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amantha/Desktop/Triology - Data Analyts/Homework/Excel-HW/"/>
    </mc:Choice>
  </mc:AlternateContent>
  <xr:revisionPtr revIDLastSave="0" documentId="13_ncr:1_{CFC981CA-9908-6C49-85F9-895E83FE610A}" xr6:coauthVersionLast="45" xr6:coauthVersionMax="45" xr10:uidLastSave="{00000000-0000-0000-0000-000000000000}"/>
  <bookViews>
    <workbookView xWindow="0" yWindow="460" windowWidth="24420" windowHeight="13020" activeTab="4" xr2:uid="{00000000-000D-0000-FFFF-FFFF00000000}"/>
  </bookViews>
  <sheets>
    <sheet name="Excel Project" sheetId="1" r:id="rId1"/>
    <sheet name="Pivot Table - Category" sheetId="7" r:id="rId2"/>
    <sheet name="Pivot Table - Sub-category" sheetId="8" r:id="rId3"/>
    <sheet name="bonus - countifs" sheetId="11" r:id="rId4"/>
    <sheet name="bonus- backers" sheetId="12" r:id="rId5"/>
    <sheet name="Pivot Table - date created" sheetId="10" r:id="rId6"/>
  </sheet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11" l="1"/>
  <c r="H3" i="11"/>
  <c r="H4" i="11"/>
  <c r="H5" i="11"/>
  <c r="H6" i="11"/>
  <c r="H8" i="11"/>
  <c r="H9" i="11"/>
  <c r="H10" i="11"/>
  <c r="H11" i="11"/>
  <c r="H12" i="11"/>
  <c r="H13" i="11"/>
  <c r="F6" i="11"/>
  <c r="F10" i="11"/>
  <c r="F3" i="11"/>
  <c r="E3" i="11"/>
  <c r="G3" i="11" s="1"/>
  <c r="E4" i="11"/>
  <c r="G4" i="11" s="1"/>
  <c r="E5" i="11"/>
  <c r="F5" i="11" s="1"/>
  <c r="E6" i="11"/>
  <c r="G6" i="11" s="1"/>
  <c r="E8" i="11"/>
  <c r="F8" i="11" s="1"/>
  <c r="E9" i="11"/>
  <c r="F9" i="11" s="1"/>
  <c r="E10" i="11"/>
  <c r="G10" i="11" s="1"/>
  <c r="E11" i="11"/>
  <c r="F11" i="11" s="1"/>
  <c r="E12" i="11"/>
  <c r="G12" i="11" s="1"/>
  <c r="E13" i="11"/>
  <c r="F13" i="11" s="1"/>
  <c r="E2" i="11"/>
  <c r="H2" i="11" s="1"/>
  <c r="D13" i="11"/>
  <c r="C13" i="11"/>
  <c r="D12" i="11"/>
  <c r="D11" i="11"/>
  <c r="D10" i="11"/>
  <c r="D9" i="11"/>
  <c r="D8" i="11"/>
  <c r="D6" i="11"/>
  <c r="D5" i="11"/>
  <c r="D4" i="11"/>
  <c r="C12" i="11"/>
  <c r="C11" i="11"/>
  <c r="C10" i="11"/>
  <c r="C9" i="11"/>
  <c r="C8" i="11"/>
  <c r="C7" i="11"/>
  <c r="C6" i="11"/>
  <c r="C5" i="11"/>
  <c r="C4" i="11"/>
  <c r="C3" i="11"/>
  <c r="D3" i="11"/>
  <c r="B3" i="11"/>
  <c r="D2" i="11"/>
  <c r="C2" i="11"/>
  <c r="B2" i="11"/>
  <c r="B13" i="11"/>
  <c r="B12" i="11"/>
  <c r="B11" i="11"/>
  <c r="B10" i="11"/>
  <c r="B9" i="11"/>
  <c r="B8" i="11"/>
  <c r="B7" i="11"/>
  <c r="B6" i="11"/>
  <c r="B5" i="11"/>
  <c r="B4" i="11"/>
  <c r="H7" i="11" l="1"/>
  <c r="E7" i="11"/>
  <c r="F7" i="11" s="1"/>
  <c r="G9" i="11"/>
  <c r="G8" i="11"/>
  <c r="F12" i="11"/>
  <c r="F4" i="11"/>
  <c r="G11" i="11"/>
  <c r="G7" i="11"/>
  <c r="G13" i="11"/>
  <c r="G5" i="11"/>
  <c r="F2" i="11"/>
  <c r="G2" i="1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T2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O2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3" i="1"/>
  <c r="T4" i="1"/>
  <c r="T5" i="1"/>
  <c r="T6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</calcChain>
</file>

<file path=xl/sharedStrings.xml><?xml version="1.0" encoding="utf-8"?>
<sst xmlns="http://schemas.openxmlformats.org/spreadsheetml/2006/main" count="40492" uniqueCount="8402">
  <si>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</si>
  <si>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</si>
  <si>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</si>
  <si>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</si>
  <si>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</si>
  <si>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</si>
  <si>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</si>
  <si>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</si>
  <si>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</si>
  <si>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</si>
  <si>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</si>
  <si>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</si>
  <si>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</si>
  <si>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</si>
  <si>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</si>
  <si>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</si>
  <si>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</si>
  <si>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</si>
  <si>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</si>
  <si>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</si>
  <si>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</si>
  <si>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</si>
  <si>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</si>
  <si>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</si>
  <si>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</si>
  <si>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</si>
  <si>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</si>
  <si>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</si>
  <si>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</si>
  <si>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</si>
  <si>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</si>
  <si>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</si>
  <si>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</si>
  <si>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</si>
  <si>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</si>
  <si>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</si>
  <si>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</si>
  <si>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</si>
  <si>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</si>
  <si>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</si>
  <si>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</si>
  <si>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</si>
  <si>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</si>
  <si>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</si>
  <si>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</si>
  <si>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</si>
  <si>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</si>
  <si>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</si>
  <si>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</si>
  <si>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</si>
  <si>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</si>
  <si>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</si>
  <si>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</si>
  <si>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</si>
  <si>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</si>
  <si>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</si>
  <si>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</si>
  <si>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</si>
  <si>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</si>
  <si>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</si>
  <si>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</si>
  <si>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</si>
  <si>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</si>
  <si>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</si>
  <si>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</si>
  <si>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</si>
  <si>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</si>
  <si>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</si>
  <si>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</si>
  <si>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</si>
  <si>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</si>
  <si>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</si>
  <si>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</si>
  <si>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</si>
  <si>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</si>
  <si>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</si>
  <si>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</si>
  <si>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</si>
  <si>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</si>
  <si>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</si>
  <si>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</si>
  <si>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</si>
  <si>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</si>
  <si>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</si>
  <si>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</si>
  <si>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</si>
  <si>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</si>
  <si>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</si>
  <si>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</si>
  <si>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</si>
  <si>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</si>
  <si>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</si>
  <si>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</si>
  <si>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</si>
  <si>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</si>
  <si>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</si>
  <si>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</si>
  <si>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</si>
  <si>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</si>
  <si>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</si>
  <si>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</si>
  <si>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</si>
  <si>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</si>
  <si>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</si>
  <si>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</si>
  <si>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</si>
  <si>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</si>
  <si>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</si>
  <si>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</si>
  <si>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</si>
  <si>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</si>
  <si>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</si>
  <si>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</si>
  <si>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</si>
  <si>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</si>
  <si>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</si>
  <si>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</si>
  <si>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</si>
  <si>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</si>
  <si>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</si>
  <si>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</si>
  <si>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</si>
  <si>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</si>
  <si>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</si>
  <si>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</si>
  <si>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</si>
  <si>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</si>
  <si>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</si>
  <si>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</si>
  <si>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</si>
  <si>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</si>
  <si>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</si>
  <si>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</si>
  <si>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</si>
  <si>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</si>
  <si>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</si>
  <si>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</si>
  <si>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</si>
  <si>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</si>
  <si>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</si>
  <si>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</si>
  <si>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</si>
  <si>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</si>
  <si>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</si>
  <si>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</si>
  <si>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</si>
  <si>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</si>
  <si>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</si>
  <si>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</si>
  <si>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</si>
  <si>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</si>
  <si>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</si>
  <si>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</si>
  <si>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</si>
  <si>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</si>
  <si>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</si>
  <si>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</si>
  <si>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</si>
  <si>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</si>
  <si>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</si>
  <si>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</si>
  <si>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</si>
  <si>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</si>
  <si>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</si>
  <si>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</si>
  <si>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</si>
  <si>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</si>
  <si>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</si>
  <si>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</si>
  <si>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</si>
  <si>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</si>
  <si>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</si>
  <si>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</si>
  <si>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</si>
  <si>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</si>
  <si>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</si>
  <si>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</si>
  <si>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</si>
  <si>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</si>
  <si>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</si>
  <si>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</si>
  <si>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</si>
  <si>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</si>
  <si>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</si>
  <si>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</si>
  <si>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</si>
  <si>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</si>
  <si>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</si>
  <si>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</si>
  <si>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</si>
  <si>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</si>
  <si>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</si>
  <si>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</si>
  <si>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</si>
  <si>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</si>
  <si>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</si>
  <si>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</si>
  <si>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</si>
  <si>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</si>
  <si>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</si>
  <si>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</si>
  <si>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</si>
  <si>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</si>
  <si>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</si>
  <si>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</si>
  <si>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</si>
  <si>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</si>
  <si>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</si>
  <si>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</si>
  <si>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</si>
  <si>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</si>
  <si>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</si>
  <si>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</si>
  <si>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</si>
  <si>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</si>
  <si>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</si>
  <si>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</si>
  <si>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</si>
  <si>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</si>
  <si>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</si>
  <si>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</si>
  <si>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</si>
  <si>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</si>
  <si>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</si>
  <si>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</si>
  <si>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</si>
  <si>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</si>
  <si>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</si>
  <si>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</si>
  <si>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</si>
  <si>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</si>
  <si>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</si>
  <si>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</si>
  <si>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</si>
  <si>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</si>
  <si>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</si>
  <si>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</si>
  <si>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</si>
  <si>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</si>
  <si>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</si>
  <si>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</si>
  <si>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</si>
  <si>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</si>
  <si>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</si>
  <si>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</si>
  <si>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</si>
  <si>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</si>
  <si>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</si>
  <si>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</si>
  <si>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</si>
  <si>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</si>
  <si>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</si>
  <si>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</si>
  <si>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</si>
  <si>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</si>
  <si>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</si>
  <si>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</si>
  <si>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</si>
  <si>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</si>
  <si>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</si>
  <si>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</si>
  <si>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</si>
  <si>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</si>
  <si>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</si>
  <si>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</si>
  <si>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</si>
  <si>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</si>
  <si>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</si>
  <si>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</si>
  <si>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</si>
  <si>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</si>
  <si>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</si>
  <si>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</si>
  <si>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</si>
  <si>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</si>
  <si>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</si>
  <si>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</si>
  <si>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</si>
  <si>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</si>
  <si>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</si>
  <si>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</si>
  <si>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</si>
  <si>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</si>
  <si>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</si>
  <si>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</si>
  <si>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</si>
  <si>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</si>
  <si>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</si>
  <si>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</si>
  <si>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</si>
  <si>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</si>
  <si>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</si>
  <si>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</si>
  <si>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</si>
  <si>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</si>
  <si>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</si>
  <si>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</si>
  <si>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</si>
  <si>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</si>
  <si>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</si>
  <si>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</si>
  <si>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</si>
  <si>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</si>
  <si>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</si>
  <si>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</si>
  <si>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</si>
  <si>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</si>
  <si>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</si>
  <si>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</si>
  <si>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</si>
  <si>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</si>
  <si>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</si>
  <si>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</si>
  <si>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</si>
  <si>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</si>
  <si>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</si>
  <si>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</si>
  <si>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</si>
  <si>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</si>
  <si>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</si>
  <si>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</si>
  <si>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</si>
  <si>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</si>
  <si>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</si>
  <si>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</si>
  <si>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</si>
  <si>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</si>
  <si>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</si>
  <si>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</si>
  <si>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</si>
  <si>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</si>
  <si>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</si>
  <si>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</si>
  <si>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</si>
  <si>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</si>
  <si>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</si>
  <si>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</si>
  <si>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</si>
  <si>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</si>
  <si>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</si>
  <si>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</si>
  <si>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</si>
  <si>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</si>
  <si>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</si>
  <si>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</si>
  <si>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</si>
  <si>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</si>
  <si>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</si>
  <si>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</si>
  <si>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</si>
  <si>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</si>
  <si>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</si>
  <si>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</si>
  <si>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</si>
  <si>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</si>
  <si>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</si>
  <si>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</si>
  <si>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</si>
  <si>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</si>
  <si>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</si>
  <si>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</si>
  <si>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</si>
  <si>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</si>
  <si>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</si>
  <si>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</si>
  <si>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</si>
  <si>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</si>
  <si>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</si>
  <si>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</si>
  <si>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</si>
  <si>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</si>
  <si>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</si>
  <si>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</si>
  <si>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</si>
  <si>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</si>
  <si>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</si>
  <si>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</si>
  <si>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</si>
  <si>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</si>
  <si>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</si>
  <si>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</si>
  <si>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</si>
  <si>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</si>
  <si>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</si>
  <si>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</si>
  <si>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</si>
  <si>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</si>
  <si>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</si>
  <si>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</si>
  <si>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</si>
  <si>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</si>
  <si>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</si>
  <si>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</si>
  <si>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</si>
  <si>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</si>
  <si>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</si>
  <si>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</si>
  <si>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</si>
  <si>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</si>
  <si>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</si>
  <si>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</si>
  <si>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</si>
  <si>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</si>
  <si>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</si>
  <si>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</si>
  <si>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</si>
  <si>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</si>
  <si>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</si>
  <si>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</si>
  <si>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</si>
  <si>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</si>
  <si>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</si>
  <si>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</si>
  <si>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</si>
  <si>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</si>
  <si>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</si>
  <si>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</si>
  <si>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</si>
  <si>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</si>
  <si>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</si>
  <si>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</si>
  <si>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</si>
  <si>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</si>
  <si>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</si>
  <si>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</si>
  <si>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</si>
  <si>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</si>
  <si>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</si>
  <si>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</si>
  <si>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</si>
  <si>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</si>
  <si>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</si>
  <si>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</si>
  <si>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</si>
  <si>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</si>
  <si>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</si>
  <si>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</si>
  <si>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</si>
  <si>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</si>
  <si>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</si>
  <si>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</si>
  <si>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</si>
  <si>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</si>
  <si>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</si>
  <si>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</si>
  <si>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</si>
  <si>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</si>
  <si>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</si>
  <si>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</si>
  <si>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</si>
  <si>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</si>
  <si>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</si>
  <si>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</si>
  <si>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</si>
  <si>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</si>
  <si>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</si>
  <si>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</si>
  <si>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</si>
  <si>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</si>
  <si>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</si>
  <si>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</si>
  <si>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</si>
  <si>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</si>
  <si>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</si>
  <si>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</si>
  <si>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</si>
  <si>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</si>
  <si>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</si>
  <si>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</si>
  <si>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</si>
  <si>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</si>
  <si>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</si>
  <si>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</si>
  <si>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</si>
  <si>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</si>
  <si>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</si>
  <si>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</si>
  <si>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</si>
  <si>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</si>
  <si>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</si>
  <si>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</si>
  <si>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</si>
  <si>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</si>
  <si>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</si>
  <si>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</si>
  <si>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</si>
  <si>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</si>
  <si>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</si>
  <si>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</si>
  <si>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</si>
  <si>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</si>
  <si>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</si>
  <si>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</si>
  <si>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</si>
  <si>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</si>
  <si>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</si>
  <si>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</si>
  <si>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</si>
  <si>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</si>
  <si>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</si>
  <si>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</si>
  <si>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</si>
  <si>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</si>
  <si>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</si>
  <si>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</si>
  <si>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</si>
  <si>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</si>
  <si>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</si>
  <si>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</si>
  <si>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</si>
  <si>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</si>
  <si>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</si>
  <si>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</si>
  <si>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</si>
  <si>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</si>
  <si>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</si>
  <si>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</si>
  <si>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</si>
  <si>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</si>
  <si>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</si>
  <si>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</si>
  <si>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</si>
  <si>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</si>
  <si>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</si>
  <si>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</si>
  <si>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</si>
  <si>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</si>
  <si>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</si>
  <si>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</si>
  <si>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</si>
  <si>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</si>
  <si>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</si>
  <si>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</si>
  <si>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</si>
  <si>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</si>
  <si>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</si>
  <si>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</si>
  <si>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</si>
  <si>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</si>
  <si>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</si>
  <si>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</si>
  <si>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</si>
  <si>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</si>
  <si>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</si>
  <si>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</si>
  <si>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</si>
  <si>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</si>
  <si>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</si>
  <si>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</si>
  <si>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</si>
  <si>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</si>
  <si>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</si>
  <si>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</si>
  <si>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</si>
  <si>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</si>
  <si>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</si>
  <si>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</si>
  <si>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</si>
  <si>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</si>
  <si>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</si>
  <si>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</si>
  <si>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</si>
  <si>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</si>
  <si>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</si>
  <si>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</si>
  <si>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</si>
  <si>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</si>
  <si>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</si>
  <si>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</si>
  <si>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</si>
  <si>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</si>
  <si>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</si>
  <si>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</si>
  <si>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</si>
  <si>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</si>
  <si>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</si>
  <si>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</si>
  <si>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</si>
  <si>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</si>
  <si>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</si>
  <si>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</si>
  <si>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</si>
  <si>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</si>
  <si>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</si>
  <si>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</si>
  <si>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</si>
  <si>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</si>
  <si>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</si>
  <si>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</si>
  <si>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</si>
  <si>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</si>
  <si>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</si>
  <si>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</si>
  <si>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</si>
  <si>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</si>
  <si>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</si>
  <si>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</si>
  <si>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</si>
  <si>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</si>
  <si>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</si>
  <si>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</si>
  <si>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</si>
  <si>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</si>
  <si>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</si>
  <si>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</si>
  <si>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</si>
  <si>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</si>
  <si>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</si>
  <si>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</si>
  <si>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</si>
  <si>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</si>
  <si>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</si>
  <si>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</si>
  <si>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</si>
  <si>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</si>
  <si>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</si>
  <si>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</si>
  <si>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</si>
  <si>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</si>
  <si>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</si>
  <si>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</si>
  <si>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</si>
  <si>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</si>
  <si>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</si>
  <si>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</si>
  <si>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</si>
  <si>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</si>
  <si>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</si>
  <si>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</si>
  <si>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</si>
  <si>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</si>
  <si>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</si>
  <si>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</si>
  <si>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</si>
  <si>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</si>
  <si>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</si>
  <si>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</si>
  <si>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</si>
  <si>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</si>
  <si>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</si>
  <si>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</si>
  <si>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</si>
  <si>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</si>
  <si>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</si>
  <si>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</si>
  <si>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</si>
  <si>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</si>
  <si>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</si>
  <si>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</si>
  <si>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</si>
  <si>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</si>
  <si>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</si>
  <si>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</si>
  <si>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</si>
  <si>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</si>
  <si>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</si>
  <si>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</si>
  <si>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</si>
  <si>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</si>
  <si>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</si>
  <si>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</si>
  <si>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</si>
  <si>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</si>
  <si>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</si>
  <si>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</si>
  <si>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</si>
  <si>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</si>
  <si>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</si>
  <si>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</si>
  <si>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</si>
  <si>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</si>
  <si>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</si>
  <si>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</si>
  <si>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</si>
  <si>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</si>
  <si>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</si>
  <si>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</si>
  <si>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</si>
  <si>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</si>
  <si>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</si>
  <si>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</si>
  <si>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</si>
  <si>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</si>
  <si>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</si>
  <si>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</si>
  <si>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</si>
  <si>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</si>
  <si>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</si>
  <si>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</si>
  <si>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</si>
  <si>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</si>
  <si>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</si>
  <si>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</si>
  <si>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</si>
  <si>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</si>
  <si>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</si>
  <si>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</si>
  <si>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</si>
  <si>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</si>
  <si>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</si>
  <si>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</si>
  <si>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</si>
  <si>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</si>
  <si>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</si>
  <si>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</si>
  <si>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</si>
  <si>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</si>
  <si>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</si>
  <si>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</si>
  <si>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</si>
  <si>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</si>
  <si>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</si>
  <si>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</si>
  <si>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</si>
  <si>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</si>
  <si>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</si>
  <si>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</si>
  <si>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</si>
  <si>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</si>
  <si>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</si>
  <si>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</si>
  <si>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</si>
  <si>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</si>
  <si>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</si>
  <si>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</si>
  <si>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</si>
  <si>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</si>
  <si>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</si>
  <si>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</si>
  <si>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</si>
  <si>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</si>
  <si>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</si>
  <si>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</si>
  <si>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</si>
  <si>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</si>
  <si>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</si>
  <si>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</si>
  <si>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</si>
  <si>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</si>
  <si>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</si>
  <si>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</si>
  <si>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</si>
  <si>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</si>
  <si>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</si>
  <si>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</si>
  <si>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</si>
  <si>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</si>
  <si>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</si>
  <si>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</si>
  <si>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</si>
  <si>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</si>
  <si>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</si>
  <si>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</si>
  <si>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</si>
  <si>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</si>
  <si>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</si>
  <si>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</si>
  <si>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</si>
  <si>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</si>
  <si>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</si>
  <si>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</si>
  <si>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</si>
  <si>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</si>
  <si>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</si>
  <si>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</si>
  <si>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</si>
  <si>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</si>
  <si>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</si>
  <si>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</si>
  <si>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</si>
  <si>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</si>
  <si>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</si>
  <si>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</si>
  <si>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</si>
  <si>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</si>
  <si>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</si>
  <si>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</si>
  <si>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</si>
  <si>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</si>
  <si>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</si>
  <si>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</si>
  <si>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</si>
  <si>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</si>
  <si>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</si>
  <si>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</si>
  <si>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</si>
  <si>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</si>
  <si>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</si>
  <si>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</si>
  <si>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</si>
  <si>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</si>
  <si>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</si>
  <si>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</si>
  <si>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</si>
  <si>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</si>
  <si>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</si>
  <si>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</si>
  <si>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</si>
  <si>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</si>
  <si>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</si>
  <si>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</si>
  <si>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</si>
  <si>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</si>
  <si>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</si>
  <si>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</si>
  <si>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</si>
  <si>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</si>
  <si>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</si>
  <si>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</si>
  <si>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</si>
  <si>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</si>
  <si>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</si>
  <si>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</si>
  <si>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</si>
  <si>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</si>
  <si>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</si>
  <si>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</si>
  <si>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</si>
  <si>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</si>
  <si>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</si>
  <si>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</si>
  <si>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</si>
  <si>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</si>
  <si>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</si>
  <si>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</si>
  <si>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</si>
  <si>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</si>
  <si>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</si>
  <si>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</si>
  <si>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</si>
  <si>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</si>
  <si>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</si>
  <si>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</si>
  <si>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</si>
  <si>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</si>
  <si>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</si>
  <si>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</si>
  <si>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</si>
  <si>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</si>
  <si>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</si>
  <si>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</si>
  <si>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</si>
  <si>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</si>
  <si>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</si>
  <si>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</si>
  <si>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</si>
  <si>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</si>
  <si>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</si>
  <si>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</si>
  <si>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</si>
  <si>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</si>
  <si>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</si>
  <si>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</si>
  <si>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</si>
  <si>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</si>
  <si>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</si>
  <si>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</si>
  <si>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</si>
  <si>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</si>
  <si>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</si>
  <si>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</si>
  <si>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</si>
  <si>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</si>
  <si>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</si>
  <si>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</si>
  <si>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</si>
  <si>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</si>
  <si>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</si>
  <si>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</si>
  <si>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</si>
  <si>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</si>
  <si>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</si>
  <si>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</si>
  <si>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</si>
  <si>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</si>
  <si>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</si>
  <si>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</si>
  <si>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</si>
  <si>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</si>
  <si>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</si>
  <si>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</si>
  <si>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</si>
  <si>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</si>
  <si>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</si>
  <si>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</si>
  <si>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</si>
  <si>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</si>
  <si>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</si>
  <si>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</si>
  <si>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</si>
  <si>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</si>
  <si>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</si>
  <si>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</si>
  <si>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</si>
  <si>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</si>
  <si>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</si>
  <si>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</si>
  <si>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</si>
  <si>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</si>
  <si>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</si>
  <si>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</si>
  <si>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</si>
  <si>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</si>
  <si>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</si>
  <si>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</si>
  <si>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</si>
  <si>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</si>
  <si>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</si>
  <si>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</si>
  <si>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</si>
  <si>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</si>
  <si>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</si>
  <si>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</si>
  <si>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</si>
  <si>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</si>
  <si>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</si>
  <si>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</si>
  <si>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</si>
  <si>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</si>
  <si>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</si>
  <si>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</si>
  <si>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</si>
  <si>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</si>
  <si>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</si>
  <si>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</si>
  <si>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</si>
  <si>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</si>
  <si>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</si>
  <si>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</si>
  <si>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</si>
  <si>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</si>
  <si>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</si>
  <si>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</si>
  <si>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</si>
  <si>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</si>
  <si>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</si>
  <si>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</si>
  <si>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</si>
  <si>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</si>
  <si>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</si>
  <si>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</si>
  <si>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</si>
  <si>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</si>
  <si>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</si>
  <si>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</si>
  <si>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</si>
  <si>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</si>
  <si>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</si>
  <si>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</si>
  <si>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</si>
  <si>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</si>
  <si>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</si>
  <si>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</si>
  <si>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</si>
  <si>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</si>
  <si>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</si>
  <si>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</si>
  <si>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</si>
  <si>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</si>
  <si>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</si>
  <si>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</si>
  <si>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</si>
  <si>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</si>
  <si>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</si>
  <si>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</si>
  <si>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</si>
  <si>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</si>
  <si>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</si>
  <si>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</si>
  <si>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</si>
  <si>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</si>
  <si>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</si>
  <si>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</si>
  <si>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</si>
  <si>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</si>
  <si>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</si>
  <si>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</si>
  <si>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</si>
  <si>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</si>
  <si>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</si>
  <si>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</si>
  <si>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</si>
  <si>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</si>
  <si>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</si>
  <si>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</si>
  <si>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</si>
  <si>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</si>
  <si>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</si>
  <si>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</si>
  <si>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</si>
  <si>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</si>
  <si>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</si>
  <si>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</si>
  <si>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</si>
  <si>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</si>
  <si>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</si>
  <si>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</si>
  <si>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</si>
  <si>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</si>
  <si>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</si>
  <si>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</si>
  <si>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</si>
  <si>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</si>
  <si>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</si>
  <si>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</si>
  <si>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</si>
  <si>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</si>
  <si>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</si>
  <si>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</si>
  <si>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</si>
  <si>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</si>
  <si>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</si>
  <si>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</si>
  <si>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</si>
  <si>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</si>
  <si>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</si>
  <si>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</si>
  <si>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</si>
  <si>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</si>
  <si>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</si>
  <si>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</si>
  <si>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</si>
  <si>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</si>
  <si>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</si>
  <si>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</si>
  <si>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</si>
  <si>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</si>
  <si>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</si>
  <si>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</si>
  <si>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</si>
  <si>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</si>
  <si>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</si>
  <si>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</si>
  <si>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</si>
  <si>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</si>
  <si>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</si>
  <si>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</si>
  <si>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</si>
  <si>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</si>
  <si>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</si>
  <si>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</si>
  <si>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</si>
  <si>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</si>
  <si>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</si>
  <si>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</si>
  <si>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</si>
  <si>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</si>
  <si>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</si>
  <si>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</si>
  <si>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</si>
  <si>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</si>
  <si>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</si>
  <si>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</si>
  <si>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</si>
  <si>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</si>
  <si>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</si>
  <si>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</si>
  <si>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</si>
  <si>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</si>
  <si>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</si>
  <si>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</si>
  <si>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</si>
  <si>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</si>
  <si>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</si>
  <si>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</si>
  <si>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</si>
  <si>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</si>
  <si>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</si>
  <si>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</si>
  <si>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</si>
  <si>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</si>
  <si>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</si>
  <si>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</si>
  <si>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</si>
  <si>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</si>
  <si>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</si>
  <si>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</si>
  <si>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</si>
  <si>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</si>
  <si>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</si>
  <si>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</si>
  <si>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</si>
  <si>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</si>
  <si>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</si>
  <si>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</si>
  <si>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</si>
  <si>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</si>
  <si>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</si>
  <si>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</si>
  <si>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</si>
  <si>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</si>
  <si>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</si>
  <si>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</si>
  <si>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</si>
  <si>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</si>
  <si>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</si>
  <si>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</si>
  <si>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</si>
  <si>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</si>
  <si>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</si>
  <si>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</si>
  <si>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</si>
  <si>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</si>
  <si>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</si>
  <si>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</si>
  <si>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</si>
  <si>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</si>
  <si>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</si>
  <si>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</si>
  <si>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</si>
  <si>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</si>
  <si>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</si>
  <si>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</si>
  <si>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</si>
  <si>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</si>
  <si>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</si>
  <si>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</si>
  <si>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</si>
  <si>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</si>
  <si>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</si>
  <si>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</si>
  <si>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</si>
  <si>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</si>
  <si>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</si>
  <si>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</si>
  <si>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</si>
  <si>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</si>
  <si>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</si>
  <si>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</si>
  <si>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</si>
  <si>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</si>
  <si>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</si>
  <si>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</si>
  <si>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</si>
  <si>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</si>
  <si>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</si>
  <si>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</si>
  <si>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</si>
  <si>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</si>
  <si>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</si>
  <si>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</si>
  <si>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</si>
  <si>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</si>
  <si>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</si>
  <si>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</si>
  <si>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</si>
  <si>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</si>
  <si>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</si>
  <si>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</si>
  <si>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</si>
  <si>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</si>
  <si>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</si>
  <si>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</si>
  <si>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</si>
  <si>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</si>
  <si>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</si>
  <si>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</si>
  <si>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</si>
  <si>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</si>
  <si>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</si>
  <si>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</si>
  <si>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</si>
  <si>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</si>
  <si>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</si>
  <si>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</si>
  <si>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</si>
  <si>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</si>
  <si>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</si>
  <si>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</si>
  <si>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</si>
  <si>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</si>
  <si>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</si>
  <si>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</si>
  <si>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</si>
  <si>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</si>
  <si>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</si>
  <si>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</si>
  <si>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</si>
  <si>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</si>
  <si>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</si>
  <si>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</si>
  <si>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</si>
  <si>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</si>
  <si>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</si>
  <si>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</si>
  <si>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</si>
  <si>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</si>
  <si>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</si>
  <si>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</si>
  <si>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</si>
  <si>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</si>
  <si>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</si>
  <si>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</si>
  <si>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</si>
  <si>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</si>
  <si>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</si>
  <si>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</si>
  <si>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</si>
  <si>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</si>
  <si>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</si>
  <si>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</si>
  <si>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</si>
  <si>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</si>
  <si>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</si>
  <si>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</si>
  <si>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</si>
  <si>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</si>
  <si>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</si>
  <si>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</si>
  <si>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</si>
  <si>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</si>
  <si>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</si>
  <si>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</si>
  <si>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</si>
  <si>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</si>
  <si>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</si>
  <si>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</si>
  <si>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</si>
  <si>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</si>
  <si>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</si>
  <si>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</si>
  <si>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</si>
  <si>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</si>
  <si>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</si>
  <si>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</si>
  <si>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</si>
  <si>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</si>
  <si>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</si>
  <si>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</si>
  <si>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</si>
  <si>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</si>
  <si>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</si>
  <si>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</si>
  <si>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</si>
  <si>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</si>
  <si>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</si>
  <si>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</si>
  <si>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</si>
  <si>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</si>
  <si>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</si>
  <si>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</si>
  <si>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</si>
  <si>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</si>
  <si>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</si>
  <si>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</si>
  <si>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</si>
  <si>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</si>
  <si>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</si>
  <si>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</si>
  <si>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</si>
  <si>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</si>
  <si>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</si>
  <si>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</si>
  <si>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</si>
  <si>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</si>
  <si>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</si>
  <si>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</si>
  <si>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</si>
  <si>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</si>
  <si>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</si>
  <si>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</si>
  <si>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</si>
  <si>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</si>
  <si>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</si>
  <si>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</si>
  <si>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</si>
  <si>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</si>
  <si>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</si>
  <si>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</si>
  <si>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</si>
  <si>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</si>
  <si>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</si>
  <si>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</si>
  <si>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</si>
  <si>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</si>
  <si>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</si>
  <si>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</si>
  <si>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</si>
  <si>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</si>
  <si>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</si>
  <si>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</si>
  <si>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</si>
  <si>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</si>
  <si>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</si>
  <si>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</si>
  <si>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</si>
  <si>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</si>
  <si>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</si>
  <si>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</si>
  <si>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</si>
  <si>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</si>
  <si>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</si>
  <si>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</si>
  <si>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</si>
  <si>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</si>
  <si>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</si>
  <si>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</si>
  <si>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</si>
  <si>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</si>
  <si>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</si>
  <si>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</si>
  <si>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</si>
  <si>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</si>
  <si>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</si>
  <si>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</si>
  <si>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</si>
  <si>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</si>
  <si>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</si>
  <si>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</si>
  <si>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</si>
  <si>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</si>
  <si>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</si>
  <si>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</si>
  <si>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</si>
  <si>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</si>
  <si>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</si>
  <si>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</si>
  <si>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</si>
  <si>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</si>
  <si>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</si>
  <si>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</si>
  <si>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</si>
  <si>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</si>
  <si>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</si>
  <si>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</si>
  <si>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</si>
  <si>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</si>
  <si>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</si>
  <si>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</si>
  <si>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</si>
  <si>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</si>
  <si>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</si>
  <si>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</si>
  <si>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</si>
  <si>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</si>
  <si>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</si>
  <si>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</si>
  <si>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</si>
  <si>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</si>
  <si>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</si>
  <si>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</si>
  <si>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</si>
  <si>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</si>
  <si>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</si>
  <si>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</si>
  <si>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</si>
  <si>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</si>
  <si>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</si>
  <si>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</si>
  <si>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</si>
  <si>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</si>
  <si>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</si>
  <si>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</si>
  <si>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</si>
  <si>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</si>
  <si>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</si>
  <si>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</si>
  <si>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</si>
  <si>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</si>
  <si>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</si>
  <si>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</si>
  <si>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</si>
  <si>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</si>
  <si>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</si>
  <si>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</si>
  <si>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</si>
  <si>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</si>
  <si>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</si>
  <si>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</si>
  <si>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</si>
  <si>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</si>
  <si>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</si>
  <si>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</si>
  <si>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</si>
  <si>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</si>
  <si>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</si>
  <si>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</si>
  <si>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</si>
  <si>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</si>
  <si>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</si>
  <si>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</si>
  <si>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</si>
  <si>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</si>
  <si>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</si>
  <si>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</si>
  <si>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</si>
  <si>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</si>
  <si>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</si>
  <si>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</si>
  <si>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</si>
  <si>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</si>
  <si>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</si>
  <si>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</si>
  <si>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</si>
  <si>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</si>
  <si>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</si>
  <si>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</si>
  <si>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</si>
  <si>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</si>
  <si>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</si>
  <si>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</si>
  <si>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</si>
  <si>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</si>
  <si>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</si>
  <si>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</si>
  <si>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</si>
  <si>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</si>
  <si>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</si>
  <si>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</si>
  <si>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</si>
  <si>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</si>
  <si>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</si>
  <si>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</si>
  <si>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</si>
  <si>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</si>
  <si>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</si>
  <si>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</si>
  <si>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</si>
  <si>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</si>
  <si>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</si>
  <si>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</si>
  <si>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</si>
  <si>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</si>
  <si>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</si>
  <si>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</si>
  <si>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</si>
  <si>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</si>
  <si>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</si>
  <si>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</si>
  <si>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</si>
  <si>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</si>
  <si>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</si>
  <si>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</si>
  <si>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</si>
  <si>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</si>
  <si>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</si>
  <si>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</si>
  <si>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</si>
  <si>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</si>
  <si>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</si>
  <si>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</si>
  <si>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</si>
  <si>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</si>
  <si>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</si>
  <si>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</si>
  <si>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</si>
  <si>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</si>
  <si>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</si>
  <si>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</si>
  <si>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</si>
  <si>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</si>
  <si>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</si>
  <si>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</si>
  <si>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</si>
  <si>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</si>
  <si>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</si>
  <si>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</si>
  <si>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</si>
  <si>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</si>
  <si>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</si>
  <si>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</si>
  <si>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</si>
  <si>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</si>
  <si>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</si>
  <si>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</si>
  <si>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</si>
  <si>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</si>
  <si>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</si>
  <si>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</si>
  <si>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</si>
  <si>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</si>
  <si>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</si>
  <si>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</si>
  <si>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</si>
  <si>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</si>
  <si>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</si>
  <si>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</si>
  <si>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</si>
  <si>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</si>
  <si>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</si>
  <si>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</si>
  <si>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</si>
  <si>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</si>
  <si>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</si>
  <si>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</si>
  <si>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</si>
  <si>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</si>
  <si>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</si>
  <si>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</si>
  <si>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</si>
  <si>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</si>
  <si>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</si>
  <si>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</si>
  <si>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</si>
  <si>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</si>
  <si>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</si>
  <si>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</si>
  <si>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</si>
  <si>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</si>
  <si>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</si>
  <si>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</si>
  <si>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</si>
  <si>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</si>
  <si>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</si>
  <si>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</si>
  <si>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</si>
  <si>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</si>
  <si>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</si>
  <si>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</si>
  <si>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</si>
  <si>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</si>
  <si>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</si>
  <si>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</si>
  <si>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</si>
  <si>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</si>
  <si>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</si>
  <si>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</si>
  <si>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</si>
  <si>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</si>
  <si>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</si>
  <si>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</si>
  <si>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</si>
  <si>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</si>
  <si>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</si>
  <si>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</si>
  <si>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</si>
  <si>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</si>
  <si>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</si>
  <si>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</si>
  <si>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</si>
  <si>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</si>
  <si>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</si>
  <si>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</si>
  <si>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</si>
  <si>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</si>
  <si>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</si>
  <si>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</si>
  <si>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</si>
  <si>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</si>
  <si>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</si>
  <si>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</si>
  <si>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</si>
  <si>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</si>
  <si>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</si>
  <si>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</si>
  <si>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</si>
  <si>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</si>
  <si>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</si>
  <si>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</si>
  <si>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</si>
  <si>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</si>
  <si>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</si>
  <si>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</si>
  <si>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</si>
  <si>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</si>
  <si>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</si>
  <si>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</si>
  <si>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</si>
  <si>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</si>
  <si>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</si>
  <si>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</si>
  <si>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</si>
  <si>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</si>
  <si>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</si>
  <si>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</si>
  <si>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</si>
  <si>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</si>
  <si>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</si>
  <si>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</si>
  <si>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</si>
  <si>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</si>
  <si>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</si>
  <si>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</si>
  <si>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</si>
  <si>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</si>
  <si>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</si>
  <si>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</si>
  <si>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</si>
  <si>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</si>
  <si>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</si>
  <si>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</si>
  <si>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</si>
  <si>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</si>
  <si>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</si>
  <si>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</si>
  <si>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</si>
  <si>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</si>
  <si>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</si>
  <si>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</si>
  <si>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</si>
  <si>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</si>
  <si>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</si>
  <si>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</si>
  <si>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</si>
  <si>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</si>
  <si>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</si>
  <si>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</si>
  <si>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</si>
  <si>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</si>
  <si>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</si>
  <si>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</si>
  <si>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</si>
  <si>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</si>
  <si>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</si>
  <si>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</si>
  <si>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</si>
  <si>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</si>
  <si>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</si>
  <si>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</si>
  <si>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</si>
  <si>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</si>
  <si>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</si>
  <si>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</si>
  <si>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</si>
  <si>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</si>
  <si>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</si>
  <si>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</si>
  <si>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</si>
  <si>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</si>
  <si>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</si>
  <si>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</si>
  <si>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</si>
  <si>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</si>
  <si>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</si>
  <si>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</si>
  <si>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</si>
  <si>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</si>
  <si>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</si>
  <si>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</si>
  <si>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</si>
  <si>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</si>
  <si>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</si>
  <si>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</si>
  <si>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</si>
  <si>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</si>
  <si>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</si>
  <si>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</si>
  <si>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</si>
  <si>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</si>
  <si>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</si>
  <si>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</si>
  <si>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</si>
  <si>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</si>
  <si>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</si>
  <si>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</si>
  <si>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</si>
  <si>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</si>
  <si>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</si>
  <si>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</si>
  <si>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</si>
  <si>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</si>
  <si>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</si>
  <si>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</si>
  <si>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</si>
  <si>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</si>
  <si>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</si>
  <si>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</si>
  <si>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</si>
  <si>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</si>
  <si>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</si>
  <si>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</si>
  <si>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</si>
  <si>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</si>
  <si>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</si>
  <si>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</si>
  <si>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</si>
  <si>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</si>
  <si>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</si>
  <si>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</si>
  <si>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</si>
  <si>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</si>
  <si>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</si>
  <si>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</si>
  <si>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</si>
  <si>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</si>
  <si>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</si>
  <si>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</si>
  <si>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</si>
  <si>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</si>
  <si>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</si>
  <si>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</si>
  <si>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</si>
  <si>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</si>
  <si>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</si>
  <si>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</si>
  <si>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</si>
  <si>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</si>
  <si>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</si>
  <si>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</si>
  <si>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</si>
  <si>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</si>
  <si>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</si>
  <si>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</si>
  <si>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</si>
  <si>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</si>
  <si>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</si>
  <si>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</si>
  <si>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</si>
  <si>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</si>
  <si>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</si>
  <si>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</si>
  <si>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</si>
  <si>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</si>
  <si>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</si>
  <si>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</si>
  <si>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</si>
  <si>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</si>
  <si>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</si>
  <si>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</si>
  <si>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</si>
  <si>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</si>
  <si>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</si>
  <si>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</si>
  <si>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</si>
  <si>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</si>
  <si>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</si>
  <si>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</si>
  <si>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</si>
  <si>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</si>
  <si>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</si>
  <si>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</si>
  <si>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</si>
  <si>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</si>
  <si>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</si>
  <si>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</si>
  <si>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</si>
  <si>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</si>
  <si>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</si>
  <si>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</si>
  <si>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</si>
  <si>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</si>
  <si>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</si>
  <si>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</si>
  <si>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</si>
  <si>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</si>
  <si>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</si>
  <si>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</si>
  <si>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</si>
  <si>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</si>
  <si>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</si>
  <si>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</si>
  <si>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</si>
  <si>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</si>
  <si>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</si>
  <si>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</si>
  <si>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</si>
  <si>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</si>
  <si>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</si>
  <si>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</si>
  <si>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</si>
  <si>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</si>
  <si>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</si>
  <si>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</si>
  <si>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</si>
  <si>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</si>
  <si>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</si>
  <si>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</si>
  <si>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</si>
  <si>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</si>
  <si>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</si>
  <si>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</si>
  <si>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</si>
  <si>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</si>
  <si>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</si>
  <si>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</si>
  <si>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</si>
  <si>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</si>
  <si>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</si>
  <si>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</si>
  <si>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</si>
  <si>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</si>
  <si>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</si>
  <si>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</si>
  <si>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</si>
  <si>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</si>
  <si>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</si>
  <si>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</si>
  <si>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</si>
  <si>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</si>
  <si>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</si>
  <si>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</si>
  <si>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</si>
  <si>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</si>
  <si>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</si>
  <si>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</si>
  <si>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</si>
  <si>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</si>
  <si>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</si>
  <si>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</si>
  <si>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</si>
  <si>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</si>
  <si>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</si>
  <si>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</si>
  <si>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</si>
  <si>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</si>
  <si>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</si>
  <si>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</si>
  <si>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</si>
  <si>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</si>
  <si>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</si>
  <si>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</si>
  <si>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</si>
  <si>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</si>
  <si>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</si>
  <si>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</si>
  <si>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</si>
  <si>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</si>
  <si>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</si>
  <si>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</si>
  <si>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</si>
  <si>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</si>
  <si>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</si>
  <si>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</si>
  <si>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</si>
  <si>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</si>
  <si>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</si>
  <si>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</si>
  <si>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</si>
  <si>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</si>
  <si>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</si>
  <si>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</si>
  <si>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</si>
  <si>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</si>
  <si>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</si>
  <si>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</si>
  <si>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</si>
  <si>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</si>
  <si>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</si>
  <si>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</si>
  <si>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</si>
  <si>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</si>
  <si>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</si>
  <si>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</si>
  <si>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</si>
  <si>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</si>
  <si>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</si>
  <si>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</si>
  <si>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</si>
  <si>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</si>
  <si>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</si>
  <si>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</si>
  <si>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</si>
  <si>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</si>
  <si>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</si>
  <si>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</si>
  <si>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</si>
  <si>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</si>
  <si>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</si>
  <si>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</si>
  <si>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</si>
  <si>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</si>
  <si>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</si>
  <si>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</si>
  <si>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</si>
  <si>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</si>
  <si>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</si>
  <si>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</si>
  <si>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</si>
  <si>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</si>
  <si>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</si>
  <si>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</si>
  <si>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</si>
  <si>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</si>
  <si>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</si>
  <si>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</si>
  <si>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</si>
  <si>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</si>
  <si>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</si>
  <si>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</si>
  <si>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</si>
  <si>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</si>
  <si>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</si>
  <si>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</si>
  <si>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</si>
  <si>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</si>
  <si>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</si>
  <si>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</si>
  <si>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</si>
  <si>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</si>
  <si>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</si>
  <si>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</si>
  <si>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</si>
  <si>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</si>
  <si>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</si>
  <si>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</si>
  <si>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</si>
  <si>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</si>
  <si>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</si>
  <si>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</si>
  <si>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</si>
  <si>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</si>
  <si>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</si>
  <si>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</si>
  <si>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</si>
  <si>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</si>
  <si>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</si>
  <si>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</si>
  <si>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</si>
  <si>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</si>
  <si>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</si>
  <si>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</si>
  <si>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</si>
  <si>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</si>
  <si>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</si>
  <si>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</si>
  <si>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</si>
  <si>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</si>
  <si>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</si>
  <si>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</si>
  <si>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</si>
  <si>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</si>
  <si>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</si>
  <si>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</si>
  <si>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</si>
  <si>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</si>
  <si>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</si>
  <si>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</si>
  <si>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</si>
  <si>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</si>
  <si>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</si>
  <si>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</si>
  <si>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</si>
  <si>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</si>
  <si>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</si>
  <si>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</si>
  <si>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</si>
  <si>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</si>
  <si>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</si>
  <si>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</si>
  <si>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</si>
  <si>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</si>
  <si>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</si>
  <si>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</si>
  <si>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</si>
  <si>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</si>
  <si>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</si>
  <si>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</si>
  <si>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</si>
  <si>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</si>
  <si>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</si>
  <si>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</si>
  <si>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</si>
  <si>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</si>
  <si>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</si>
  <si>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</si>
  <si>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</si>
  <si>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</si>
  <si>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</si>
  <si>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</si>
  <si>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</si>
  <si>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</si>
  <si>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</si>
  <si>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</si>
  <si>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</si>
  <si>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</si>
  <si>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</si>
  <si>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</si>
  <si>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</si>
  <si>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</si>
  <si>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</si>
  <si>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</si>
  <si>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</si>
  <si>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</si>
  <si>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</si>
  <si>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</si>
  <si>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</si>
  <si>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</si>
  <si>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</si>
  <si>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</si>
  <si>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</si>
  <si>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</si>
  <si>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</si>
  <si>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</si>
  <si>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</si>
  <si>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</si>
  <si>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</si>
  <si>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</si>
  <si>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</si>
  <si>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</si>
  <si>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</si>
  <si>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</si>
  <si>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</si>
  <si>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</si>
  <si>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</si>
  <si>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</si>
  <si>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</si>
  <si>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</si>
  <si>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</si>
  <si>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</si>
  <si>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</si>
  <si>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</si>
  <si>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</si>
  <si>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</si>
  <si>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</si>
  <si>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</si>
  <si>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</si>
  <si>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</si>
  <si>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</si>
  <si>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</si>
  <si>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</si>
  <si>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</si>
  <si>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</si>
  <si>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</si>
  <si>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</si>
  <si>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</si>
  <si>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</si>
  <si>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</si>
  <si>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</si>
  <si>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</si>
  <si>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</si>
  <si>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</si>
  <si>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</si>
  <si>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</si>
  <si>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</si>
  <si>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</si>
  <si>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</si>
  <si>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</si>
  <si>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</si>
  <si>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</si>
  <si>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</si>
  <si>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</si>
  <si>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</si>
  <si>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</si>
  <si>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</si>
  <si>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</si>
  <si>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</si>
  <si>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</si>
  <si>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</si>
  <si>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</si>
  <si>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</si>
  <si>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</si>
  <si>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</si>
  <si>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</si>
  <si>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</si>
  <si>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</si>
  <si>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</si>
  <si>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</si>
  <si>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</si>
  <si>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</si>
  <si>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</si>
  <si>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</si>
  <si>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</si>
  <si>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</si>
  <si>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</si>
  <si>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</si>
  <si>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</si>
  <si>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</si>
  <si>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</si>
  <si>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</si>
  <si>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</si>
  <si>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</si>
  <si>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</si>
  <si>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</si>
  <si>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</si>
  <si>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</si>
  <si>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</si>
  <si>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</si>
  <si>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</si>
  <si>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</si>
  <si>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</si>
  <si>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</si>
  <si>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</si>
  <si>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</si>
  <si>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</si>
  <si>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</si>
  <si>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</si>
  <si>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</si>
  <si>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</si>
  <si>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</si>
  <si>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</si>
  <si>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</si>
  <si>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</si>
  <si>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</si>
  <si>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</si>
  <si>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</si>
  <si>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</si>
  <si>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</si>
  <si>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</si>
  <si>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</si>
  <si>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</si>
  <si>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</si>
  <si>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</si>
  <si>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</si>
  <si>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</si>
  <si>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</si>
  <si>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</si>
  <si>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</si>
  <si>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</si>
  <si>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</si>
  <si>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</si>
  <si>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</si>
  <si>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</si>
  <si>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</si>
  <si>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</si>
  <si>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</si>
  <si>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</si>
  <si>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</si>
  <si>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</si>
  <si>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</si>
  <si>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</si>
  <si>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</si>
  <si>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</si>
  <si>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</si>
  <si>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</si>
  <si>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</si>
  <si>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</si>
  <si>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</si>
  <si>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</si>
  <si>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</si>
  <si>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</si>
  <si>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</si>
  <si>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</si>
  <si>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</si>
  <si>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</si>
  <si>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</si>
  <si>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</si>
  <si>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</si>
  <si>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</si>
  <si>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</si>
  <si>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</si>
  <si>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</si>
  <si>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</si>
  <si>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</si>
  <si>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</si>
  <si>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</si>
  <si>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</si>
  <si>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</si>
  <si>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</si>
  <si>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</si>
  <si>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</si>
  <si>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</si>
  <si>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</si>
  <si>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</si>
  <si>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</si>
  <si>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</si>
  <si>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</si>
  <si>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</si>
  <si>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</si>
  <si>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</si>
  <si>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</si>
  <si>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</si>
  <si>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</si>
  <si>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</si>
  <si>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</si>
  <si>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</si>
  <si>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</si>
  <si>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</si>
  <si>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</si>
  <si>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</si>
  <si>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</si>
  <si>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</si>
  <si>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</si>
  <si>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</si>
  <si>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</si>
  <si>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</si>
  <si>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</si>
  <si>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</si>
  <si>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</si>
  <si>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</si>
  <si>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</si>
  <si>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</si>
  <si>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</si>
  <si>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</si>
  <si>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</si>
  <si>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</si>
  <si>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</si>
  <si>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</si>
  <si>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</si>
  <si>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</si>
  <si>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</si>
  <si>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</si>
  <si>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</si>
  <si>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</si>
  <si>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</si>
  <si>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</si>
  <si>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</si>
  <si>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</si>
  <si>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</si>
  <si>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</si>
  <si>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</si>
  <si>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</si>
  <si>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</si>
  <si>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</si>
  <si>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</si>
  <si>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</si>
  <si>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</si>
  <si>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</si>
  <si>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</si>
  <si>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</si>
  <si>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</si>
  <si>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</si>
  <si>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</si>
  <si>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</si>
  <si>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</si>
  <si>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</si>
  <si>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</si>
  <si>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</si>
  <si>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</si>
  <si>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</si>
  <si>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</si>
  <si>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</si>
  <si>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</si>
  <si>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</si>
  <si>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</si>
  <si>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</si>
  <si>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</si>
  <si>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</si>
  <si>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</si>
  <si>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</si>
  <si>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</si>
  <si>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</si>
  <si>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</si>
  <si>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</si>
  <si>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</si>
  <si>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</si>
  <si>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</si>
  <si>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</si>
  <si>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</si>
  <si>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</si>
  <si>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</si>
  <si>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</si>
  <si>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</si>
  <si>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</si>
  <si>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</si>
  <si>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</si>
  <si>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</si>
  <si>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</si>
  <si>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</si>
  <si>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</si>
  <si>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</si>
  <si>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</si>
  <si>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</si>
  <si>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</si>
  <si>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</si>
  <si>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</si>
  <si>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</si>
  <si>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</si>
  <si>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</si>
  <si>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</si>
  <si>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</si>
  <si>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</si>
  <si>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</si>
  <si>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</si>
  <si>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</si>
  <si>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</si>
  <si>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</si>
  <si>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</si>
  <si>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</si>
  <si>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</si>
  <si>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</si>
  <si>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</si>
  <si>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</si>
  <si>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</si>
  <si>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</si>
  <si>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</si>
  <si>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</si>
  <si>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</si>
  <si>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</si>
  <si>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</si>
  <si>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</si>
  <si>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</si>
  <si>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</si>
  <si>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</si>
  <si>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</si>
  <si>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</si>
  <si>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</si>
  <si>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</si>
  <si>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</si>
  <si>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</si>
  <si>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</si>
  <si>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</si>
  <si>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</si>
  <si>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</si>
  <si>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</si>
  <si>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</si>
  <si>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</si>
  <si>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</si>
  <si>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</si>
  <si>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</si>
  <si>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</si>
  <si>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</si>
  <si>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</si>
  <si>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</si>
  <si>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</si>
  <si>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</si>
  <si>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</si>
  <si>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</si>
  <si>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</si>
  <si>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</si>
  <si>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</si>
  <si>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</si>
  <si>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</si>
  <si>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</si>
  <si>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</si>
  <si>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</si>
  <si>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</si>
  <si>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</si>
  <si>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</si>
  <si>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</si>
  <si>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</si>
  <si>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</si>
  <si>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</si>
  <si>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</si>
  <si>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</si>
  <si>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</si>
  <si>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</si>
  <si>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</si>
  <si>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</si>
  <si>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</si>
  <si>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</si>
  <si>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</si>
  <si>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</si>
  <si>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</si>
  <si>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</si>
  <si>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</si>
  <si>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</si>
  <si>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</si>
  <si>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</si>
  <si>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</si>
  <si>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</si>
  <si>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</si>
  <si>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</si>
  <si>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</si>
  <si>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</si>
  <si>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</si>
  <si>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</si>
  <si>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</si>
  <si>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</si>
  <si>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</si>
  <si>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</si>
  <si>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</si>
  <si>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</si>
  <si>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</si>
  <si>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</si>
  <si>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</si>
  <si>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</si>
  <si>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</si>
  <si>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</si>
  <si>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</si>
  <si>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</si>
  <si>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</si>
  <si>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</si>
  <si>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</si>
  <si>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</si>
  <si>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</si>
  <si>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</si>
  <si>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</si>
  <si>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</si>
  <si>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</si>
  <si>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</si>
  <si>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</si>
  <si>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</si>
  <si>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</si>
  <si>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</si>
  <si>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</si>
  <si>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</si>
  <si>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</si>
  <si>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</si>
  <si>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</si>
  <si>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</si>
  <si>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</si>
  <si>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</si>
  <si>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</si>
  <si>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</si>
  <si>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</si>
  <si>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</si>
  <si>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</si>
  <si>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</si>
  <si>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</si>
  <si>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</si>
  <si>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</si>
  <si>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</si>
  <si>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</si>
  <si>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</si>
  <si>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</si>
  <si>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</si>
  <si>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</si>
  <si>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</si>
  <si>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</si>
  <si>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</si>
  <si>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</si>
  <si>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</si>
  <si>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</si>
  <si>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</si>
  <si>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</si>
  <si>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</si>
  <si>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</si>
  <si>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</si>
  <si>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</si>
  <si>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</si>
  <si>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</si>
  <si>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</si>
  <si>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</si>
  <si>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</si>
  <si>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</si>
  <si>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</si>
  <si>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</si>
  <si>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</si>
  <si>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</si>
  <si>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</si>
  <si>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</si>
  <si>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</si>
  <si>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</si>
  <si>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</si>
  <si>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</si>
  <si>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</si>
  <si>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</si>
  <si>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</si>
  <si>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</si>
  <si>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</si>
  <si>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</si>
  <si>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</si>
  <si>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</si>
  <si>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</si>
  <si>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</si>
  <si>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</si>
  <si>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</si>
  <si>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</si>
  <si>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</si>
  <si>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</si>
  <si>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</si>
  <si>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</si>
  <si>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</si>
  <si>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</si>
  <si>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</si>
  <si>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</si>
  <si>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</si>
  <si>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</si>
  <si>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</si>
  <si>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</si>
  <si>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</si>
  <si>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</si>
  <si>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</si>
  <si>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</si>
  <si>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</si>
  <si>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</si>
  <si>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</si>
  <si>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</si>
  <si>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</si>
  <si>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</si>
  <si>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</si>
  <si>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</si>
  <si>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</si>
  <si>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</si>
  <si>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</si>
  <si>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</si>
  <si>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</si>
  <si>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</si>
  <si>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</si>
  <si>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</si>
  <si>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</si>
  <si>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</si>
  <si>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</si>
  <si>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</si>
  <si>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</si>
  <si>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</si>
  <si>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</si>
  <si>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</si>
  <si>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</si>
  <si>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</si>
  <si>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</si>
  <si>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</si>
  <si>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</si>
  <si>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</si>
  <si>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</si>
  <si>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</si>
  <si>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</si>
  <si>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</si>
  <si>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</si>
  <si>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</si>
  <si>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</si>
  <si>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</si>
  <si>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</si>
  <si>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</si>
  <si>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</si>
  <si>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</si>
  <si>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</si>
  <si>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</si>
  <si>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</si>
  <si>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</si>
  <si>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</si>
  <si>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</si>
  <si>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</si>
  <si>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</si>
  <si>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</si>
  <si>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</si>
  <si>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</si>
  <si>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</si>
  <si>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</si>
  <si>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</si>
  <si>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</si>
  <si>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</si>
  <si>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</si>
  <si>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</si>
  <si>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</si>
  <si>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</si>
  <si>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</si>
  <si>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</si>
  <si>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</si>
  <si>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</si>
  <si>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</si>
  <si>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</si>
  <si>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</si>
  <si>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</si>
  <si>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</si>
  <si>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</si>
  <si>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</si>
  <si>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</si>
  <si>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</si>
  <si>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</si>
  <si>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</si>
  <si>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</si>
  <si>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</si>
  <si>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</si>
  <si>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</si>
  <si>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</si>
  <si>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</si>
  <si>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</si>
  <si>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</si>
  <si>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</si>
  <si>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</si>
  <si>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</si>
  <si>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</si>
  <si>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</si>
  <si>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</si>
  <si>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</si>
  <si>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</si>
  <si>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</si>
  <si>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</si>
  <si>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</si>
  <si>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</si>
  <si>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</si>
  <si>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</si>
  <si>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</si>
  <si>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</si>
  <si>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</si>
  <si>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</si>
  <si>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</si>
  <si>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</si>
  <si>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</si>
  <si>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</si>
  <si>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</si>
  <si>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</si>
  <si>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</si>
  <si>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</si>
  <si>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</si>
  <si>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</si>
  <si>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</si>
  <si>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</si>
  <si>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</si>
  <si>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</si>
  <si>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</si>
  <si>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</si>
  <si>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</si>
  <si>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</si>
  <si>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</si>
  <si>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</si>
  <si>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</si>
  <si>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</si>
  <si>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</si>
  <si>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</si>
  <si>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</si>
  <si>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</si>
  <si>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</si>
  <si>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</si>
  <si>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</si>
  <si>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</si>
  <si>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</si>
  <si>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</si>
  <si>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</si>
  <si>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</si>
  <si>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</si>
  <si>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</si>
  <si>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</si>
  <si>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</si>
  <si>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</si>
  <si>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</si>
  <si>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</si>
  <si>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</si>
  <si>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</si>
  <si>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</si>
  <si>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</si>
  <si>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</si>
  <si>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</si>
  <si>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</si>
  <si>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</si>
  <si>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</si>
  <si>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</si>
  <si>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</si>
  <si>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</si>
  <si>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</si>
  <si>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</si>
  <si>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</si>
  <si>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</si>
  <si>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</si>
  <si>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</si>
  <si>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</si>
  <si>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</si>
  <si>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</si>
  <si>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</si>
  <si>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</si>
  <si>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</si>
  <si>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</si>
  <si>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</si>
  <si>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</si>
  <si>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</si>
  <si>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</si>
  <si>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</si>
  <si>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</si>
  <si>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</si>
  <si>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</si>
  <si>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</si>
  <si>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</si>
  <si>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</si>
  <si>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</si>
  <si>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</si>
  <si>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</si>
  <si>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</si>
  <si>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</si>
  <si>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</si>
  <si>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</si>
  <si>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</si>
  <si>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</si>
  <si>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</si>
  <si>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</si>
  <si>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</si>
  <si>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</si>
  <si>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</si>
  <si>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</si>
  <si>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</si>
  <si>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</si>
  <si>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</si>
  <si>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</si>
  <si>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</si>
  <si>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</si>
  <si>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</si>
  <si>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</si>
  <si>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</si>
  <si>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</si>
  <si>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</si>
  <si>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</si>
  <si>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</si>
  <si>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</si>
  <si>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</si>
  <si>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</si>
  <si>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</si>
  <si>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</si>
  <si>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</si>
  <si>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</si>
  <si>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</si>
  <si>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</si>
  <si>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</si>
  <si>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</si>
  <si>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</si>
  <si>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</si>
  <si>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</si>
  <si>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</si>
  <si>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</si>
  <si>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</si>
  <si>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</si>
  <si>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</si>
  <si>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</si>
  <si>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</si>
  <si>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</si>
  <si>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</si>
  <si>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</si>
  <si>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</si>
  <si>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</si>
  <si>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</si>
  <si>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</si>
  <si>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</si>
  <si>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</si>
  <si>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</si>
  <si>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</si>
  <si>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</si>
  <si>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</si>
  <si>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</si>
  <si>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</si>
  <si>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</si>
  <si>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</si>
  <si>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</si>
  <si>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</si>
  <si>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</si>
  <si>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</si>
  <si>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</si>
  <si>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</si>
  <si>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</si>
  <si>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</si>
  <si>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</si>
  <si>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</si>
  <si>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</si>
  <si>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</si>
  <si>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</si>
  <si>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</si>
  <si>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</si>
  <si>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</si>
  <si>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</si>
  <si>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</si>
  <si>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</si>
  <si>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</si>
  <si>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</si>
  <si>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</si>
  <si>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</si>
  <si>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</si>
  <si>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</si>
  <si>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</si>
  <si>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</si>
  <si>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</si>
  <si>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</si>
  <si>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</si>
  <si>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</si>
  <si>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</si>
  <si>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</si>
  <si>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</si>
  <si>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</si>
  <si>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</si>
  <si>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</si>
  <si>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</si>
  <si>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</si>
  <si>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</si>
  <si>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</si>
  <si>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</si>
  <si>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</si>
  <si>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</si>
  <si>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</si>
  <si>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</si>
  <si>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</si>
  <si>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</si>
  <si>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</si>
  <si>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</si>
  <si>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</si>
  <si>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</si>
  <si>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</si>
  <si>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</si>
  <si>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</si>
  <si>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</si>
  <si>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</si>
  <si>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</si>
  <si>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</si>
  <si>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</si>
  <si>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</si>
  <si>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</si>
  <si>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</si>
  <si>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</si>
  <si>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</si>
  <si>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</si>
  <si>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</si>
  <si>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</si>
  <si>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</si>
  <si>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</si>
  <si>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</si>
  <si>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</si>
  <si>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</si>
  <si>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</si>
  <si>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</si>
  <si>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</si>
  <si>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</si>
  <si>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</si>
  <si>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</si>
  <si>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</si>
  <si>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</si>
  <si>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</si>
  <si>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</si>
  <si>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</si>
  <si>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</si>
  <si>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</si>
  <si>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</si>
  <si>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</si>
  <si>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</si>
  <si>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</si>
  <si>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</si>
  <si>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</si>
  <si>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</si>
  <si>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</si>
  <si>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</si>
  <si>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</si>
  <si>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</si>
  <si>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</si>
  <si>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</si>
  <si>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</si>
  <si>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</si>
  <si>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</si>
  <si>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</si>
  <si>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</si>
  <si>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</si>
  <si>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</si>
  <si>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</si>
  <si>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</si>
  <si>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</si>
  <si>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</si>
  <si>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</si>
  <si>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</si>
  <si>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</si>
  <si>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</si>
  <si>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</si>
  <si>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</si>
  <si>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</si>
  <si>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</si>
  <si>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</si>
  <si>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</si>
  <si>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</si>
  <si>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</si>
  <si>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</si>
  <si>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</si>
  <si>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</si>
  <si>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</si>
  <si>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</si>
  <si>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</si>
  <si>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</si>
  <si>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</si>
  <si>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</si>
  <si>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</si>
  <si>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</si>
  <si>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</si>
  <si>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</si>
  <si>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</si>
  <si>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</si>
  <si>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</si>
  <si>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</si>
  <si>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</si>
  <si>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</si>
  <si>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</si>
  <si>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</si>
  <si>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</si>
  <si>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</si>
  <si>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</si>
  <si>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</si>
  <si>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</si>
  <si>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</si>
  <si>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</si>
  <si>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</si>
  <si>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</si>
  <si>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</si>
  <si>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</si>
  <si>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</si>
  <si>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</si>
  <si>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</si>
  <si>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</si>
  <si>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</si>
  <si>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</si>
  <si>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</si>
  <si>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</si>
  <si>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</si>
  <si>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</si>
  <si>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</si>
  <si>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</si>
  <si>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</si>
  <si>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</si>
  <si>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</si>
  <si>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</si>
  <si>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</si>
  <si>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</si>
  <si>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</si>
  <si>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</si>
  <si>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</si>
  <si>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</si>
  <si>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</si>
  <si>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</si>
  <si>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</si>
  <si>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</si>
  <si>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</si>
  <si>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</si>
  <si>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</si>
  <si>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</si>
  <si>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</si>
  <si>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</si>
  <si>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</si>
  <si>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</si>
  <si>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</si>
  <si>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</si>
  <si>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</si>
  <si>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</si>
  <si>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</si>
  <si>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</si>
  <si>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</si>
  <si>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</si>
  <si>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</si>
  <si>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</si>
  <si>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</si>
  <si>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</si>
  <si>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</si>
  <si>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</si>
  <si>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</si>
  <si>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</si>
  <si>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</si>
  <si>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</si>
  <si>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</si>
  <si>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</si>
  <si>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</si>
  <si>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</si>
  <si>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</si>
  <si>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</si>
  <si>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</si>
  <si>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</si>
  <si>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</si>
  <si>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</si>
  <si>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</si>
  <si>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</si>
  <si>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</si>
  <si>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</si>
  <si>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</si>
  <si>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</si>
  <si>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</si>
  <si>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</si>
  <si>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</si>
  <si>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</si>
  <si>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</si>
  <si>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</si>
  <si>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</si>
  <si>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</si>
  <si>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</si>
  <si>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</si>
  <si>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</si>
  <si>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</si>
  <si>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</si>
  <si>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</si>
  <si>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</si>
  <si>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</si>
  <si>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</si>
  <si>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</si>
  <si>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</si>
  <si>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</si>
  <si>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</si>
  <si>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</si>
  <si>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</si>
  <si>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</si>
  <si>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</si>
  <si>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</si>
  <si>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</si>
  <si>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</si>
  <si>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</si>
  <si>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</si>
  <si>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</si>
  <si>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</si>
  <si>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</si>
  <si>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</si>
  <si>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</si>
  <si>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</si>
  <si>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</si>
  <si>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</si>
  <si>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</si>
  <si>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</si>
  <si>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</si>
  <si>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</si>
  <si>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</si>
  <si>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</si>
  <si>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</si>
  <si>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</si>
  <si>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</si>
  <si>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</si>
  <si>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</si>
  <si>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</si>
  <si>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</si>
  <si>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</si>
  <si>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</si>
  <si>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</si>
  <si>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</si>
  <si>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</si>
  <si>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</si>
  <si>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</si>
  <si>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</si>
  <si>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</si>
  <si>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</si>
  <si>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</si>
  <si>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</si>
  <si>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</si>
  <si>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</si>
  <si>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</si>
  <si>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</si>
  <si>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</si>
  <si>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</si>
  <si>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</si>
  <si>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</si>
  <si>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</si>
  <si>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</si>
  <si>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</si>
  <si>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</si>
  <si>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</si>
  <si>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</si>
  <si>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</si>
  <si>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</si>
  <si>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</si>
  <si>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</si>
  <si>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</si>
  <si>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</si>
  <si>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</si>
  <si>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</si>
  <si>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</si>
  <si>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</si>
  <si>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</si>
  <si>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</si>
  <si>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</si>
  <si>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</si>
  <si>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</si>
  <si>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</si>
  <si>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</si>
  <si>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</si>
  <si>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</si>
  <si>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</si>
  <si>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</si>
  <si>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</si>
  <si>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</si>
  <si>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</si>
  <si>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</si>
  <si>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</si>
  <si>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</si>
  <si>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</si>
  <si>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</si>
  <si>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</si>
  <si>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</si>
  <si>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</si>
  <si>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</si>
  <si>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</si>
  <si>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</si>
  <si>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</si>
  <si>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</si>
  <si>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</si>
  <si>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</si>
  <si>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</si>
  <si>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</si>
  <si>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</si>
  <si>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</si>
  <si>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</si>
  <si>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</si>
  <si>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</si>
  <si>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</si>
  <si>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</si>
  <si>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</si>
  <si>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</si>
  <si>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</si>
  <si>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</si>
  <si>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</si>
  <si>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</si>
  <si>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</si>
  <si>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</si>
  <si>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</si>
  <si>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</si>
  <si>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</si>
  <si>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</si>
  <si>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</si>
  <si>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</si>
  <si>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</si>
  <si>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</si>
  <si>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</si>
  <si>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</si>
  <si>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</si>
  <si>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</si>
  <si>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</si>
  <si>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</si>
  <si>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</si>
  <si>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</si>
  <si>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</si>
  <si>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</si>
  <si>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</si>
  <si>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</si>
  <si>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</si>
  <si>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</si>
  <si>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</si>
  <si>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</si>
  <si>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</si>
  <si>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</si>
  <si>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</si>
  <si>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</si>
  <si>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</si>
  <si>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</si>
  <si>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</si>
  <si>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</si>
  <si>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</si>
  <si>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</si>
  <si>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</si>
  <si>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</si>
  <si>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</si>
  <si>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</si>
  <si>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</si>
  <si>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</si>
  <si>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</si>
  <si>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</si>
  <si>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</si>
  <si>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</si>
  <si>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</si>
  <si>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</si>
  <si>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</si>
  <si>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</si>
  <si>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</si>
  <si>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</si>
  <si>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</si>
  <si>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</si>
  <si>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</si>
  <si>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</si>
  <si>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</si>
  <si>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</si>
  <si>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</si>
  <si>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</si>
  <si>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</si>
  <si>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</si>
  <si>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</si>
  <si>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</si>
  <si>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</si>
  <si>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</si>
  <si>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</si>
  <si>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</si>
  <si>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</si>
  <si>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</si>
  <si>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</si>
  <si>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</si>
  <si>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</si>
  <si>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</si>
  <si>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</si>
  <si>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</si>
  <si>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</si>
  <si>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</si>
  <si>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</si>
  <si>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</si>
  <si>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</si>
  <si>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</si>
  <si>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</si>
  <si>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</si>
  <si>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</si>
  <si>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</si>
  <si>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</si>
  <si>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</si>
  <si>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</si>
  <si>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</si>
  <si>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</si>
  <si>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</si>
  <si>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</si>
  <si>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</si>
  <si>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</si>
  <si>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</si>
  <si>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</si>
  <si>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</si>
  <si>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</si>
  <si>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</si>
  <si>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</si>
  <si>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</si>
  <si>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</si>
  <si>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</si>
  <si>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</si>
  <si>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</si>
  <si>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</si>
  <si>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</si>
  <si>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</si>
  <si>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</si>
  <si>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</si>
  <si>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</si>
  <si>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</si>
  <si>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</si>
  <si>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</si>
  <si>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</si>
  <si>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</si>
  <si>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</si>
  <si>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</si>
  <si>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</si>
  <si>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</si>
  <si>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</si>
  <si>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</si>
  <si>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</si>
  <si>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</si>
  <si>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</si>
  <si>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</si>
  <si>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</si>
  <si>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</si>
  <si>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</si>
  <si>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</si>
  <si>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</si>
  <si>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</si>
  <si>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</si>
  <si>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</si>
  <si>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</si>
  <si>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</si>
  <si>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</si>
  <si>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</si>
  <si>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</si>
  <si>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</si>
  <si>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</si>
  <si>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</si>
  <si>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</si>
  <si>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</si>
  <si>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</si>
  <si>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</si>
  <si>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</si>
  <si>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</si>
  <si>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</si>
  <si>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</si>
  <si>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</si>
  <si>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</si>
  <si>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</si>
  <si>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</si>
  <si>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</si>
  <si>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</si>
  <si>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</si>
  <si>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</si>
  <si>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</si>
  <si>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</si>
  <si>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</si>
  <si>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</si>
  <si>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</si>
  <si>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</si>
  <si>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</si>
  <si>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</si>
  <si>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</si>
  <si>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</si>
  <si>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</si>
  <si>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</si>
  <si>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</si>
  <si>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</si>
  <si>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</si>
  <si>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</si>
  <si>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</si>
  <si>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</si>
  <si>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</si>
  <si>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</si>
  <si>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</si>
  <si>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</si>
  <si>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</si>
  <si>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</si>
  <si>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</si>
  <si>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</si>
  <si>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</si>
  <si>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</si>
  <si>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</si>
  <si>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</si>
  <si>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</si>
  <si>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</si>
  <si>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</si>
  <si>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</si>
  <si>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</si>
  <si>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</si>
  <si>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</si>
  <si>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</si>
  <si>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</si>
  <si>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</si>
  <si>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</si>
  <si>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</si>
  <si>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</si>
  <si>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</si>
  <si>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</si>
  <si>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</si>
  <si>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</si>
  <si>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</si>
  <si>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</si>
  <si>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</si>
  <si>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</si>
  <si>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</si>
  <si>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</si>
  <si>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</si>
  <si>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</si>
  <si>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</si>
  <si>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</si>
  <si>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</si>
  <si>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</si>
  <si>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</si>
  <si>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</si>
  <si>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</si>
  <si>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</si>
  <si>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</si>
  <si>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</si>
  <si>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</si>
  <si>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</si>
  <si>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</si>
  <si>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</si>
  <si>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</si>
  <si>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</si>
  <si>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</si>
  <si>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</si>
  <si>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</si>
  <si>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</si>
  <si>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</si>
  <si>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</si>
  <si>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</si>
  <si>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</si>
  <si>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</si>
  <si>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</si>
  <si>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</si>
  <si>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</si>
  <si>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</si>
  <si>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</si>
  <si>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</si>
  <si>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</si>
  <si>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</si>
  <si>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</si>
  <si>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</si>
  <si>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</si>
  <si>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</si>
  <si>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</si>
  <si>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</si>
  <si>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</si>
  <si>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</si>
  <si>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</si>
  <si>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</si>
  <si>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</si>
  <si>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</si>
  <si>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</si>
  <si>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</si>
  <si>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</si>
  <si>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</si>
  <si>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</si>
  <si>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</si>
  <si>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</si>
  <si>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</si>
  <si>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</si>
  <si>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</si>
  <si>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</si>
  <si>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</si>
  <si>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</si>
  <si>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</si>
  <si>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</si>
  <si>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</si>
  <si>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</si>
  <si>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</si>
  <si>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</si>
  <si>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</si>
  <si>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</si>
  <si>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</si>
  <si>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</si>
  <si>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</si>
  <si>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</si>
  <si>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</si>
  <si>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</si>
  <si>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</si>
  <si>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</si>
  <si>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</si>
  <si>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</si>
  <si>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</si>
  <si>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</si>
  <si>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</si>
  <si>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</si>
  <si>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</si>
  <si>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</si>
  <si>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</si>
  <si>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</si>
  <si>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</si>
  <si>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</si>
  <si>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</si>
  <si>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</si>
  <si>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</si>
  <si>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</si>
  <si>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</si>
  <si>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</si>
  <si>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</si>
  <si>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</si>
  <si>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</si>
  <si>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</si>
  <si>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</si>
  <si>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</si>
  <si>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</si>
  <si>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</si>
  <si>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</si>
  <si>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</si>
  <si>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</si>
  <si>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</si>
  <si>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</si>
  <si>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</si>
  <si>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</si>
  <si>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</si>
  <si>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</si>
  <si>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</si>
  <si>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</si>
  <si>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</si>
  <si>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</si>
  <si>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</si>
  <si>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</si>
  <si>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</si>
  <si>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</si>
  <si>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</si>
  <si>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</si>
  <si>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</si>
  <si>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</si>
  <si>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</si>
  <si>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</si>
  <si>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</si>
  <si>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</si>
  <si>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</si>
  <si>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</si>
  <si>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</si>
  <si>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</si>
  <si>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</si>
  <si>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</si>
  <si>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</si>
  <si>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</si>
  <si>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</si>
  <si>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</si>
  <si>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</si>
  <si>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</si>
  <si>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</si>
  <si>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</si>
  <si>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</si>
  <si>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</si>
  <si>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</si>
  <si>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</si>
  <si>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</si>
  <si>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</si>
  <si>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</si>
  <si>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</si>
  <si>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</si>
  <si>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</si>
  <si>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</si>
  <si>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</si>
  <si>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</si>
  <si>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</si>
  <si>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</si>
  <si>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</si>
  <si>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</si>
  <si>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</si>
  <si>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</si>
  <si>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</si>
  <si>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</si>
  <si>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</si>
  <si>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</si>
  <si>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</si>
  <si>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</si>
  <si>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</si>
  <si>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</si>
  <si>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</si>
  <si>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</si>
  <si>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</si>
  <si>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</si>
  <si>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</si>
  <si>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</si>
  <si>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</si>
  <si>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</si>
  <si>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</si>
  <si>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</si>
  <si>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</si>
  <si>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</si>
  <si>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</si>
  <si>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</si>
  <si>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</si>
  <si>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</si>
  <si>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</si>
  <si>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</si>
  <si>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</si>
  <si>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</si>
  <si>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</si>
  <si>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</si>
  <si>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</si>
  <si>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</si>
  <si>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</si>
  <si>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</si>
  <si>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</si>
  <si>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</si>
  <si>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</si>
  <si>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</si>
  <si>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</si>
  <si>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</si>
  <si>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</si>
  <si>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</si>
  <si>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</si>
  <si>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</si>
  <si>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</si>
  <si>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</si>
  <si>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</si>
  <si>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</si>
  <si>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</si>
  <si>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</si>
  <si>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</si>
  <si>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</si>
  <si>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</si>
  <si>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</si>
  <si>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</si>
  <si>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</si>
  <si>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</si>
  <si>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</si>
  <si>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</si>
  <si>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</si>
  <si>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</si>
  <si>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</si>
  <si>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</si>
  <si>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</si>
  <si>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</si>
  <si>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</si>
  <si>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</si>
  <si>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</si>
  <si>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</si>
  <si>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</si>
  <si>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</si>
  <si>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</si>
  <si>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</si>
  <si>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</si>
  <si>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</si>
  <si>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</si>
  <si>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</si>
  <si>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</si>
  <si>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</si>
  <si>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</si>
  <si>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</si>
  <si>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</si>
  <si>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</si>
  <si>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</si>
  <si>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</si>
  <si>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</si>
  <si>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</si>
  <si>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</si>
  <si>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</si>
  <si>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</si>
  <si>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</si>
  <si>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</si>
  <si>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</si>
  <si>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</si>
  <si>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</si>
  <si>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</si>
  <si>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</si>
  <si>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</si>
  <si>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</si>
  <si>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</si>
  <si>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</si>
  <si>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</si>
  <si>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</si>
  <si>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</si>
  <si>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</si>
  <si>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</si>
  <si>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</si>
  <si>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</si>
  <si>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</si>
  <si>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</si>
  <si>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</si>
  <si>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</si>
  <si>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</si>
  <si>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</si>
  <si>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</si>
  <si>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</si>
  <si>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</si>
  <si>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</si>
  <si>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</si>
  <si>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</si>
  <si>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</si>
  <si>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</si>
  <si>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</si>
  <si>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</si>
  <si>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</si>
  <si>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</si>
  <si>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</si>
  <si>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</si>
  <si>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</si>
  <si>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</si>
  <si>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</si>
  <si>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</si>
  <si>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</si>
  <si>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</si>
  <si>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</si>
  <si>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</si>
  <si>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</si>
  <si>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</si>
  <si>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</si>
  <si>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</si>
  <si>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</si>
  <si>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</si>
  <si>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</si>
  <si>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</si>
  <si>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</si>
  <si>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</si>
  <si>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</si>
  <si>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</si>
  <si>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</si>
  <si>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</si>
  <si>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</si>
  <si>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</si>
  <si>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</si>
  <si>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</si>
  <si>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</si>
  <si>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</si>
  <si>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</si>
  <si>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</si>
  <si>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</si>
  <si>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</si>
  <si>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</si>
  <si>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</si>
  <si>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</si>
  <si>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</si>
  <si>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</si>
  <si>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</si>
  <si>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</si>
  <si>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</si>
  <si>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</si>
  <si>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</si>
  <si>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</si>
  <si>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</si>
  <si>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</si>
  <si>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</si>
  <si>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</si>
  <si>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</si>
  <si>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</si>
  <si>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</si>
  <si>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</si>
  <si>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</si>
  <si>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</si>
  <si>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</si>
  <si>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</si>
  <si>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</si>
  <si>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</si>
  <si>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</si>
  <si>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</si>
  <si>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</si>
  <si>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</si>
  <si>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</si>
  <si>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</si>
  <si>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</si>
  <si>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</si>
  <si>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</si>
  <si>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</si>
  <si>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</si>
  <si>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</si>
  <si>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</si>
  <si>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</si>
  <si>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</si>
  <si>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</si>
  <si>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</si>
  <si>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</si>
  <si>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</si>
  <si>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</si>
  <si>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</si>
  <si>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</si>
  <si>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</si>
  <si>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</si>
  <si>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</si>
  <si>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</si>
  <si>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</si>
  <si>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</si>
  <si>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</si>
  <si>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</si>
  <si>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</si>
  <si>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</si>
  <si>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</si>
  <si>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</si>
  <si>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</si>
  <si>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</si>
  <si>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</si>
  <si>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</si>
  <si>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</si>
  <si>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</si>
  <si>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</si>
  <si>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</si>
  <si>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</si>
  <si>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</si>
  <si>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</si>
  <si>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</si>
  <si>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</si>
  <si>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</si>
  <si>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</si>
  <si>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</si>
  <si>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</si>
  <si>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</si>
  <si>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</si>
  <si>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</si>
  <si>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</si>
  <si>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</si>
  <si>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</si>
  <si>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</si>
  <si>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</si>
  <si>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</si>
  <si>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</si>
  <si>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</si>
  <si>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</si>
  <si>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</si>
  <si>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</si>
  <si>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</si>
  <si>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</si>
  <si>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</si>
  <si>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</si>
  <si>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</si>
  <si>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</si>
  <si>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</si>
  <si>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</si>
  <si>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</si>
  <si>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</si>
  <si>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</si>
  <si>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</si>
  <si>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</si>
  <si>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</si>
  <si>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</si>
  <si>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</si>
  <si>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</si>
  <si>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</si>
  <si>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</si>
  <si>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</si>
  <si>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</si>
  <si>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</si>
  <si>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</si>
  <si>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</si>
  <si>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</si>
  <si>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</si>
  <si>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</si>
  <si>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</si>
  <si>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</si>
  <si>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</si>
  <si>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</si>
  <si>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</si>
  <si>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</si>
  <si>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</si>
  <si>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</si>
  <si>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</si>
  <si>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</si>
  <si>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</si>
  <si>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</si>
  <si>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</si>
  <si>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</si>
  <si>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</si>
  <si>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</si>
  <si>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</si>
  <si>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</si>
  <si>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</si>
  <si>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</si>
  <si>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</si>
  <si>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</si>
  <si>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</si>
  <si>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</si>
  <si>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</si>
  <si>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</si>
  <si>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</si>
  <si>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</si>
  <si>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</si>
  <si>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</si>
  <si>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</si>
  <si>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</si>
  <si>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</si>
  <si>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</si>
  <si>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</si>
  <si>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</si>
  <si>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</si>
  <si>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</si>
  <si>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</si>
  <si>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</si>
  <si>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</si>
  <si>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</si>
  <si>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</si>
  <si>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</si>
  <si>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</si>
  <si>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</si>
  <si>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</si>
  <si>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</si>
  <si>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</si>
  <si>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</si>
  <si>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</si>
  <si>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</si>
  <si>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</si>
  <si>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</si>
  <si>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</si>
  <si>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</si>
  <si>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</si>
  <si>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</si>
  <si>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</si>
  <si>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</si>
  <si>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</si>
  <si>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</si>
  <si>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</si>
  <si>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</si>
  <si>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</si>
  <si>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</si>
  <si>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</si>
  <si>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</si>
  <si>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</si>
  <si>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</si>
  <si>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</si>
  <si>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</si>
  <si>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</si>
  <si>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</si>
  <si>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</si>
  <si>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</si>
  <si>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</si>
  <si>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</si>
  <si>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</si>
  <si>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</si>
  <si>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</si>
  <si>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</si>
  <si>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</si>
  <si>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</si>
  <si>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</si>
  <si>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</si>
  <si>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</si>
  <si>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</si>
  <si>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</si>
  <si>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</si>
  <si>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</si>
  <si>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</si>
  <si>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</si>
  <si>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</si>
  <si>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</si>
  <si>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</si>
  <si>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</si>
  <si>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</si>
  <si>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</si>
  <si>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</si>
  <si>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</si>
  <si>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</si>
  <si>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</si>
  <si>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</si>
  <si>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</si>
  <si>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</si>
  <si>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</si>
  <si>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</si>
  <si>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</si>
  <si>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</si>
  <si>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</si>
  <si>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</si>
  <si>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</si>
  <si>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</si>
  <si>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</si>
  <si>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</si>
  <si>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</si>
  <si>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</si>
  <si>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</si>
  <si>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</si>
  <si>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</si>
  <si>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</si>
  <si>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</si>
  <si>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</si>
  <si>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</si>
  <si>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</si>
  <si>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</si>
  <si>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</si>
  <si>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</si>
  <si>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</si>
  <si>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</si>
  <si>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</si>
  <si>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</si>
  <si>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</si>
  <si>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</si>
  <si>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</si>
  <si>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</si>
  <si>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</si>
  <si>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</si>
  <si>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</si>
  <si>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</si>
  <si>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</si>
  <si>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</si>
  <si>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</si>
  <si>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</si>
  <si>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</si>
  <si>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</si>
  <si>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</si>
  <si>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</si>
  <si>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</si>
  <si>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</si>
  <si>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</si>
  <si>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</si>
  <si>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</si>
  <si>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</si>
  <si>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</si>
  <si>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</si>
  <si>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</si>
  <si>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</si>
  <si>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</si>
  <si>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</si>
  <si>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</si>
  <si>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</si>
  <si>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</si>
  <si>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</si>
  <si>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</si>
  <si>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</si>
  <si>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</si>
  <si>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</si>
  <si>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</si>
  <si>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</si>
  <si>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</si>
  <si>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</si>
  <si>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</si>
  <si>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</si>
  <si>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</si>
  <si>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</si>
  <si>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</si>
  <si>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</si>
  <si>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</si>
  <si>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</si>
  <si>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</si>
  <si>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</si>
  <si>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</si>
  <si>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</si>
  <si>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</si>
  <si>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</si>
  <si>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</si>
  <si>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</si>
  <si>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</si>
  <si>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</si>
  <si>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</si>
  <si>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</si>
  <si>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</si>
  <si>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</si>
  <si>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</si>
  <si>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</si>
  <si>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</si>
  <si>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</si>
  <si>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</si>
  <si>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</si>
  <si>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</si>
  <si>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</si>
  <si>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</si>
  <si>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</si>
  <si>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</si>
  <si>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</si>
  <si>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</si>
  <si>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</si>
  <si>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</si>
  <si>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</si>
  <si>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</si>
  <si>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</si>
  <si>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</si>
  <si>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</si>
  <si>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</si>
  <si>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</si>
  <si>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</si>
  <si>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</si>
  <si>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</si>
  <si>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</si>
  <si>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</si>
  <si>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</si>
  <si>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</si>
  <si>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</si>
  <si>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</si>
  <si>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</si>
  <si>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</si>
  <si>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</si>
  <si>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</si>
  <si>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</si>
  <si>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</si>
  <si>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</si>
  <si>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</si>
  <si>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</si>
  <si>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</si>
  <si>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</si>
  <si>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</si>
  <si>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</si>
  <si>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</si>
  <si>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</si>
  <si>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</si>
  <si>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</si>
  <si>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</si>
  <si>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</si>
  <si>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</si>
  <si>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</si>
  <si>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</si>
  <si>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</si>
  <si>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</si>
  <si>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</si>
  <si>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</si>
  <si>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</si>
  <si>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</si>
  <si>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</si>
  <si>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</si>
  <si>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</si>
  <si>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</si>
  <si>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</si>
  <si>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</si>
  <si>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</si>
  <si>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</si>
  <si>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</si>
  <si>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</si>
  <si>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</si>
  <si>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</si>
  <si>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</si>
  <si>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</si>
  <si>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</si>
  <si>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</si>
  <si>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</si>
  <si>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</si>
  <si>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</si>
  <si>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</si>
  <si>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</si>
  <si>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</si>
  <si>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</si>
  <si>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</si>
  <si>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</si>
  <si>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</si>
  <si>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</si>
  <si>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</si>
  <si>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</si>
  <si>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</si>
  <si>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</si>
  <si>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</si>
  <si>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</si>
  <si>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</si>
  <si>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</si>
  <si>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</si>
  <si>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</si>
  <si>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</si>
  <si>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</si>
  <si>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</si>
  <si>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</si>
  <si>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</si>
  <si>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</si>
  <si>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</si>
  <si>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</si>
  <si>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</si>
  <si>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</si>
  <si>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</si>
  <si>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</si>
  <si>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</si>
  <si>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</si>
  <si>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</si>
  <si>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</si>
  <si>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</si>
  <si>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</si>
  <si>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</si>
  <si>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</si>
  <si>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</si>
  <si>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</si>
  <si>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</si>
  <si>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</si>
  <si>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</si>
  <si>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</si>
  <si>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</si>
  <si>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</si>
  <si>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</si>
  <si>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</si>
  <si>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</si>
  <si>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</si>
  <si>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</si>
  <si>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</si>
  <si>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</si>
  <si>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</si>
  <si>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</si>
  <si>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</si>
  <si>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</si>
  <si>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</si>
  <si>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</si>
  <si>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</si>
  <si>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</si>
  <si>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</si>
  <si>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</si>
  <si>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</si>
  <si>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</si>
  <si>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</si>
  <si>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</si>
  <si>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</si>
  <si>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</si>
  <si>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</si>
  <si>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</si>
  <si>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</si>
  <si>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</si>
  <si>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</si>
  <si>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</si>
  <si>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</si>
  <si>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</si>
  <si>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</si>
  <si>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</si>
  <si>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</si>
  <si>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</si>
  <si>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</si>
  <si>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</si>
  <si>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</si>
  <si>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</si>
  <si>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</si>
  <si>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</si>
  <si>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</si>
  <si>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</si>
  <si>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</si>
  <si>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</si>
  <si>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</si>
  <si>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</si>
  <si>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</si>
  <si>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</si>
  <si>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</si>
  <si>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</si>
  <si>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</si>
  <si>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</si>
  <si>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</si>
  <si>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</si>
  <si>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</si>
  <si>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</si>
  <si>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</si>
  <si>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</si>
  <si>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</si>
  <si>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</si>
  <si>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</si>
  <si>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</si>
  <si>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</si>
  <si>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</si>
  <si>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</si>
  <si>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</si>
  <si>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</si>
  <si>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</si>
  <si>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</si>
  <si>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</si>
  <si>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</si>
  <si>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</si>
  <si>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</si>
  <si>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</si>
  <si>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</si>
  <si>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</si>
  <si>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</si>
  <si>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</si>
  <si>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</si>
  <si>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</si>
  <si>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</si>
  <si>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</si>
  <si>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</si>
  <si>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</si>
  <si>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</si>
  <si>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</si>
  <si>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</si>
  <si>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</si>
  <si>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</si>
  <si>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</si>
  <si>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</si>
  <si>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</si>
  <si>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</si>
  <si>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</si>
  <si>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</si>
  <si>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</si>
  <si>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</si>
  <si>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</si>
  <si>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</si>
  <si>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</si>
  <si>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</si>
  <si>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</si>
  <si>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</si>
  <si>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</si>
  <si>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</si>
  <si>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</si>
  <si>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</si>
  <si>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</si>
  <si>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</si>
  <si>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</si>
  <si>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</si>
  <si>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</si>
  <si>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</si>
  <si>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</si>
  <si>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</si>
  <si>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</si>
  <si>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</si>
  <si>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</si>
  <si>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</si>
  <si>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</si>
  <si>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</si>
  <si>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</si>
  <si>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</si>
  <si>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</si>
  <si>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</si>
  <si>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</si>
  <si>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</si>
  <si>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</si>
  <si>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</si>
  <si>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</si>
  <si>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</si>
  <si>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</si>
  <si>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</si>
  <si>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</si>
  <si>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</si>
  <si>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</si>
  <si>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</si>
  <si>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</si>
  <si>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</si>
  <si>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</si>
  <si>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</si>
  <si>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</si>
  <si>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</si>
  <si>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</si>
  <si>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</si>
  <si>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</si>
  <si>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</si>
  <si>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</si>
  <si>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</si>
  <si>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</si>
  <si>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</si>
  <si>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</si>
  <si>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</si>
  <si>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</si>
  <si>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</si>
  <si>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</si>
  <si>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</si>
  <si>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</si>
  <si>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</si>
  <si>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</si>
  <si>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</si>
  <si>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</si>
  <si>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</si>
  <si>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</si>
  <si>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</si>
  <si>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</si>
  <si>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</si>
  <si>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</si>
  <si>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</si>
  <si>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</si>
  <si>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</si>
  <si>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</si>
  <si>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</si>
  <si>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</si>
  <si>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</si>
  <si>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</si>
  <si>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</si>
  <si>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</si>
  <si>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</si>
  <si>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</si>
  <si>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</si>
  <si>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</si>
  <si>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</si>
  <si>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</si>
  <si>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</si>
  <si>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</si>
  <si>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</si>
  <si>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</si>
  <si>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</si>
  <si>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</si>
  <si>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</si>
  <si>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</si>
  <si>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</si>
  <si>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</si>
  <si>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</si>
  <si>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</si>
  <si>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</si>
  <si>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</si>
  <si>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</si>
  <si>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</si>
  <si>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</si>
  <si>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</si>
  <si>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</si>
  <si>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</si>
  <si>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</si>
  <si>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</si>
  <si>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</si>
  <si>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</si>
  <si>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</si>
  <si>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</si>
  <si>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</si>
  <si>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</si>
  <si>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</si>
  <si>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</si>
  <si>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</si>
  <si>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</si>
  <si>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</si>
  <si>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</si>
  <si>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</si>
  <si>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</si>
  <si>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</si>
  <si>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</si>
  <si>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</si>
  <si>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</si>
  <si>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</si>
  <si>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</si>
  <si>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</si>
  <si>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</si>
  <si>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</si>
  <si>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</si>
  <si>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</si>
  <si>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</si>
  <si>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</si>
  <si>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</si>
  <si>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</si>
  <si>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</si>
  <si>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</si>
  <si>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</si>
  <si>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</si>
  <si>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</si>
  <si>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</si>
  <si>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</si>
  <si>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</si>
  <si>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</si>
  <si>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</si>
  <si>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</si>
  <si>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</si>
  <si>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</si>
  <si>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</si>
  <si>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</si>
  <si>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</si>
  <si>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</si>
  <si>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</si>
  <si>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</si>
  <si>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</si>
  <si>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</si>
  <si>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</si>
  <si>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</si>
  <si>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</si>
  <si>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</si>
  <si>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</si>
  <si>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</si>
  <si>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</si>
  <si>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</si>
  <si>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</si>
  <si>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</si>
  <si>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</si>
  <si>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</si>
  <si>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</si>
  <si>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</si>
  <si>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</si>
  <si>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</si>
  <si>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</si>
  <si>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</si>
  <si>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</si>
  <si>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</si>
  <si>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</si>
  <si>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</si>
  <si>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</si>
  <si>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</si>
  <si>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</si>
  <si>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</si>
  <si>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</si>
  <si>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</si>
  <si>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</si>
  <si>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</si>
  <si>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</si>
  <si>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</si>
  <si>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</si>
  <si>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</si>
  <si>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</si>
  <si>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</si>
  <si>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</si>
  <si>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</si>
  <si>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</si>
  <si>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</si>
  <si>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</si>
  <si>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</si>
  <si>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</si>
  <si>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</si>
  <si>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</si>
  <si>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</si>
  <si>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</si>
  <si>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</si>
  <si>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</si>
  <si>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</si>
  <si>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</si>
  <si>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</si>
  <si>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</si>
  <si>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</si>
  <si>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</si>
  <si>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</si>
  <si>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</si>
  <si>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</si>
  <si>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</si>
  <si>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</si>
  <si>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</si>
  <si>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</si>
  <si>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</si>
  <si>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</si>
  <si>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</si>
  <si>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</si>
  <si>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</si>
  <si>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</si>
  <si>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</si>
  <si>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</si>
  <si>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</si>
  <si>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</si>
  <si>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</si>
  <si>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</si>
  <si>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</si>
  <si>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</si>
  <si>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</si>
  <si>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</si>
  <si>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</si>
  <si>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</si>
  <si>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</si>
  <si>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</si>
  <si>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</si>
  <si>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</si>
  <si>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</si>
  <si>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</si>
  <si>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</si>
  <si>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</si>
  <si>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</si>
  <si>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</si>
  <si>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</si>
  <si>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</si>
  <si>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</si>
  <si>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</si>
  <si>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</si>
  <si>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</si>
  <si>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</si>
  <si>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</si>
  <si>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</si>
  <si>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</si>
  <si>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</si>
  <si>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</si>
  <si>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</si>
  <si>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</si>
  <si>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</si>
  <si>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</si>
  <si>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</si>
  <si>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</si>
  <si>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</si>
  <si>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</si>
  <si>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</si>
  <si>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</si>
  <si>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</si>
  <si>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</si>
  <si>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</si>
  <si>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</si>
  <si>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</si>
  <si>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</si>
  <si>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</si>
  <si>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</si>
  <si>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</si>
  <si>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</si>
  <si>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</si>
  <si>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</si>
  <si>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</si>
  <si>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</si>
  <si>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</si>
  <si>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</si>
  <si>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</si>
  <si>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</si>
  <si>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</si>
  <si>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</si>
  <si>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</si>
  <si>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</si>
  <si>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</si>
  <si>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</si>
  <si>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</si>
  <si>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</si>
  <si>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</si>
  <si>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</si>
  <si>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</si>
  <si>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</si>
  <si>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</si>
  <si>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</si>
  <si>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</si>
  <si>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</si>
  <si>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</si>
  <si>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</si>
  <si>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</si>
  <si>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</si>
  <si>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</si>
  <si>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</si>
  <si>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</si>
  <si>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</si>
  <si>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</si>
  <si>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</si>
  <si>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</si>
  <si>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</si>
  <si>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</si>
  <si>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</si>
  <si>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</si>
  <si>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</si>
  <si>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</si>
  <si>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</si>
  <si>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</si>
  <si>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</si>
  <si>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</si>
  <si>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</si>
  <si>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</si>
  <si>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</si>
  <si>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</si>
  <si>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</si>
  <si>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</si>
  <si>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</si>
  <si>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</si>
  <si>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</si>
  <si>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</si>
  <si>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</si>
  <si>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</si>
  <si>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</si>
  <si>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</si>
  <si>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</si>
  <si>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</si>
  <si>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</si>
  <si>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</si>
  <si>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</si>
  <si>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</si>
  <si>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</si>
  <si>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</si>
  <si>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</si>
  <si>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</si>
  <si>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</si>
  <si>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</si>
  <si>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</si>
  <si>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</si>
  <si>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</si>
  <si>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</si>
  <si>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</si>
  <si>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</si>
  <si>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</si>
  <si>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</si>
  <si>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</si>
  <si>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</si>
  <si>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</si>
  <si>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</si>
  <si>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</si>
  <si>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</si>
  <si>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</si>
  <si>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</si>
  <si>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</si>
  <si>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</si>
  <si>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</si>
  <si>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</si>
  <si>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</si>
  <si>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</si>
  <si>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</si>
  <si>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</si>
  <si>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</si>
  <si>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</si>
  <si>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</si>
  <si>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</si>
  <si>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</si>
  <si>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</si>
  <si>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</si>
  <si>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</si>
  <si>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</si>
  <si>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</si>
  <si>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</si>
  <si>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</si>
  <si>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</si>
  <si>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</si>
  <si>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</si>
  <si>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</si>
  <si>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</si>
  <si>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</si>
  <si>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</si>
  <si>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</si>
  <si>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</si>
  <si>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</si>
  <si>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</si>
  <si>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</si>
  <si>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</si>
  <si>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</si>
  <si>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</si>
  <si>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</si>
  <si>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</si>
  <si>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</si>
  <si>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</si>
  <si>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</si>
  <si>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</si>
  <si>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</si>
  <si>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</si>
  <si>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</si>
  <si>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</si>
  <si>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</si>
  <si>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</si>
  <si>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</si>
  <si>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</si>
  <si>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</si>
  <si>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</si>
  <si>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</si>
  <si>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</si>
  <si>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</si>
  <si>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</si>
  <si>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</si>
  <si>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</si>
  <si>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</si>
  <si>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</si>
  <si>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</si>
  <si>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</si>
  <si>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</si>
  <si>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</si>
  <si>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</si>
  <si>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</si>
  <si>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</si>
  <si>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</si>
  <si>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</si>
  <si>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</si>
  <si>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</si>
  <si>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</si>
  <si>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</si>
  <si>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</si>
  <si>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</si>
  <si>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</si>
  <si>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</si>
  <si>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</si>
  <si>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</si>
  <si>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</si>
  <si>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</si>
  <si>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</si>
  <si>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</si>
  <si>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</si>
  <si>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</si>
  <si>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</si>
  <si>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</si>
  <si>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</si>
  <si>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</si>
  <si>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</si>
  <si>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</si>
  <si>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</si>
  <si>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</si>
  <si>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</si>
  <si>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</si>
  <si>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</si>
  <si>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</si>
  <si>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</si>
  <si>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</si>
  <si>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</si>
  <si>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</si>
  <si>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</si>
  <si>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</si>
  <si>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</si>
  <si>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</si>
  <si>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</si>
  <si>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</si>
  <si>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</si>
  <si>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</si>
  <si>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</si>
  <si>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</si>
  <si>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</si>
  <si>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</si>
  <si>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</si>
  <si>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</si>
  <si>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</si>
  <si>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</si>
  <si>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</si>
  <si>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</si>
  <si>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</si>
  <si>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</si>
  <si>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</si>
  <si>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</si>
  <si>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</si>
  <si>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</si>
  <si>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</si>
  <si>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</si>
  <si>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</si>
  <si>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</si>
  <si>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</si>
  <si>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</si>
  <si>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</si>
  <si>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</si>
  <si>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</si>
  <si>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</si>
  <si>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</si>
  <si>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</si>
  <si>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</si>
  <si>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</si>
  <si>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</si>
  <si>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</si>
  <si>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</si>
  <si>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</si>
  <si>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</si>
  <si>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</si>
  <si>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</si>
  <si>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</si>
  <si>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</si>
  <si>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</si>
  <si>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</si>
  <si>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</si>
  <si>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</si>
  <si>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</si>
  <si>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</si>
  <si>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</si>
  <si>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</si>
  <si>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</si>
  <si>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</si>
  <si>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</si>
  <si>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</si>
  <si>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</si>
  <si>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</si>
  <si>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</si>
  <si>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</si>
  <si>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</si>
  <si>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</si>
  <si>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</si>
  <si>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</si>
  <si>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</si>
  <si>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</si>
  <si>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</si>
  <si>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</si>
  <si>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</si>
  <si>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</si>
  <si>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</si>
  <si>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</si>
  <si>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</si>
  <si>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</si>
  <si>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</si>
  <si>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</si>
  <si>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</si>
  <si>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</si>
  <si>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</si>
  <si>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</si>
  <si>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</si>
  <si>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</si>
  <si>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</si>
  <si>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</si>
  <si>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</si>
  <si>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</si>
  <si>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</si>
  <si>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</si>
  <si>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</si>
  <si>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</si>
  <si>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</si>
  <si>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</si>
  <si>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</si>
  <si>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</si>
  <si>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</si>
  <si>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</si>
  <si>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</si>
  <si>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</si>
  <si>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</si>
  <si>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</si>
  <si>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</si>
  <si>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</si>
  <si>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</si>
  <si>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</si>
  <si>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</si>
  <si>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</si>
  <si>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</si>
  <si>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</si>
  <si>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</si>
  <si>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</si>
  <si>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</si>
  <si>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</si>
  <si>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</si>
  <si>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</si>
  <si>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</si>
  <si>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</si>
  <si>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</si>
  <si>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</si>
  <si>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</si>
  <si>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</si>
  <si>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</si>
  <si>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</si>
  <si>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</si>
  <si>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</si>
  <si>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</si>
  <si>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</si>
  <si>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</si>
  <si>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</si>
  <si>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</si>
  <si>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</si>
  <si>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</si>
  <si>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</si>
  <si>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</si>
  <si>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</si>
  <si>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</si>
  <si>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</si>
  <si>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</si>
  <si>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</si>
  <si>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</si>
  <si>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</si>
  <si>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</si>
  <si>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</si>
  <si>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</si>
  <si>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</si>
  <si>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</si>
  <si>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</si>
  <si>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</si>
  <si>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</si>
  <si>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</si>
  <si>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</si>
  <si>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</si>
  <si>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</si>
  <si>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</si>
  <si>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</si>
  <si>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</si>
  <si>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</si>
  <si>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</si>
  <si>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</si>
  <si>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</si>
  <si>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</si>
  <si>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</si>
  <si>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</si>
  <si>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</si>
  <si>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</si>
  <si>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</si>
  <si>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</si>
  <si>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</si>
  <si>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</si>
  <si>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</si>
  <si>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</si>
  <si>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</si>
  <si>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</si>
  <si>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</si>
  <si>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</si>
  <si>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</si>
  <si>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</si>
  <si>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</si>
  <si>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</si>
  <si>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</si>
  <si>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</si>
  <si>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</si>
  <si>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</si>
  <si>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</si>
  <si>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</si>
  <si>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</si>
  <si>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</si>
  <si>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</si>
  <si>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</si>
  <si>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</si>
  <si>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</si>
  <si>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</si>
  <si>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</si>
  <si>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</si>
  <si>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</si>
  <si>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</si>
  <si>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</si>
  <si>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</si>
  <si>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</si>
  <si>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</si>
  <si>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</si>
  <si>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</si>
  <si>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</si>
  <si>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</si>
  <si>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</si>
  <si>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</si>
  <si>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</si>
  <si>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</si>
  <si>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</si>
  <si>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</si>
  <si>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</si>
  <si>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</si>
  <si>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</si>
  <si>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</si>
  <si>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</si>
  <si>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</si>
  <si>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</si>
  <si>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</si>
  <si>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</si>
  <si>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</si>
  <si>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</si>
  <si>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</si>
  <si>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</si>
  <si>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</si>
  <si>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</si>
  <si>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</si>
  <si>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</si>
  <si>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</si>
  <si>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</si>
  <si>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</si>
  <si>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</si>
  <si>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</si>
  <si>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</si>
  <si>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</si>
  <si>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</si>
  <si>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</si>
  <si>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</si>
  <si>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</si>
  <si>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</si>
  <si>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</si>
  <si>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</si>
  <si>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</si>
  <si>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</si>
  <si>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</si>
  <si>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</si>
  <si>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</si>
  <si>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</si>
  <si>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</si>
  <si>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</si>
  <si>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</si>
  <si>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</si>
  <si>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</si>
  <si>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</si>
  <si>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</si>
  <si>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</si>
  <si>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</si>
  <si>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</si>
  <si>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</si>
  <si>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</si>
  <si>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</si>
  <si>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</si>
  <si>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</si>
  <si>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</si>
  <si>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</si>
  <si>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</si>
  <si>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</si>
  <si>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</si>
  <si>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</si>
  <si>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</si>
  <si>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</si>
  <si>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</si>
  <si>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</si>
  <si>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</si>
  <si>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</si>
  <si>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</si>
  <si>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</si>
  <si>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</si>
  <si>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</si>
  <si>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</si>
  <si>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</si>
  <si>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</si>
  <si>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</si>
  <si>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</si>
  <si>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</si>
  <si>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</si>
  <si>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</si>
  <si>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</si>
  <si>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</si>
  <si>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</si>
  <si>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</si>
  <si>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</si>
  <si>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</si>
  <si>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</si>
  <si>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</si>
  <si>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</si>
  <si>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</si>
  <si>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</si>
  <si>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</si>
  <si>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</si>
  <si>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</si>
  <si>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</si>
  <si>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</si>
  <si>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</si>
  <si>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</si>
  <si>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</si>
  <si>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</si>
  <si>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</si>
  <si>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</si>
  <si>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</si>
  <si>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</si>
  <si>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</si>
  <si>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</si>
  <si>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</si>
  <si>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</si>
  <si>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</si>
  <si>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</si>
  <si>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</si>
  <si>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</si>
  <si>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</si>
  <si>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</si>
  <si>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</si>
  <si>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</si>
  <si>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</si>
  <si>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</si>
  <si>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</si>
  <si>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</si>
  <si>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</si>
  <si>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</si>
  <si>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</si>
  <si>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</si>
  <si>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</si>
  <si>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</si>
  <si>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</si>
  <si>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</si>
  <si>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</si>
  <si>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</si>
  <si>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</si>
  <si>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</si>
  <si>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</si>
  <si>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</si>
  <si>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</si>
  <si>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</si>
  <si>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</si>
  <si>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</si>
  <si>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</si>
  <si>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</si>
  <si>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</si>
  <si>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</si>
  <si>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</si>
  <si>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</si>
  <si>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</si>
  <si>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</si>
  <si>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</si>
  <si>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</si>
  <si>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</si>
  <si>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</si>
  <si>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</si>
  <si>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</si>
  <si>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</si>
  <si>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</si>
  <si>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</si>
  <si>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</si>
  <si>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</si>
  <si>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</si>
  <si>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</si>
  <si>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</si>
  <si>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</si>
  <si>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</si>
  <si>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</si>
  <si>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</si>
  <si>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</si>
  <si>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</si>
  <si>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</si>
  <si>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</si>
  <si>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</si>
  <si>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</si>
  <si>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</si>
  <si>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</si>
  <si>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</si>
  <si>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</si>
  <si>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</si>
  <si>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</si>
  <si>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</si>
  <si>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</si>
  <si>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</si>
  <si>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</si>
  <si>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</si>
  <si>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</si>
  <si>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</si>
  <si>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</si>
  <si>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</si>
  <si>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</si>
  <si>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</si>
  <si>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</si>
  <si>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</si>
  <si>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</si>
  <si>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</si>
  <si>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</si>
  <si>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</si>
  <si>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</si>
  <si>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</si>
  <si>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</si>
  <si>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</si>
  <si>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</si>
  <si>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</si>
  <si>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</si>
  <si>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</si>
  <si>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</si>
  <si>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</si>
  <si>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</si>
  <si>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</si>
  <si>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</si>
  <si>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</si>
  <si>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</si>
  <si>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</si>
  <si>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</si>
  <si>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</si>
  <si>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</si>
  <si>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</si>
  <si>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</si>
  <si>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</si>
  <si>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</si>
  <si>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</si>
  <si>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</si>
  <si>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</si>
  <si>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</si>
  <si>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</si>
  <si>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</si>
  <si>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</si>
  <si>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</si>
  <si>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</si>
  <si>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</si>
  <si>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</si>
  <si>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</si>
  <si>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</si>
  <si>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</si>
  <si>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</si>
  <si>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</si>
  <si>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</si>
  <si>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</si>
  <si>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</si>
  <si>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</si>
  <si>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</si>
  <si>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</si>
  <si>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</si>
  <si>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</si>
  <si>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</si>
  <si>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</si>
  <si>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</si>
  <si>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</si>
  <si>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</si>
  <si>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</si>
  <si>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</si>
  <si>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</si>
  <si>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</si>
  <si>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</si>
  <si>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</si>
  <si>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</si>
  <si>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</si>
  <si>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</si>
  <si>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</si>
  <si>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</si>
  <si>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</si>
  <si>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</si>
  <si>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</si>
  <si>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</si>
  <si>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</si>
  <si>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</si>
  <si>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</si>
  <si>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</si>
  <si>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</si>
  <si>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</si>
  <si>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</si>
  <si>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</si>
  <si>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</si>
  <si>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</si>
  <si>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</si>
  <si>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</si>
  <si>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</si>
  <si>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</si>
  <si>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</si>
  <si>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</si>
  <si>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</si>
  <si>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</si>
  <si>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</si>
  <si>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</si>
  <si>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</si>
  <si>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</si>
  <si>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</si>
  <si>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</si>
  <si>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</si>
  <si>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</si>
  <si>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</si>
  <si>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</si>
  <si>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</si>
  <si>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</si>
  <si>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</si>
  <si>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</si>
  <si>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</si>
  <si>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</si>
  <si>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</si>
  <si>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</si>
  <si>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</si>
  <si>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</si>
  <si>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</si>
  <si>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</si>
  <si>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</si>
  <si>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</si>
  <si>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</si>
  <si>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</si>
  <si>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</si>
  <si>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</si>
  <si>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</si>
  <si>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</si>
  <si>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</si>
  <si>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</si>
  <si>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</si>
  <si>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</si>
  <si>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</si>
  <si>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</si>
  <si>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</si>
  <si>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</si>
  <si>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</si>
  <si>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</si>
  <si>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</si>
  <si>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</si>
  <si>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</si>
  <si>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</si>
  <si>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</si>
  <si>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</si>
  <si>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</si>
  <si>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</si>
  <si>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</si>
  <si>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</si>
  <si>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</si>
  <si>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</si>
  <si>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</si>
  <si>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</si>
  <si>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</si>
  <si>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</si>
  <si>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</si>
  <si>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</si>
  <si>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</si>
  <si>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</si>
  <si>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</si>
  <si>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</si>
  <si>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</si>
  <si>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</si>
  <si>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</si>
  <si>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</si>
  <si>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</si>
  <si>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</si>
  <si>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</si>
  <si>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</si>
  <si>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</si>
  <si>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</si>
  <si>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</si>
  <si>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</si>
  <si>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</si>
  <si>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</si>
  <si>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</si>
  <si>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</si>
  <si>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</si>
  <si>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</si>
  <si>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</si>
  <si>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</si>
  <si>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</si>
  <si>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</si>
  <si>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</si>
  <si>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</si>
  <si>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</si>
  <si>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</si>
  <si>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</si>
  <si>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</si>
  <si>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</si>
  <si>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</si>
  <si>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</si>
  <si>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</si>
  <si>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</si>
  <si>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</si>
  <si>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</si>
  <si>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</si>
  <si>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</si>
  <si>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</si>
  <si>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</si>
  <si>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</si>
  <si>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</si>
  <si>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</si>
  <si>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</si>
  <si>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</si>
  <si>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</si>
  <si>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</si>
  <si>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</si>
  <si>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</si>
  <si>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</si>
  <si>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</si>
  <si>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</si>
  <si>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</si>
  <si>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</si>
  <si>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</si>
  <si>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</si>
  <si>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</si>
  <si>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</si>
  <si>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</si>
  <si>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</si>
  <si>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</si>
  <si>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</si>
  <si>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</si>
  <si>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</si>
  <si>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</si>
  <si>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</si>
  <si>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</si>
  <si>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</si>
  <si>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</si>
  <si>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</si>
  <si>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</si>
  <si>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</si>
  <si>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</si>
  <si>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</si>
  <si>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</si>
  <si>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</si>
  <si>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</si>
  <si>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</si>
  <si>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</si>
  <si>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</si>
  <si>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</si>
  <si>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</si>
  <si>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</si>
  <si>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</si>
  <si>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</si>
  <si>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</si>
  <si>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</si>
  <si>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</si>
  <si>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</si>
  <si>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</si>
  <si>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</si>
  <si>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</si>
  <si>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</si>
  <si>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</si>
  <si>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</si>
  <si>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</si>
  <si>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</si>
  <si>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</si>
  <si>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</si>
  <si>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</si>
  <si>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</si>
  <si>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</si>
  <si>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</si>
  <si>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</si>
  <si>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</si>
  <si>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</si>
  <si>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</si>
  <si>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</si>
  <si>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</si>
  <si>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</si>
  <si>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</si>
  <si>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</si>
  <si>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</si>
  <si>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</si>
  <si>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</si>
  <si>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</si>
  <si>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</si>
  <si>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</si>
  <si>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</si>
  <si>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</si>
  <si>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</si>
  <si>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</si>
  <si>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</si>
  <si>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</si>
  <si>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</si>
  <si>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</si>
  <si>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</si>
  <si>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</si>
  <si>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</si>
  <si>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</si>
  <si>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</si>
  <si>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</si>
  <si>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</si>
  <si>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</si>
  <si>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</si>
  <si>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</si>
  <si>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</si>
  <si>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</si>
  <si>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</si>
  <si>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</si>
  <si>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</si>
  <si>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</si>
  <si>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</si>
  <si>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</si>
  <si>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</si>
  <si>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</si>
  <si>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</si>
  <si>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</si>
  <si>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</si>
  <si>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</si>
  <si>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</si>
  <si>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</si>
  <si>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</si>
  <si>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</si>
  <si>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</si>
  <si>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</si>
  <si>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</si>
  <si>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</si>
  <si>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</si>
  <si>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</si>
  <si>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</si>
  <si>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</si>
  <si>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</si>
  <si>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</si>
  <si>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</si>
  <si>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</si>
  <si>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</si>
  <si>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</si>
  <si>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</si>
  <si>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</si>
  <si>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</si>
  <si>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</si>
  <si>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</si>
  <si>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</si>
  <si>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</si>
  <si>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</si>
  <si>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</si>
  <si>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</si>
  <si>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</si>
  <si>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</si>
  <si>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</si>
  <si>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</si>
  <si>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</si>
  <si>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</si>
  <si>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</si>
  <si>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</si>
  <si>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</si>
  <si>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</si>
  <si>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</si>
  <si>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</si>
  <si>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</si>
  <si>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</si>
  <si>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</si>
  <si>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</si>
  <si>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</si>
  <si>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</si>
  <si>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</si>
  <si>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</si>
  <si>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</si>
  <si>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</si>
  <si>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</si>
  <si>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</si>
  <si>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</si>
  <si>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</si>
  <si>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</si>
  <si>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</si>
  <si>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</si>
  <si>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</si>
  <si>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</si>
  <si>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</si>
  <si>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</si>
  <si>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</si>
  <si>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</si>
  <si>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</si>
  <si>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</si>
  <si>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</si>
  <si>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</si>
  <si>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</si>
  <si>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</si>
  <si>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</si>
  <si>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</si>
  <si>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</si>
  <si>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</si>
  <si>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</si>
  <si>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</si>
  <si>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</si>
  <si>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</si>
  <si>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</si>
  <si>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</si>
  <si>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</si>
  <si>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</si>
  <si>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</si>
  <si>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</si>
  <si>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</si>
  <si>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</si>
  <si>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</si>
  <si>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</si>
  <si>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</si>
  <si>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</si>
  <si>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</si>
  <si>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</si>
  <si>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</si>
  <si>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</si>
  <si>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</si>
  <si>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</si>
  <si>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</si>
  <si>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</si>
  <si>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</si>
  <si>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</si>
  <si>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</si>
  <si>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</si>
  <si>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</si>
  <si>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</si>
  <si>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</si>
  <si>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</si>
  <si>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</si>
  <si>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</si>
  <si>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</si>
  <si>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</si>
  <si>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</si>
  <si>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</si>
  <si>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</si>
  <si>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</si>
  <si>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</si>
  <si>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</si>
  <si>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</si>
  <si>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</si>
  <si>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</si>
  <si>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</si>
  <si>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</si>
  <si>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</si>
  <si>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</si>
  <si>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</si>
  <si>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</si>
  <si>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</si>
  <si>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</si>
  <si>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</si>
  <si>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</si>
  <si>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</si>
  <si>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</si>
  <si>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</si>
  <si>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</si>
  <si>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</si>
  <si>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</si>
  <si>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</si>
  <si>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</si>
  <si>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</si>
  <si>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</si>
  <si>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</si>
  <si>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</si>
  <si>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</si>
  <si>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</si>
  <si>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</si>
  <si>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</si>
  <si>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</si>
  <si>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</si>
  <si>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</si>
  <si>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</si>
  <si>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</si>
  <si>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</si>
  <si>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</si>
  <si>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</si>
  <si>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</si>
  <si>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</si>
  <si>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</si>
  <si>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</si>
  <si>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</si>
  <si>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</si>
  <si>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</si>
  <si>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</si>
  <si>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</si>
  <si>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</si>
  <si>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</si>
  <si>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</si>
  <si>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</si>
  <si>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</si>
  <si>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</si>
  <si>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</si>
  <si>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</si>
  <si>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</si>
  <si>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</si>
  <si>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</si>
  <si>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</si>
  <si>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</si>
  <si>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</si>
  <si>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</si>
  <si>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</si>
  <si>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</si>
  <si>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</si>
  <si>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</si>
  <si>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</si>
  <si>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</si>
  <si>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</si>
  <si>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</si>
  <si>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</si>
  <si>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</si>
  <si>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</si>
  <si>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</si>
  <si>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</si>
  <si>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</si>
  <si>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</si>
  <si>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</si>
  <si>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</si>
  <si>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</si>
  <si>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</si>
  <si>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</si>
  <si>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</si>
  <si>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</si>
  <si>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</si>
  <si>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</si>
  <si>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</si>
  <si>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</si>
  <si>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</si>
  <si>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</si>
  <si>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</si>
  <si>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</si>
  <si>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</si>
  <si>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</si>
  <si>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</si>
  <si>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</si>
  <si>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</si>
  <si>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</si>
  <si>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</si>
  <si>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</si>
  <si>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</si>
  <si>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</si>
  <si>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</si>
  <si>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</si>
  <si>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</si>
  <si>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</si>
  <si>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</si>
  <si>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</si>
  <si>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</si>
  <si>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</si>
  <si>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</si>
  <si>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</si>
  <si>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</si>
  <si>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</si>
  <si>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</si>
  <si>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</si>
  <si>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</si>
  <si>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</si>
  <si>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</si>
  <si>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</si>
  <si>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</si>
  <si>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</si>
  <si>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</si>
  <si>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</si>
  <si>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</si>
  <si>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</si>
  <si>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</si>
  <si>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</si>
  <si>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</si>
  <si>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</si>
  <si>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</si>
  <si>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</si>
  <si>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</si>
  <si>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</si>
  <si>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</si>
  <si>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</si>
  <si>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</si>
  <si>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</si>
  <si>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</si>
  <si>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</si>
  <si>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</si>
  <si>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</si>
  <si>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</si>
  <si>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</si>
  <si>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</si>
  <si>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</si>
  <si>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</si>
  <si>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</si>
  <si>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</si>
  <si>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</si>
  <si>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</si>
  <si>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</si>
  <si>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</si>
  <si>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</si>
  <si>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</si>
  <si>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</si>
  <si>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</si>
  <si>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</si>
  <si>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</si>
  <si>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</si>
  <si>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</si>
  <si>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</si>
  <si>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</si>
  <si>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</si>
  <si>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</si>
  <si>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</si>
  <si>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</si>
  <si>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</si>
  <si>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</si>
  <si>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</si>
  <si>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</si>
  <si>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</si>
  <si>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</si>
  <si>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</si>
  <si>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</si>
  <si>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</si>
  <si>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</si>
  <si>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</si>
  <si>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</si>
  <si>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</si>
  <si>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</si>
  <si>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</si>
  <si>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</si>
  <si>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</si>
  <si>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</si>
  <si>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</si>
  <si>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</si>
  <si>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</si>
  <si>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</si>
  <si>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</si>
  <si>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</si>
  <si>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</si>
  <si>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</si>
  <si>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</si>
  <si>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</si>
  <si>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</si>
  <si>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</si>
  <si>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</si>
  <si>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</si>
  <si>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</si>
  <si>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</si>
  <si>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</si>
  <si>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</si>
  <si>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</si>
  <si>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</si>
  <si>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</si>
  <si>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</si>
  <si>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</si>
  <si>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</si>
  <si>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</si>
  <si>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</si>
  <si>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</si>
  <si>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</si>
  <si>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</si>
  <si>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</si>
  <si>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</si>
  <si>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</si>
  <si>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</si>
  <si>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</si>
  <si>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</si>
  <si>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</si>
  <si>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</si>
  <si>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</si>
  <si>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</si>
  <si>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</si>
  <si>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</si>
  <si>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</si>
  <si>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</si>
  <si>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</si>
  <si>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</si>
  <si>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</si>
  <si>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</si>
  <si>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</si>
  <si>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</si>
  <si>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</si>
  <si>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</si>
  <si>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</si>
  <si>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</si>
  <si>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</si>
  <si>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</si>
  <si>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</si>
  <si>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</si>
  <si>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</si>
  <si>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</si>
  <si>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</si>
  <si>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</si>
  <si>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</si>
  <si>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</si>
  <si>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</si>
  <si>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</si>
  <si>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</si>
  <si>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</si>
  <si>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</si>
  <si>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</si>
  <si>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</si>
  <si>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</si>
  <si>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</si>
  <si>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</si>
  <si>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</si>
  <si>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</si>
  <si>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</si>
  <si>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</si>
  <si>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</si>
  <si>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</si>
  <si>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</si>
  <si>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</si>
  <si>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</si>
  <si>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</si>
  <si>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</si>
  <si>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</si>
  <si>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</si>
  <si>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</si>
  <si>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</si>
  <si>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</si>
  <si>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</si>
  <si>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</si>
  <si>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</si>
  <si>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</si>
  <si>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</si>
  <si>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</si>
  <si>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</si>
  <si>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</si>
  <si>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</si>
  <si>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</si>
  <si>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</si>
  <si>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</si>
  <si>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</si>
  <si>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</si>
  <si>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</si>
  <si>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</si>
  <si>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</si>
  <si>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</si>
  <si>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</si>
  <si>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</si>
  <si>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</si>
  <si>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</si>
  <si>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</si>
  <si>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</si>
  <si>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</si>
  <si>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</si>
  <si>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</si>
  <si>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</si>
  <si>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</si>
  <si>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</si>
  <si>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</si>
  <si>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</si>
  <si>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</si>
  <si>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</si>
  <si>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</si>
  <si>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</si>
  <si>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</si>
  <si>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</si>
  <si>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</si>
  <si>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</si>
  <si>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</si>
  <si>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</si>
  <si>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</si>
  <si>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</si>
  <si>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</si>
  <si>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</si>
  <si>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</si>
  <si>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</si>
  <si>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</si>
  <si>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</si>
  <si>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</si>
  <si>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</si>
  <si>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</si>
  <si>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</si>
  <si>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</si>
  <si>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</si>
  <si>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</si>
  <si>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</si>
  <si>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</si>
  <si>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</si>
  <si>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</si>
  <si>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</si>
  <si>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</si>
  <si>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</si>
  <si>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</si>
  <si>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</si>
  <si>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</si>
  <si>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</si>
  <si>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</si>
  <si>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</si>
  <si>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</si>
  <si>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</si>
  <si>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</si>
  <si>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</si>
  <si>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</si>
  <si>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</si>
  <si>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</si>
  <si>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</si>
  <si>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</si>
  <si>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</si>
  <si>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</si>
  <si>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</si>
  <si>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</si>
  <si>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</si>
  <si>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</si>
  <si>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</si>
  <si>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</si>
  <si>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</si>
  <si>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</si>
  <si>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</si>
  <si>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</si>
  <si>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</si>
  <si>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</si>
  <si>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</si>
  <si>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</si>
  <si>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</si>
  <si>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</si>
  <si>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</si>
  <si>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</si>
  <si>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</si>
  <si>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</si>
  <si>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</si>
  <si>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</si>
  <si>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</si>
  <si>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</si>
  <si>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</si>
  <si>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</si>
  <si>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</si>
  <si>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</si>
  <si>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</si>
  <si>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</si>
  <si>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</si>
  <si>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</si>
  <si>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</si>
  <si>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</si>
  <si>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</si>
  <si>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</si>
  <si>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</si>
  <si>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</si>
  <si>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</si>
  <si>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</si>
  <si>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</si>
  <si>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</si>
  <si>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</si>
  <si>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</si>
  <si>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</si>
  <si>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</si>
  <si>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</si>
  <si>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</si>
  <si>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</si>
  <si>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</si>
  <si>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</si>
  <si>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</si>
  <si>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</si>
  <si>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</si>
  <si>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</si>
  <si>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</si>
  <si>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</si>
  <si>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</si>
  <si>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</si>
  <si>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</si>
  <si>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</si>
  <si>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</si>
  <si>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</si>
  <si>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</si>
  <si>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</si>
  <si>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</si>
  <si>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</si>
  <si>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</si>
  <si>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</si>
  <si>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</si>
  <si>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</si>
  <si>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</si>
  <si>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</si>
  <si>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</si>
  <si>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</si>
  <si>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</si>
  <si>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</si>
  <si>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</si>
  <si>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</si>
  <si>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</si>
  <si>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</si>
  <si>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</si>
  <si>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</si>
  <si>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</si>
  <si>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</si>
  <si>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</si>
  <si>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</si>
  <si>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</si>
  <si>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</si>
  <si>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</si>
  <si>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</si>
  <si>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</si>
  <si>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</si>
  <si>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</si>
  <si>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</si>
  <si>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</si>
  <si>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</si>
  <si>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</si>
  <si>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</si>
  <si>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</si>
  <si>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</si>
  <si>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</si>
  <si>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</si>
  <si>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</si>
  <si>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</si>
  <si>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</si>
  <si>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</si>
  <si>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</si>
  <si>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</si>
  <si>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</si>
  <si>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</si>
  <si>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</si>
  <si>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</si>
  <si>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</si>
  <si>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</si>
  <si>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</si>
  <si>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</si>
  <si>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</si>
  <si>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</si>
  <si>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</si>
  <si>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</si>
  <si>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</si>
  <si>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</si>
  <si>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</si>
  <si>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</si>
  <si>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</si>
  <si>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</si>
  <si>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</si>
  <si>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</si>
  <si>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</si>
  <si>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</si>
  <si>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</si>
  <si>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</si>
  <si>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</si>
  <si>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</si>
  <si>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</si>
  <si>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</si>
  <si>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</si>
  <si>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</si>
  <si>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</si>
  <si>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</si>
  <si>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</si>
  <si>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</si>
  <si>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</si>
  <si>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</si>
  <si>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</si>
  <si>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</si>
  <si>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</si>
  <si>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</si>
  <si>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</si>
  <si>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</si>
  <si>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</si>
  <si>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</si>
  <si>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</si>
  <si>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</si>
  <si>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</si>
  <si>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</si>
  <si>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</si>
  <si>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</si>
  <si>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</si>
  <si>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</si>
  <si>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</si>
  <si>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</si>
  <si>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</si>
  <si>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</si>
  <si>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</si>
  <si>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</si>
  <si>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</si>
  <si>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</si>
  <si>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</si>
  <si>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</si>
  <si>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</si>
  <si>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</si>
  <si>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</si>
  <si>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</si>
  <si>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</si>
  <si>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</si>
  <si>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</si>
  <si>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</si>
  <si>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</si>
  <si>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</si>
  <si>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</si>
  <si>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</si>
  <si>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</si>
  <si>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</si>
  <si>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</si>
  <si>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</si>
  <si>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</si>
  <si>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</si>
  <si>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</si>
  <si>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</si>
  <si>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</si>
  <si>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</si>
  <si>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</si>
  <si>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</si>
  <si>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</si>
  <si>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</si>
  <si>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</si>
  <si>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</si>
  <si>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</si>
  <si>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</si>
  <si>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</si>
  <si>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</si>
  <si>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</si>
  <si>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</si>
  <si>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</si>
  <si>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</si>
  <si>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</si>
  <si>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</si>
  <si>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</si>
  <si>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</si>
  <si>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</si>
  <si>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</si>
  <si>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</si>
  <si>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</si>
  <si>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</si>
  <si>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</si>
  <si>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</si>
  <si>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</si>
  <si>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</si>
  <si>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</si>
  <si>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</si>
  <si>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</si>
  <si>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</si>
  <si>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</si>
  <si>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</si>
  <si>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</si>
  <si>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</si>
  <si>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</si>
  <si>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</si>
  <si>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</si>
  <si>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</si>
  <si>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</si>
  <si>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</si>
  <si>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</si>
  <si>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</si>
  <si>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</si>
  <si>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</si>
  <si>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</si>
  <si>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</si>
  <si>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</si>
  <si>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</si>
  <si>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</si>
  <si>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</si>
  <si>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</si>
  <si>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</si>
  <si>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</si>
  <si>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</si>
  <si>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</si>
  <si>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</si>
  <si>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</si>
  <si>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</si>
  <si>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</si>
  <si>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</si>
  <si>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</si>
  <si>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</si>
  <si>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</si>
  <si>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</si>
  <si>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</si>
  <si>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</si>
  <si>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</si>
  <si>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</si>
  <si>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</si>
  <si>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</si>
  <si>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</si>
  <si>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</si>
  <si>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</si>
  <si>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</si>
  <si>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</si>
  <si>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</si>
  <si>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</si>
  <si>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</si>
  <si>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</si>
  <si>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</si>
  <si>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</si>
  <si>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</si>
  <si>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</si>
  <si>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</si>
  <si>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</si>
  <si>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</si>
  <si>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</si>
  <si>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</si>
  <si>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</si>
  <si>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</si>
  <si>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</si>
  <si>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</si>
  <si>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</si>
  <si>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</si>
  <si>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</si>
  <si>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</si>
  <si>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</si>
  <si>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</si>
  <si>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</si>
  <si>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</si>
  <si>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</si>
  <si>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</si>
  <si>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</si>
  <si>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</si>
  <si>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</si>
  <si>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</si>
  <si>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</si>
  <si>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</si>
  <si>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</si>
  <si>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</si>
  <si>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</si>
  <si>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</si>
  <si>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</si>
  <si>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</si>
  <si>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</si>
  <si>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</si>
  <si>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</si>
  <si>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</si>
  <si>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</si>
  <si>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</si>
  <si>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</si>
  <si>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</si>
  <si>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</si>
  <si>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</si>
  <si>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</si>
  <si>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</si>
  <si>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</si>
  <si>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</si>
  <si>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</si>
  <si>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</si>
  <si>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</si>
  <si>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</si>
  <si>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</si>
  <si>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</si>
  <si>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</si>
  <si>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</si>
  <si>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</si>
  <si>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</si>
  <si>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</si>
  <si>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</si>
  <si>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</si>
  <si>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</si>
  <si>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</si>
  <si>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</si>
  <si>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</si>
  <si>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</si>
  <si>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</si>
  <si>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</si>
  <si>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</si>
  <si>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</si>
  <si>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</si>
  <si>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</si>
  <si>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</si>
  <si>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</si>
  <si>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</si>
  <si>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</si>
  <si>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</si>
  <si>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</si>
  <si>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</si>
  <si>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</si>
  <si>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</si>
  <si>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</si>
  <si>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</si>
  <si>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</si>
  <si>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</si>
  <si>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</si>
  <si>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</si>
  <si>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</si>
  <si>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</si>
  <si>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</si>
  <si>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</si>
  <si>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</si>
  <si>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</si>
  <si>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</si>
  <si>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</si>
  <si>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</si>
  <si>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</si>
  <si>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</si>
  <si>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</si>
  <si>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</si>
  <si>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</si>
  <si>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</si>
  <si>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</si>
  <si>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</si>
  <si>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</si>
  <si>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</si>
  <si>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</si>
  <si>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</si>
  <si>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</si>
  <si>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</si>
  <si>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</si>
  <si>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</si>
  <si>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</si>
  <si>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</si>
  <si>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</si>
  <si>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</si>
  <si>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</si>
  <si>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</si>
  <si>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</si>
  <si>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</si>
  <si>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</si>
  <si>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</si>
  <si>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</si>
  <si>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</si>
  <si>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</si>
  <si>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</si>
  <si>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</si>
  <si>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</si>
  <si>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</si>
  <si>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</si>
  <si>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</si>
  <si>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</si>
  <si>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</si>
  <si>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</si>
  <si>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</si>
  <si>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</si>
  <si>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</si>
  <si>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</si>
  <si>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</si>
  <si>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</si>
  <si>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</si>
  <si>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</si>
  <si>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</si>
  <si>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</si>
  <si>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</si>
  <si>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</si>
  <si>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</si>
  <si>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</si>
  <si>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</si>
  <si>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</si>
  <si>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</si>
  <si>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</si>
  <si>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</si>
  <si>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</si>
  <si>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</si>
  <si>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</si>
  <si>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</si>
  <si>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</si>
  <si>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</si>
  <si>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</si>
  <si>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</si>
  <si>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</si>
  <si>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</si>
  <si>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</si>
  <si>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</si>
  <si>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</si>
  <si>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</si>
  <si>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</si>
  <si>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</si>
  <si>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</si>
  <si>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</si>
  <si>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</si>
  <si>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</si>
  <si>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</si>
  <si>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</si>
  <si>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</si>
  <si>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</si>
  <si>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</si>
  <si>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</si>
  <si>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</si>
  <si>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</si>
  <si>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</si>
  <si>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</si>
  <si>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</si>
  <si>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</si>
  <si>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</si>
  <si>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</si>
  <si>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</si>
  <si>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</si>
  <si>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</si>
  <si>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</si>
  <si>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</si>
  <si>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</si>
  <si>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</si>
  <si>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</si>
  <si>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</si>
  <si>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</si>
  <si>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</si>
  <si>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</si>
  <si>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</si>
  <si>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</si>
  <si>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</si>
  <si>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</si>
  <si>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</si>
  <si>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</si>
  <si>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</si>
  <si>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</si>
  <si>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</si>
  <si>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</si>
  <si>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</si>
  <si>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</si>
  <si>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</si>
  <si>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</si>
  <si>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</si>
  <si>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</si>
  <si>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</si>
  <si>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</si>
  <si>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</si>
  <si>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</si>
  <si>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</si>
  <si>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</si>
  <si>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</si>
  <si>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</si>
  <si>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</si>
  <si>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</si>
  <si>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</si>
  <si>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</si>
  <si>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</si>
  <si>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</si>
  <si>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</si>
  <si>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</si>
  <si>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</si>
  <si>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</si>
  <si>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</si>
  <si>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</si>
  <si>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</si>
  <si>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</si>
  <si>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</si>
  <si>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</si>
  <si>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</si>
  <si>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</si>
  <si>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</si>
  <si>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</si>
  <si>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</si>
  <si>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</si>
  <si>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</si>
  <si>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</si>
  <si>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</si>
  <si>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</si>
  <si>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</si>
  <si>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</si>
  <si>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</si>
  <si>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</si>
  <si>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</si>
  <si>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</si>
  <si>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</si>
  <si>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</si>
  <si>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</si>
  <si>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</si>
  <si>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</si>
  <si>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</si>
  <si>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</si>
  <si>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</si>
  <si>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</si>
  <si>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</si>
  <si>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</si>
  <si>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</si>
  <si>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</si>
  <si>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</si>
  <si>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</si>
  <si>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</si>
  <si>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</si>
  <si>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</si>
  <si>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</si>
  <si>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</si>
  <si>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</si>
  <si>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</si>
  <si>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</si>
  <si>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</si>
  <si>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</si>
  <si>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</si>
  <si>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</si>
  <si>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</si>
  <si>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</si>
  <si>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</si>
  <si>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</si>
  <si>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</si>
  <si>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</si>
  <si>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</si>
  <si>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</si>
  <si>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</si>
  <si>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</si>
  <si>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</si>
  <si>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</si>
  <si>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</si>
  <si>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</si>
  <si>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</si>
  <si>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</si>
  <si>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</si>
  <si>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</si>
  <si>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</si>
  <si>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</si>
  <si>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</si>
  <si>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</si>
  <si>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</si>
  <si>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</si>
  <si>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</si>
  <si>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</si>
  <si>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</si>
  <si>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</si>
  <si>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</si>
  <si>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</si>
  <si>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</si>
  <si>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</si>
  <si>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</si>
  <si>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</si>
  <si>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</si>
  <si>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</si>
  <si>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</si>
  <si>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</si>
  <si>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</si>
  <si>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</si>
  <si>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</si>
  <si>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</si>
  <si>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</si>
  <si>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</si>
  <si>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</si>
  <si>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</si>
  <si>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</si>
  <si>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</si>
  <si>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</si>
  <si>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</si>
  <si>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</si>
  <si>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</si>
  <si>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</si>
  <si>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</si>
  <si>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</si>
  <si>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</si>
  <si>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</si>
  <si>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</si>
  <si>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</si>
  <si>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</si>
  <si>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</si>
  <si>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</si>
  <si>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</si>
  <si>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</si>
  <si>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</si>
  <si>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</si>
  <si>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</si>
  <si>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</si>
  <si>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</si>
  <si>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</si>
  <si>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</si>
  <si>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</si>
  <si>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</si>
  <si>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</si>
  <si>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</si>
  <si>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</si>
  <si>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</si>
  <si>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</si>
  <si>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</si>
  <si>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</si>
  <si>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</si>
  <si>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</si>
  <si>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</si>
  <si>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</si>
  <si>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</si>
  <si>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</si>
  <si>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</si>
  <si>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</si>
  <si>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</si>
  <si>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</si>
  <si>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</si>
  <si>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</si>
  <si>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</si>
  <si>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</si>
  <si>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</si>
  <si>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</si>
  <si>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</si>
  <si>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</si>
  <si>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</si>
  <si>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</si>
  <si>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</si>
  <si>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</si>
  <si>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</si>
  <si>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</si>
  <si>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</si>
  <si>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</si>
  <si>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</si>
  <si>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</si>
  <si>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</si>
  <si>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</si>
  <si>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</si>
  <si>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</si>
  <si>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</si>
  <si>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</si>
  <si>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</si>
  <si>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</si>
  <si>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</si>
  <si>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</si>
  <si>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</si>
  <si>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</si>
  <si>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</si>
  <si>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</si>
  <si>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</si>
  <si>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</si>
  <si>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</si>
  <si>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</si>
  <si>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</si>
  <si>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</si>
  <si>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</si>
  <si>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</si>
  <si>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</si>
  <si>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</si>
  <si>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</si>
  <si>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</si>
  <si>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</si>
  <si>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</si>
  <si>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</si>
  <si>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</si>
  <si>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</si>
  <si>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</si>
  <si>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</si>
  <si>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</si>
  <si>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</si>
  <si>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</si>
  <si>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</si>
  <si>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</si>
  <si>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</si>
  <si>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</si>
  <si>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</si>
  <si>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</si>
  <si>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</si>
  <si>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</si>
  <si>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</si>
  <si>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</si>
  <si>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</si>
  <si>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</si>
  <si>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</si>
  <si>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</si>
  <si>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</si>
  <si>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</si>
  <si>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</si>
  <si>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</si>
  <si>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</si>
  <si>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</si>
  <si>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</si>
  <si>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</si>
  <si>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</si>
  <si>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</si>
  <si>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</si>
  <si>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</si>
  <si>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</si>
  <si>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</si>
  <si>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</si>
  <si>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</si>
  <si>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</si>
  <si>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</si>
  <si>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</si>
  <si>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</si>
  <si>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</si>
  <si>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</si>
  <si>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</si>
  <si>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</si>
  <si>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</si>
  <si>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</si>
  <si>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</si>
  <si>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</si>
  <si>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</si>
  <si>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</si>
  <si>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</si>
  <si>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</si>
  <si>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</si>
  <si>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</si>
  <si>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</si>
  <si>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</si>
  <si>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</si>
  <si>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</si>
  <si>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</si>
  <si>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</si>
  <si>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</si>
  <si>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</si>
  <si>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</si>
  <si>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</si>
  <si>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</si>
  <si>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</si>
  <si>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</si>
  <si>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</si>
  <si>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</si>
  <si>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</si>
  <si>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</si>
  <si>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</si>
  <si>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</si>
  <si>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</si>
  <si>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</si>
  <si>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</si>
  <si>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</si>
  <si>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</si>
  <si>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</si>
  <si>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</si>
  <si>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</si>
  <si>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</si>
  <si>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</si>
  <si>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</si>
  <si>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</si>
  <si>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</si>
  <si>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</si>
  <si>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</si>
  <si>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</si>
  <si>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</si>
  <si>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</si>
  <si>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</si>
  <si>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</si>
  <si>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</si>
  <si>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</si>
  <si>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</si>
  <si>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</si>
  <si>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</si>
  <si>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</si>
  <si>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</si>
  <si>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</si>
  <si>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</si>
  <si>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</si>
  <si>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</si>
  <si>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</si>
  <si>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</si>
  <si>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</si>
  <si>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</si>
  <si>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</si>
  <si>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</si>
  <si>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</si>
  <si>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</si>
  <si>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</si>
  <si>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</si>
  <si>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</si>
  <si>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</si>
  <si>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</si>
  <si>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</si>
  <si>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</si>
  <si>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</si>
  <si>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</si>
  <si>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</si>
  <si>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</si>
  <si>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</si>
  <si>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</si>
  <si>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</si>
  <si>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</si>
  <si>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</si>
  <si>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</si>
  <si>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</si>
  <si>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</si>
  <si>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</si>
  <si>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</si>
  <si>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</si>
  <si>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</si>
  <si>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</si>
  <si>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</si>
  <si>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</si>
  <si>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</si>
  <si>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</si>
  <si>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</si>
  <si>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</si>
  <si>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</si>
  <si>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</si>
  <si>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</si>
  <si>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</si>
  <si>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</si>
  <si>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</si>
  <si>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</si>
  <si>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</si>
  <si>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</si>
  <si>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</si>
  <si>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</si>
  <si>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</si>
  <si>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</si>
  <si>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</si>
  <si>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</si>
  <si>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</si>
  <si>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</si>
  <si>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</si>
  <si>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</si>
  <si>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</si>
  <si>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</si>
  <si>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</si>
  <si>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</si>
  <si>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</si>
  <si>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</si>
  <si>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</si>
  <si>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</si>
  <si>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</si>
  <si>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</si>
  <si>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</si>
  <si>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</si>
  <si>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</si>
  <si>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</si>
  <si>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</si>
  <si>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</si>
  <si>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</si>
  <si>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</si>
  <si>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</si>
  <si>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</si>
  <si>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</si>
  <si>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</si>
  <si>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</si>
  <si>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</si>
  <si>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</si>
  <si>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</si>
  <si>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</si>
  <si>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</si>
  <si>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</si>
  <si>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</si>
  <si>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</si>
  <si>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</si>
  <si>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</si>
  <si>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</si>
  <si>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</si>
  <si>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</si>
  <si>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</si>
  <si>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</si>
  <si>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</si>
  <si>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</si>
  <si>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</si>
  <si>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</si>
  <si>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</si>
  <si>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</si>
  <si>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</si>
  <si>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</si>
  <si>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</si>
  <si>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</si>
  <si>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</si>
  <si>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</si>
  <si>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</si>
  <si>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</si>
  <si>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</si>
  <si>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</si>
  <si>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</si>
  <si>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</si>
  <si>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</si>
  <si>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</si>
  <si>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</si>
  <si>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</si>
  <si>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</si>
  <si>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</si>
  <si>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</si>
  <si>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</si>
  <si>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</si>
  <si>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</si>
  <si>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</si>
  <si>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</si>
  <si>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</si>
  <si>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</si>
  <si>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</si>
  <si>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</si>
  <si>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</si>
  <si>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</si>
  <si>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</si>
  <si>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</si>
  <si>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</si>
  <si>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</si>
  <si>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</si>
  <si>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</si>
  <si>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</si>
  <si>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</si>
  <si>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</si>
  <si>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</si>
  <si>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</si>
  <si>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</si>
  <si>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</si>
  <si>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</si>
  <si>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</si>
  <si>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</si>
  <si>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</si>
  <si>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</si>
  <si>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</si>
  <si>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</si>
  <si>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</si>
  <si>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</si>
  <si>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</si>
  <si>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</si>
  <si>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</si>
  <si>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</si>
  <si>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</si>
  <si>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</si>
  <si>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</si>
  <si>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</si>
  <si>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</si>
  <si>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</si>
  <si>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</si>
  <si>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</si>
  <si>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</si>
  <si>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</si>
  <si>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</si>
  <si>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</si>
  <si>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</si>
  <si>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</si>
  <si>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</si>
  <si>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</si>
  <si>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</si>
  <si>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</si>
  <si>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</si>
  <si>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</si>
  <si>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</si>
  <si>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</si>
  <si>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</si>
  <si>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</si>
  <si>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</si>
  <si>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</si>
  <si>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</si>
  <si>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</si>
  <si>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</si>
  <si>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</si>
  <si>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</si>
  <si>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</si>
  <si>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</si>
  <si>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</si>
  <si>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</si>
  <si>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</si>
  <si>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</si>
  <si>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</si>
  <si>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</si>
  <si>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</si>
  <si>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</si>
  <si>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</si>
  <si>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</si>
  <si>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</si>
  <si>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</si>
  <si>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</si>
  <si>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</si>
  <si>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</si>
  <si>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</si>
  <si>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</si>
  <si>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</si>
  <si>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</si>
  <si>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</si>
  <si>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</si>
  <si>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</si>
  <si>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</si>
  <si>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</si>
  <si>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</si>
  <si>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</si>
  <si>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</si>
  <si>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</si>
  <si>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</si>
  <si>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</si>
  <si>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</si>
  <si>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</si>
  <si>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</si>
  <si>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</si>
  <si>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</si>
  <si>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</si>
  <si>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</si>
  <si>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</si>
  <si>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</si>
  <si>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</si>
  <si>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</si>
  <si>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</si>
  <si>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</si>
  <si>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</si>
  <si>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</si>
  <si>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</si>
  <si>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</si>
  <si>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</si>
  <si>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</si>
  <si>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</si>
  <si>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</si>
  <si>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</si>
  <si>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</si>
  <si>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</si>
  <si>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</si>
  <si>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</si>
  <si>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</si>
  <si>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</si>
  <si>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</si>
  <si>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</si>
  <si>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</si>
  <si>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</si>
  <si>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</si>
  <si>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</si>
  <si>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</si>
  <si>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</si>
  <si>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</si>
  <si>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</si>
  <si>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</si>
  <si>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</si>
  <si>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</si>
  <si>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</si>
  <si>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</si>
  <si>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</si>
  <si>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</si>
  <si>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</si>
  <si>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</si>
  <si>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</si>
  <si>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</si>
  <si>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</si>
  <si>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</si>
  <si>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</si>
  <si>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</si>
  <si>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</si>
  <si>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</si>
  <si>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</si>
  <si>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</si>
  <si>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</si>
  <si>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</si>
  <si>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</si>
  <si>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</si>
  <si>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</si>
  <si>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</si>
  <si>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</si>
  <si>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</si>
  <si>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</si>
  <si>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</si>
  <si>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</si>
  <si>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</si>
  <si>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</si>
  <si>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</si>
  <si>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</si>
  <si>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</si>
  <si>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</si>
  <si>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</si>
  <si>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</si>
  <si>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</si>
  <si>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</si>
  <si>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</si>
  <si>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</si>
  <si>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</si>
  <si>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</si>
  <si>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</si>
  <si>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</si>
  <si>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</si>
  <si>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</si>
  <si>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</si>
  <si>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</si>
  <si>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</si>
  <si>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</si>
  <si>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</si>
  <si>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</si>
  <si>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</si>
  <si>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</si>
  <si>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</si>
  <si>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</si>
  <si>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</si>
  <si>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</si>
  <si>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</si>
  <si>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</si>
  <si>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</si>
  <si>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</si>
  <si>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</si>
  <si>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</si>
  <si>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</si>
  <si>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</si>
  <si>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</si>
  <si>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</si>
  <si>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</si>
  <si>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</si>
  <si>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</si>
  <si>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</si>
  <si>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</si>
  <si>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</si>
  <si>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</si>
  <si>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</si>
  <si>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</si>
  <si>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</si>
  <si>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</si>
  <si>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</si>
  <si>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</si>
  <si>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</si>
  <si>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</si>
  <si>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</si>
  <si>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</si>
  <si>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</si>
  <si>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</si>
  <si>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</si>
  <si>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</si>
  <si>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</si>
  <si>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</si>
  <si>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</si>
  <si>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</si>
  <si>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</si>
  <si>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</si>
  <si>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</si>
  <si>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</si>
  <si>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</si>
  <si>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</si>
  <si>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</si>
  <si>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</si>
  <si>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</si>
  <si>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</si>
  <si>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</si>
  <si>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</si>
  <si>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</si>
  <si>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</si>
  <si>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</si>
  <si>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</si>
  <si>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</si>
  <si>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</si>
  <si>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</si>
  <si>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</si>
  <si>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</si>
  <si>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</si>
  <si>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</si>
  <si>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</si>
  <si>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</si>
  <si>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</si>
  <si>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</si>
  <si>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</si>
  <si>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</si>
  <si>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</si>
  <si>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</si>
  <si>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</si>
  <si>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</si>
  <si>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</si>
  <si>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</si>
  <si>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</si>
  <si>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</si>
  <si>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</si>
  <si>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</si>
  <si>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</si>
  <si>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</si>
  <si>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</si>
  <si>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</si>
  <si>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</si>
  <si>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</si>
  <si>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</si>
  <si>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</si>
  <si>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</si>
  <si>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</si>
  <si>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</si>
  <si>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</si>
  <si>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</si>
  <si>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</si>
  <si>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</si>
  <si>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</si>
  <si>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</si>
  <si>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</si>
  <si>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</si>
  <si>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</si>
  <si>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</si>
  <si>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</si>
  <si>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</si>
  <si>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</si>
  <si>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</si>
  <si>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</si>
  <si>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</si>
  <si>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</si>
  <si>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</si>
  <si>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</si>
  <si>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</si>
  <si>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</si>
  <si>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</si>
  <si>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</si>
  <si>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</si>
  <si>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</si>
  <si>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</si>
  <si>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</si>
  <si>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</si>
  <si>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</si>
  <si>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</si>
  <si>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</si>
  <si>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</si>
  <si>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</si>
  <si>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</si>
  <si>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</si>
  <si>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</si>
  <si>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</si>
  <si>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</si>
  <si>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</si>
  <si>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</si>
  <si>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</si>
  <si>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</si>
  <si>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</si>
  <si>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</si>
  <si>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</si>
  <si>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</si>
  <si>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</si>
  <si>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</si>
  <si>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</si>
  <si>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</si>
  <si>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</si>
  <si>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</si>
  <si>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</si>
  <si>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</si>
  <si>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</si>
  <si>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</si>
  <si>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</si>
  <si>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</si>
  <si>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</si>
  <si>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</si>
  <si>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</si>
  <si>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</si>
  <si>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</si>
  <si>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</si>
  <si>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</si>
  <si>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</si>
  <si>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</si>
  <si>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</si>
  <si>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</si>
  <si>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</si>
  <si>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</si>
  <si>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</si>
  <si>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</si>
  <si>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</si>
  <si>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</si>
  <si>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</si>
  <si>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</si>
  <si>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</si>
  <si>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</si>
  <si>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</si>
  <si>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</si>
  <si>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</si>
  <si>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</si>
  <si>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</si>
  <si>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</si>
  <si>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</si>
  <si>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</si>
  <si>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</si>
  <si>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</si>
  <si>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</si>
  <si>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</si>
  <si>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</si>
  <si>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</si>
  <si>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</si>
  <si>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</si>
  <si>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</si>
  <si>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</si>
  <si>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</si>
  <si>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</si>
  <si>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</si>
  <si>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</si>
  <si>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</si>
  <si>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</si>
  <si>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</si>
  <si>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</si>
  <si>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</si>
  <si>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</si>
  <si>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</si>
  <si>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</si>
  <si>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</si>
  <si>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</si>
  <si>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</si>
  <si>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</si>
  <si>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</si>
  <si>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</si>
  <si>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</si>
  <si>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</si>
  <si>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</si>
  <si>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</si>
  <si>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</si>
  <si>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</si>
  <si>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</si>
  <si>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</si>
  <si>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</si>
  <si>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</si>
  <si>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</si>
  <si>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</si>
  <si>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</si>
  <si>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</si>
  <si>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</si>
  <si>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</si>
  <si>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</si>
  <si>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</si>
  <si>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</si>
  <si>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</si>
  <si>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</si>
  <si>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</si>
  <si>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</si>
  <si>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</si>
  <si>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</si>
  <si>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</si>
  <si>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</si>
  <si>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</si>
  <si>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</si>
  <si>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</si>
  <si>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</si>
  <si>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</si>
  <si>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</si>
  <si>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</si>
  <si>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</si>
  <si>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</si>
  <si>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</si>
  <si>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</si>
  <si>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</si>
  <si>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</si>
  <si>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</si>
  <si>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</si>
  <si>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</si>
  <si>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</si>
  <si>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</si>
  <si>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</si>
  <si>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</si>
  <si>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</si>
  <si>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</si>
  <si>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</si>
  <si>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</si>
  <si>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</si>
  <si>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</si>
  <si>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</si>
  <si>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</si>
  <si>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</si>
  <si>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</si>
  <si>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</si>
  <si>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</si>
  <si>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</si>
  <si>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</si>
  <si>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</si>
  <si>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</si>
  <si>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</si>
  <si>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</si>
  <si>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</si>
  <si>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</si>
  <si>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</si>
  <si>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</si>
  <si>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</si>
  <si>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</si>
  <si>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</si>
  <si>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</si>
  <si>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</si>
  <si>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</si>
  <si>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</si>
  <si>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</si>
  <si>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</si>
  <si>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</si>
  <si>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</si>
  <si>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</si>
  <si>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</si>
  <si>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</si>
  <si>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</si>
  <si>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</si>
  <si>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</si>
  <si>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</si>
  <si>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</si>
  <si>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</si>
  <si>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</si>
  <si>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</si>
  <si>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</si>
  <si>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</si>
  <si>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</si>
  <si>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</si>
  <si>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</si>
  <si>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</si>
  <si>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</si>
  <si>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</si>
  <si>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</si>
  <si>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</si>
  <si>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</si>
  <si>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</si>
  <si>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</si>
  <si>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</si>
  <si>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</si>
  <si>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</si>
  <si>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</si>
  <si>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</si>
  <si>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</si>
  <si>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</si>
  <si>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</si>
  <si>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</si>
  <si>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</si>
  <si>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</si>
  <si>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</si>
  <si>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</si>
  <si>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</si>
  <si>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</si>
  <si>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</si>
  <si>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</si>
  <si>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</si>
  <si>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</si>
  <si>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</si>
  <si>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</si>
  <si>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</si>
  <si>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</si>
  <si>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</si>
  <si>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</si>
  <si>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</si>
  <si>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</si>
  <si>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</si>
  <si>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</si>
  <si>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</si>
  <si>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</si>
  <si>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</si>
  <si>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</si>
  <si>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</si>
  <si>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</si>
  <si>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</si>
  <si>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</si>
  <si>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</si>
  <si>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</si>
  <si>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</si>
  <si>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</si>
  <si>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</si>
  <si>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</si>
  <si>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</si>
  <si>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</si>
  <si>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</si>
  <si>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</si>
  <si>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</si>
  <si>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</si>
  <si>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</si>
  <si>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</si>
  <si>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</si>
  <si>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</si>
  <si>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</si>
  <si>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</si>
  <si>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</si>
  <si>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</si>
  <si>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</si>
  <si>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</si>
  <si>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</si>
  <si>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</si>
  <si>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</si>
  <si>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</si>
  <si>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</si>
  <si>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</si>
  <si>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</si>
  <si>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</si>
  <si>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</si>
  <si>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</si>
  <si>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</si>
  <si>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</si>
  <si>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</si>
  <si>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</si>
  <si>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</si>
  <si>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</si>
  <si>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</si>
  <si>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</si>
  <si>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</si>
  <si>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</si>
  <si>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</si>
  <si>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</si>
  <si>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</si>
  <si>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</si>
  <si>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</si>
  <si>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</si>
  <si>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</si>
  <si>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</si>
  <si>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</si>
  <si>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</si>
  <si>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</si>
  <si>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</si>
  <si>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</si>
  <si>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</si>
  <si>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</si>
  <si>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</si>
  <si>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</si>
  <si>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</si>
  <si>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</si>
  <si>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</si>
  <si>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</si>
  <si>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</si>
  <si>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</si>
  <si>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</si>
  <si>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</si>
  <si>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</si>
  <si>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</si>
  <si>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</si>
  <si>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</si>
  <si>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</si>
  <si>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</si>
  <si>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</si>
  <si>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</si>
  <si>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</si>
  <si>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</si>
  <si>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</si>
  <si>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</si>
  <si>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</si>
  <si>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</si>
  <si>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</si>
  <si>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</si>
  <si>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</si>
  <si>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</si>
  <si>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</si>
  <si>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</si>
  <si>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</si>
  <si>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</si>
  <si>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</si>
  <si>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</si>
  <si>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</si>
  <si>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</si>
  <si>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</si>
  <si>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</si>
  <si>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</si>
  <si>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</si>
  <si>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</si>
  <si>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</si>
  <si>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</si>
  <si>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</si>
  <si>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</si>
  <si>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</si>
  <si>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</si>
  <si>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</si>
  <si>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</si>
  <si>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</si>
  <si>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</si>
  <si>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</si>
  <si>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</si>
  <si>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</si>
  <si>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</si>
  <si>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</si>
  <si>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</si>
  <si>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</si>
  <si>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</si>
  <si>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</si>
  <si>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</si>
  <si>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</si>
  <si>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</si>
  <si>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</si>
  <si>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</si>
  <si>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</si>
  <si>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</si>
  <si>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</si>
  <si>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</si>
  <si>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</si>
  <si>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</si>
  <si>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</si>
  <si>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</si>
  <si>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</si>
  <si>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</si>
  <si>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</si>
  <si>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</si>
  <si>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</si>
  <si>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</si>
  <si>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</si>
  <si>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</si>
  <si>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</si>
  <si>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</si>
  <si>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</si>
  <si>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</si>
  <si>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</si>
  <si>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</si>
  <si>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</si>
  <si>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</si>
  <si>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</si>
  <si>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</si>
  <si>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</si>
  <si>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</si>
  <si>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</si>
  <si>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</si>
  <si>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</si>
  <si>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</si>
  <si>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</si>
  <si>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</si>
  <si>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</si>
  <si>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</si>
  <si>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</si>
  <si>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</si>
  <si>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</si>
  <si>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</si>
  <si>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</si>
  <si>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</si>
  <si>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</si>
  <si>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</si>
  <si>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</si>
  <si>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</si>
  <si>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</si>
  <si>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</si>
  <si>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</si>
  <si>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</si>
  <si>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</si>
  <si>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</si>
  <si>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</si>
  <si>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</si>
  <si>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</si>
  <si>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</si>
  <si>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</si>
  <si>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</si>
  <si>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</si>
  <si>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</si>
  <si>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</si>
  <si>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</si>
  <si>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</si>
  <si>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</si>
  <si>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</si>
  <si>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</si>
  <si>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</si>
  <si>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</si>
  <si>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</si>
  <si>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</si>
  <si>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</si>
  <si>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</si>
  <si>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</si>
  <si>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</si>
  <si>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</si>
  <si>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</si>
  <si>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</si>
  <si>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</si>
  <si>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</si>
  <si>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</si>
  <si>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</si>
  <si>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</si>
  <si>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</si>
  <si>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</si>
  <si>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</si>
  <si>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</si>
  <si>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</si>
  <si>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</si>
  <si>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</si>
  <si>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</si>
  <si>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</si>
  <si>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</si>
  <si>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</si>
  <si>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</si>
  <si>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</si>
  <si>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</si>
  <si>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</si>
  <si>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</si>
  <si>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</si>
  <si>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</si>
  <si>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</si>
  <si>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</si>
  <si>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</si>
  <si>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</si>
  <si>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</si>
  <si>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</si>
  <si>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</si>
  <si>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</si>
  <si>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</si>
  <si>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</si>
  <si>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</si>
  <si>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</si>
  <si>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</si>
  <si>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</si>
  <si>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</si>
  <si>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</si>
  <si>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</si>
  <si>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</si>
  <si>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</si>
  <si>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</si>
  <si>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</si>
  <si>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</si>
  <si>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</si>
  <si>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</si>
  <si>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</si>
  <si>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</si>
  <si>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</si>
  <si>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</si>
  <si>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</si>
  <si>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</si>
  <si>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</si>
  <si>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</si>
  <si>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</si>
  <si>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</si>
  <si>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</si>
  <si>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</si>
  <si>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</si>
  <si>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</si>
  <si>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</si>
  <si>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</si>
  <si>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</si>
  <si>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</si>
  <si>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</si>
  <si>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</si>
  <si>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</si>
  <si>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</si>
  <si>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</si>
  <si>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</si>
  <si>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</si>
  <si>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</si>
  <si>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</si>
  <si>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</si>
  <si>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</si>
  <si>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</si>
  <si>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</si>
  <si>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</si>
  <si>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</si>
  <si>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</si>
  <si>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</si>
  <si>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</si>
  <si>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</si>
  <si>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</si>
  <si>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</si>
  <si>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</si>
  <si>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</si>
  <si>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</si>
  <si>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</si>
  <si>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</si>
  <si>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</si>
  <si>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</si>
  <si>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</si>
  <si>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</si>
  <si>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</si>
  <si>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</si>
  <si>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</si>
  <si>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</si>
  <si>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</si>
  <si>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</si>
  <si>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</si>
  <si>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</si>
  <si>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</si>
  <si>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</si>
  <si>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</si>
  <si>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</si>
  <si>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</si>
  <si>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</si>
  <si>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</si>
  <si>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</si>
  <si>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</si>
  <si>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</si>
  <si>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</si>
  <si>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</si>
  <si>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</si>
  <si>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</si>
  <si>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</si>
  <si>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</si>
  <si>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</si>
  <si>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</si>
  <si>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</si>
  <si>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</si>
  <si>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</si>
  <si>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</si>
  <si>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</si>
  <si>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</si>
  <si>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</si>
  <si>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</si>
  <si>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</si>
  <si>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</si>
  <si>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</si>
  <si>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</si>
  <si>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</si>
  <si>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</si>
  <si>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</si>
  <si>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</si>
  <si>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</si>
  <si>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</si>
  <si>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</si>
  <si>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</si>
  <si>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</si>
  <si>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</si>
  <si>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</si>
  <si>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</si>
  <si>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</si>
  <si>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</si>
  <si>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</si>
  <si>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</si>
  <si>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</si>
  <si>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</si>
  <si>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</si>
  <si>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</si>
  <si>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</si>
  <si>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</si>
  <si>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</si>
  <si>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</si>
  <si>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</si>
  <si>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</si>
  <si>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</si>
  <si>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</si>
  <si>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</si>
  <si>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</si>
  <si>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</si>
  <si>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</si>
  <si>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</si>
  <si>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</si>
  <si>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</si>
  <si>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</si>
  <si>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</si>
  <si>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</si>
  <si>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</si>
  <si>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</si>
  <si>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</si>
  <si>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</si>
  <si>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</si>
  <si>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</si>
  <si>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</si>
  <si>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</si>
  <si>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</si>
  <si>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</si>
  <si>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</si>
  <si>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</si>
  <si>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</si>
  <si>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</si>
  <si>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</si>
  <si>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</si>
  <si>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</si>
  <si>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</si>
  <si>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</si>
  <si>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</si>
  <si>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</si>
  <si>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</si>
  <si>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</si>
  <si>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</si>
  <si>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</si>
  <si>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</si>
  <si>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</si>
  <si>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</si>
  <si>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</si>
  <si>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</si>
  <si>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</si>
  <si>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</si>
  <si>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</si>
  <si>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</si>
  <si>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</si>
  <si>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</si>
  <si>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</si>
  <si>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</si>
  <si>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</si>
  <si>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</si>
  <si>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</si>
  <si>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</si>
  <si>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</si>
  <si>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</si>
  <si>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</si>
  <si>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</si>
  <si>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</si>
  <si>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</si>
  <si>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</si>
  <si>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</si>
  <si>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</si>
  <si>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</si>
  <si>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</si>
  <si>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</si>
  <si>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</si>
  <si>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</si>
  <si>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</si>
  <si>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</si>
  <si>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</si>
  <si>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</si>
  <si>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</si>
  <si>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</si>
  <si>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</si>
  <si>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</si>
  <si>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</si>
  <si>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</si>
  <si>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</si>
  <si>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</si>
  <si>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</si>
  <si>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</si>
  <si>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</si>
  <si>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</si>
  <si>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</si>
  <si>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</si>
  <si>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</si>
  <si>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</si>
  <si>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</si>
  <si>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</si>
  <si>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</si>
  <si>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</si>
  <si>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</si>
  <si>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</si>
  <si>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</si>
  <si>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</si>
  <si>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</si>
  <si>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</si>
  <si>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</si>
  <si>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</si>
  <si>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</si>
  <si>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</si>
  <si>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</si>
  <si>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</si>
  <si>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</si>
  <si>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</si>
  <si>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</si>
  <si>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</si>
  <si>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</si>
  <si>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</si>
  <si>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</si>
  <si>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</si>
  <si>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</si>
  <si>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</si>
  <si>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</si>
  <si>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</si>
  <si>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</si>
  <si>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</si>
  <si>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</si>
  <si>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</si>
  <si>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</si>
  <si>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</si>
  <si>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</si>
  <si>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</si>
  <si>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</si>
  <si>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</si>
  <si>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</si>
  <si>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</si>
  <si>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</si>
  <si>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</si>
  <si>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</si>
  <si>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</si>
  <si>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</si>
  <si>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</si>
  <si>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</si>
  <si>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</si>
  <si>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</si>
  <si>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</si>
  <si>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</si>
  <si>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</si>
  <si>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</si>
  <si>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</si>
  <si>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</si>
  <si>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</si>
  <si>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</si>
  <si>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</si>
  <si>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</si>
  <si>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</si>
  <si>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</si>
  <si>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</si>
  <si>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</si>
  <si>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</si>
  <si>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</si>
  <si>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</si>
  <si>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</si>
  <si>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</si>
  <si>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</si>
  <si>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</si>
  <si>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</si>
  <si>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</si>
  <si>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</si>
  <si>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</si>
  <si>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</si>
  <si>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</si>
  <si>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</si>
  <si>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</si>
  <si>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</si>
  <si>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</si>
  <si>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</si>
  <si>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</si>
  <si>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</si>
  <si>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</si>
  <si>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</si>
  <si>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</si>
  <si>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</si>
  <si>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</si>
  <si>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</si>
  <si>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</si>
  <si>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</si>
  <si>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</si>
  <si>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</si>
  <si>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</si>
  <si>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</si>
  <si>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</si>
  <si>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</si>
  <si>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</si>
  <si>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</si>
  <si>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</si>
  <si>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</si>
  <si>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</si>
  <si>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</si>
  <si>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</si>
  <si>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</si>
  <si>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</si>
  <si>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</si>
  <si>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</si>
  <si>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</si>
  <si>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</si>
  <si>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</si>
  <si>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</si>
  <si>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</si>
  <si>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</si>
  <si>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</si>
  <si>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</si>
  <si>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</si>
  <si>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</si>
  <si>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</si>
  <si>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</si>
  <si>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</si>
  <si>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</si>
  <si>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</si>
  <si>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</si>
  <si>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</si>
  <si>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</si>
  <si>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</si>
  <si>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</si>
  <si>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</si>
  <si>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</si>
  <si>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</si>
  <si>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</si>
  <si>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</si>
  <si>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</si>
  <si>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</si>
  <si>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</si>
  <si>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</si>
  <si>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</si>
  <si>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</si>
  <si>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</si>
  <si>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</si>
  <si>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</si>
  <si>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</si>
  <si>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</si>
  <si>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</si>
  <si>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</si>
  <si>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</si>
  <si>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</si>
  <si>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</si>
  <si>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</si>
  <si>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</si>
  <si>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</si>
  <si>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</si>
  <si>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</si>
  <si>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</si>
  <si>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</si>
  <si>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</si>
  <si>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</si>
  <si>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</si>
  <si>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</si>
  <si>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</si>
  <si>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</si>
  <si>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</si>
  <si>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</si>
  <si>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</si>
  <si>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</si>
  <si>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</si>
  <si>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</si>
  <si>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</si>
  <si>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</si>
  <si>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</si>
  <si>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</si>
  <si>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</si>
  <si>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</si>
  <si>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</si>
  <si>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</si>
  <si>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</si>
  <si>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</si>
  <si>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</si>
  <si>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</si>
  <si>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</si>
  <si>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</si>
  <si>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</si>
  <si>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</si>
  <si>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</si>
  <si>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</si>
  <si>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</si>
  <si>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</si>
  <si>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</si>
  <si>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</si>
  <si>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</si>
  <si>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</si>
  <si>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</si>
  <si>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</si>
  <si>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</si>
  <si>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</si>
  <si>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</si>
  <si>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</si>
  <si>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</si>
  <si>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</si>
  <si>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</si>
  <si>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</si>
  <si>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</si>
  <si>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</si>
  <si>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</si>
  <si>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</si>
  <si>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</si>
  <si>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</si>
  <si>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</si>
  <si>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</si>
  <si>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</si>
  <si>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</si>
  <si>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</si>
  <si>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</si>
  <si>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</si>
  <si>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</si>
  <si>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</si>
  <si>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</si>
  <si>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</si>
  <si>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</si>
  <si>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</si>
  <si>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</si>
  <si>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</si>
  <si>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</si>
  <si>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</si>
  <si>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</si>
  <si>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</si>
  <si>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</si>
  <si>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</si>
  <si>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</si>
  <si>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</si>
  <si>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</si>
  <si>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</si>
  <si>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</si>
  <si>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</si>
  <si>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</si>
  <si>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</si>
  <si>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</si>
  <si>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</si>
  <si>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</si>
  <si>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</si>
  <si>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</si>
  <si>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</si>
  <si>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</si>
  <si>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</si>
  <si>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</si>
  <si>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</si>
  <si>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</si>
  <si>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</si>
  <si>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</si>
  <si>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</si>
  <si>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</si>
  <si>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</si>
  <si>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</si>
  <si>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</si>
  <si>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</si>
  <si>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</si>
  <si>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</si>
  <si>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</si>
  <si>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</si>
  <si>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</si>
  <si>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</si>
  <si>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</si>
  <si>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</si>
  <si>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</si>
  <si>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</si>
  <si>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</si>
  <si>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</si>
  <si>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</si>
  <si>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</si>
  <si>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</si>
  <si>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</si>
  <si>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</si>
  <si>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</si>
  <si>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</si>
  <si>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</si>
  <si>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</si>
  <si>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</si>
  <si>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</si>
  <si>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</si>
  <si>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</si>
  <si>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</si>
  <si>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</si>
  <si>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</si>
  <si>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</si>
  <si>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</si>
  <si>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</si>
  <si>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</si>
  <si>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</si>
  <si>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</si>
  <si>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</si>
  <si>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</si>
  <si>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</si>
  <si>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</si>
  <si>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</si>
  <si>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</si>
  <si>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</si>
  <si>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</si>
  <si>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</si>
  <si>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</si>
  <si>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</si>
  <si>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</si>
  <si>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</si>
  <si>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</si>
  <si>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</si>
  <si>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</si>
  <si>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</si>
  <si>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</si>
  <si>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</si>
  <si>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</si>
  <si>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</si>
  <si>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</si>
  <si>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</si>
  <si>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</si>
  <si>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</si>
  <si>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</si>
  <si>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</si>
  <si>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</si>
  <si>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</si>
  <si>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</si>
  <si>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</si>
  <si>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</si>
  <si>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</si>
  <si>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</si>
  <si>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</si>
  <si>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</si>
  <si>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</si>
  <si>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</si>
  <si>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</si>
  <si>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</si>
  <si>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</si>
  <si>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</si>
  <si>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</si>
  <si>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</si>
  <si>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</si>
  <si>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</si>
  <si>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</si>
  <si>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</si>
  <si>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</si>
  <si>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</si>
  <si>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</si>
  <si>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</si>
  <si>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</si>
  <si>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</si>
  <si>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</si>
  <si>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</si>
  <si>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</si>
  <si>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</si>
  <si>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</si>
  <si>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</si>
  <si>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</si>
  <si>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</si>
  <si>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</si>
  <si>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</si>
  <si>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</si>
  <si>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</si>
  <si>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</si>
  <si>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</si>
  <si>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</si>
  <si>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</si>
  <si>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</si>
  <si>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</si>
  <si>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</si>
  <si>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</si>
  <si>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</si>
  <si>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</si>
  <si>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</si>
  <si>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</si>
  <si>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</si>
  <si>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</si>
  <si>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</si>
  <si>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</si>
  <si>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</si>
  <si>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</si>
  <si>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</si>
  <si>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</si>
  <si>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</si>
  <si>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</si>
  <si>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</si>
  <si>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</si>
  <si>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</si>
  <si>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</si>
  <si>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</si>
  <si>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</si>
  <si>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</si>
  <si>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</si>
  <si>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</si>
  <si>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</si>
  <si>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</si>
  <si>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</si>
  <si>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</si>
  <si>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</si>
  <si>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</si>
  <si>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</si>
  <si>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</si>
  <si>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</si>
  <si>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</si>
  <si>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</si>
  <si>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</si>
  <si>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</si>
  <si>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</si>
  <si>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</si>
  <si>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</si>
  <si>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</si>
  <si>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</si>
  <si>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</si>
  <si>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</si>
  <si>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</si>
  <si>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</si>
  <si>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</si>
  <si>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</si>
  <si>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</si>
  <si>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</si>
  <si>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</si>
  <si>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</si>
  <si>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</si>
  <si>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</si>
  <si>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</si>
  <si>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</si>
  <si>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</si>
  <si>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</si>
  <si>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</si>
  <si>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</si>
  <si>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</si>
  <si>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</si>
  <si>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</si>
  <si>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</si>
  <si>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</si>
  <si>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</si>
  <si>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</si>
  <si>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</si>
  <si>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</si>
  <si>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</si>
  <si>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</si>
  <si>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</si>
  <si>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</si>
  <si>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</si>
  <si>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</si>
  <si>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</si>
  <si>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</si>
  <si>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</si>
  <si>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</si>
  <si>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</si>
  <si>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</si>
  <si>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</si>
  <si>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</si>
  <si>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</si>
  <si>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</si>
  <si>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</si>
  <si>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</si>
  <si>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</si>
  <si>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</si>
  <si>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</si>
  <si>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</si>
  <si>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</si>
  <si>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</si>
  <si>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</si>
  <si>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</si>
  <si>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</si>
  <si>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</si>
  <si>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</si>
  <si>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</si>
  <si>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</si>
  <si>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</si>
  <si>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</si>
  <si>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</si>
  <si>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</si>
  <si>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</si>
  <si>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</si>
  <si>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</si>
  <si>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</si>
  <si>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</si>
  <si>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</si>
  <si>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</si>
  <si>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</si>
  <si>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</si>
  <si>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</si>
  <si>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</si>
  <si>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</si>
  <si>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</si>
  <si>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</si>
  <si>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</si>
  <si>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</si>
  <si>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</si>
  <si>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</si>
  <si>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</si>
  <si>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</si>
  <si>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</si>
  <si>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</si>
  <si>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</si>
  <si>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</si>
  <si>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</si>
  <si>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</si>
  <si>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</si>
  <si>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</si>
  <si>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</si>
  <si>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</si>
  <si>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</si>
  <si>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</si>
  <si>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</si>
  <si>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</si>
  <si>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</si>
  <si>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</si>
  <si>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</si>
  <si>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</si>
  <si>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</si>
  <si>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</si>
  <si>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</si>
  <si>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</si>
  <si>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</si>
  <si>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</si>
  <si>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</si>
  <si>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</si>
  <si>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</si>
  <si>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</si>
  <si>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</si>
  <si>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</si>
  <si>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</si>
  <si>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</si>
  <si>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</si>
  <si>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</si>
  <si>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</si>
  <si>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</si>
  <si>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</si>
  <si>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</si>
  <si>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</si>
  <si>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</si>
  <si>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</si>
  <si>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</si>
  <si>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</si>
  <si>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</si>
  <si>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</si>
  <si>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</si>
  <si>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</si>
  <si>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</si>
  <si>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</si>
  <si>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</si>
  <si>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</si>
  <si>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</si>
  <si>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</si>
  <si>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</si>
  <si>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</si>
  <si>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</si>
  <si>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</si>
  <si>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</si>
  <si>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</si>
  <si>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</si>
  <si>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</si>
  <si>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</si>
  <si>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</si>
  <si>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</si>
  <si>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</si>
  <si>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</si>
  <si>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</si>
  <si>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</si>
  <si>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</si>
  <si>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</si>
  <si>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</si>
  <si>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</si>
  <si>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</si>
  <si>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</si>
  <si>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</si>
  <si>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</si>
  <si>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</si>
  <si>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</si>
  <si>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</si>
  <si>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</si>
  <si>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</si>
  <si>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</si>
  <si>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</si>
  <si>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</si>
  <si>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</si>
  <si>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</si>
  <si>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</si>
  <si>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</si>
  <si>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</si>
  <si>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</si>
  <si>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</si>
  <si>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</si>
  <si>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</si>
  <si>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</si>
  <si>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</si>
  <si>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</si>
  <si>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</si>
  <si>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</si>
  <si>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</si>
  <si>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</si>
  <si>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</si>
  <si>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</si>
  <si>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</si>
  <si>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</si>
  <si>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</si>
  <si>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</si>
  <si>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</si>
  <si>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</si>
  <si>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</si>
  <si>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</si>
  <si>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</si>
  <si>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</si>
  <si>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</si>
  <si>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</si>
  <si>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</si>
  <si>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</si>
  <si>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</si>
  <si>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</si>
  <si>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</si>
  <si>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</si>
  <si>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</si>
  <si>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</si>
  <si>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</si>
  <si>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</si>
  <si>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</si>
  <si>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</si>
  <si>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</si>
  <si>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</si>
  <si>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</si>
  <si>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</si>
  <si>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</si>
  <si>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</si>
  <si>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</si>
  <si>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</si>
  <si>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</si>
  <si>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</si>
  <si>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</si>
  <si>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</si>
  <si>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</si>
  <si>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</si>
  <si>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</si>
  <si>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</si>
  <si>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</si>
  <si>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</si>
  <si>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</si>
  <si>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</si>
  <si>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</si>
  <si>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</si>
  <si>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</si>
  <si>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</si>
  <si>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</si>
  <si>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</si>
  <si>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</si>
  <si>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</si>
  <si>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</si>
  <si>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</si>
  <si>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</si>
  <si>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</si>
  <si>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</si>
  <si>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</si>
  <si>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</si>
  <si>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</si>
  <si>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</si>
  <si>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</si>
  <si>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</si>
  <si>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</si>
  <si>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</si>
  <si>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</si>
  <si>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</si>
  <si>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</si>
  <si>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</si>
  <si>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</si>
  <si>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</si>
  <si>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</si>
  <si>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</si>
  <si>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</si>
  <si>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</si>
  <si>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</si>
  <si>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</si>
  <si>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</si>
  <si>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</si>
  <si>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</si>
  <si>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</si>
  <si>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</si>
  <si>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</si>
  <si>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</si>
  <si>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</si>
  <si>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</si>
  <si>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</si>
  <si>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</si>
  <si>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</si>
  <si>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</si>
  <si>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</si>
  <si>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</si>
  <si>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</si>
  <si>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</si>
  <si>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</si>
  <si>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</si>
  <si>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</si>
  <si>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</si>
  <si>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</si>
  <si>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</si>
  <si>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</si>
  <si>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</si>
  <si>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</si>
  <si>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</si>
  <si>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</si>
  <si>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</si>
  <si>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</si>
  <si>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</si>
  <si>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</si>
  <si>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</si>
  <si>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</si>
  <si>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</si>
  <si>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</si>
  <si>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</si>
  <si>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</si>
  <si>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</si>
  <si>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</si>
  <si>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</si>
  <si>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</si>
  <si>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</si>
  <si>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</si>
  <si>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</si>
  <si>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</si>
  <si>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</si>
  <si>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</si>
  <si>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</si>
  <si>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</si>
  <si>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</si>
  <si>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</si>
  <si>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</si>
  <si>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</si>
  <si>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</si>
  <si>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</si>
  <si>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</si>
  <si>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</si>
  <si>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Count of country</t>
  </si>
  <si>
    <t>Row Labels</t>
  </si>
  <si>
    <t>Grand Total</t>
  </si>
  <si>
    <t>Column Labels</t>
  </si>
  <si>
    <t>(All)</t>
  </si>
  <si>
    <t>Date Created Converision</t>
  </si>
  <si>
    <t>Date Ended Conversion</t>
  </si>
  <si>
    <t>Count of Date Created Converision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</si>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</sst>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</numFmts>
  <fonts count="7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24292E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23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 applyAlignment="1">
      <alignment horizontal="center" vertical="top"/>
    </xf>
    <xf numFmtId="0" fontId="0" fillId="0" borderId="0" xfId="0" applyAlignment="1">
      <alignment vertical="top"/>
    </xf>
    <xf numFmtId="49" fontId="2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0" fontId="0" fillId="0" borderId="1" xfId="0" applyBorder="1"/>
    <xf numFmtId="0" fontId="4" fillId="0" borderId="0" xfId="0" applyFont="1" applyAlignment="1">
      <alignment horizontal="center"/>
    </xf>
    <xf numFmtId="0" fontId="5" fillId="0" borderId="0" xfId="0" applyFont="1"/>
    <xf numFmtId="14" fontId="0" fillId="0" borderId="0" xfId="0" applyNumberFormat="1"/>
    <xf numFmtId="1" fontId="2" fillId="0" borderId="0" xfId="1" applyNumberFormat="1" applyFont="1" applyAlignment="1">
      <alignment vertical="center"/>
    </xf>
    <xf numFmtId="1" fontId="0" fillId="0" borderId="0" xfId="1" applyNumberFormat="1" applyFont="1" applyAlignment="1">
      <alignment vertical="center"/>
    </xf>
    <xf numFmtId="44" fontId="0" fillId="0" borderId="0" xfId="0" applyNumberFormat="1"/>
    <xf numFmtId="0" fontId="6" fillId="0" borderId="0" xfId="0" applyFont="1"/>
    <xf numFmtId="0" fontId="1" fillId="0" borderId="0" xfId="0" applyFont="1"/>
    <xf numFmtId="9" fontId="1" fillId="0" borderId="0" xfId="2" applyFont="1"/>
    <xf numFmtId="9" fontId="1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8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Category!PivotTable4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</c:pivotFmt>
      <c:pivotFmt>
        <c:idx val="16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AA-F649-9D5B-235BEB8B1D12}"/>
            </c:ext>
          </c:extLst>
        </c:ser>
        <c:ser>
          <c:idx val="1"/>
          <c:order val="1"/>
          <c:tx>
            <c:strRef>
              <c:f>'Pivot Table -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B74-D846-BBBB-C11947289405}"/>
            </c:ext>
          </c:extLst>
        </c:ser>
        <c:ser>
          <c:idx val="2"/>
          <c:order val="2"/>
          <c:tx>
            <c:strRef>
              <c:f>'Pivot Table -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8B74-D846-BBBB-C11947289405}"/>
            </c:ext>
          </c:extLst>
        </c:ser>
        <c:ser>
          <c:idx val="3"/>
          <c:order val="3"/>
          <c:tx>
            <c:strRef>
              <c:f>'Pivot Table -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'Pivot Table -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-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B74-D846-BBBB-C11947289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18656975"/>
        <c:axId val="2050424735"/>
      </c:barChart>
      <c:catAx>
        <c:axId val="2018656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424735"/>
        <c:crosses val="autoZero"/>
        <c:auto val="1"/>
        <c:lblAlgn val="ctr"/>
        <c:lblOffset val="100"/>
        <c:noMultiLvlLbl val="0"/>
      </c:catAx>
      <c:valAx>
        <c:axId val="2050424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8656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Sub-category!PivotTable5</c:name>
    <c:fmtId val="1"/>
  </c:pivotSource>
  <c:chart>
    <c:autoTitleDeleted val="0"/>
    <c:pivotFmts>
      <c:pivotFmt>
        <c:idx val="0"/>
        <c:spPr>
          <a:solidFill>
            <a:schemeClr val="bg2">
              <a:lumMod val="9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4"/>
          </a:solidFill>
          <a:ln>
            <a:noFill/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-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43-224E-82D3-3A46468F4D99}"/>
            </c:ext>
          </c:extLst>
        </c:ser>
        <c:ser>
          <c:idx val="1"/>
          <c:order val="1"/>
          <c:tx>
            <c:strRef>
              <c:f>'Pivot Table -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43-224E-82D3-3A46468F4D99}"/>
            </c:ext>
          </c:extLst>
        </c:ser>
        <c:ser>
          <c:idx val="2"/>
          <c:order val="2"/>
          <c:tx>
            <c:strRef>
              <c:f>'Pivot Table -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bg2">
                <a:lumMod val="9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43-224E-82D3-3A46468F4D99}"/>
            </c:ext>
          </c:extLst>
        </c:ser>
        <c:ser>
          <c:idx val="3"/>
          <c:order val="3"/>
          <c:tx>
            <c:strRef>
              <c:f>'Pivot Table -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Pt>
            <c:idx val="8"/>
            <c:invertIfNegative val="0"/>
            <c:bubble3D val="0"/>
            <c:spPr>
              <a:solidFill>
                <a:schemeClr val="accent4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B94-F64A-8BAB-F0946CDA9407}"/>
              </c:ext>
            </c:extLst>
          </c:dPt>
          <c:cat>
            <c:strRef>
              <c:f>'Pivot Table -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-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43-224E-82D3-3A46468F4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0545855"/>
        <c:axId val="2049054559"/>
      </c:barChart>
      <c:catAx>
        <c:axId val="20505458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054559"/>
        <c:crosses val="autoZero"/>
        <c:auto val="1"/>
        <c:lblAlgn val="ctr"/>
        <c:lblOffset val="100"/>
        <c:noMultiLvlLbl val="0"/>
      </c:catAx>
      <c:valAx>
        <c:axId val="2049054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05458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- countifs'!$F$1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-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countifs'!$F$2:$F$13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1F6-6E43-9EB2-E01F85405783}"/>
            </c:ext>
          </c:extLst>
        </c:ser>
        <c:ser>
          <c:idx val="1"/>
          <c:order val="1"/>
          <c:tx>
            <c:strRef>
              <c:f>'bonus - countifs'!$G$1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-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countifs'!$G$2:$G$13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F6-6E43-9EB2-E01F85405783}"/>
            </c:ext>
          </c:extLst>
        </c:ser>
        <c:ser>
          <c:idx val="2"/>
          <c:order val="2"/>
          <c:tx>
            <c:strRef>
              <c:f>'bonus - countifs'!$H$1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- countifs'!$A$2:$A$13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- countifs'!$H$2:$H$13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F6-6E43-9EB2-E01F854057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66840559"/>
        <c:axId val="2033182303"/>
      </c:lineChart>
      <c:catAx>
        <c:axId val="19668405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3182303"/>
        <c:crosses val="autoZero"/>
        <c:auto val="1"/>
        <c:lblAlgn val="ctr"/>
        <c:lblOffset val="100"/>
        <c:noMultiLvlLbl val="0"/>
      </c:catAx>
      <c:valAx>
        <c:axId val="20331823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6840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 - date created!PivotTable1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- date 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created'!$B$6:$B$18</c:f>
              <c:numCache>
                <c:formatCode>General</c:formatCode>
                <c:ptCount val="12"/>
                <c:pt idx="0">
                  <c:v>133</c:v>
                </c:pt>
                <c:pt idx="1">
                  <c:v>150</c:v>
                </c:pt>
                <c:pt idx="2">
                  <c:v>207</c:v>
                </c:pt>
                <c:pt idx="3">
                  <c:v>187</c:v>
                </c:pt>
                <c:pt idx="4">
                  <c:v>204</c:v>
                </c:pt>
                <c:pt idx="5">
                  <c:v>222</c:v>
                </c:pt>
                <c:pt idx="6">
                  <c:v>222</c:v>
                </c:pt>
                <c:pt idx="7">
                  <c:v>196</c:v>
                </c:pt>
                <c:pt idx="8">
                  <c:v>156</c:v>
                </c:pt>
                <c:pt idx="9">
                  <c:v>160</c:v>
                </c:pt>
                <c:pt idx="10">
                  <c:v>161</c:v>
                </c:pt>
                <c:pt idx="11">
                  <c:v>187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14-1844-BB30-CE18068F94FD}"/>
            </c:ext>
          </c:extLst>
        </c:ser>
        <c:ser>
          <c:idx val="1"/>
          <c:order val="1"/>
          <c:tx>
            <c:strRef>
              <c:f>'Pivot Table -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created'!$C$6:$C$18</c:f>
              <c:numCache>
                <c:formatCode>General</c:formatCode>
                <c:ptCount val="12"/>
                <c:pt idx="0">
                  <c:v>127</c:v>
                </c:pt>
                <c:pt idx="1">
                  <c:v>124</c:v>
                </c:pt>
                <c:pt idx="2">
                  <c:v>124</c:v>
                </c:pt>
                <c:pt idx="3">
                  <c:v>100</c:v>
                </c:pt>
                <c:pt idx="4">
                  <c:v>120</c:v>
                </c:pt>
                <c:pt idx="5">
                  <c:v>120</c:v>
                </c:pt>
                <c:pt idx="6">
                  <c:v>134</c:v>
                </c:pt>
                <c:pt idx="7">
                  <c:v>155</c:v>
                </c:pt>
                <c:pt idx="8">
                  <c:v>136</c:v>
                </c:pt>
                <c:pt idx="9">
                  <c:v>145</c:v>
                </c:pt>
                <c:pt idx="10">
                  <c:v>133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914-1844-BB30-CE18068F94FD}"/>
            </c:ext>
          </c:extLst>
        </c:ser>
        <c:ser>
          <c:idx val="2"/>
          <c:order val="2"/>
          <c:tx>
            <c:strRef>
              <c:f>'Pivot Table - date 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'Pivot Table -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- date created'!$D$6:$D$18</c:f>
              <c:numCache>
                <c:formatCode>General</c:formatCode>
                <c:ptCount val="12"/>
                <c:pt idx="0">
                  <c:v>26</c:v>
                </c:pt>
                <c:pt idx="1">
                  <c:v>29</c:v>
                </c:pt>
                <c:pt idx="2">
                  <c:v>28</c:v>
                </c:pt>
                <c:pt idx="3">
                  <c:v>29</c:v>
                </c:pt>
                <c:pt idx="4">
                  <c:v>28</c:v>
                </c:pt>
                <c:pt idx="5">
                  <c:v>23</c:v>
                </c:pt>
                <c:pt idx="6">
                  <c:v>33</c:v>
                </c:pt>
                <c:pt idx="7">
                  <c:v>39</c:v>
                </c:pt>
                <c:pt idx="8">
                  <c:v>24</c:v>
                </c:pt>
                <c:pt idx="9">
                  <c:v>34</c:v>
                </c:pt>
                <c:pt idx="10">
                  <c:v>21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914-1844-BB30-CE18068F94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9796495"/>
        <c:axId val="1399541871"/>
      </c:lineChart>
      <c:catAx>
        <c:axId val="13997964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541871"/>
        <c:crosses val="autoZero"/>
        <c:auto val="1"/>
        <c:lblAlgn val="ctr"/>
        <c:lblOffset val="100"/>
        <c:noMultiLvlLbl val="0"/>
      </c:catAx>
      <c:valAx>
        <c:axId val="1399541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97964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812800</xdr:colOff>
      <xdr:row>1</xdr:row>
      <xdr:rowOff>171450</xdr:rowOff>
    </xdr:from>
    <xdr:to>
      <xdr:col>16</xdr:col>
      <xdr:colOff>812800</xdr:colOff>
      <xdr:row>24</xdr:row>
      <xdr:rowOff>101600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0F86DEE-1A13-CA4D-ABEC-D434B7760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279400</xdr:colOff>
      <xdr:row>5</xdr:row>
      <xdr:rowOff>88900</xdr:rowOff>
    </xdr:from>
    <xdr:to>
      <xdr:col>12</xdr:col>
      <xdr:colOff>101600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1B7057-B246-224E-B47C-9AA54D70C4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171450</xdr:colOff>
      <xdr:row>15</xdr:row>
      <xdr:rowOff>177800</xdr:rowOff>
    </xdr:from>
    <xdr:to>
      <xdr:col>6</xdr:col>
      <xdr:colOff>927100</xdr:colOff>
      <xdr:row>37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6F180A7-65BE-124D-A603-EA540F17B2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215900</xdr:colOff>
      <xdr:row>1</xdr:row>
      <xdr:rowOff>114300</xdr:rowOff>
    </xdr:from>
    <xdr:to>
      <xdr:col>12</xdr:col>
      <xdr:colOff>571500</xdr:colOff>
      <xdr:row>23</xdr:row>
      <xdr:rowOff>101600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1F3CD68-7BFD-0D49-A8D6-BB647FB74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0.715667708333" createdVersion="6" refreshedVersion="6" minRefreshableVersion="3" recordCount="4115" xr:uid="{5C279E43-DC86-B64E-BC17-EC642DCA8107}">
  <cacheSource type="worksheet">
    <worksheetSource ref="A1:S1048576" sheet="Excel Projec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164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982.565924305556" createdVersion="6" refreshedVersion="6" minRefreshableVersion="3" recordCount="4115" xr:uid="{EB7464F2-41B5-214E-A5E8-71411F5B7699}">
  <cacheSource type="worksheet">
    <worksheetSource ref="A1:V1048576" sheet="Excel Project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 count="2881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  <m/>
      </sharedItems>
    </cacheField>
    <cacheField name="Average Donation" numFmtId="0">
      <sharedItems containsBlank="1" containsMixedTypes="1" containsNumber="1" minValue="1" maxValue="3304"/>
    </cacheField>
    <cacheField name="Sub-Category" numFmtId="0">
      <sharedItems containsBlank="1"/>
    </cacheField>
    <cacheField name="Category " numFmtId="0">
      <sharedItems containsBlank="1"/>
    </cacheField>
    <cacheField name="deadline2" numFmtId="0">
      <sharedItems containsString="0" containsBlank="1" containsNumber="1" containsInteger="1" minValue="1249932360" maxValue="1493838720"/>
    </cacheField>
    <cacheField name="Date Created Converi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launched_at2" numFmtId="0">
      <sharedItems containsString="0" containsBlank="1" containsNumber="1" containsInteger="1" minValue="1242532513" maxValue="1489591807"/>
    </cacheField>
    <cacheField name="Date Ended Conversion" numFmtId="0">
      <sharedItems containsNonDate="0" containsDate="1" containsString="0" containsBlank="1" minDate="2009-05-17T03:55:13" maxDate="2017-03-15T15:30:07"/>
    </cacheField>
    <cacheField name="Quarters" numFmtId="0" databaseField="0">
      <fieldGroup base="19">
        <rangePr groupBy="quarters" startDate="2009-08-10T19:26:00" endDate="2017-05-03T19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9">
        <rangePr groupBy="years" startDate="2009-08-10T19:26:00" endDate="2017-05-03T19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s v="television"/>
    <s v="film &amp; video"/>
    <n v="1437620400"/>
    <x v="0"/>
    <n v="1434931811"/>
    <d v="2015-06-22T00:10:11"/>
  </r>
  <r>
    <n v="1"/>
    <x v="1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s v="television"/>
    <s v="film &amp; video"/>
    <n v="1488464683"/>
    <x v="1"/>
    <n v="1485872683"/>
    <d v="2017-01-31T14:24:43"/>
  </r>
  <r>
    <n v="2"/>
    <x v="2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s v="television"/>
    <s v="film &amp; video"/>
    <n v="1455555083"/>
    <x v="2"/>
    <n v="1454691083"/>
    <d v="2016-02-05T16:51:23"/>
  </r>
  <r>
    <n v="3"/>
    <x v="3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s v="television"/>
    <s v="film &amp; video"/>
    <n v="1407414107"/>
    <x v="3"/>
    <n v="1404822107"/>
    <d v="2014-07-08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s v="television"/>
    <s v="film &amp; video"/>
    <n v="1450555279"/>
    <x v="4"/>
    <n v="1447963279"/>
    <d v="2015-11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s v="television"/>
    <s v="film &amp; video"/>
    <n v="1469770500"/>
    <x v="5"/>
    <n v="1468362207"/>
    <d v="2016-07-12T22:23:27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s v="television"/>
    <s v="film &amp; video"/>
    <n v="1402710250"/>
    <x v="6"/>
    <n v="1401846250"/>
    <d v="2014-06-0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s v="television"/>
    <s v="film &amp; video"/>
    <n v="1467680867"/>
    <x v="7"/>
    <n v="1464224867"/>
    <d v="2016-05-26T01:07:47"/>
  </r>
  <r>
    <n v="8"/>
    <x v="8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s v="television"/>
    <s v="film &amp; video"/>
    <n v="1460754000"/>
    <x v="8"/>
    <n v="1460155212"/>
    <d v="2016-04-08T22:40:12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s v="television"/>
    <s v="film &amp; video"/>
    <n v="1460860144"/>
    <x v="9"/>
    <n v="1458268144"/>
    <d v="2016-03-18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s v="television"/>
    <s v="film &amp; video"/>
    <n v="1403660279"/>
    <x v="10"/>
    <n v="1400636279"/>
    <d v="2014-05-21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s v="television"/>
    <s v="film &amp; video"/>
    <n v="1471834800"/>
    <x v="11"/>
    <n v="1469126462"/>
    <d v="2016-07-21T18:41:02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s v="television"/>
    <s v="film &amp; video"/>
    <n v="1405479600"/>
    <x v="12"/>
    <n v="1401642425"/>
    <d v="2014-06-01T17:07:05"/>
  </r>
  <r>
    <n v="13"/>
    <x v="13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s v="television"/>
    <s v="film &amp; video"/>
    <n v="1466713620"/>
    <x v="13"/>
    <n v="1463588109"/>
    <d v="2016-05-18T16:15:09"/>
  </r>
  <r>
    <n v="14"/>
    <x v="14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s v="television"/>
    <s v="film &amp; video"/>
    <n v="1405259940"/>
    <x v="14"/>
    <n v="1403051888"/>
    <d v="2014-06-18T00:38:08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s v="television"/>
    <s v="film &amp; video"/>
    <n v="1443384840"/>
    <x v="15"/>
    <n v="1441790658"/>
    <d v="2015-09-09T09:24:18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s v="television"/>
    <s v="film &amp; video"/>
    <n v="1402896600"/>
    <x v="16"/>
    <n v="1398971211"/>
    <d v="2014-05-01T19:06:51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s v="television"/>
    <s v="film &amp; video"/>
    <n v="1415126022"/>
    <x v="17"/>
    <n v="1412530422"/>
    <d v="2014-10-05T17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s v="television"/>
    <s v="film &amp; video"/>
    <n v="1410958856"/>
    <x v="18"/>
    <n v="1408366856"/>
    <d v="2014-08-18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s v="television"/>
    <s v="film &amp; video"/>
    <n v="1437420934"/>
    <x v="19"/>
    <n v="1434828934"/>
    <d v="2015-06-20T19:35:34"/>
  </r>
  <r>
    <n v="20"/>
    <x v="20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s v="television"/>
    <s v="film &amp; video"/>
    <n v="1442167912"/>
    <x v="20"/>
    <n v="1436983912"/>
    <d v="2015-07-15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s v="television"/>
    <s v="film &amp; video"/>
    <n v="1411743789"/>
    <x v="21"/>
    <n v="1409151789"/>
    <d v="2014-08-27T15:03:09"/>
  </r>
  <r>
    <n v="22"/>
    <x v="22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s v="television"/>
    <s v="film &amp; video"/>
    <n v="1420099140"/>
    <x v="22"/>
    <n v="1418766740"/>
    <d v="2014-12-16T21:52:2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s v="television"/>
    <s v="film &amp; video"/>
    <n v="1430407200"/>
    <x v="23"/>
    <n v="1428086501"/>
    <d v="2015-04-03T18:41:41"/>
  </r>
  <r>
    <n v="24"/>
    <x v="24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s v="television"/>
    <s v="film &amp; video"/>
    <n v="1442345940"/>
    <x v="24"/>
    <n v="1439494863"/>
    <d v="2015-08-13T19:41:03"/>
  </r>
  <r>
    <n v="25"/>
    <x v="25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s v="television"/>
    <s v="film &amp; video"/>
    <n v="1452299761"/>
    <x v="25"/>
    <n v="1447115761"/>
    <d v="2015-11-10T00:36:01"/>
  </r>
  <r>
    <n v="26"/>
    <x v="26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s v="television"/>
    <s v="film &amp; video"/>
    <n v="1408278144"/>
    <x v="26"/>
    <n v="1404822144"/>
    <d v="2014-07-08T12:22:24"/>
  </r>
  <r>
    <n v="27"/>
    <x v="27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s v="television"/>
    <s v="film &amp; video"/>
    <n v="1416113833"/>
    <x v="27"/>
    <n v="1413518233"/>
    <d v="2014-10-17T03:57:13"/>
  </r>
  <r>
    <n v="28"/>
    <x v="28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s v="television"/>
    <s v="film &amp; video"/>
    <n v="1450307284"/>
    <x v="28"/>
    <n v="1447715284"/>
    <d v="2015-11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s v="television"/>
    <s v="film &amp; video"/>
    <n v="1406045368"/>
    <x v="29"/>
    <n v="1403453368"/>
    <d v="2014-06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s v="television"/>
    <s v="film &amp; video"/>
    <n v="1408604515"/>
    <x v="30"/>
    <n v="1406012515"/>
    <d v="2014-07-22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s v="television"/>
    <s v="film &amp; video"/>
    <n v="1453748434"/>
    <x v="31"/>
    <n v="1452193234"/>
    <d v="2016-01-07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s v="television"/>
    <s v="film &amp; video"/>
    <n v="1463111940"/>
    <x v="32"/>
    <n v="1459523017"/>
    <d v="2016-04-01T15:03:37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s v="television"/>
    <s v="film &amp; video"/>
    <n v="1447001501"/>
    <x v="33"/>
    <n v="1444405901"/>
    <d v="2015-10-09T15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s v="television"/>
    <s v="film &amp; video"/>
    <n v="1407224601"/>
    <x v="34"/>
    <n v="1405928601"/>
    <d v="2014-07-21T07:43:21"/>
  </r>
  <r>
    <n v="35"/>
    <x v="35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s v="television"/>
    <s v="film &amp; video"/>
    <n v="1430179200"/>
    <x v="35"/>
    <n v="1428130814"/>
    <d v="2015-04-04T07:00:14"/>
  </r>
  <r>
    <n v="36"/>
    <x v="36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s v="television"/>
    <s v="film &amp; video"/>
    <n v="1428128525"/>
    <x v="36"/>
    <n v="1425540125"/>
    <d v="2015-03-05T07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s v="television"/>
    <s v="film &amp; video"/>
    <n v="1425055079"/>
    <x v="37"/>
    <n v="1422463079"/>
    <d v="2015-01-28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s v="television"/>
    <s v="film &amp; video"/>
    <n v="1368235344"/>
    <x v="38"/>
    <n v="1365643344"/>
    <d v="2013-04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s v="television"/>
    <s v="film &amp; video"/>
    <n v="1401058740"/>
    <x v="39"/>
    <n v="1398388068"/>
    <d v="2014-04-25T01:07:48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s v="television"/>
    <s v="film &amp; video"/>
    <n v="1403150400"/>
    <x v="40"/>
    <n v="1401426488"/>
    <d v="2014-05-30T05:08:08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s v="television"/>
    <s v="film &amp; video"/>
    <n v="1412516354"/>
    <x v="41"/>
    <n v="1409924354"/>
    <d v="2014-09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s v="television"/>
    <s v="film &amp; video"/>
    <n v="1419780026"/>
    <x v="42"/>
    <n v="1417188026"/>
    <d v="2014-11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s v="television"/>
    <s v="film &amp; video"/>
    <n v="1405209600"/>
    <x v="43"/>
    <n v="1402599486"/>
    <d v="2014-06-12T18:58:06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s v="television"/>
    <s v="film &amp; video"/>
    <n v="1412648537"/>
    <x v="44"/>
    <n v="1408760537"/>
    <d v="2014-08-23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s v="television"/>
    <s v="film &amp; video"/>
    <n v="1461769107"/>
    <x v="45"/>
    <n v="1459177107"/>
    <d v="2016-03-28T14:58:27"/>
  </r>
  <r>
    <n v="46"/>
    <x v="46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s v="television"/>
    <s v="film &amp; video"/>
    <n v="1450220974"/>
    <x v="46"/>
    <n v="1447628974"/>
    <d v="2015-11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s v="television"/>
    <s v="film &amp; video"/>
    <n v="1419021607"/>
    <x v="47"/>
    <n v="1413834007"/>
    <d v="2014-10-20T19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s v="television"/>
    <s v="film &amp; video"/>
    <n v="1425211200"/>
    <x v="48"/>
    <n v="1422534260"/>
    <d v="2015-01-29T12:24:20"/>
  </r>
  <r>
    <n v="49"/>
    <x v="49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s v="television"/>
    <s v="film &amp; video"/>
    <n v="1445660045"/>
    <x v="49"/>
    <n v="1443068045"/>
    <d v="2015-09-24T04:14:05"/>
  </r>
  <r>
    <n v="50"/>
    <x v="50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s v="television"/>
    <s v="film &amp; video"/>
    <n v="1422637200"/>
    <x v="50"/>
    <n v="1419271458"/>
    <d v="2014-12-22T18:04:18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s v="television"/>
    <s v="film &amp; video"/>
    <n v="1439245037"/>
    <x v="51"/>
    <n v="1436653037"/>
    <d v="2015-07-11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s v="television"/>
    <s v="film &amp; video"/>
    <n v="1405615846"/>
    <x v="52"/>
    <n v="1403023846"/>
    <d v="2014-06-17T16:50:46"/>
  </r>
  <r>
    <n v="53"/>
    <x v="53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s v="television"/>
    <s v="film &amp; video"/>
    <n v="1396648800"/>
    <x v="53"/>
    <n v="1395407445"/>
    <d v="2014-03-21T13:10:45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s v="television"/>
    <s v="film &amp; video"/>
    <n v="1451063221"/>
    <x v="54"/>
    <n v="1448471221"/>
    <d v="2015-11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s v="television"/>
    <s v="film &amp; video"/>
    <n v="1464390916"/>
    <x v="55"/>
    <n v="1462576516"/>
    <d v="2016-05-06T23:15:16"/>
  </r>
  <r>
    <n v="56"/>
    <x v="56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s v="television"/>
    <s v="film &amp; video"/>
    <n v="1433779200"/>
    <x v="56"/>
    <n v="1432559424"/>
    <d v="2015-05-25T13:10:24"/>
  </r>
  <r>
    <n v="57"/>
    <x v="57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s v="television"/>
    <s v="film &amp; video"/>
    <n v="1429991962"/>
    <x v="57"/>
    <n v="1427399962"/>
    <d v="2015-03-26T19:59:22"/>
  </r>
  <r>
    <n v="58"/>
    <x v="58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s v="television"/>
    <s v="film &amp; video"/>
    <n v="1416423172"/>
    <x v="58"/>
    <n v="1413827572"/>
    <d v="2014-10-20T17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s v="television"/>
    <s v="film &amp; video"/>
    <n v="1442264400"/>
    <x v="59"/>
    <n v="1439530776"/>
    <d v="2015-08-14T05:39:36"/>
  </r>
  <r>
    <n v="60"/>
    <x v="60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s v="shorts"/>
    <s v="film &amp; video"/>
    <n v="1395532800"/>
    <x v="60"/>
    <n v="1393882717"/>
    <d v="2014-03-03T21:38:37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s v="shorts"/>
    <s v="film &amp; video"/>
    <n v="1370547157"/>
    <x v="61"/>
    <n v="1368646357"/>
    <d v="2013-05-15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s v="shorts"/>
    <s v="film &amp; video"/>
    <n v="1362337878"/>
    <x v="62"/>
    <n v="1360177878"/>
    <d v="2013-02-06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s v="shorts"/>
    <s v="film &amp; video"/>
    <n v="1388206740"/>
    <x v="63"/>
    <n v="1386194013"/>
    <d v="2013-12-04T21:53:33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s v="shorts"/>
    <s v="film &amp; video"/>
    <n v="1373243181"/>
    <x v="64"/>
    <n v="1370651181"/>
    <d v="2013-06-08T00:26:21"/>
  </r>
  <r>
    <n v="65"/>
    <x v="65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s v="shorts"/>
    <s v="film &amp; video"/>
    <n v="1407736740"/>
    <x v="65"/>
    <n v="1405453354"/>
    <d v="2014-07-15T19:42:34"/>
  </r>
  <r>
    <n v="66"/>
    <x v="66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s v="shorts"/>
    <s v="film &amp; video"/>
    <n v="1468873420"/>
    <x v="66"/>
    <n v="1466281420"/>
    <d v="2016-06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s v="shorts"/>
    <s v="film &amp; video"/>
    <n v="1342360804"/>
    <x v="67"/>
    <n v="1339768804"/>
    <d v="2012-06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s v="shorts"/>
    <s v="film &amp; video"/>
    <n v="1393162791"/>
    <x v="68"/>
    <n v="1390570791"/>
    <d v="2014-01-24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s v="shorts"/>
    <s v="film &amp; video"/>
    <n v="1317538740"/>
    <x v="69"/>
    <n v="1314765025"/>
    <d v="2011-08-31T04:30:25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s v="shorts"/>
    <s v="film &amp; video"/>
    <n v="1315171845"/>
    <x v="70"/>
    <n v="1309987845"/>
    <d v="2011-07-06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s v="shorts"/>
    <s v="film &amp; video"/>
    <n v="1338186657"/>
    <x v="71"/>
    <n v="1333002657"/>
    <d v="2012-03-29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s v="shorts"/>
    <s v="film &amp; video"/>
    <n v="1352937600"/>
    <x v="72"/>
    <n v="1351210481"/>
    <d v="2012-10-26T00:14:41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s v="shorts"/>
    <s v="film &amp; video"/>
    <n v="1304395140"/>
    <x v="73"/>
    <n v="1297620584"/>
    <d v="2011-02-13T18:09:44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s v="shorts"/>
    <s v="film &amp; video"/>
    <n v="1453376495"/>
    <x v="74"/>
    <n v="1450784495"/>
    <d v="2015-12-22T11:41:35"/>
  </r>
  <r>
    <n v="75"/>
    <x v="75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s v="shorts"/>
    <s v="film &amp; video"/>
    <n v="1366693272"/>
    <x v="75"/>
    <n v="1364101272"/>
    <d v="2013-03-24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s v="shorts"/>
    <s v="film &amp; video"/>
    <n v="1325007358"/>
    <x v="76"/>
    <n v="1319819758"/>
    <d v="2011-10-28T16:35:58"/>
  </r>
  <r>
    <n v="77"/>
    <x v="77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s v="shorts"/>
    <s v="film &amp; video"/>
    <n v="1337569140"/>
    <x v="77"/>
    <n v="1332991717"/>
    <d v="2012-03-29T03:28:37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s v="shorts"/>
    <s v="film &amp; video"/>
    <n v="1472751121"/>
    <x v="78"/>
    <n v="1471887121"/>
    <d v="2016-08-22T17:32:01"/>
  </r>
  <r>
    <n v="79"/>
    <x v="79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s v="shorts"/>
    <s v="film &amp; video"/>
    <n v="1398451093"/>
    <x v="79"/>
    <n v="1395859093"/>
    <d v="2014-03-26T18:38:13"/>
  </r>
  <r>
    <n v="80"/>
    <x v="80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s v="shorts"/>
    <s v="film &amp; video"/>
    <n v="1386640856"/>
    <x v="80"/>
    <n v="1383616856"/>
    <d v="2013-11-05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s v="shorts"/>
    <s v="film &amp; video"/>
    <n v="1342234920"/>
    <x v="81"/>
    <n v="1341892127"/>
    <d v="2012-07-10T03:48:47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s v="shorts"/>
    <s v="film &amp; video"/>
    <n v="1318189261"/>
    <x v="82"/>
    <n v="1315597261"/>
    <d v="2011-09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s v="shorts"/>
    <s v="film &amp; video"/>
    <n v="1424604600"/>
    <x v="83"/>
    <n v="1423320389"/>
    <d v="2015-02-07T14:46:29"/>
  </r>
  <r>
    <n v="84"/>
    <x v="84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s v="shorts"/>
    <s v="film &amp; video"/>
    <n v="1305483086"/>
    <x v="84"/>
    <n v="1302891086"/>
    <d v="2011-04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s v="shorts"/>
    <s v="film &amp; video"/>
    <n v="1316746837"/>
    <x v="85"/>
    <n v="1314154837"/>
    <d v="2011-08-24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s v="shorts"/>
    <s v="film &amp; video"/>
    <n v="1451226045"/>
    <x v="86"/>
    <n v="1444828845"/>
    <d v="2015-10-14T13:20:45"/>
  </r>
  <r>
    <n v="87"/>
    <x v="87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s v="shorts"/>
    <s v="film &amp; video"/>
    <n v="1275529260"/>
    <x v="87"/>
    <n v="1274705803"/>
    <d v="2010-05-24T12:56:43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s v="shorts"/>
    <s v="film &amp; video"/>
    <n v="1403452131"/>
    <x v="88"/>
    <n v="1401205731"/>
    <d v="2014-05-27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s v="shorts"/>
    <s v="film &amp; video"/>
    <n v="1370196192"/>
    <x v="89"/>
    <n v="1368036192"/>
    <d v="2013-05-08T18:03:12"/>
  </r>
  <r>
    <n v="90"/>
    <x v="90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s v="shorts"/>
    <s v="film &amp; video"/>
    <n v="1310454499"/>
    <x v="90"/>
    <n v="1307862499"/>
    <d v="2011-06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s v="shorts"/>
    <s v="film &amp; video"/>
    <n v="1305625164"/>
    <x v="91"/>
    <n v="1300354764"/>
    <d v="2011-03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s v="shorts"/>
    <s v="film &amp; video"/>
    <n v="1485936000"/>
    <x v="92"/>
    <n v="1481949983"/>
    <d v="2016-12-17T04:46:23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s v="shorts"/>
    <s v="film &amp; video"/>
    <n v="1341349200"/>
    <x v="93"/>
    <n v="1338928537"/>
    <d v="2012-06-05T20:35:37"/>
  </r>
  <r>
    <n v="94"/>
    <x v="94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s v="shorts"/>
    <s v="film &amp; video"/>
    <n v="1396890822"/>
    <x v="94"/>
    <n v="1395162822"/>
    <d v="2014-03-18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s v="shorts"/>
    <s v="film &amp; video"/>
    <n v="1330214841"/>
    <x v="95"/>
    <n v="1327622841"/>
    <d v="2012-01-27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s v="shorts"/>
    <s v="film &amp; video"/>
    <n v="1280631600"/>
    <x v="96"/>
    <n v="1274889241"/>
    <d v="2010-05-26T15:54:01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s v="shorts"/>
    <s v="film &amp; video"/>
    <n v="1310440482"/>
    <x v="97"/>
    <n v="1307848482"/>
    <d v="2011-06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s v="shorts"/>
    <s v="film &amp; video"/>
    <n v="1354923000"/>
    <x v="98"/>
    <n v="1351796674"/>
    <d v="2012-11-01T19:04:34"/>
  </r>
  <r>
    <n v="99"/>
    <x v="99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s v="shorts"/>
    <s v="film &amp; video"/>
    <n v="1390426799"/>
    <x v="99"/>
    <n v="1387834799"/>
    <d v="2013-12-23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s v="shorts"/>
    <s v="film &amp; video"/>
    <n v="1352055886"/>
    <x v="100"/>
    <n v="1350324286"/>
    <d v="2012-10-15T18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s v="shorts"/>
    <s v="film &amp; video"/>
    <n v="1359052710"/>
    <x v="101"/>
    <n v="1356979110"/>
    <d v="2012-12-31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s v="shorts"/>
    <s v="film &amp; video"/>
    <n v="1293073733"/>
    <x v="102"/>
    <n v="1290481733"/>
    <d v="2010-11-23T03:08:53"/>
  </r>
  <r>
    <n v="103"/>
    <x v="103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s v="shorts"/>
    <s v="film &amp; video"/>
    <n v="1394220030"/>
    <x v="103"/>
    <n v="1392232830"/>
    <d v="2014-02-12T19:20:30"/>
  </r>
  <r>
    <n v="104"/>
    <x v="104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s v="shorts"/>
    <s v="film &amp; video"/>
    <n v="1301792400"/>
    <x v="104"/>
    <n v="1299775266"/>
    <d v="2011-03-10T16:41:06"/>
  </r>
  <r>
    <n v="105"/>
    <x v="105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s v="shorts"/>
    <s v="film &amp; video"/>
    <n v="1463184000"/>
    <x v="105"/>
    <n v="1461605020"/>
    <d v="2016-04-25T17:23:40"/>
  </r>
  <r>
    <n v="106"/>
    <x v="106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s v="shorts"/>
    <s v="film &amp; video"/>
    <n v="1333391901"/>
    <x v="106"/>
    <n v="1332182301"/>
    <d v="2012-03-19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s v="shorts"/>
    <s v="film &amp; video"/>
    <n v="1303688087"/>
    <x v="107"/>
    <n v="1301787287"/>
    <d v="2011-04-02T23:34:47"/>
  </r>
  <r>
    <n v="108"/>
    <x v="108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s v="shorts"/>
    <s v="film &amp; video"/>
    <n v="1370011370"/>
    <x v="108"/>
    <n v="1364827370"/>
    <d v="2013-04-0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s v="shorts"/>
    <s v="film &amp; video"/>
    <n v="1298680630"/>
    <x v="109"/>
    <n v="1296088630"/>
    <d v="2011-01-27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s v="shorts"/>
    <s v="film &amp; video"/>
    <n v="1384408740"/>
    <x v="110"/>
    <n v="1381445253"/>
    <d v="2013-10-10T22:47:33"/>
  </r>
  <r>
    <n v="111"/>
    <x v="111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s v="shorts"/>
    <s v="film &amp; video"/>
    <n v="1433059187"/>
    <x v="111"/>
    <n v="1430467187"/>
    <d v="2015-05-0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s v="shorts"/>
    <s v="film &amp; video"/>
    <n v="1397354400"/>
    <x v="112"/>
    <n v="1395277318"/>
    <d v="2014-03-20T01:01:58"/>
  </r>
  <r>
    <n v="113"/>
    <x v="113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s v="shorts"/>
    <s v="film &amp; video"/>
    <n v="1312642800"/>
    <x v="113"/>
    <n v="1311963128"/>
    <d v="2011-07-29T18:12:08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s v="shorts"/>
    <s v="film &amp; video"/>
    <n v="1326436488"/>
    <x v="114"/>
    <n v="1321252488"/>
    <d v="2011-11-14T06:34:48"/>
  </r>
  <r>
    <n v="115"/>
    <x v="115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s v="shorts"/>
    <s v="film &amp; video"/>
    <n v="1328377444"/>
    <x v="115"/>
    <n v="1326217444"/>
    <d v="2012-01-10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s v="shorts"/>
    <s v="film &amp; video"/>
    <n v="1302260155"/>
    <x v="116"/>
    <n v="1298289355"/>
    <d v="2011-02-21T11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s v="shorts"/>
    <s v="film &amp; video"/>
    <n v="1276110000"/>
    <x v="117"/>
    <n v="1268337744"/>
    <d v="2010-03-11T20:02:24"/>
  </r>
  <r>
    <n v="118"/>
    <x v="118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s v="shorts"/>
    <s v="film &amp; video"/>
    <n v="1311902236"/>
    <x v="118"/>
    <n v="1309310236"/>
    <d v="2011-06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s v="shorts"/>
    <s v="film &amp; video"/>
    <n v="1313276400"/>
    <x v="119"/>
    <n v="1310693986"/>
    <d v="2011-07-15T01:39:46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s v="science fiction"/>
    <s v="film &amp; video"/>
    <n v="1475457107"/>
    <x v="120"/>
    <n v="1472865107"/>
    <d v="2016-09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s v="science fiction"/>
    <s v="film &amp; video"/>
    <n v="1429352160"/>
    <x v="121"/>
    <n v="1427993710"/>
    <d v="2015-04-02T16:55:10"/>
  </r>
  <r>
    <n v="122"/>
    <x v="122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s v="science fiction"/>
    <s v="film &amp; video"/>
    <n v="1476094907"/>
    <x v="122"/>
    <n v="1470910907"/>
    <d v="2016-08-11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s v="science fiction"/>
    <s v="film &amp; video"/>
    <n v="1414533600"/>
    <x v="123"/>
    <n v="1411411564"/>
    <d v="2014-09-22T18:46:04"/>
  </r>
  <r>
    <n v="124"/>
    <x v="124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s v="science fiction"/>
    <s v="film &amp; video"/>
    <n v="1431728242"/>
    <x v="124"/>
    <n v="1429568242"/>
    <d v="2015-04-20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s v="science fiction"/>
    <s v="film &amp; video"/>
    <n v="1486165880"/>
    <x v="125"/>
    <n v="1480981880"/>
    <d v="2016-12-05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s v="science fiction"/>
    <s v="film &amp; video"/>
    <n v="1433988000"/>
    <x v="126"/>
    <n v="1431353337"/>
    <d v="2015-05-11T14:08:57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s v="science fiction"/>
    <s v="film &amp; video"/>
    <n v="1428069541"/>
    <x v="127"/>
    <n v="1425481141"/>
    <d v="2015-03-04T14:59:01"/>
  </r>
  <r>
    <n v="128"/>
    <x v="128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s v="science fiction"/>
    <s v="film &amp; video"/>
    <n v="1476941293"/>
    <x v="128"/>
    <n v="1473917293"/>
    <d v="2016-09-15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s v="science fiction"/>
    <s v="film &amp; video"/>
    <n v="1414708183"/>
    <x v="129"/>
    <n v="1409524183"/>
    <d v="2014-08-31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s v="science fiction"/>
    <s v="film &amp; video"/>
    <n v="1402949760"/>
    <x v="130"/>
    <n v="1400536692"/>
    <d v="2014-05-19T21:58:12"/>
  </r>
  <r>
    <n v="131"/>
    <x v="131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s v="science fiction"/>
    <s v="film &amp; video"/>
    <n v="1467763200"/>
    <x v="131"/>
    <n v="1466453161"/>
    <d v="2016-06-20T20:06:01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s v="science fiction"/>
    <s v="film &amp; video"/>
    <n v="1415392207"/>
    <x v="132"/>
    <n v="1411500607"/>
    <d v="2014-09-23T19:30:07"/>
  </r>
  <r>
    <n v="133"/>
    <x v="133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s v="science fiction"/>
    <s v="film &amp; video"/>
    <n v="1464715860"/>
    <x v="133"/>
    <n v="1462130584"/>
    <d v="2016-05-01T19:23:04"/>
  </r>
  <r>
    <n v="134"/>
    <x v="134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s v="science fiction"/>
    <s v="film &amp; video"/>
    <n v="1441386000"/>
    <x v="134"/>
    <n v="1438811418"/>
    <d v="2015-08-05T21:50:18"/>
  </r>
  <r>
    <n v="135"/>
    <x v="135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s v="science fiction"/>
    <s v="film &amp; video"/>
    <n v="1404241200"/>
    <x v="135"/>
    <n v="1401354597"/>
    <d v="2014-05-29T09:09:57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s v="science fiction"/>
    <s v="film &amp; video"/>
    <n v="1431771360"/>
    <x v="136"/>
    <n v="1427968234"/>
    <d v="2015-04-02T09:50:34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s v="science fiction"/>
    <s v="film &amp; video"/>
    <n v="1444657593"/>
    <x v="137"/>
    <n v="1440337593"/>
    <d v="2015-08-23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s v="science fiction"/>
    <s v="film &amp; video"/>
    <n v="1438405140"/>
    <x v="138"/>
    <n v="1435731041"/>
    <d v="2015-07-01T06:10:41"/>
  </r>
  <r>
    <n v="139"/>
    <x v="139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s v="science fiction"/>
    <s v="film &amp; video"/>
    <n v="1436738772"/>
    <x v="139"/>
    <n v="1435874772"/>
    <d v="2015-07-0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s v="science fiction"/>
    <s v="film &amp; video"/>
    <n v="1426823132"/>
    <x v="140"/>
    <n v="1424234732"/>
    <d v="2015-02-18T04:45:32"/>
  </r>
  <r>
    <n v="141"/>
    <x v="141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s v="science fiction"/>
    <s v="film &amp; video"/>
    <n v="1433043623"/>
    <x v="141"/>
    <n v="1429155623"/>
    <d v="2015-04-16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s v="science fiction"/>
    <s v="film &amp; video"/>
    <n v="1416176778"/>
    <x v="142"/>
    <n v="1414358778"/>
    <d v="2014-10-26T21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s v="science fiction"/>
    <s v="film &amp; video"/>
    <n v="1472882100"/>
    <x v="143"/>
    <n v="1467941542"/>
    <d v="2016-07-08T01:32:22"/>
  </r>
  <r>
    <n v="144"/>
    <x v="144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s v="science fiction"/>
    <s v="film &amp; video"/>
    <n v="1428945472"/>
    <x v="144"/>
    <n v="1423765072"/>
    <d v="2015-02-12T18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s v="science fiction"/>
    <s v="film &amp; video"/>
    <n v="1439298052"/>
    <x v="145"/>
    <n v="1436965252"/>
    <d v="2015-07-15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s v="science fiction"/>
    <s v="film &amp; video"/>
    <n v="1484698998"/>
    <x v="146"/>
    <n v="1479514998"/>
    <d v="2016-11-19T00:23:18"/>
  </r>
  <r>
    <n v="147"/>
    <x v="147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s v="science fiction"/>
    <s v="film &amp; video"/>
    <n v="1420741080"/>
    <x v="147"/>
    <n v="1417026340"/>
    <d v="2014-11-26T18:25:4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s v="science fiction"/>
    <s v="film &amp; video"/>
    <n v="1456555536"/>
    <x v="148"/>
    <n v="1453963536"/>
    <d v="2016-01-28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s v="science fiction"/>
    <s v="film &amp; video"/>
    <n v="1419494400"/>
    <x v="149"/>
    <n v="1416888470"/>
    <d v="2014-11-25T04:07:50"/>
  </r>
  <r>
    <n v="150"/>
    <x v="150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s v="science fiction"/>
    <s v="film &amp; video"/>
    <n v="1432612382"/>
    <x v="150"/>
    <n v="1427428382"/>
    <d v="2015-03-27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s v="science fiction"/>
    <s v="film &amp; video"/>
    <n v="1434633191"/>
    <x v="151"/>
    <n v="1429449191"/>
    <d v="2015-04-19T13:13:11"/>
  </r>
  <r>
    <n v="152"/>
    <x v="152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s v="science fiction"/>
    <s v="film &amp; video"/>
    <n v="1411437100"/>
    <x v="152"/>
    <n v="1408845100"/>
    <d v="2014-08-24T01:51:40"/>
  </r>
  <r>
    <n v="153"/>
    <x v="153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s v="science fiction"/>
    <s v="film &amp; video"/>
    <n v="1417532644"/>
    <x v="153"/>
    <n v="1413900244"/>
    <d v="2014-10-21T14:04:04"/>
  </r>
  <r>
    <n v="154"/>
    <x v="154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s v="science fiction"/>
    <s v="film &amp; video"/>
    <n v="1433336895"/>
    <x v="154"/>
    <n v="1429621695"/>
    <d v="2015-04-21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s v="science fiction"/>
    <s v="film &amp; video"/>
    <n v="1437657935"/>
    <x v="155"/>
    <n v="1434201935"/>
    <d v="2015-06-1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s v="science fiction"/>
    <s v="film &amp; video"/>
    <n v="1407034796"/>
    <x v="156"/>
    <n v="1401850796"/>
    <d v="2014-06-04T02:59:56"/>
  </r>
  <r>
    <n v="157"/>
    <x v="157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s v="science fiction"/>
    <s v="film &amp; video"/>
    <n v="1456523572"/>
    <x v="157"/>
    <n v="1453931572"/>
    <d v="2016-01-27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s v="science fiction"/>
    <s v="film &amp; video"/>
    <n v="1413942628"/>
    <x v="158"/>
    <n v="1411350628"/>
    <d v="2014-09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s v="science fiction"/>
    <s v="film &amp; video"/>
    <n v="1467541545"/>
    <x v="159"/>
    <n v="1464085545"/>
    <d v="2016-05-24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s v="drama"/>
    <s v="film &amp; video"/>
    <n v="1439675691"/>
    <x v="160"/>
    <n v="1434491691"/>
    <d v="2015-06-16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s v="drama"/>
    <s v="film &amp; video"/>
    <n v="1404318595"/>
    <x v="161"/>
    <n v="1401726595"/>
    <d v="2014-06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s v="drama"/>
    <s v="film &amp; video"/>
    <n v="1408232520"/>
    <x v="162"/>
    <n v="1405393356"/>
    <d v="2014-07-15T03:02:36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s v="drama"/>
    <s v="film &amp; video"/>
    <n v="1443657600"/>
    <x v="163"/>
    <n v="1440716654"/>
    <d v="2015-08-27T23:04:14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s v="drama"/>
    <s v="film &amp; video"/>
    <n v="1411150701"/>
    <x v="164"/>
    <n v="1405966701"/>
    <d v="2014-07-21T18:18:21"/>
  </r>
  <r>
    <n v="165"/>
    <x v="165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s v="drama"/>
    <s v="film &amp; video"/>
    <n v="1452613724"/>
    <x v="165"/>
    <n v="1450021724"/>
    <d v="2015-12-13T15:48:44"/>
  </r>
  <r>
    <n v="166"/>
    <x v="166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s v="drama"/>
    <s v="film &amp; video"/>
    <n v="1484531362"/>
    <x v="166"/>
    <n v="1481939362"/>
    <d v="2016-12-17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s v="drama"/>
    <s v="film &amp; video"/>
    <n v="1438726535"/>
    <x v="167"/>
    <n v="1433542535"/>
    <d v="2015-06-05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s v="drama"/>
    <s v="film &amp; video"/>
    <n v="1426791770"/>
    <x v="168"/>
    <n v="1424203370"/>
    <d v="2015-02-17T20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s v="drama"/>
    <s v="film &amp; video"/>
    <n v="1413634059"/>
    <x v="169"/>
    <n v="1411042059"/>
    <d v="2014-09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s v="drama"/>
    <s v="film &amp; video"/>
    <n v="1440912480"/>
    <x v="170"/>
    <n v="1438385283"/>
    <d v="2015-07-31T23:28:03"/>
  </r>
  <r>
    <n v="171"/>
    <x v="171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s v="drama"/>
    <s v="film &amp; video"/>
    <n v="1470975614"/>
    <x v="171"/>
    <n v="1465791614"/>
    <d v="2016-06-13T04:20:14"/>
  </r>
  <r>
    <n v="172"/>
    <x v="172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s v="drama"/>
    <s v="film &amp; video"/>
    <n v="1426753723"/>
    <x v="172"/>
    <n v="1423733323"/>
    <d v="2015-02-12T09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s v="drama"/>
    <s v="film &amp; video"/>
    <n v="1425131108"/>
    <x v="173"/>
    <n v="1422539108"/>
    <d v="2015-01-29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s v="drama"/>
    <s v="film &amp; video"/>
    <n v="1431108776"/>
    <x v="174"/>
    <n v="1425924776"/>
    <d v="2015-03-09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s v="drama"/>
    <s v="film &amp; video"/>
    <n v="1409337611"/>
    <x v="175"/>
    <n v="1407177611"/>
    <d v="2014-08-04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s v="drama"/>
    <s v="film &amp; video"/>
    <n v="1438803999"/>
    <x v="176"/>
    <n v="1436211999"/>
    <d v="2015-07-06T19:46:39"/>
  </r>
  <r>
    <n v="177"/>
    <x v="177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s v="drama"/>
    <s v="film &amp; video"/>
    <n v="1427155726"/>
    <x v="177"/>
    <n v="1425690526"/>
    <d v="2015-03-07T01:08:46"/>
  </r>
  <r>
    <n v="178"/>
    <x v="178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s v="drama"/>
    <s v="film &amp; video"/>
    <n v="1448582145"/>
    <x v="178"/>
    <n v="1445986545"/>
    <d v="2015-10-27T22:55:45"/>
  </r>
  <r>
    <n v="179"/>
    <x v="179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s v="drama"/>
    <s v="film &amp; video"/>
    <n v="1457056555"/>
    <x v="179"/>
    <n v="1454464555"/>
    <d v="2016-02-03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s v="drama"/>
    <s v="film &amp; video"/>
    <n v="1428951600"/>
    <x v="180"/>
    <n v="1425512843"/>
    <d v="2015-03-04T23:47:23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s v="drama"/>
    <s v="film &amp; video"/>
    <n v="1434995295"/>
    <x v="181"/>
    <n v="1432403295"/>
    <d v="2015-05-23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s v="drama"/>
    <s v="film &amp; video"/>
    <n v="1483748232"/>
    <x v="182"/>
    <n v="1481156232"/>
    <d v="2016-12-08T00:17:12"/>
  </r>
  <r>
    <n v="183"/>
    <x v="183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s v="drama"/>
    <s v="film &amp; video"/>
    <n v="1417033610"/>
    <x v="183"/>
    <n v="1414438010"/>
    <d v="2014-10-27T19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s v="drama"/>
    <s v="film &amp; video"/>
    <n v="1409543940"/>
    <x v="184"/>
    <n v="1404586762"/>
    <d v="2014-07-05T18:59:22"/>
  </r>
  <r>
    <n v="185"/>
    <x v="185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s v="drama"/>
    <s v="film &amp; video"/>
    <n v="1471557139"/>
    <x v="185"/>
    <n v="1468965139"/>
    <d v="2016-07-19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s v="drama"/>
    <s v="film &amp; video"/>
    <n v="1488571200"/>
    <x v="186"/>
    <n v="1485977434"/>
    <d v="2017-02-01T19:30:34"/>
  </r>
  <r>
    <n v="187"/>
    <x v="187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s v="drama"/>
    <s v="film &amp; video"/>
    <n v="1437461940"/>
    <x v="187"/>
    <n v="1435383457"/>
    <d v="2015-06-27T05:37:37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s v="drama"/>
    <s v="film &amp; video"/>
    <n v="1409891015"/>
    <x v="188"/>
    <n v="1407299015"/>
    <d v="2014-08-06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s v="drama"/>
    <s v="film &amp; video"/>
    <n v="1472920477"/>
    <x v="189"/>
    <n v="1467736477"/>
    <d v="2016-07-05T16:34:37"/>
  </r>
  <r>
    <n v="190"/>
    <x v="190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s v="drama"/>
    <s v="film &amp; video"/>
    <n v="1466091446"/>
    <x v="190"/>
    <n v="1465227446"/>
    <d v="2016-06-0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s v="drama"/>
    <s v="film &amp; video"/>
    <n v="1443782138"/>
    <x v="191"/>
    <n v="1440326138"/>
    <d v="2015-08-23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s v="drama"/>
    <s v="film &amp; video"/>
    <n v="1413572432"/>
    <x v="192"/>
    <n v="1410980432"/>
    <d v="2014-09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s v="drama"/>
    <s v="film &amp; video"/>
    <n v="1417217166"/>
    <x v="193"/>
    <n v="1412029566"/>
    <d v="2014-09-29T22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s v="drama"/>
    <s v="film &amp; video"/>
    <n v="1457308531"/>
    <x v="194"/>
    <n v="1452124531"/>
    <d v="2016-01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s v="drama"/>
    <s v="film &amp; video"/>
    <n v="1436544332"/>
    <x v="195"/>
    <n v="1431360332"/>
    <d v="2015-05-11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s v="drama"/>
    <s v="film &amp; video"/>
    <n v="1444510800"/>
    <x v="196"/>
    <n v="1442062898"/>
    <d v="2015-09-12T13:01:38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s v="drama"/>
    <s v="film &amp; video"/>
    <n v="1487365200"/>
    <x v="197"/>
    <n v="1483734100"/>
    <d v="2017-01-06T20:21:4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s v="drama"/>
    <s v="film &amp; video"/>
    <n v="1412500322"/>
    <x v="198"/>
    <n v="1409908322"/>
    <d v="2014-09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s v="drama"/>
    <s v="film &amp; video"/>
    <n v="1472698702"/>
    <x v="199"/>
    <n v="1470106702"/>
    <d v="2016-08-02T02:58:22"/>
  </r>
  <r>
    <n v="200"/>
    <x v="200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s v="drama"/>
    <s v="film &amp; video"/>
    <n v="1410746403"/>
    <x v="200"/>
    <n v="1408154403"/>
    <d v="2014-08-16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s v="drama"/>
    <s v="film &amp; video"/>
    <n v="1423424329"/>
    <x v="201"/>
    <n v="1421696329"/>
    <d v="2015-01-19T19:38:49"/>
  </r>
  <r>
    <n v="202"/>
    <x v="202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s v="drama"/>
    <s v="film &amp; video"/>
    <n v="1444337940"/>
    <x v="202"/>
    <n v="1441750564"/>
    <d v="2015-09-08T22:16:04"/>
  </r>
  <r>
    <n v="203"/>
    <x v="203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s v="drama"/>
    <s v="film &amp; video"/>
    <n v="1422562864"/>
    <x v="203"/>
    <n v="1417378864"/>
    <d v="2014-11-30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s v="drama"/>
    <s v="film &amp; video"/>
    <n v="1470319203"/>
    <x v="204"/>
    <n v="1467727203"/>
    <d v="2016-07-05T14:00:03"/>
  </r>
  <r>
    <n v="205"/>
    <x v="205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s v="drama"/>
    <s v="film &amp; video"/>
    <n v="1444144222"/>
    <x v="205"/>
    <n v="1441120222"/>
    <d v="2015-09-01T15:10:22"/>
  </r>
  <r>
    <n v="206"/>
    <x v="206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s v="drama"/>
    <s v="film &amp; video"/>
    <n v="1470441983"/>
    <x v="206"/>
    <n v="1468627583"/>
    <d v="2016-07-1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s v="drama"/>
    <s v="film &amp; video"/>
    <n v="1420346638"/>
    <x v="207"/>
    <n v="1417754638"/>
    <d v="2014-12-05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s v="drama"/>
    <s v="film &amp; video"/>
    <n v="1418719967"/>
    <x v="208"/>
    <n v="1416127967"/>
    <d v="2014-11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s v="drama"/>
    <s v="film &amp; video"/>
    <n v="1436566135"/>
    <x v="209"/>
    <n v="1433974135"/>
    <d v="2015-06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s v="drama"/>
    <s v="film &amp; video"/>
    <n v="1443675600"/>
    <x v="210"/>
    <n v="1441157592"/>
    <d v="2015-09-02T01:33:12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s v="drama"/>
    <s v="film &amp; video"/>
    <n v="1442634617"/>
    <x v="211"/>
    <n v="1440042617"/>
    <d v="2015-08-20T03:50:17"/>
  </r>
  <r>
    <n v="212"/>
    <x v="212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s v="drama"/>
    <s v="film &amp; video"/>
    <n v="1460837320"/>
    <x v="212"/>
    <n v="1455656920"/>
    <d v="2016-02-16T21:08:40"/>
  </r>
  <r>
    <n v="213"/>
    <x v="213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s v="drama"/>
    <s v="film &amp; video"/>
    <n v="1439734001"/>
    <x v="213"/>
    <n v="1437142547"/>
    <d v="2015-07-17T14:15:47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s v="drama"/>
    <s v="film &amp; video"/>
    <n v="1425655349"/>
    <x v="214"/>
    <n v="1420471349"/>
    <d v="2015-01-05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s v="drama"/>
    <s v="film &amp; video"/>
    <n v="1455753540"/>
    <x v="215"/>
    <n v="1452058282"/>
    <d v="2016-01-06T05:31:22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s v="drama"/>
    <s v="film &amp; video"/>
    <n v="1429740037"/>
    <x v="216"/>
    <n v="1425423637"/>
    <d v="2015-03-03T23:00:37"/>
  </r>
  <r>
    <n v="217"/>
    <x v="217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s v="drama"/>
    <s v="film &amp; video"/>
    <n v="1419780149"/>
    <x v="217"/>
    <n v="1417101749"/>
    <d v="2014-11-27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s v="drama"/>
    <s v="film &amp; video"/>
    <n v="1431702289"/>
    <x v="218"/>
    <n v="1426518289"/>
    <d v="2015-03-16T15:04:49"/>
  </r>
  <r>
    <n v="219"/>
    <x v="219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s v="drama"/>
    <s v="film &amp; video"/>
    <n v="1459493940"/>
    <x v="219"/>
    <n v="1456732225"/>
    <d v="2016-02-29T07:50:25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s v="drama"/>
    <s v="film &amp; video"/>
    <n v="1440101160"/>
    <x v="220"/>
    <n v="1436542030"/>
    <d v="2015-07-10T15:27:10"/>
  </r>
  <r>
    <n v="221"/>
    <x v="221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s v="drama"/>
    <s v="film &amp; video"/>
    <n v="1427569564"/>
    <x v="221"/>
    <n v="1422389164"/>
    <d v="2015-01-27T20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s v="drama"/>
    <s v="film &amp; video"/>
    <n v="1427423940"/>
    <x v="222"/>
    <n v="1422383318"/>
    <d v="2015-01-27T18:28:38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s v="drama"/>
    <s v="film &amp; video"/>
    <n v="1463879100"/>
    <x v="223"/>
    <n v="1461287350"/>
    <d v="2016-04-22T01:09:1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s v="drama"/>
    <s v="film &amp; video"/>
    <n v="1436506726"/>
    <x v="224"/>
    <n v="1431322726"/>
    <d v="2015-05-11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s v="drama"/>
    <s v="film &amp; video"/>
    <n v="1460153054"/>
    <x v="225"/>
    <n v="1457564654"/>
    <d v="2016-03-09T23:04:14"/>
  </r>
  <r>
    <n v="226"/>
    <x v="226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s v="drama"/>
    <s v="film &amp; video"/>
    <n v="1433064540"/>
    <x v="226"/>
    <n v="1428854344"/>
    <d v="2015-04-12T15:59:04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s v="drama"/>
    <s v="film &amp; video"/>
    <n v="1436477241"/>
    <x v="227"/>
    <n v="1433885241"/>
    <d v="2015-06-09T21:27:21"/>
  </r>
  <r>
    <n v="228"/>
    <x v="228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s v="drama"/>
    <s v="film &amp; video"/>
    <n v="1433176105"/>
    <x v="228"/>
    <n v="1427992105"/>
    <d v="2015-04-02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s v="drama"/>
    <s v="film &amp; video"/>
    <n v="1455402297"/>
    <x v="229"/>
    <n v="1452810297"/>
    <d v="2016-01-14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s v="drama"/>
    <s v="film &amp; video"/>
    <n v="1433443151"/>
    <x v="230"/>
    <n v="1430851151"/>
    <d v="2015-05-05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s v="drama"/>
    <s v="film &amp; video"/>
    <n v="1451775651"/>
    <x v="231"/>
    <n v="1449183651"/>
    <d v="2015-12-03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s v="drama"/>
    <s v="film &amp; video"/>
    <n v="1425066546"/>
    <x v="232"/>
    <n v="1422474546"/>
    <d v="2015-01-28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s v="drama"/>
    <s v="film &amp; video"/>
    <n v="1475185972"/>
    <x v="233"/>
    <n v="1472593972"/>
    <d v="2016-08-30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s v="drama"/>
    <s v="film &amp; video"/>
    <n v="1434847859"/>
    <x v="234"/>
    <n v="1431391859"/>
    <d v="2015-05-12T00:50:59"/>
  </r>
  <r>
    <n v="235"/>
    <x v="235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s v="drama"/>
    <s v="film &amp; video"/>
    <n v="1436478497"/>
    <x v="235"/>
    <n v="1433886497"/>
    <d v="2015-06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s v="drama"/>
    <s v="film &amp; video"/>
    <n v="1451952000"/>
    <x v="236"/>
    <n v="1447380099"/>
    <d v="2015-11-13T02:01:39"/>
  </r>
  <r>
    <n v="237"/>
    <x v="237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s v="drama"/>
    <s v="film &amp; video"/>
    <n v="1457445069"/>
    <x v="237"/>
    <n v="1452261069"/>
    <d v="2016-01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s v="drama"/>
    <s v="film &amp; video"/>
    <n v="1483088400"/>
    <x v="238"/>
    <n v="1481324760"/>
    <d v="2016-12-09T23:06:00"/>
  </r>
  <r>
    <n v="239"/>
    <x v="239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s v="drama"/>
    <s v="film &amp; video"/>
    <n v="1446984000"/>
    <x v="239"/>
    <n v="1445308730"/>
    <d v="2015-10-20T02:38:5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s v="documentary"/>
    <s v="film &amp; video"/>
    <n v="1367773211"/>
    <x v="240"/>
    <n v="1363885211"/>
    <d v="2013-03-21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s v="documentary"/>
    <s v="film &amp; video"/>
    <n v="1419180304"/>
    <x v="241"/>
    <n v="1415292304"/>
    <d v="2014-11-06T16:45:04"/>
  </r>
  <r>
    <n v="242"/>
    <x v="242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s v="documentary"/>
    <s v="film &amp; video"/>
    <n v="1324381790"/>
    <x v="242"/>
    <n v="1321357790"/>
    <d v="2011-11-15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s v="documentary"/>
    <s v="film &amp; video"/>
    <n v="1393031304"/>
    <x v="243"/>
    <n v="1390439304"/>
    <d v="2014-01-23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s v="documentary"/>
    <s v="film &amp; video"/>
    <n v="1268723160"/>
    <x v="244"/>
    <n v="1265269559"/>
    <d v="2010-02-04T07:45:59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s v="documentary"/>
    <s v="film &amp; video"/>
    <n v="1345079785"/>
    <x v="245"/>
    <n v="1342487785"/>
    <d v="2012-07-17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s v="documentary"/>
    <s v="film &amp; video"/>
    <n v="1292665405"/>
    <x v="246"/>
    <n v="1288341805"/>
    <d v="2010-10-29T08:43:25"/>
  </r>
  <r>
    <n v="247"/>
    <x v="247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s v="documentary"/>
    <s v="film &amp; video"/>
    <n v="1287200340"/>
    <x v="247"/>
    <n v="1284042614"/>
    <d v="2010-09-09T14:30:14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s v="documentary"/>
    <s v="film &amp; video"/>
    <n v="1325961309"/>
    <x v="248"/>
    <n v="1322073309"/>
    <d v="2011-11-23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s v="documentary"/>
    <s v="film &amp; video"/>
    <n v="1282498800"/>
    <x v="249"/>
    <n v="1275603020"/>
    <d v="2010-06-03T22:10:2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s v="documentary"/>
    <s v="film &amp; video"/>
    <n v="1370525691"/>
    <x v="250"/>
    <n v="1367933691"/>
    <d v="2013-05-07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s v="documentary"/>
    <s v="film &amp; video"/>
    <n v="1337194800"/>
    <x v="251"/>
    <n v="1334429646"/>
    <d v="2012-04-14T18:54:06"/>
  </r>
  <r>
    <n v="252"/>
    <x v="252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s v="documentary"/>
    <s v="film &amp; video"/>
    <n v="1275364740"/>
    <x v="252"/>
    <n v="1269878058"/>
    <d v="2010-03-29T15:54:18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s v="documentary"/>
    <s v="film &amp; video"/>
    <n v="1329320235"/>
    <x v="253"/>
    <n v="1326728235"/>
    <d v="2012-01-16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s v="documentary"/>
    <s v="film &amp; video"/>
    <n v="1445047200"/>
    <x v="254"/>
    <n v="1442443910"/>
    <d v="2015-09-16T22:51:50"/>
  </r>
  <r>
    <n v="255"/>
    <x v="255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s v="documentary"/>
    <s v="film &amp; video"/>
    <n v="1300275482"/>
    <x v="255"/>
    <n v="1297687082"/>
    <d v="2011-02-14T12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s v="documentary"/>
    <s v="film &amp; video"/>
    <n v="1363458467"/>
    <x v="256"/>
    <n v="1360866467"/>
    <d v="2013-02-14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s v="documentary"/>
    <s v="film &amp; video"/>
    <n v="1463670162"/>
    <x v="257"/>
    <n v="1461078162"/>
    <d v="2016-04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s v="documentary"/>
    <s v="film &amp; video"/>
    <n v="1308359666"/>
    <x v="258"/>
    <n v="1305767666"/>
    <d v="2011-05-19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s v="documentary"/>
    <s v="film &amp; video"/>
    <n v="1428514969"/>
    <x v="259"/>
    <n v="1425922969"/>
    <d v="2015-03-09T17:42:49"/>
  </r>
  <r>
    <n v="260"/>
    <x v="260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s v="documentary"/>
    <s v="film &amp; video"/>
    <n v="1279360740"/>
    <x v="260"/>
    <n v="1275415679"/>
    <d v="2010-06-01T18:07:59"/>
  </r>
  <r>
    <n v="261"/>
    <x v="261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s v="documentary"/>
    <s v="film &amp; video"/>
    <n v="1339080900"/>
    <x v="261"/>
    <n v="1334783704"/>
    <d v="2012-04-18T21:15:04"/>
  </r>
  <r>
    <n v="262"/>
    <x v="262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s v="documentary"/>
    <s v="film &amp; video"/>
    <n v="1298699828"/>
    <x v="262"/>
    <n v="1294811828"/>
    <d v="2011-01-12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s v="documentary"/>
    <s v="film &amp; video"/>
    <n v="1348786494"/>
    <x v="263"/>
    <n v="1346194494"/>
    <d v="2012-08-28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s v="documentary"/>
    <s v="film &amp; video"/>
    <n v="1336747995"/>
    <x v="264"/>
    <n v="1334155995"/>
    <d v="2012-04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s v="documentary"/>
    <s v="film &amp; video"/>
    <n v="1273522560"/>
    <x v="265"/>
    <n v="1269928430"/>
    <d v="2010-03-30T05:53:5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s v="documentary"/>
    <s v="film &amp; video"/>
    <n v="1271994660"/>
    <x v="266"/>
    <n v="1264565507"/>
    <d v="2010-01-27T04:11:47"/>
  </r>
  <r>
    <n v="267"/>
    <x v="267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s v="documentary"/>
    <s v="film &amp; video"/>
    <n v="1403693499"/>
    <x v="267"/>
    <n v="1401101499"/>
    <d v="2014-05-26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s v="documentary"/>
    <s v="film &amp; video"/>
    <n v="1320640778"/>
    <x v="268"/>
    <n v="1316749178"/>
    <d v="2011-09-23T03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s v="documentary"/>
    <s v="film &amp; video"/>
    <n v="1487738622"/>
    <x v="269"/>
    <n v="1485146622"/>
    <d v="2017-01-23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s v="documentary"/>
    <s v="film &amp; video"/>
    <n v="1306296000"/>
    <x v="270"/>
    <n v="1301950070"/>
    <d v="2011-04-04T20:47:5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s v="documentary"/>
    <s v="film &amp; video"/>
    <n v="1388649600"/>
    <x v="271"/>
    <n v="1386123861"/>
    <d v="2013-12-04T02:24:21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s v="documentary"/>
    <s v="film &amp; video"/>
    <n v="1272480540"/>
    <x v="272"/>
    <n v="1267220191"/>
    <d v="2010-02-26T21:36:31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s v="documentary"/>
    <s v="film &amp; video"/>
    <n v="1309694266"/>
    <x v="273"/>
    <n v="1307102266"/>
    <d v="2011-06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s v="documentary"/>
    <s v="film &amp; video"/>
    <n v="1333609140"/>
    <x v="274"/>
    <n v="1330638829"/>
    <d v="2012-03-01T21:53:49"/>
  </r>
  <r>
    <n v="275"/>
    <x v="275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s v="documentary"/>
    <s v="film &amp; video"/>
    <n v="1352511966"/>
    <x v="275"/>
    <n v="1349916366"/>
    <d v="2012-10-11T00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s v="documentary"/>
    <s v="film &amp; video"/>
    <n v="1335574674"/>
    <x v="276"/>
    <n v="1330394274"/>
    <d v="2012-02-28T01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s v="documentary"/>
    <s v="film &amp; video"/>
    <n v="1432416219"/>
    <x v="277"/>
    <n v="1429824219"/>
    <d v="2015-04-23T21:23:39"/>
  </r>
  <r>
    <n v="278"/>
    <x v="278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s v="documentary"/>
    <s v="film &amp; video"/>
    <n v="1350003539"/>
    <x v="278"/>
    <n v="1347411539"/>
    <d v="2012-09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s v="documentary"/>
    <s v="film &amp; video"/>
    <n v="1488160860"/>
    <x v="279"/>
    <n v="1485237096"/>
    <d v="2017-01-24T05:51:36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s v="documentary"/>
    <s v="film &amp; video"/>
    <n v="1401459035"/>
    <x v="280"/>
    <n v="1397571035"/>
    <d v="2014-04-15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s v="documentary"/>
    <s v="film &amp; video"/>
    <n v="1249932360"/>
    <x v="281"/>
    <n v="1242532513"/>
    <d v="2009-05-17T03:55:13"/>
  </r>
  <r>
    <n v="282"/>
    <x v="282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s v="documentary"/>
    <s v="film &amp; video"/>
    <n v="1266876000"/>
    <x v="282"/>
    <n v="1263679492"/>
    <d v="2010-01-16T22:04:52"/>
  </r>
  <r>
    <n v="283"/>
    <x v="283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s v="documentary"/>
    <s v="film &amp; video"/>
    <n v="1306904340"/>
    <x v="283"/>
    <n v="1305219744"/>
    <d v="2011-05-12T17:02:24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s v="documentary"/>
    <s v="film &amp; video"/>
    <n v="1327167780"/>
    <x v="284"/>
    <n v="1325007780"/>
    <d v="2011-12-27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s v="documentary"/>
    <s v="film &amp; video"/>
    <n v="1379614128"/>
    <x v="285"/>
    <n v="1377022128"/>
    <d v="2013-08-20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s v="documentary"/>
    <s v="film &amp; video"/>
    <n v="1364236524"/>
    <x v="286"/>
    <n v="1360352124"/>
    <d v="2013-02-08T19:35:24"/>
  </r>
  <r>
    <n v="287"/>
    <x v="287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s v="documentary"/>
    <s v="film &amp; video"/>
    <n v="1351828800"/>
    <x v="287"/>
    <n v="1349160018"/>
    <d v="2012-10-02T06:40:18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s v="documentary"/>
    <s v="film &amp; video"/>
    <n v="1340683393"/>
    <x v="288"/>
    <n v="1337659393"/>
    <d v="2012-05-22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s v="documentary"/>
    <s v="film &amp; video"/>
    <n v="1383389834"/>
    <x v="289"/>
    <n v="1380797834"/>
    <d v="2013-10-03T10:57:14"/>
  </r>
  <r>
    <n v="290"/>
    <x v="290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s v="documentary"/>
    <s v="film &amp; video"/>
    <n v="1296633540"/>
    <x v="290"/>
    <n v="1292316697"/>
    <d v="2010-12-14T08:51:37"/>
  </r>
  <r>
    <n v="291"/>
    <x v="291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s v="documentary"/>
    <s v="film &amp; video"/>
    <n v="1367366460"/>
    <x v="291"/>
    <n v="1365791246"/>
    <d v="2013-04-12T18:27:26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s v="documentary"/>
    <s v="film &amp; video"/>
    <n v="1319860740"/>
    <x v="292"/>
    <n v="1317064599"/>
    <d v="2011-09-26T19:16:39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s v="documentary"/>
    <s v="film &amp; video"/>
    <n v="1398009714"/>
    <x v="293"/>
    <n v="1395417714"/>
    <d v="2014-03-21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s v="documentary"/>
    <s v="film &amp; video"/>
    <n v="1279555200"/>
    <x v="294"/>
    <n v="1276480894"/>
    <d v="2010-06-14T02:01:3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s v="documentary"/>
    <s v="film &amp; video"/>
    <n v="1383264000"/>
    <x v="295"/>
    <n v="1378080409"/>
    <d v="2013-09-02T00:06:49"/>
  </r>
  <r>
    <n v="296"/>
    <x v="296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s v="documentary"/>
    <s v="film &amp; video"/>
    <n v="1347017083"/>
    <x v="296"/>
    <n v="1344857083"/>
    <d v="2012-08-13T11:24:43"/>
  </r>
  <r>
    <n v="297"/>
    <x v="297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s v="documentary"/>
    <s v="film &amp; video"/>
    <n v="1430452740"/>
    <x v="297"/>
    <n v="1427390901"/>
    <d v="2015-03-26T17:28:21"/>
  </r>
  <r>
    <n v="298"/>
    <x v="298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s v="documentary"/>
    <s v="film &amp; video"/>
    <n v="1399669200"/>
    <x v="298"/>
    <n v="1394536048"/>
    <d v="2014-03-11T11:07:28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s v="documentary"/>
    <s v="film &amp; video"/>
    <n v="1289975060"/>
    <x v="299"/>
    <n v="1287379460"/>
    <d v="2010-10-18T05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s v="documentary"/>
    <s v="film &amp; video"/>
    <n v="1303686138"/>
    <x v="300"/>
    <n v="1301007738"/>
    <d v="2011-03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s v="documentary"/>
    <s v="film &amp; video"/>
    <n v="1363711335"/>
    <x v="301"/>
    <n v="1360258935"/>
    <d v="2013-02-07T17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s v="documentary"/>
    <s v="film &amp; video"/>
    <n v="1330115638"/>
    <x v="302"/>
    <n v="1327523638"/>
    <d v="2012-01-25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s v="documentary"/>
    <s v="film &amp; video"/>
    <n v="1338601346"/>
    <x v="303"/>
    <n v="1336009346"/>
    <d v="2012-05-03T01:42:26"/>
  </r>
  <r>
    <n v="304"/>
    <x v="304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s v="documentary"/>
    <s v="film &amp; video"/>
    <n v="1346464800"/>
    <x v="304"/>
    <n v="1343096197"/>
    <d v="2012-07-24T02:16:37"/>
  </r>
  <r>
    <n v="305"/>
    <x v="305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s v="documentary"/>
    <s v="film &amp; video"/>
    <n v="1331392049"/>
    <x v="305"/>
    <n v="1328800049"/>
    <d v="2012-02-09T15:07:29"/>
  </r>
  <r>
    <n v="306"/>
    <x v="306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s v="documentary"/>
    <s v="film &amp; video"/>
    <n v="1363806333"/>
    <x v="306"/>
    <n v="1362081933"/>
    <d v="2013-02-28T20:05:33"/>
  </r>
  <r>
    <n v="307"/>
    <x v="307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s v="documentary"/>
    <s v="film &amp; video"/>
    <n v="1360276801"/>
    <x v="307"/>
    <n v="1357684801"/>
    <d v="2013-01-08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s v="documentary"/>
    <s v="film &amp; video"/>
    <n v="1299775210"/>
    <x v="308"/>
    <n v="1295887210"/>
    <d v="2011-01-24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s v="documentary"/>
    <s v="film &amp; video"/>
    <n v="1346695334"/>
    <x v="309"/>
    <n v="1344880934"/>
    <d v="2012-08-1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s v="documentary"/>
    <s v="film &amp; video"/>
    <n v="1319076000"/>
    <x v="310"/>
    <n v="1317788623"/>
    <d v="2011-10-05T04:23:43"/>
  </r>
  <r>
    <n v="311"/>
    <x v="311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s v="documentary"/>
    <s v="film &amp; video"/>
    <n v="1325404740"/>
    <x v="311"/>
    <n v="1321852592"/>
    <d v="2011-11-21T05:16:32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s v="documentary"/>
    <s v="film &amp; video"/>
    <n v="1365973432"/>
    <x v="312"/>
    <n v="1363381432"/>
    <d v="2013-03-15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s v="documentary"/>
    <s v="film &amp; video"/>
    <n v="1281542340"/>
    <x v="313"/>
    <n v="1277702894"/>
    <d v="2010-06-28T05:28:14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s v="documentary"/>
    <s v="film &amp; video"/>
    <n v="1362167988"/>
    <x v="314"/>
    <n v="1359575988"/>
    <d v="2013-01-30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s v="documentary"/>
    <s v="film &amp; video"/>
    <n v="1345660334"/>
    <x v="315"/>
    <n v="1343068334"/>
    <d v="2012-07-23T18:32:14"/>
  </r>
  <r>
    <n v="316"/>
    <x v="316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s v="documentary"/>
    <s v="film &amp; video"/>
    <n v="1418273940"/>
    <x v="316"/>
    <n v="1415398197"/>
    <d v="2014-11-07T22:09:57"/>
  </r>
  <r>
    <n v="317"/>
    <x v="317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s v="documentary"/>
    <s v="film &amp; video"/>
    <n v="1386778483"/>
    <x v="317"/>
    <n v="1384186483"/>
    <d v="2013-11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s v="documentary"/>
    <s v="film &amp; video"/>
    <n v="1364342151"/>
    <x v="318"/>
    <n v="1361753751"/>
    <d v="2013-02-25T00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s v="documentary"/>
    <s v="film &amp; video"/>
    <n v="1265097540"/>
    <x v="319"/>
    <n v="1257538029"/>
    <d v="2009-11-06T20:07:09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s v="documentary"/>
    <s v="film &amp; video"/>
    <n v="1450825200"/>
    <x v="320"/>
    <n v="1448284433"/>
    <d v="2015-11-23T13:13:53"/>
  </r>
  <r>
    <n v="321"/>
    <x v="321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s v="documentary"/>
    <s v="film &amp; video"/>
    <n v="1478605386"/>
    <x v="321"/>
    <n v="1475577786"/>
    <d v="2016-10-04T10:43:06"/>
  </r>
  <r>
    <n v="322"/>
    <x v="322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s v="documentary"/>
    <s v="film &amp; video"/>
    <n v="1463146848"/>
    <x v="322"/>
    <n v="1460554848"/>
    <d v="2016-04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s v="documentary"/>
    <s v="film &amp; video"/>
    <n v="1482307140"/>
    <x v="323"/>
    <n v="1479886966"/>
    <d v="2016-11-23T07:42:46"/>
  </r>
  <r>
    <n v="324"/>
    <x v="324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s v="documentary"/>
    <s v="film &amp; video"/>
    <n v="1438441308"/>
    <x v="324"/>
    <n v="1435590108"/>
    <d v="2015-06-29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s v="documentary"/>
    <s v="film &amp; video"/>
    <n v="1482208233"/>
    <x v="325"/>
    <n v="1479184233"/>
    <d v="2016-11-15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s v="documentary"/>
    <s v="film &amp; video"/>
    <n v="1489532220"/>
    <x v="326"/>
    <n v="1486625606"/>
    <d v="2017-02-09T07:33:26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s v="documentary"/>
    <s v="film &amp; video"/>
    <n v="1427011200"/>
    <x v="327"/>
    <n v="1424669929"/>
    <d v="2015-02-23T05:38:49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s v="documentary"/>
    <s v="film &amp; video"/>
    <n v="1446350400"/>
    <x v="328"/>
    <n v="1443739388"/>
    <d v="2015-10-01T22:43:08"/>
  </r>
  <r>
    <n v="329"/>
    <x v="329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s v="documentary"/>
    <s v="film &amp; video"/>
    <n v="1446868800"/>
    <x v="329"/>
    <n v="1444821127"/>
    <d v="2015-10-14T11:12:07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s v="documentary"/>
    <s v="film &amp; video"/>
    <n v="1368763140"/>
    <x v="330"/>
    <n v="1366028563"/>
    <d v="2013-04-15T12:22:43"/>
  </r>
  <r>
    <n v="331"/>
    <x v="331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s v="documentary"/>
    <s v="film &amp; video"/>
    <n v="1466171834"/>
    <x v="331"/>
    <n v="1463493434"/>
    <d v="2016-05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s v="documentary"/>
    <s v="film &amp; video"/>
    <n v="1446019200"/>
    <x v="332"/>
    <n v="1442420377"/>
    <d v="2015-09-16T16:19:37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s v="documentary"/>
    <s v="film &amp; video"/>
    <n v="1460038591"/>
    <x v="333"/>
    <n v="1457450191"/>
    <d v="2016-03-08T15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s v="documentary"/>
    <s v="film &amp; video"/>
    <n v="1431716400"/>
    <x v="334"/>
    <n v="1428423757"/>
    <d v="2015-04-07T16:22:37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s v="documentary"/>
    <s v="film &amp; video"/>
    <n v="1431122400"/>
    <x v="335"/>
    <n v="1428428515"/>
    <d v="2015-04-07T17:41:55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s v="documentary"/>
    <s v="film &amp; video"/>
    <n v="1447427918"/>
    <x v="336"/>
    <n v="1444832318"/>
    <d v="2015-10-14T14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s v="documentary"/>
    <s v="film &amp; video"/>
    <n v="1426298708"/>
    <x v="337"/>
    <n v="1423710308"/>
    <d v="2015-02-12T03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s v="documentary"/>
    <s v="film &amp; video"/>
    <n v="1472864400"/>
    <x v="338"/>
    <n v="1468001290"/>
    <d v="2016-07-08T18:08:10"/>
  </r>
  <r>
    <n v="339"/>
    <x v="339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s v="documentary"/>
    <s v="film &amp; video"/>
    <n v="1430331268"/>
    <x v="339"/>
    <n v="1427739268"/>
    <d v="2015-03-30T18:14:28"/>
  </r>
  <r>
    <n v="340"/>
    <x v="340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s v="documentary"/>
    <s v="film &amp; video"/>
    <n v="1489006800"/>
    <x v="340"/>
    <n v="1486397007"/>
    <d v="2017-02-06T16:03:27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s v="documentary"/>
    <s v="film &amp; video"/>
    <n v="1412135940"/>
    <x v="341"/>
    <n v="1410555998"/>
    <d v="2014-09-12T21:06:38"/>
  </r>
  <r>
    <n v="342"/>
    <x v="342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s v="documentary"/>
    <s v="film &amp; video"/>
    <n v="1461955465"/>
    <x v="342"/>
    <n v="1459363465"/>
    <d v="2016-03-30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s v="documentary"/>
    <s v="film &amp; video"/>
    <n v="1415934000"/>
    <x v="343"/>
    <n v="1413308545"/>
    <d v="2014-10-14T17:42:25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s v="documentary"/>
    <s v="film &amp; video"/>
    <n v="1433125200"/>
    <x v="344"/>
    <n v="1429312694"/>
    <d v="2015-04-17T23:18:14"/>
  </r>
  <r>
    <n v="345"/>
    <x v="345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s v="documentary"/>
    <s v="film &amp; video"/>
    <n v="1432161590"/>
    <x v="345"/>
    <n v="1429569590"/>
    <d v="2015-04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s v="documentary"/>
    <s v="film &amp; video"/>
    <n v="1444824021"/>
    <x v="346"/>
    <n v="1442232021"/>
    <d v="2015-09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s v="documentary"/>
    <s v="film &amp; video"/>
    <n v="1447505609"/>
    <x v="347"/>
    <n v="1444910009"/>
    <d v="2015-10-15T11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s v="documentary"/>
    <s v="film &amp; video"/>
    <n v="1440165916"/>
    <x v="348"/>
    <n v="1437573916"/>
    <d v="2015-07-22T14:05:16"/>
  </r>
  <r>
    <n v="349"/>
    <x v="349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s v="documentary"/>
    <s v="film &amp; video"/>
    <n v="1487937508"/>
    <x v="349"/>
    <n v="1485345508"/>
    <d v="2017-01-25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s v="documentary"/>
    <s v="film &amp; video"/>
    <n v="1473566340"/>
    <x v="350"/>
    <n v="1470274509"/>
    <d v="2016-08-04T01:35:09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s v="documentary"/>
    <s v="film &amp; video"/>
    <n v="1460066954"/>
    <x v="351"/>
    <n v="1456614554"/>
    <d v="2016-02-27T23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s v="documentary"/>
    <s v="film &amp; video"/>
    <n v="1412740868"/>
    <x v="352"/>
    <n v="1410148868"/>
    <d v="2014-09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s v="documentary"/>
    <s v="film &amp; video"/>
    <n v="1447963219"/>
    <x v="353"/>
    <n v="1445367619"/>
    <d v="2015-10-20T19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s v="documentary"/>
    <s v="film &amp; video"/>
    <n v="1460141521"/>
    <x v="354"/>
    <n v="1457553121"/>
    <d v="2016-03-09T19:52:01"/>
  </r>
  <r>
    <n v="355"/>
    <x v="355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s v="documentary"/>
    <s v="film &amp; video"/>
    <n v="1417420994"/>
    <x v="355"/>
    <n v="1414738994"/>
    <d v="2014-10-31T07:03:14"/>
  </r>
  <r>
    <n v="356"/>
    <x v="356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s v="documentary"/>
    <s v="film &amp; video"/>
    <n v="1458152193"/>
    <x v="356"/>
    <n v="1455563793"/>
    <d v="2016-02-15T19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s v="documentary"/>
    <s v="film &amp; video"/>
    <n v="1429852797"/>
    <x v="357"/>
    <n v="1426396797"/>
    <d v="2015-03-15T05:19:57"/>
  </r>
  <r>
    <n v="358"/>
    <x v="358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s v="documentary"/>
    <s v="film &amp; video"/>
    <n v="1466002800"/>
    <x v="358"/>
    <n v="1463517521"/>
    <d v="2016-05-17T20:38:41"/>
  </r>
  <r>
    <n v="359"/>
    <x v="359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s v="documentary"/>
    <s v="film &amp; video"/>
    <n v="1415941920"/>
    <x v="359"/>
    <n v="1414028490"/>
    <d v="2014-10-23T01:41:3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s v="documentary"/>
    <s v="film &amp; video"/>
    <n v="1437621060"/>
    <x v="360"/>
    <n v="1433799180"/>
    <d v="2015-06-08T21:33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s v="documentary"/>
    <s v="film &amp; video"/>
    <n v="1416704506"/>
    <x v="361"/>
    <n v="1414108906"/>
    <d v="2014-10-24T00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s v="documentary"/>
    <s v="film &amp; video"/>
    <n v="1407456000"/>
    <x v="362"/>
    <n v="1405573391"/>
    <d v="2014-07-17T05:03:11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s v="documentary"/>
    <s v="film &amp; video"/>
    <n v="1272828120"/>
    <x v="363"/>
    <n v="1268934736"/>
    <d v="2010-03-18T17:52:16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s v="documentary"/>
    <s v="film &amp; video"/>
    <n v="1403323140"/>
    <x v="364"/>
    <n v="1400704672"/>
    <d v="2014-05-21T20:37:52"/>
  </r>
  <r>
    <n v="365"/>
    <x v="365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s v="documentary"/>
    <s v="film &amp; video"/>
    <n v="1393597999"/>
    <x v="365"/>
    <n v="1391005999"/>
    <d v="2014-01-29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s v="documentary"/>
    <s v="film &amp; video"/>
    <n v="1337540518"/>
    <x v="366"/>
    <n v="1334948518"/>
    <d v="2012-04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s v="documentary"/>
    <s v="film &amp; video"/>
    <n v="1367384340"/>
    <x v="367"/>
    <n v="1363960278"/>
    <d v="2013-03-22T13:51:18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s v="documentary"/>
    <s v="film &amp; video"/>
    <n v="1426426322"/>
    <x v="368"/>
    <n v="1423405922"/>
    <d v="2015-02-08T14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s v="documentary"/>
    <s v="film &amp; video"/>
    <n v="1326633269"/>
    <x v="369"/>
    <n v="1324041269"/>
    <d v="2011-12-16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s v="documentary"/>
    <s v="film &amp; video"/>
    <n v="1483729500"/>
    <x v="370"/>
    <n v="1481137500"/>
    <d v="2016-12-07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s v="documentary"/>
    <s v="film &amp; video"/>
    <n v="1359743139"/>
    <x v="371"/>
    <n v="1355855139"/>
    <d v="2012-12-18T18:25:39"/>
  </r>
  <r>
    <n v="372"/>
    <x v="372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s v="documentary"/>
    <s v="film &amp; video"/>
    <n v="1459872000"/>
    <x v="372"/>
    <n v="1456408244"/>
    <d v="2016-02-25T13:50:44"/>
  </r>
  <r>
    <n v="373"/>
    <x v="373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s v="documentary"/>
    <s v="film &amp; video"/>
    <n v="1342648398"/>
    <x v="373"/>
    <n v="1340056398"/>
    <d v="2012-06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s v="documentary"/>
    <s v="film &amp; video"/>
    <n v="1316208031"/>
    <x v="374"/>
    <n v="1312320031"/>
    <d v="2011-08-02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s v="documentary"/>
    <s v="film &amp; video"/>
    <n v="1393694280"/>
    <x v="375"/>
    <n v="1390088311"/>
    <d v="2014-01-18T23:38:31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s v="documentary"/>
    <s v="film &amp; video"/>
    <n v="1472122316"/>
    <x v="376"/>
    <n v="1469443916"/>
    <d v="2016-07-25T10:51:56"/>
  </r>
  <r>
    <n v="377"/>
    <x v="377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s v="documentary"/>
    <s v="film &amp; video"/>
    <n v="1447484460"/>
    <x v="377"/>
    <n v="1444888868"/>
    <d v="2015-10-15T06:01:08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s v="documentary"/>
    <s v="film &amp; video"/>
    <n v="1453765920"/>
    <x v="378"/>
    <n v="1451655808"/>
    <d v="2016-01-01T13:43:28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s v="documentary"/>
    <s v="film &amp; video"/>
    <n v="1336062672"/>
    <x v="379"/>
    <n v="1332174672"/>
    <d v="2012-03-19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s v="documentary"/>
    <s v="film &amp; video"/>
    <n v="1453569392"/>
    <x v="380"/>
    <n v="1451409392"/>
    <d v="2015-12-29T17:16:32"/>
  </r>
  <r>
    <n v="381"/>
    <x v="381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s v="documentary"/>
    <s v="film &amp; video"/>
    <n v="1343624400"/>
    <x v="381"/>
    <n v="1340642717"/>
    <d v="2012-06-25T16:45:17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s v="documentary"/>
    <s v="film &amp; video"/>
    <n v="1346950900"/>
    <x v="382"/>
    <n v="1345741300"/>
    <d v="2012-08-23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s v="documentary"/>
    <s v="film &amp; video"/>
    <n v="1400467759"/>
    <x v="383"/>
    <n v="1398480559"/>
    <d v="2014-04-26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s v="documentary"/>
    <s v="film &amp; video"/>
    <n v="1420569947"/>
    <x v="384"/>
    <n v="1417977947"/>
    <d v="2014-12-07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s v="documentary"/>
    <s v="film &amp; video"/>
    <n v="1416582101"/>
    <x v="385"/>
    <n v="1413986501"/>
    <d v="2014-10-22T14:01:41"/>
  </r>
  <r>
    <n v="386"/>
    <x v="386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s v="documentary"/>
    <s v="film &amp; video"/>
    <n v="1439246991"/>
    <x v="386"/>
    <n v="1437950991"/>
    <d v="2015-07-26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s v="documentary"/>
    <s v="film &amp; video"/>
    <n v="1439618400"/>
    <x v="387"/>
    <n v="1436976858"/>
    <d v="2015-07-15T16:14:18"/>
  </r>
  <r>
    <n v="388"/>
    <x v="388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s v="documentary"/>
    <s v="film &amp; video"/>
    <n v="1469670580"/>
    <x v="388"/>
    <n v="1467078580"/>
    <d v="2016-06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s v="documentary"/>
    <s v="film &amp; video"/>
    <n v="1394233140"/>
    <x v="389"/>
    <n v="1391477450"/>
    <d v="2014-02-04T01:30:50"/>
  </r>
  <r>
    <n v="390"/>
    <x v="390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s v="documentary"/>
    <s v="film &amp; video"/>
    <n v="1431046372"/>
    <x v="390"/>
    <n v="1429318372"/>
    <d v="2015-04-18T00:52:52"/>
  </r>
  <r>
    <n v="391"/>
    <x v="391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s v="documentary"/>
    <s v="film &amp; video"/>
    <n v="1324169940"/>
    <x v="391"/>
    <n v="1321578051"/>
    <d v="2011-11-18T01:00:51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s v="documentary"/>
    <s v="film &amp; video"/>
    <n v="1315450800"/>
    <x v="392"/>
    <n v="1312823571"/>
    <d v="2011-08-08T17:12:51"/>
  </r>
  <r>
    <n v="393"/>
    <x v="393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s v="documentary"/>
    <s v="film &amp; video"/>
    <n v="1381424452"/>
    <x v="393"/>
    <n v="1378746052"/>
    <d v="2013-09-09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s v="documentary"/>
    <s v="film &amp; video"/>
    <n v="1460918282"/>
    <x v="394"/>
    <n v="1455737882"/>
    <d v="2016-02-17T19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s v="documentary"/>
    <s v="film &amp; video"/>
    <n v="1335562320"/>
    <x v="395"/>
    <n v="1332452960"/>
    <d v="2012-03-22T21:49:2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s v="documentary"/>
    <s v="film &amp; video"/>
    <n v="1341668006"/>
    <x v="396"/>
    <n v="1340372006"/>
    <d v="2012-06-22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s v="documentary"/>
    <s v="film &amp; video"/>
    <n v="1283312640"/>
    <x v="397"/>
    <n v="1279651084"/>
    <d v="2010-07-20T18:38:04"/>
  </r>
  <r>
    <n v="398"/>
    <x v="398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s v="documentary"/>
    <s v="film &amp; video"/>
    <n v="1430334126"/>
    <x v="398"/>
    <n v="1426446126"/>
    <d v="2015-03-15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s v="documentary"/>
    <s v="film &amp; video"/>
    <n v="1481716800"/>
    <x v="399"/>
    <n v="1479070867"/>
    <d v="2016-11-13T21:01:07"/>
  </r>
  <r>
    <n v="400"/>
    <x v="400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s v="documentary"/>
    <s v="film &amp; video"/>
    <n v="1400297400"/>
    <x v="400"/>
    <n v="1397661347"/>
    <d v="2014-04-16T15:15:47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s v="documentary"/>
    <s v="film &amp; video"/>
    <n v="1312747970"/>
    <x v="401"/>
    <n v="1310155970"/>
    <d v="2011-07-08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s v="documentary"/>
    <s v="film &amp; video"/>
    <n v="1446731817"/>
    <x v="402"/>
    <n v="1444913817"/>
    <d v="2015-10-15T12:56:57"/>
  </r>
  <r>
    <n v="403"/>
    <x v="403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s v="documentary"/>
    <s v="film &amp; video"/>
    <n v="1312960080"/>
    <x v="403"/>
    <n v="1308900441"/>
    <d v="2011-06-24T07:27:21"/>
  </r>
  <r>
    <n v="404"/>
    <x v="404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s v="documentary"/>
    <s v="film &amp; video"/>
    <n v="1391641440"/>
    <x v="404"/>
    <n v="1389107062"/>
    <d v="2014-01-07T15:04:22"/>
  </r>
  <r>
    <n v="405"/>
    <x v="405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s v="documentary"/>
    <s v="film &amp; video"/>
    <n v="1394071339"/>
    <x v="405"/>
    <n v="1391479339"/>
    <d v="2014-02-04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s v="documentary"/>
    <s v="film &amp; video"/>
    <n v="1304920740"/>
    <x v="406"/>
    <n v="1301975637"/>
    <d v="2011-04-05T03:53:57"/>
  </r>
  <r>
    <n v="407"/>
    <x v="407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s v="documentary"/>
    <s v="film &amp; video"/>
    <n v="1321739650"/>
    <x v="407"/>
    <n v="1316552050"/>
    <d v="2011-09-20T20:54:10"/>
  </r>
  <r>
    <n v="408"/>
    <x v="408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s v="documentary"/>
    <s v="film &amp; video"/>
    <n v="1383676790"/>
    <x v="408"/>
    <n v="1380217190"/>
    <d v="2013-09-26T17:39:50"/>
  </r>
  <r>
    <n v="409"/>
    <x v="409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s v="documentary"/>
    <s v="film &amp; video"/>
    <n v="1469220144"/>
    <x v="409"/>
    <n v="1466628144"/>
    <d v="2016-06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s v="documentary"/>
    <s v="film &amp; video"/>
    <n v="1434670397"/>
    <x v="410"/>
    <n v="1429486397"/>
    <d v="2015-04-19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s v="documentary"/>
    <s v="film &amp; video"/>
    <n v="1387688400"/>
    <x v="411"/>
    <n v="1384920804"/>
    <d v="2013-11-20T04:13:24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s v="documentary"/>
    <s v="film &amp; video"/>
    <n v="1343238578"/>
    <x v="412"/>
    <n v="1341856178"/>
    <d v="2012-07-09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s v="documentary"/>
    <s v="film &amp; video"/>
    <n v="1342731811"/>
    <x v="413"/>
    <n v="1340139811"/>
    <d v="2012-06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s v="documentary"/>
    <s v="film &amp; video"/>
    <n v="1381541465"/>
    <x v="414"/>
    <n v="1378949465"/>
    <d v="2013-09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s v="documentary"/>
    <s v="film &amp; video"/>
    <n v="1413547200"/>
    <x v="415"/>
    <n v="1411417602"/>
    <d v="2014-09-22T20:26:42"/>
  </r>
  <r>
    <n v="416"/>
    <x v="416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s v="documentary"/>
    <s v="film &amp; video"/>
    <n v="1391851831"/>
    <x v="416"/>
    <n v="1389259831"/>
    <d v="2014-01-09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s v="documentary"/>
    <s v="film &amp; video"/>
    <n v="1365395580"/>
    <x v="417"/>
    <n v="1364426260"/>
    <d v="2013-03-27T23:17:4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s v="documentary"/>
    <s v="film &amp; video"/>
    <n v="1437633997"/>
    <x v="418"/>
    <n v="1435041997"/>
    <d v="2015-06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s v="documentary"/>
    <s v="film &amp; video"/>
    <n v="1372536787"/>
    <x v="419"/>
    <n v="1367352787"/>
    <d v="2013-04-30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s v="animation"/>
    <s v="film &amp; video"/>
    <n v="1394772031"/>
    <x v="420"/>
    <n v="1392183631"/>
    <d v="2014-02-12T05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s v="animation"/>
    <s v="film &amp; video"/>
    <n v="1440157656"/>
    <x v="421"/>
    <n v="1434973656"/>
    <d v="2015-06-22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s v="animation"/>
    <s v="film &amp; video"/>
    <n v="1410416097"/>
    <x v="422"/>
    <n v="1407824097"/>
    <d v="2014-08-12T06:14:57"/>
  </r>
  <r>
    <n v="423"/>
    <x v="423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s v="animation"/>
    <s v="film &amp; video"/>
    <n v="1370470430"/>
    <x v="423"/>
    <n v="1367878430"/>
    <d v="2013-05-06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s v="animation"/>
    <s v="film &amp; video"/>
    <n v="1332748899"/>
    <x v="424"/>
    <n v="1327568499"/>
    <d v="2012-01-26T09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s v="animation"/>
    <s v="film &amp; video"/>
    <n v="1448660404"/>
    <x v="425"/>
    <n v="1443472804"/>
    <d v="2015-09-28T20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s v="animation"/>
    <s v="film &amp; video"/>
    <n v="1456851914"/>
    <x v="426"/>
    <n v="1454259914"/>
    <d v="2016-01-3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s v="animation"/>
    <s v="film &amp; video"/>
    <n v="1445540340"/>
    <x v="427"/>
    <n v="1444340940"/>
    <d v="2015-10-08T21:49:00"/>
  </r>
  <r>
    <n v="428"/>
    <x v="428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s v="animation"/>
    <s v="film &amp; video"/>
    <n v="1402956000"/>
    <x v="428"/>
    <n v="1400523845"/>
    <d v="2014-05-19T18:24:05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s v="animation"/>
    <s v="film &amp; video"/>
    <n v="1259297940"/>
    <x v="429"/>
    <n v="1252964282"/>
    <d v="2009-09-14T21:38:02"/>
  </r>
  <r>
    <n v="430"/>
    <x v="430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s v="animation"/>
    <s v="film &amp; video"/>
    <n v="1378866867"/>
    <x v="430"/>
    <n v="1377570867"/>
    <d v="2013-08-27T02:34:27"/>
  </r>
  <r>
    <n v="431"/>
    <x v="431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s v="animation"/>
    <s v="film &amp; video"/>
    <n v="1467752083"/>
    <x v="431"/>
    <n v="1465160083"/>
    <d v="2016-06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s v="animation"/>
    <s v="film &amp; video"/>
    <n v="1445448381"/>
    <x v="432"/>
    <n v="1440264381"/>
    <d v="2015-08-22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s v="animation"/>
    <s v="film &amp; video"/>
    <n v="1444576022"/>
    <x v="433"/>
    <n v="1439392022"/>
    <d v="2015-08-12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s v="animation"/>
    <s v="film &amp; video"/>
    <n v="1385931702"/>
    <x v="434"/>
    <n v="1383076902"/>
    <d v="2013-10-29T20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s v="animation"/>
    <s v="film &amp; video"/>
    <n v="1379094980"/>
    <x v="435"/>
    <n v="1376502980"/>
    <d v="2013-08-14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s v="animation"/>
    <s v="film &amp; video"/>
    <n v="1375260113"/>
    <x v="436"/>
    <n v="1372668113"/>
    <d v="2013-07-0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s v="animation"/>
    <s v="film &amp; video"/>
    <n v="1475912326"/>
    <x v="437"/>
    <n v="1470728326"/>
    <d v="2016-08-09T07:38:46"/>
  </r>
  <r>
    <n v="438"/>
    <x v="438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s v="animation"/>
    <s v="film &amp; video"/>
    <n v="1447830958"/>
    <x v="438"/>
    <n v="1445235358"/>
    <d v="2015-10-19T06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s v="animation"/>
    <s v="film &amp; video"/>
    <n v="1413569818"/>
    <x v="439"/>
    <n v="1412705818"/>
    <d v="2014-10-07T18:16:58"/>
  </r>
  <r>
    <n v="440"/>
    <x v="440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s v="animation"/>
    <s v="film &amp; video"/>
    <n v="1458859153"/>
    <x v="440"/>
    <n v="1456270753"/>
    <d v="2016-02-23T23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s v="animation"/>
    <s v="film &amp; video"/>
    <n v="1383418996"/>
    <x v="441"/>
    <n v="1380826996"/>
    <d v="2013-10-03T19:03:16"/>
  </r>
  <r>
    <n v="442"/>
    <x v="442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s v="animation"/>
    <s v="film &amp; video"/>
    <n v="1424380783"/>
    <x v="442"/>
    <n v="1421788783"/>
    <d v="2015-01-20T21:19:43"/>
  </r>
  <r>
    <n v="443"/>
    <x v="443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s v="animation"/>
    <s v="film &amp; video"/>
    <n v="1391991701"/>
    <x v="443"/>
    <n v="1389399701"/>
    <d v="2014-01-11T00:21:41"/>
  </r>
  <r>
    <n v="444"/>
    <x v="444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s v="animation"/>
    <s v="film &amp; video"/>
    <n v="1329342361"/>
    <x v="444"/>
    <n v="1324158361"/>
    <d v="2011-12-17T21:46:01"/>
  </r>
  <r>
    <n v="445"/>
    <x v="445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s v="animation"/>
    <s v="film &amp; video"/>
    <n v="1432195375"/>
    <x v="445"/>
    <n v="1430899375"/>
    <d v="2015-05-06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s v="animation"/>
    <s v="film &amp; video"/>
    <n v="1425434420"/>
    <x v="446"/>
    <n v="1422842420"/>
    <d v="2015-02-02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s v="animation"/>
    <s v="film &amp; video"/>
    <n v="1364041163"/>
    <x v="447"/>
    <n v="1361884763"/>
    <d v="2013-02-26T13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s v="animation"/>
    <s v="film &amp; video"/>
    <n v="1400091095"/>
    <x v="448"/>
    <n v="1398363095"/>
    <d v="2014-04-2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s v="animation"/>
    <s v="film &amp; video"/>
    <n v="1382017085"/>
    <x v="449"/>
    <n v="1379425085"/>
    <d v="2013-09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s v="animation"/>
    <s v="film &amp; video"/>
    <n v="1392417800"/>
    <x v="450"/>
    <n v="1389825800"/>
    <d v="2014-01-15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s v="animation"/>
    <s v="film &amp; video"/>
    <n v="1390669791"/>
    <x v="451"/>
    <n v="1388077791"/>
    <d v="2013-12-26T17:09:51"/>
  </r>
  <r>
    <n v="452"/>
    <x v="452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s v="animation"/>
    <s v="film &amp; video"/>
    <n v="1431536015"/>
    <x v="452"/>
    <n v="1428944015"/>
    <d v="2015-04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s v="animation"/>
    <s v="film &amp; video"/>
    <n v="1424375279"/>
    <x v="453"/>
    <n v="1422992879"/>
    <d v="2015-02-03T19:47:59"/>
  </r>
  <r>
    <n v="454"/>
    <x v="454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s v="animation"/>
    <s v="film &amp; video"/>
    <n v="1417007640"/>
    <x v="454"/>
    <n v="1414343571"/>
    <d v="2014-10-26T17:12:51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s v="animation"/>
    <s v="film &amp; video"/>
    <n v="1334622660"/>
    <x v="455"/>
    <n v="1330733022"/>
    <d v="2012-03-03T00:03:42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s v="animation"/>
    <s v="film &amp; video"/>
    <n v="1382414340"/>
    <x v="456"/>
    <n v="1380559201"/>
    <d v="2013-09-30T16:40:01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s v="animation"/>
    <s v="film &amp; video"/>
    <n v="1408213512"/>
    <x v="457"/>
    <n v="1405621512"/>
    <d v="2014-07-17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s v="animation"/>
    <s v="film &amp; video"/>
    <n v="1368550060"/>
    <x v="458"/>
    <n v="1365958060"/>
    <d v="2013-04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s v="animation"/>
    <s v="film &amp; video"/>
    <n v="1321201327"/>
    <x v="459"/>
    <n v="1316013727"/>
    <d v="2011-09-14T15:22:07"/>
  </r>
  <r>
    <n v="460"/>
    <x v="460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s v="animation"/>
    <s v="film &amp; video"/>
    <n v="1401595200"/>
    <x v="460"/>
    <n v="1398862875"/>
    <d v="2014-04-30T13:01:15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s v="animation"/>
    <s v="film &amp; video"/>
    <n v="1370204367"/>
    <x v="461"/>
    <n v="1368476367"/>
    <d v="2013-05-13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s v="animation"/>
    <s v="film &amp; video"/>
    <n v="1312945341"/>
    <x v="462"/>
    <n v="1307761341"/>
    <d v="2011-06-11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s v="animation"/>
    <s v="film &amp; video"/>
    <n v="1316883753"/>
    <x v="463"/>
    <n v="1311699753"/>
    <d v="2011-07-26T17:02:33"/>
  </r>
  <r>
    <n v="464"/>
    <x v="464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s v="animation"/>
    <s v="film &amp; video"/>
    <n v="1463602935"/>
    <x v="464"/>
    <n v="1461874935"/>
    <d v="2016-04-28T20:22:15"/>
  </r>
  <r>
    <n v="465"/>
    <x v="465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s v="animation"/>
    <s v="film &amp; video"/>
    <n v="1403837574"/>
    <x v="465"/>
    <n v="1402455174"/>
    <d v="2014-06-11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s v="animation"/>
    <s v="film &amp; video"/>
    <n v="1347057464"/>
    <x v="466"/>
    <n v="1344465464"/>
    <d v="2012-08-08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s v="animation"/>
    <s v="film &amp; video"/>
    <n v="1348849134"/>
    <x v="467"/>
    <n v="1344961134"/>
    <d v="2012-08-14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s v="animation"/>
    <s v="film &amp; video"/>
    <n v="1341978665"/>
    <x v="468"/>
    <n v="1336795283"/>
    <d v="2012-05-12T04:01:23"/>
  </r>
  <r>
    <n v="469"/>
    <x v="469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s v="animation"/>
    <s v="film &amp; video"/>
    <n v="1409960724"/>
    <x v="469"/>
    <n v="1404776724"/>
    <d v="2014-07-07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s v="animation"/>
    <s v="film &amp; video"/>
    <n v="1389844800"/>
    <x v="470"/>
    <n v="1385524889"/>
    <d v="2013-11-27T04:01:29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s v="animation"/>
    <s v="film &amp; video"/>
    <n v="1397924379"/>
    <x v="471"/>
    <n v="1394039979"/>
    <d v="2014-03-05T17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s v="animation"/>
    <s v="film &amp; video"/>
    <n v="1408831718"/>
    <x v="472"/>
    <n v="1406239718"/>
    <d v="2014-07-24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s v="animation"/>
    <s v="film &amp; video"/>
    <n v="1410972319"/>
    <x v="473"/>
    <n v="1408380319"/>
    <d v="2014-08-18T16:45:19"/>
  </r>
  <r>
    <n v="474"/>
    <x v="474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s v="animation"/>
    <s v="film &amp; video"/>
    <n v="1487318029"/>
    <x v="474"/>
    <n v="1484726029"/>
    <d v="2017-01-18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s v="animation"/>
    <s v="film &amp; video"/>
    <n v="1430877843"/>
    <x v="475"/>
    <n v="1428285843"/>
    <d v="2015-04-06T02:04:03"/>
  </r>
  <r>
    <n v="476"/>
    <x v="476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s v="animation"/>
    <s v="film &amp; video"/>
    <n v="1401767940"/>
    <x v="476"/>
    <n v="1398727441"/>
    <d v="2014-04-28T23:24:01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s v="animation"/>
    <s v="film &amp; video"/>
    <n v="1337371334"/>
    <x v="477"/>
    <n v="1332187334"/>
    <d v="2012-03-19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s v="animation"/>
    <s v="film &amp; video"/>
    <n v="1427921509"/>
    <x v="478"/>
    <n v="1425333109"/>
    <d v="2015-03-02T21:51:49"/>
  </r>
  <r>
    <n v="479"/>
    <x v="479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s v="animation"/>
    <s v="film &amp; video"/>
    <n v="1416566835"/>
    <x v="479"/>
    <n v="1411379235"/>
    <d v="2014-09-22T09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s v="animation"/>
    <s v="film &amp; video"/>
    <n v="1376049615"/>
    <x v="480"/>
    <n v="1373457615"/>
    <d v="2013-07-10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s v="animation"/>
    <s v="film &amp; video"/>
    <n v="1349885289"/>
    <x v="481"/>
    <n v="1347293289"/>
    <d v="2012-09-10T16:08:09"/>
  </r>
  <r>
    <n v="482"/>
    <x v="482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s v="animation"/>
    <s v="film &amp; video"/>
    <n v="1460644440"/>
    <x v="482"/>
    <n v="1458336690"/>
    <d v="2016-03-18T21:31:3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s v="animation"/>
    <s v="film &amp; video"/>
    <n v="1359434672"/>
    <x v="483"/>
    <n v="1354250672"/>
    <d v="2012-11-30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s v="animation"/>
    <s v="film &amp; video"/>
    <n v="1446766372"/>
    <x v="484"/>
    <n v="1443220372"/>
    <d v="2015-09-25T22:32:52"/>
  </r>
  <r>
    <n v="485"/>
    <x v="485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s v="animation"/>
    <s v="film &amp; video"/>
    <n v="1368792499"/>
    <x v="485"/>
    <n v="1366200499"/>
    <d v="2013-04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s v="animation"/>
    <s v="film &amp; video"/>
    <n v="1401662239"/>
    <x v="486"/>
    <n v="1399070239"/>
    <d v="2014-05-02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s v="animation"/>
    <s v="film &amp; video"/>
    <n v="1482678994"/>
    <x v="487"/>
    <n v="1477491394"/>
    <d v="2016-10-26T14:16:34"/>
  </r>
  <r>
    <n v="488"/>
    <x v="488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s v="animation"/>
    <s v="film &amp; video"/>
    <n v="1483924700"/>
    <x v="488"/>
    <n v="1481332700"/>
    <d v="2016-12-10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s v="animation"/>
    <s v="film &amp; video"/>
    <n v="1325763180"/>
    <x v="489"/>
    <n v="1323084816"/>
    <d v="2011-12-05T11:33:36"/>
  </r>
  <r>
    <n v="490"/>
    <x v="490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s v="animation"/>
    <s v="film &amp; video"/>
    <n v="1345677285"/>
    <x v="490"/>
    <n v="1343085285"/>
    <d v="2012-07-23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s v="animation"/>
    <s v="film &amp; video"/>
    <n v="1453937699"/>
    <x v="491"/>
    <n v="1451345699"/>
    <d v="2015-12-28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s v="animation"/>
    <s v="film &amp; video"/>
    <n v="1476319830"/>
    <x v="492"/>
    <n v="1471135830"/>
    <d v="2016-08-14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s v="animation"/>
    <s v="film &amp; video"/>
    <n v="1432142738"/>
    <x v="493"/>
    <n v="1429550738"/>
    <d v="2015-04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s v="animation"/>
    <s v="film &amp; video"/>
    <n v="1404356400"/>
    <x v="494"/>
    <n v="1402343765"/>
    <d v="2014-06-09T19:56:05"/>
  </r>
  <r>
    <n v="495"/>
    <x v="495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s v="animation"/>
    <s v="film &amp; video"/>
    <n v="1437076305"/>
    <x v="495"/>
    <n v="1434484305"/>
    <d v="2015-06-16T19:51:45"/>
  </r>
  <r>
    <n v="496"/>
    <x v="496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s v="animation"/>
    <s v="film &amp; video"/>
    <n v="1392070874"/>
    <x v="496"/>
    <n v="1386886874"/>
    <d v="2013-12-12T22:21:14"/>
  </r>
  <r>
    <n v="497"/>
    <x v="497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s v="animation"/>
    <s v="film &amp; video"/>
    <n v="1419483600"/>
    <x v="497"/>
    <n v="1414889665"/>
    <d v="2014-11-02T00:54:25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s v="animation"/>
    <s v="film &amp; video"/>
    <n v="1324664249"/>
    <x v="498"/>
    <n v="1321035449"/>
    <d v="2011-11-11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s v="animation"/>
    <s v="film &amp; video"/>
    <n v="1255381140"/>
    <x v="499"/>
    <n v="1250630968"/>
    <d v="2009-08-18T21:29:28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s v="animation"/>
    <s v="film &amp; video"/>
    <n v="1273356960"/>
    <x v="500"/>
    <n v="1268255751"/>
    <d v="2010-03-10T21:15:51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s v="animation"/>
    <s v="film &amp; video"/>
    <n v="1310189851"/>
    <x v="501"/>
    <n v="1307597851"/>
    <d v="2011-06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s v="animation"/>
    <s v="film &amp; video"/>
    <n v="1332073025"/>
    <x v="502"/>
    <n v="1329484625"/>
    <d v="2012-02-17T13:17:05"/>
  </r>
  <r>
    <n v="503"/>
    <x v="503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s v="animation"/>
    <s v="film &amp; video"/>
    <n v="1421498303"/>
    <x v="503"/>
    <n v="1418906303"/>
    <d v="2014-12-18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s v="animation"/>
    <s v="film &amp; video"/>
    <n v="1334097387"/>
    <x v="504"/>
    <n v="1328916987"/>
    <d v="2012-02-10T23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s v="animation"/>
    <s v="film &amp; video"/>
    <n v="1451010086"/>
    <x v="505"/>
    <n v="1447122086"/>
    <d v="2015-11-10T02:21:26"/>
  </r>
  <r>
    <n v="506"/>
    <x v="506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s v="animation"/>
    <s v="film &amp; video"/>
    <n v="1376140520"/>
    <x v="506"/>
    <n v="1373548520"/>
    <d v="2013-07-11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s v="animation"/>
    <s v="film &amp; video"/>
    <n v="1350687657"/>
    <x v="507"/>
    <n v="1346799657"/>
    <d v="2012-09-04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s v="animation"/>
    <s v="film &amp; video"/>
    <n v="1337955240"/>
    <x v="508"/>
    <n v="1332808501"/>
    <d v="2012-03-27T00:35:01"/>
  </r>
  <r>
    <n v="509"/>
    <x v="509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s v="animation"/>
    <s v="film &amp; video"/>
    <n v="1435504170"/>
    <x v="509"/>
    <n v="1432912170"/>
    <d v="2015-05-29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s v="animation"/>
    <s v="film &amp; video"/>
    <n v="1456805639"/>
    <x v="510"/>
    <n v="1454213639"/>
    <d v="2016-01-3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s v="animation"/>
    <s v="film &amp; video"/>
    <n v="1365228982"/>
    <x v="511"/>
    <n v="1362640582"/>
    <d v="2013-03-07T07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s v="animation"/>
    <s v="film &amp; video"/>
    <n v="1479667727"/>
    <x v="512"/>
    <n v="1475776127"/>
    <d v="2016-10-06T17:48:47"/>
  </r>
  <r>
    <n v="513"/>
    <x v="513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s v="animation"/>
    <s v="film &amp; video"/>
    <n v="1471244400"/>
    <x v="513"/>
    <n v="1467387705"/>
    <d v="2016-07-01T15:41:45"/>
  </r>
  <r>
    <n v="514"/>
    <x v="514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s v="animation"/>
    <s v="film &amp; video"/>
    <n v="1407595447"/>
    <x v="514"/>
    <n v="1405003447"/>
    <d v="2014-07-10T14:44:07"/>
  </r>
  <r>
    <n v="515"/>
    <x v="515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s v="animation"/>
    <s v="film &amp; video"/>
    <n v="1451389601"/>
    <x v="515"/>
    <n v="1447933601"/>
    <d v="2015-11-19T11:46:41"/>
  </r>
  <r>
    <n v="516"/>
    <x v="516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s v="animation"/>
    <s v="film &amp; video"/>
    <n v="1432752080"/>
    <x v="516"/>
    <n v="1427568080"/>
    <d v="2015-03-28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s v="animation"/>
    <s v="film &amp; video"/>
    <n v="1486046761"/>
    <x v="517"/>
    <n v="1483454761"/>
    <d v="2017-01-03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s v="animation"/>
    <s v="film &amp; video"/>
    <n v="1441550760"/>
    <x v="518"/>
    <n v="1438958824"/>
    <d v="2015-08-07T14:47:04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s v="animation"/>
    <s v="film &amp; video"/>
    <n v="1354699421"/>
    <x v="519"/>
    <n v="1352107421"/>
    <d v="2012-11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s v="plays"/>
    <s v="theater"/>
    <n v="1449766261"/>
    <x v="520"/>
    <n v="1447174261"/>
    <d v="2015-11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s v="plays"/>
    <s v="theater"/>
    <n v="1477976340"/>
    <x v="521"/>
    <n v="1475460819"/>
    <d v="2016-10-03T02:13:39"/>
  </r>
  <r>
    <n v="522"/>
    <x v="522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s v="plays"/>
    <s v="theater"/>
    <n v="1458518325"/>
    <x v="522"/>
    <n v="1456793925"/>
    <d v="2016-03-01T00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s v="plays"/>
    <s v="theater"/>
    <n v="1442805076"/>
    <x v="523"/>
    <n v="1440213076"/>
    <d v="2015-08-22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s v="plays"/>
    <s v="theater"/>
    <n v="1464801169"/>
    <x v="524"/>
    <n v="1462209169"/>
    <d v="2016-05-02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s v="plays"/>
    <s v="theater"/>
    <n v="1410601041"/>
    <x v="525"/>
    <n v="1406713041"/>
    <d v="2014-07-30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s v="plays"/>
    <s v="theater"/>
    <n v="1438966800"/>
    <x v="526"/>
    <n v="1436278344"/>
    <d v="2015-07-07T14:12:24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s v="plays"/>
    <s v="theater"/>
    <n v="1487347500"/>
    <x v="527"/>
    <n v="1484715366"/>
    <d v="2017-01-18T04:56:06"/>
  </r>
  <r>
    <n v="528"/>
    <x v="528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s v="plays"/>
    <s v="theater"/>
    <n v="1434921600"/>
    <x v="528"/>
    <n v="1433109907"/>
    <d v="2015-05-31T22:05:07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s v="plays"/>
    <s v="theater"/>
    <n v="1484110800"/>
    <x v="529"/>
    <n v="1482281094"/>
    <d v="2016-12-21T00:44:54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s v="plays"/>
    <s v="theater"/>
    <n v="1435111200"/>
    <x v="530"/>
    <n v="1433254268"/>
    <d v="2015-06-02T14:11:08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s v="plays"/>
    <s v="theater"/>
    <n v="1481957940"/>
    <x v="531"/>
    <n v="1478050429"/>
    <d v="2016-11-02T01:33:49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s v="plays"/>
    <s v="theater"/>
    <n v="1463098208"/>
    <x v="532"/>
    <n v="1460506208"/>
    <d v="2016-04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s v="plays"/>
    <s v="theater"/>
    <n v="1463394365"/>
    <x v="533"/>
    <n v="1461320765"/>
    <d v="2016-04-22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s v="plays"/>
    <s v="theater"/>
    <n v="1446418800"/>
    <x v="534"/>
    <n v="1443036470"/>
    <d v="2015-09-23T19:27:50"/>
  </r>
  <r>
    <n v="535"/>
    <x v="535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s v="plays"/>
    <s v="theater"/>
    <n v="1483707905"/>
    <x v="535"/>
    <n v="1481115905"/>
    <d v="2016-12-07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s v="plays"/>
    <s v="theater"/>
    <n v="1438624800"/>
    <x v="536"/>
    <n v="1435133807"/>
    <d v="2015-06-24T08:16:47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s v="plays"/>
    <s v="theater"/>
    <n v="1446665191"/>
    <x v="537"/>
    <n v="1444069591"/>
    <d v="2015-10-05T18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s v="plays"/>
    <s v="theater"/>
    <n v="1463166263"/>
    <x v="538"/>
    <n v="1460574263"/>
    <d v="2016-04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s v="plays"/>
    <s v="theater"/>
    <n v="1467681107"/>
    <x v="539"/>
    <n v="1465866707"/>
    <d v="2016-06-14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s v="web"/>
    <s v="technology"/>
    <n v="1423078606"/>
    <x v="540"/>
    <n v="1420486606"/>
    <d v="2015-01-05T19:36:46"/>
  </r>
  <r>
    <n v="541"/>
    <x v="541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s v="web"/>
    <s v="technology"/>
    <n v="1446080834"/>
    <x v="541"/>
    <n v="1443488834"/>
    <d v="2015-09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s v="web"/>
    <s v="technology"/>
    <n v="1462293716"/>
    <x v="542"/>
    <n v="1457113316"/>
    <d v="2016-03-04T17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s v="web"/>
    <s v="technology"/>
    <n v="1414807962"/>
    <x v="543"/>
    <n v="1412215962"/>
    <d v="2014-10-02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s v="web"/>
    <s v="technology"/>
    <n v="1467647160"/>
    <x v="544"/>
    <n v="1465055160"/>
    <d v="2016-06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s v="web"/>
    <s v="technology"/>
    <n v="1447600389"/>
    <x v="545"/>
    <n v="1444140789"/>
    <d v="2015-10-06T14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s v="web"/>
    <s v="technology"/>
    <n v="1445097715"/>
    <x v="546"/>
    <n v="1441209715"/>
    <d v="2015-09-02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s v="web"/>
    <s v="technology"/>
    <n v="1455122564"/>
    <x v="547"/>
    <n v="1452530564"/>
    <d v="2016-01-11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s v="web"/>
    <s v="technology"/>
    <n v="1446154848"/>
    <x v="548"/>
    <n v="1443562848"/>
    <d v="2015-09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s v="web"/>
    <s v="technology"/>
    <n v="1436368622"/>
    <x v="549"/>
    <n v="1433776622"/>
    <d v="2015-06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s v="web"/>
    <s v="technology"/>
    <n v="1485838800"/>
    <x v="550"/>
    <n v="1484756245"/>
    <d v="2017-01-18T16:17:25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s v="web"/>
    <s v="technology"/>
    <n v="1438451580"/>
    <x v="551"/>
    <n v="1434609424"/>
    <d v="2015-06-18T06:37:04"/>
  </r>
  <r>
    <n v="552"/>
    <x v="552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s v="web"/>
    <s v="technology"/>
    <n v="1452350896"/>
    <x v="552"/>
    <n v="1447166896"/>
    <d v="2015-11-10T14:48:16"/>
  </r>
  <r>
    <n v="553"/>
    <x v="553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s v="web"/>
    <s v="technology"/>
    <n v="1415988991"/>
    <x v="553"/>
    <n v="1413393391"/>
    <d v="2014-10-15T17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s v="web"/>
    <s v="technology"/>
    <n v="1413735972"/>
    <x v="554"/>
    <n v="1411143972"/>
    <d v="2014-09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s v="web"/>
    <s v="technology"/>
    <n v="1465720143"/>
    <x v="555"/>
    <n v="1463128143"/>
    <d v="2016-05-13T08:29:03"/>
  </r>
  <r>
    <n v="556"/>
    <x v="556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s v="web"/>
    <s v="technology"/>
    <n v="1452112717"/>
    <x v="556"/>
    <n v="1449520717"/>
    <d v="2015-12-07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s v="web"/>
    <s v="technology"/>
    <n v="1480721803"/>
    <x v="557"/>
    <n v="1478126203"/>
    <d v="2016-11-02T22:36:43"/>
  </r>
  <r>
    <n v="558"/>
    <x v="558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s v="web"/>
    <s v="technology"/>
    <n v="1427227905"/>
    <x v="558"/>
    <n v="1424639505"/>
    <d v="2015-02-22T21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s v="web"/>
    <s v="technology"/>
    <n v="1449989260"/>
    <x v="559"/>
    <n v="1447397260"/>
    <d v="2015-11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s v="web"/>
    <s v="technology"/>
    <n v="1418841045"/>
    <x v="560"/>
    <n v="1416249045"/>
    <d v="2014-11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s v="web"/>
    <s v="technology"/>
    <n v="1445874513"/>
    <x v="561"/>
    <n v="1442850513"/>
    <d v="2015-09-21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s v="web"/>
    <s v="technology"/>
    <n v="1482052815"/>
    <x v="562"/>
    <n v="1479460815"/>
    <d v="2016-11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s v="web"/>
    <s v="technology"/>
    <n v="1424137247"/>
    <x v="563"/>
    <n v="1421545247"/>
    <d v="2015-01-18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s v="web"/>
    <s v="technology"/>
    <n v="1457822275"/>
    <x v="564"/>
    <n v="1455230275"/>
    <d v="2016-02-11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s v="web"/>
    <s v="technology"/>
    <n v="1436554249"/>
    <x v="565"/>
    <n v="1433962249"/>
    <d v="2015-06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s v="web"/>
    <s v="technology"/>
    <n v="1468513533"/>
    <x v="566"/>
    <n v="1465921533"/>
    <d v="2016-06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s v="web"/>
    <s v="technology"/>
    <n v="1420143194"/>
    <x v="567"/>
    <n v="1417551194"/>
    <d v="2014-12-02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s v="web"/>
    <s v="technology"/>
    <n v="1452942000"/>
    <x v="568"/>
    <n v="1449785223"/>
    <d v="2015-12-10T22:07:03"/>
  </r>
  <r>
    <n v="569"/>
    <x v="569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s v="web"/>
    <s v="technology"/>
    <n v="1451679612"/>
    <x v="569"/>
    <n v="1449087612"/>
    <d v="2015-12-02T20:20:12"/>
  </r>
  <r>
    <n v="570"/>
    <x v="570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s v="web"/>
    <s v="technology"/>
    <n v="1455822569"/>
    <x v="570"/>
    <n v="1453230569"/>
    <d v="2016-01-19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s v="web"/>
    <s v="technology"/>
    <n v="1437969540"/>
    <x v="571"/>
    <n v="1436297723"/>
    <d v="2015-07-07T19:35:23"/>
  </r>
  <r>
    <n v="572"/>
    <x v="572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s v="web"/>
    <s v="technology"/>
    <n v="1446660688"/>
    <x v="572"/>
    <n v="1444065088"/>
    <d v="2015-10-05T17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s v="web"/>
    <s v="technology"/>
    <n v="1421543520"/>
    <x v="573"/>
    <n v="1416445931"/>
    <d v="2014-11-20T01:12:11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s v="web"/>
    <s v="technology"/>
    <n v="1476873507"/>
    <x v="574"/>
    <n v="1474281507"/>
    <d v="2016-09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s v="web"/>
    <s v="technology"/>
    <n v="1434213443"/>
    <x v="575"/>
    <n v="1431621443"/>
    <d v="2015-05-14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s v="web"/>
    <s v="technology"/>
    <n v="1427537952"/>
    <x v="576"/>
    <n v="1422357552"/>
    <d v="2015-01-27T11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s v="web"/>
    <s v="technology"/>
    <n v="1463753302"/>
    <x v="577"/>
    <n v="1458569302"/>
    <d v="2016-03-21T14:08:22"/>
  </r>
  <r>
    <n v="578"/>
    <x v="578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s v="web"/>
    <s v="technology"/>
    <n v="1441633993"/>
    <x v="578"/>
    <n v="1439560393"/>
    <d v="2015-08-14T13:53:13"/>
  </r>
  <r>
    <n v="579"/>
    <x v="579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s v="web"/>
    <s v="technology"/>
    <n v="1419539223"/>
    <x v="579"/>
    <n v="1416947223"/>
    <d v="2014-11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s v="web"/>
    <s v="technology"/>
    <n v="1474580867"/>
    <x v="580"/>
    <n v="1471988867"/>
    <d v="2016-08-23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s v="web"/>
    <s v="technology"/>
    <n v="1438474704"/>
    <x v="581"/>
    <n v="1435882704"/>
    <d v="2015-07-03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s v="web"/>
    <s v="technology"/>
    <n v="1426442400"/>
    <x v="582"/>
    <n v="1424454319"/>
    <d v="2015-02-20T17:45:19"/>
  </r>
  <r>
    <n v="583"/>
    <x v="583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s v="web"/>
    <s v="technology"/>
    <n v="1426800687"/>
    <x v="583"/>
    <n v="1424212287"/>
    <d v="2015-02-17T22:31:27"/>
  </r>
  <r>
    <n v="584"/>
    <x v="584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s v="web"/>
    <s v="technology"/>
    <n v="1426522316"/>
    <x v="584"/>
    <n v="1423933916"/>
    <d v="2015-02-14T17:11:56"/>
  </r>
  <r>
    <n v="585"/>
    <x v="585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s v="web"/>
    <s v="technology"/>
    <n v="1448928000"/>
    <x v="585"/>
    <n v="1444123377"/>
    <d v="2015-10-06T09:22:57"/>
  </r>
  <r>
    <n v="586"/>
    <x v="586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s v="web"/>
    <s v="technology"/>
    <n v="1424032207"/>
    <x v="586"/>
    <n v="1421440207"/>
    <d v="2015-01-16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s v="web"/>
    <s v="technology"/>
    <n v="1429207833"/>
    <x v="587"/>
    <n v="1426615833"/>
    <d v="2015-03-17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s v="web"/>
    <s v="technology"/>
    <n v="1479410886"/>
    <x v="588"/>
    <n v="1474223286"/>
    <d v="2016-09-18T18:28:06"/>
  </r>
  <r>
    <n v="589"/>
    <x v="589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s v="web"/>
    <s v="technology"/>
    <n v="1436366699"/>
    <x v="589"/>
    <n v="1435070699"/>
    <d v="2015-06-23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s v="web"/>
    <s v="technology"/>
    <n v="1454936460"/>
    <x v="590"/>
    <n v="1452259131"/>
    <d v="2016-01-08T13:18:51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s v="web"/>
    <s v="technology"/>
    <n v="1437570130"/>
    <x v="591"/>
    <n v="1434978130"/>
    <d v="2015-06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s v="web"/>
    <s v="technology"/>
    <n v="1417584860"/>
    <x v="592"/>
    <n v="1414992860"/>
    <d v="2014-11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s v="web"/>
    <s v="technology"/>
    <n v="1428333345"/>
    <x v="593"/>
    <n v="1425744945"/>
    <d v="2015-03-07T16:15:45"/>
  </r>
  <r>
    <n v="594"/>
    <x v="594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s v="web"/>
    <s v="technology"/>
    <n v="1460832206"/>
    <x v="594"/>
    <n v="1458240206"/>
    <d v="2016-03-17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s v="web"/>
    <s v="technology"/>
    <n v="1430703638"/>
    <x v="595"/>
    <n v="1426815638"/>
    <d v="2015-03-20T01:40:38"/>
  </r>
  <r>
    <n v="596"/>
    <x v="596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s v="web"/>
    <s v="technology"/>
    <n v="1478122292"/>
    <x v="596"/>
    <n v="1475530292"/>
    <d v="2016-10-03T21:31:32"/>
  </r>
  <r>
    <n v="597"/>
    <x v="597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s v="web"/>
    <s v="technology"/>
    <n v="1469980800"/>
    <x v="597"/>
    <n v="1466787335"/>
    <d v="2016-06-24T16:55:35"/>
  </r>
  <r>
    <n v="598"/>
    <x v="598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s v="web"/>
    <s v="technology"/>
    <n v="1417737781"/>
    <x v="598"/>
    <n v="1415145781"/>
    <d v="2014-11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s v="web"/>
    <s v="technology"/>
    <n v="1425827760"/>
    <x v="599"/>
    <n v="1423769402"/>
    <d v="2015-02-12T19:30:02"/>
  </r>
  <r>
    <n v="600"/>
    <x v="600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s v="web"/>
    <s v="technology"/>
    <n v="1431198562"/>
    <x v="600"/>
    <n v="1426014562"/>
    <d v="2015-03-10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s v="web"/>
    <s v="technology"/>
    <n v="1419626139"/>
    <x v="601"/>
    <n v="1417034139"/>
    <d v="2014-11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s v="web"/>
    <s v="technology"/>
    <n v="1434654215"/>
    <x v="602"/>
    <n v="1432062215"/>
    <d v="2015-05-19T19:03:35"/>
  </r>
  <r>
    <n v="603"/>
    <x v="603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s v="web"/>
    <s v="technology"/>
    <n v="1408029623"/>
    <x v="603"/>
    <n v="1405437623"/>
    <d v="2014-07-15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s v="web"/>
    <s v="technology"/>
    <n v="1409187056"/>
    <x v="604"/>
    <n v="1406595056"/>
    <d v="2014-07-29T00:50:56"/>
  </r>
  <r>
    <n v="605"/>
    <x v="605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s v="web"/>
    <s v="technology"/>
    <n v="1440318908"/>
    <x v="605"/>
    <n v="1436430908"/>
    <d v="2015-07-09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s v="web"/>
    <s v="technology"/>
    <n v="1432479600"/>
    <x v="606"/>
    <n v="1428507409"/>
    <d v="2015-04-08T15:36:49"/>
  </r>
  <r>
    <n v="607"/>
    <x v="607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s v="web"/>
    <s v="technology"/>
    <n v="1448225336"/>
    <x v="607"/>
    <n v="1445629736"/>
    <d v="2015-10-23T19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s v="web"/>
    <s v="technology"/>
    <n v="1434405980"/>
    <x v="608"/>
    <n v="1431813980"/>
    <d v="2015-05-16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s v="web"/>
    <s v="technology"/>
    <n v="1448761744"/>
    <x v="609"/>
    <n v="1446166144"/>
    <d v="2015-10-30T00:49:04"/>
  </r>
  <r>
    <n v="610"/>
    <x v="610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s v="web"/>
    <s v="technology"/>
    <n v="1429732586"/>
    <x v="610"/>
    <n v="1427140586"/>
    <d v="2015-03-23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s v="web"/>
    <s v="technology"/>
    <n v="1453210037"/>
    <x v="611"/>
    <n v="1448026037"/>
    <d v="2015-11-20T13:27:17"/>
  </r>
  <r>
    <n v="612"/>
    <x v="612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s v="web"/>
    <s v="technology"/>
    <n v="1472777146"/>
    <x v="612"/>
    <n v="1470185146"/>
    <d v="2016-08-03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s v="web"/>
    <s v="technology"/>
    <n v="1443675540"/>
    <x v="613"/>
    <n v="1441022120"/>
    <d v="2015-08-31T11:55:20"/>
  </r>
  <r>
    <n v="614"/>
    <x v="614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s v="web"/>
    <s v="technology"/>
    <n v="1466731740"/>
    <x v="614"/>
    <n v="1464139740"/>
    <d v="2016-05-25T01:29:00"/>
  </r>
  <r>
    <n v="615"/>
    <x v="615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s v="web"/>
    <s v="technology"/>
    <n v="1443149759"/>
    <x v="615"/>
    <n v="1440557759"/>
    <d v="2015-08-26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s v="web"/>
    <s v="technology"/>
    <n v="1488013307"/>
    <x v="616"/>
    <n v="1485421307"/>
    <d v="2017-01-26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s v="web"/>
    <s v="technology"/>
    <n v="1431072843"/>
    <x v="617"/>
    <n v="1427184843"/>
    <d v="2015-03-24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s v="web"/>
    <s v="technology"/>
    <n v="1449689203"/>
    <x v="618"/>
    <n v="1447097203"/>
    <d v="2015-11-09T19:26:43"/>
  </r>
  <r>
    <n v="619"/>
    <x v="619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s v="web"/>
    <s v="technology"/>
    <n v="1416933390"/>
    <x v="619"/>
    <n v="1411745790"/>
    <d v="2014-09-26T15:36:30"/>
  </r>
  <r>
    <n v="620"/>
    <x v="620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s v="web"/>
    <s v="technology"/>
    <n v="1408986738"/>
    <x v="620"/>
    <n v="1405098738"/>
    <d v="2014-07-11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s v="web"/>
    <s v="technology"/>
    <n v="1467934937"/>
    <x v="621"/>
    <n v="1465342937"/>
    <d v="2016-06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s v="web"/>
    <s v="technology"/>
    <n v="1467398138"/>
    <x v="622"/>
    <n v="1465670138"/>
    <d v="2016-06-1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s v="web"/>
    <s v="technology"/>
    <n v="1432771997"/>
    <x v="623"/>
    <n v="1430179997"/>
    <d v="2015-04-28T00:13:17"/>
  </r>
  <r>
    <n v="624"/>
    <x v="624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s v="web"/>
    <s v="technology"/>
    <n v="1431647041"/>
    <x v="624"/>
    <n v="1429055041"/>
    <d v="2015-04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s v="web"/>
    <s v="technology"/>
    <n v="1490560177"/>
    <x v="625"/>
    <n v="1487971777"/>
    <d v="2017-02-24T21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s v="web"/>
    <s v="technology"/>
    <n v="1439644920"/>
    <x v="626"/>
    <n v="1436793939"/>
    <d v="2015-07-13T13:25:39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s v="web"/>
    <s v="technology"/>
    <n v="1457996400"/>
    <x v="627"/>
    <n v="1452842511"/>
    <d v="2016-01-15T07:21:51"/>
  </r>
  <r>
    <n v="628"/>
    <x v="628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s v="web"/>
    <s v="technology"/>
    <n v="1405269457"/>
    <x v="628"/>
    <n v="1402677457"/>
    <d v="2014-06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s v="web"/>
    <s v="technology"/>
    <n v="1463239108"/>
    <x v="629"/>
    <n v="1460647108"/>
    <d v="2016-04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s v="web"/>
    <s v="technology"/>
    <n v="1441516200"/>
    <x v="630"/>
    <n v="1438959121"/>
    <d v="2015-08-07T14:52:01"/>
  </r>
  <r>
    <n v="631"/>
    <x v="631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s v="web"/>
    <s v="technology"/>
    <n v="1464460329"/>
    <x v="631"/>
    <n v="1461954729"/>
    <d v="2016-04-29T18:32:09"/>
  </r>
  <r>
    <n v="632"/>
    <x v="632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s v="web"/>
    <s v="technology"/>
    <n v="1448470165"/>
    <x v="632"/>
    <n v="1445874565"/>
    <d v="2015-10-26T15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s v="web"/>
    <s v="technology"/>
    <n v="1466204400"/>
    <x v="633"/>
    <n v="1463469062"/>
    <d v="2016-05-17T07:11:02"/>
  </r>
  <r>
    <n v="634"/>
    <x v="634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s v="web"/>
    <s v="technology"/>
    <n v="1424989029"/>
    <x v="634"/>
    <n v="1422397029"/>
    <d v="2015-01-27T22:17:09"/>
  </r>
  <r>
    <n v="635"/>
    <x v="635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s v="web"/>
    <s v="technology"/>
    <n v="1428804762"/>
    <x v="635"/>
    <n v="1426212762"/>
    <d v="2015-03-13T02:12:42"/>
  </r>
  <r>
    <n v="636"/>
    <x v="636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s v="web"/>
    <s v="technology"/>
    <n v="1433587620"/>
    <x v="636"/>
    <n v="1430996150"/>
    <d v="2015-05-07T10:55:5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s v="web"/>
    <s v="technology"/>
    <n v="1488063840"/>
    <x v="637"/>
    <n v="1485558318"/>
    <d v="2017-01-27T23:05:18"/>
  </r>
  <r>
    <n v="638"/>
    <x v="638"/>
    <s v="O0"/>
    <n v="200000"/>
    <n v="18"/>
    <x v="1"/>
    <s v="DE"/>
    <s v="EUR"/>
    <n v="1490447662"/>
    <n v="1485267262"/>
    <b v="0"/>
    <n v="6"/>
    <b v="0"/>
    <s v="technology/web"/>
    <x v="497"/>
    <n v="3"/>
    <s v="web"/>
    <s v="technology"/>
    <n v="1490447662"/>
    <x v="638"/>
    <n v="1485267262"/>
    <d v="2017-01-24T14:14:22"/>
  </r>
  <r>
    <n v="639"/>
    <x v="639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s v="web"/>
    <s v="technology"/>
    <n v="1413208795"/>
    <x v="639"/>
    <n v="1408024795"/>
    <d v="2014-08-14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s v="wearables"/>
    <s v="technology"/>
    <n v="1480028400"/>
    <x v="640"/>
    <n v="1478685915"/>
    <d v="2016-11-09T10:05:15"/>
  </r>
  <r>
    <n v="641"/>
    <x v="641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s v="wearables"/>
    <s v="technology"/>
    <n v="1439473248"/>
    <x v="641"/>
    <n v="1436881248"/>
    <d v="2015-07-14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s v="wearables"/>
    <s v="technology"/>
    <n v="1439998674"/>
    <x v="642"/>
    <n v="1436888274"/>
    <d v="2015-07-14T15:37:54"/>
  </r>
  <r>
    <n v="643"/>
    <x v="643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s v="wearables"/>
    <s v="technology"/>
    <n v="1433085875"/>
    <x v="643"/>
    <n v="1428333875"/>
    <d v="2015-04-06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s v="wearables"/>
    <s v="technology"/>
    <n v="1414544400"/>
    <x v="644"/>
    <n v="1410883139"/>
    <d v="2014-09-16T15:58:59"/>
  </r>
  <r>
    <n v="645"/>
    <x v="645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s v="wearables"/>
    <s v="technology"/>
    <n v="1470962274"/>
    <x v="645"/>
    <n v="1468370274"/>
    <d v="2016-07-13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s v="wearables"/>
    <s v="technology"/>
    <n v="1407788867"/>
    <x v="646"/>
    <n v="1405196867"/>
    <d v="2014-07-12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s v="wearables"/>
    <s v="technology"/>
    <n v="1458235549"/>
    <x v="647"/>
    <n v="1455647149"/>
    <d v="2016-02-16T18:25:49"/>
  </r>
  <r>
    <n v="648"/>
    <x v="648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s v="wearables"/>
    <s v="technology"/>
    <n v="1413304708"/>
    <x v="648"/>
    <n v="1410280708"/>
    <d v="2014-09-09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s v="wearables"/>
    <s v="technology"/>
    <n v="1410904413"/>
    <x v="649"/>
    <n v="1409090013"/>
    <d v="2014-08-2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s v="wearables"/>
    <s v="technology"/>
    <n v="1418953984"/>
    <x v="650"/>
    <n v="1413766384"/>
    <d v="2014-10-20T00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s v="wearables"/>
    <s v="technology"/>
    <n v="1418430311"/>
    <x v="651"/>
    <n v="1415838311"/>
    <d v="2014-11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s v="wearables"/>
    <s v="technology"/>
    <n v="1480613650"/>
    <x v="652"/>
    <n v="1478018050"/>
    <d v="2016-11-01T16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s v="wearables"/>
    <s v="technology"/>
    <n v="1440082240"/>
    <x v="653"/>
    <n v="1436885440"/>
    <d v="2015-07-14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s v="wearables"/>
    <s v="technology"/>
    <n v="1436396313"/>
    <x v="654"/>
    <n v="1433804313"/>
    <d v="2015-06-08T22:58:33"/>
  </r>
  <r>
    <n v="655"/>
    <x v="655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s v="wearables"/>
    <s v="technology"/>
    <n v="1426197512"/>
    <x v="655"/>
    <n v="1423609112"/>
    <d v="2015-02-10T22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s v="wearables"/>
    <s v="technology"/>
    <n v="1460917119"/>
    <x v="656"/>
    <n v="1455736719"/>
    <d v="2016-02-17T19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s v="wearables"/>
    <s v="technology"/>
    <n v="1450901872"/>
    <x v="657"/>
    <n v="1448309872"/>
    <d v="2015-11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s v="wearables"/>
    <s v="technology"/>
    <n v="1437933600"/>
    <x v="658"/>
    <n v="1435117889"/>
    <d v="2015-06-24T03:51:29"/>
  </r>
  <r>
    <n v="659"/>
    <x v="659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s v="wearables"/>
    <s v="technology"/>
    <n v="1440339295"/>
    <x v="659"/>
    <n v="1437747295"/>
    <d v="2015-07-24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s v="wearables"/>
    <s v="technology"/>
    <n v="1415558879"/>
    <x v="660"/>
    <n v="1412963279"/>
    <d v="2014-10-10T17:47:59"/>
  </r>
  <r>
    <n v="661"/>
    <x v="661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s v="wearables"/>
    <s v="technology"/>
    <n v="1477236559"/>
    <x v="661"/>
    <n v="1474644559"/>
    <d v="2016-09-23T15:29:19"/>
  </r>
  <r>
    <n v="662"/>
    <x v="662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s v="wearables"/>
    <s v="technology"/>
    <n v="1421404247"/>
    <x v="662"/>
    <n v="1418812247"/>
    <d v="2014-12-17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s v="wearables"/>
    <s v="technology"/>
    <n v="1437250456"/>
    <x v="663"/>
    <n v="1434658456"/>
    <d v="2015-06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s v="wearables"/>
    <s v="technology"/>
    <n v="1428940775"/>
    <x v="664"/>
    <n v="1426348775"/>
    <d v="2015-03-14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s v="wearables"/>
    <s v="technology"/>
    <n v="1484327061"/>
    <x v="665"/>
    <n v="1479143061"/>
    <d v="2016-11-14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s v="wearables"/>
    <s v="technology"/>
    <n v="1408305498"/>
    <x v="666"/>
    <n v="1405713498"/>
    <d v="2014-07-18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s v="wearables"/>
    <s v="technology"/>
    <n v="1477731463"/>
    <x v="667"/>
    <n v="1474275463"/>
    <d v="2016-09-1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s v="wearables"/>
    <s v="technology"/>
    <n v="1431374222"/>
    <x v="668"/>
    <n v="1427486222"/>
    <d v="2015-03-27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s v="wearables"/>
    <s v="technology"/>
    <n v="1467817258"/>
    <x v="669"/>
    <n v="1465225258"/>
    <d v="2016-06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s v="wearables"/>
    <s v="technology"/>
    <n v="1466323800"/>
    <x v="670"/>
    <n v="1463418120"/>
    <d v="2016-05-16T17:02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s v="wearables"/>
    <s v="technology"/>
    <n v="1421208000"/>
    <x v="671"/>
    <n v="1418315852"/>
    <d v="2014-12-11T16:37:32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s v="wearables"/>
    <s v="technology"/>
    <n v="1420088340"/>
    <x v="672"/>
    <n v="1417410964"/>
    <d v="2014-12-01T05:16:04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s v="wearables"/>
    <s v="technology"/>
    <n v="1409602217"/>
    <x v="673"/>
    <n v="1405714217"/>
    <d v="2014-07-18T20:10:17"/>
  </r>
  <r>
    <n v="674"/>
    <x v="674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s v="wearables"/>
    <s v="technology"/>
    <n v="1407811627"/>
    <x v="674"/>
    <n v="1402627627"/>
    <d v="2014-06-13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s v="wearables"/>
    <s v="technology"/>
    <n v="1420095540"/>
    <x v="675"/>
    <n v="1417558804"/>
    <d v="2014-12-02T22:20:04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s v="wearables"/>
    <s v="technology"/>
    <n v="1423333581"/>
    <x v="676"/>
    <n v="1420741581"/>
    <d v="2015-01-08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s v="wearables"/>
    <s v="technology"/>
    <n v="1467106895"/>
    <x v="677"/>
    <n v="1463218895"/>
    <d v="2016-05-14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s v="wearables"/>
    <s v="technology"/>
    <n v="1463821338"/>
    <x v="678"/>
    <n v="1461229338"/>
    <d v="2016-04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s v="wearables"/>
    <s v="technology"/>
    <n v="1472920909"/>
    <x v="679"/>
    <n v="1467736909"/>
    <d v="2016-07-05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s v="wearables"/>
    <s v="technology"/>
    <n v="1410955331"/>
    <x v="680"/>
    <n v="1407931331"/>
    <d v="2014-08-13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s v="wearables"/>
    <s v="technology"/>
    <n v="1477509604"/>
    <x v="681"/>
    <n v="1474917604"/>
    <d v="2016-09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s v="wearables"/>
    <s v="technology"/>
    <n v="1489512122"/>
    <x v="682"/>
    <n v="1486923722"/>
    <d v="2017-02-12T18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s v="wearables"/>
    <s v="technology"/>
    <n v="1477949764"/>
    <x v="683"/>
    <n v="1474493764"/>
    <d v="2016-09-21T21:36:04"/>
  </r>
  <r>
    <n v="684"/>
    <x v="684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s v="wearables"/>
    <s v="technology"/>
    <n v="1406257200"/>
    <x v="684"/>
    <n v="1403176891"/>
    <d v="2014-06-19T11:21:31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s v="wearables"/>
    <s v="technology"/>
    <n v="1421095672"/>
    <x v="685"/>
    <n v="1417207672"/>
    <d v="2014-11-28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s v="wearables"/>
    <s v="technology"/>
    <n v="1438618170"/>
    <x v="686"/>
    <n v="1436026170"/>
    <d v="2015-07-04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s v="wearables"/>
    <s v="technology"/>
    <n v="1486317653"/>
    <x v="687"/>
    <n v="1481133653"/>
    <d v="2016-12-07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s v="wearables"/>
    <s v="technology"/>
    <n v="1444876253"/>
    <x v="688"/>
    <n v="1442284253"/>
    <d v="2015-09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s v="wearables"/>
    <s v="technology"/>
    <n v="1481173140"/>
    <x v="689"/>
    <n v="1478016097"/>
    <d v="2016-11-01T16:01:37"/>
  </r>
  <r>
    <n v="690"/>
    <x v="690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s v="wearables"/>
    <s v="technology"/>
    <n v="1473400800"/>
    <x v="690"/>
    <n v="1469718841"/>
    <d v="2016-07-28T15:14:01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s v="wearables"/>
    <s v="technology"/>
    <n v="1435711246"/>
    <x v="691"/>
    <n v="1433292046"/>
    <d v="2015-06-03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s v="wearables"/>
    <s v="technology"/>
    <n v="1482397263"/>
    <x v="692"/>
    <n v="1479805263"/>
    <d v="2016-11-22T09:01:03"/>
  </r>
  <r>
    <n v="693"/>
    <x v="693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s v="wearables"/>
    <s v="technology"/>
    <n v="1430421827"/>
    <x v="693"/>
    <n v="1427829827"/>
    <d v="2015-03-31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s v="wearables"/>
    <s v="technology"/>
    <n v="1485964559"/>
    <x v="694"/>
    <n v="1483372559"/>
    <d v="2017-01-02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s v="wearables"/>
    <s v="technology"/>
    <n v="1414758620"/>
    <x v="695"/>
    <n v="1412166620"/>
    <d v="2014-10-01T12:30:20"/>
  </r>
  <r>
    <n v="696"/>
    <x v="696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s v="wearables"/>
    <s v="technology"/>
    <n v="1406326502"/>
    <x v="696"/>
    <n v="1403734502"/>
    <d v="2014-06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s v="wearables"/>
    <s v="technology"/>
    <n v="1454502789"/>
    <x v="697"/>
    <n v="1453206789"/>
    <d v="2016-01-19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s v="wearables"/>
    <s v="technology"/>
    <n v="1411005600"/>
    <x v="698"/>
    <n v="1408141245"/>
    <d v="2014-08-15T22:20:45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s v="wearables"/>
    <s v="technology"/>
    <n v="1385136000"/>
    <x v="699"/>
    <n v="1381923548"/>
    <d v="2013-10-16T11:39:08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s v="wearables"/>
    <s v="technology"/>
    <n v="1484065881"/>
    <x v="700"/>
    <n v="1481473881"/>
    <d v="2016-12-11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s v="wearables"/>
    <s v="technology"/>
    <n v="1406130880"/>
    <x v="701"/>
    <n v="1403538880"/>
    <d v="2014-06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s v="wearables"/>
    <s v="technology"/>
    <n v="1480011987"/>
    <x v="702"/>
    <n v="1477416387"/>
    <d v="2016-10-25T17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s v="wearables"/>
    <s v="technology"/>
    <n v="1485905520"/>
    <x v="703"/>
    <n v="1481150949"/>
    <d v="2016-12-07T22:49:09"/>
  </r>
  <r>
    <n v="704"/>
    <x v="704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s v="wearables"/>
    <s v="technology"/>
    <n v="1487565468"/>
    <x v="704"/>
    <n v="1482381468"/>
    <d v="2016-12-22T04:37:48"/>
  </r>
  <r>
    <n v="705"/>
    <x v="705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s v="wearables"/>
    <s v="technology"/>
    <n v="1484999278"/>
    <x v="705"/>
    <n v="1482407278"/>
    <d v="2016-12-22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s v="wearables"/>
    <s v="technology"/>
    <n v="1481740740"/>
    <x v="706"/>
    <n v="1478130783"/>
    <d v="2016-11-02T23:53:03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s v="wearables"/>
    <s v="technology"/>
    <n v="1483286127"/>
    <x v="707"/>
    <n v="1479830127"/>
    <d v="2016-11-22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s v="wearables"/>
    <s v="technology"/>
    <n v="1410616600"/>
    <x v="708"/>
    <n v="1405432600"/>
    <d v="2014-07-15T13:56:40"/>
  </r>
  <r>
    <n v="709"/>
    <x v="709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s v="wearables"/>
    <s v="technology"/>
    <n v="1417741159"/>
    <x v="709"/>
    <n v="1415149159"/>
    <d v="2014-11-05T00:59:19"/>
  </r>
  <r>
    <n v="710"/>
    <x v="71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s v="wearables"/>
    <s v="technology"/>
    <n v="1408495440"/>
    <x v="710"/>
    <n v="1405640302"/>
    <d v="2014-07-17T23:38:22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s v="wearables"/>
    <s v="technology"/>
    <n v="1481716868"/>
    <x v="711"/>
    <n v="1478257268"/>
    <d v="2016-11-04T11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s v="wearables"/>
    <s v="technology"/>
    <n v="1455466832"/>
    <x v="712"/>
    <n v="1452874832"/>
    <d v="2016-01-15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s v="wearables"/>
    <s v="technology"/>
    <n v="1465130532"/>
    <x v="713"/>
    <n v="1462538532"/>
    <d v="2016-05-06T12:42:12"/>
  </r>
  <r>
    <n v="714"/>
    <x v="714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s v="wearables"/>
    <s v="technology"/>
    <n v="1488308082"/>
    <x v="714"/>
    <n v="1483124082"/>
    <d v="2016-12-30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s v="wearables"/>
    <s v="technology"/>
    <n v="1446693040"/>
    <x v="715"/>
    <n v="1443233440"/>
    <d v="2015-09-26T02:10:40"/>
  </r>
  <r>
    <n v="716"/>
    <x v="716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s v="wearables"/>
    <s v="technology"/>
    <n v="1417392000"/>
    <x v="716"/>
    <n v="1414511307"/>
    <d v="2014-10-28T15:48:27"/>
  </r>
  <r>
    <n v="717"/>
    <x v="717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s v="wearables"/>
    <s v="technology"/>
    <n v="1409949002"/>
    <x v="717"/>
    <n v="1407357002"/>
    <d v="2014-08-06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s v="wearables"/>
    <s v="technology"/>
    <n v="1487397540"/>
    <x v="718"/>
    <n v="1484684247"/>
    <d v="2017-01-17T20:17:27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s v="wearables"/>
    <s v="technology"/>
    <n v="1456189076"/>
    <x v="719"/>
    <n v="1454979476"/>
    <d v="2016-02-09T00:57:56"/>
  </r>
  <r>
    <n v="720"/>
    <x v="720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s v="nonfiction"/>
    <s v="publishing"/>
    <n v="1327851291"/>
    <x v="720"/>
    <n v="1325432091"/>
    <d v="2012-01-01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s v="nonfiction"/>
    <s v="publishing"/>
    <n v="1406900607"/>
    <x v="721"/>
    <n v="1403012607"/>
    <d v="2014-06-17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s v="nonfiction"/>
    <s v="publishing"/>
    <n v="1333909178"/>
    <x v="722"/>
    <n v="1331320778"/>
    <d v="2012-03-09T19:19:38"/>
  </r>
  <r>
    <n v="723"/>
    <x v="723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s v="nonfiction"/>
    <s v="publishing"/>
    <n v="1438228740"/>
    <x v="723"/>
    <n v="1435606549"/>
    <d v="2015-06-29T19:35:49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s v="nonfiction"/>
    <s v="publishing"/>
    <n v="1309447163"/>
    <x v="724"/>
    <n v="1306855163"/>
    <d v="2011-05-31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s v="nonfiction"/>
    <s v="publishing"/>
    <n v="1450018912"/>
    <x v="725"/>
    <n v="1447426912"/>
    <d v="2015-11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s v="nonfiction"/>
    <s v="publishing"/>
    <n v="1365728487"/>
    <x v="726"/>
    <n v="1363136487"/>
    <d v="2013-03-13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s v="nonfiction"/>
    <s v="publishing"/>
    <n v="1358198400"/>
    <x v="727"/>
    <n v="1354580949"/>
    <d v="2012-12-04T00:29:09"/>
  </r>
  <r>
    <n v="728"/>
    <x v="728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s v="nonfiction"/>
    <s v="publishing"/>
    <n v="1313957157"/>
    <x v="728"/>
    <n v="1310069157"/>
    <d v="2011-07-07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s v="nonfiction"/>
    <s v="publishing"/>
    <n v="1348028861"/>
    <x v="729"/>
    <n v="1342844861"/>
    <d v="2012-07-21T04:27:41"/>
  </r>
  <r>
    <n v="730"/>
    <x v="730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s v="nonfiction"/>
    <s v="publishing"/>
    <n v="1323280391"/>
    <x v="730"/>
    <n v="1320688391"/>
    <d v="2011-11-07T17:53:11"/>
  </r>
  <r>
    <n v="731"/>
    <x v="731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s v="nonfiction"/>
    <s v="publishing"/>
    <n v="1327212000"/>
    <x v="731"/>
    <n v="1322852747"/>
    <d v="2011-12-02T19:05:47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s v="nonfiction"/>
    <s v="publishing"/>
    <n v="1380449461"/>
    <x v="732"/>
    <n v="1375265461"/>
    <d v="2013-07-31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s v="nonfiction"/>
    <s v="publishing"/>
    <n v="1387533892"/>
    <x v="733"/>
    <n v="1384941892"/>
    <d v="2013-11-20T10:04:52"/>
  </r>
  <r>
    <n v="734"/>
    <x v="734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s v="nonfiction"/>
    <s v="publishing"/>
    <n v="1431147600"/>
    <x v="734"/>
    <n v="1428465420"/>
    <d v="2015-04-08T03:57:00"/>
  </r>
  <r>
    <n v="735"/>
    <x v="735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s v="nonfiction"/>
    <s v="publishing"/>
    <n v="1417653540"/>
    <x v="735"/>
    <n v="1414975346"/>
    <d v="2014-11-03T00:42:26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s v="nonfiction"/>
    <s v="publishing"/>
    <n v="1385009940"/>
    <x v="736"/>
    <n v="1383327440"/>
    <d v="2013-11-01T17:37:2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s v="nonfiction"/>
    <s v="publishing"/>
    <n v="1392408000"/>
    <x v="737"/>
    <n v="1390890987"/>
    <d v="2014-01-28T06:36:27"/>
  </r>
  <r>
    <n v="738"/>
    <x v="738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s v="nonfiction"/>
    <s v="publishing"/>
    <n v="1417409940"/>
    <x v="738"/>
    <n v="1414765794"/>
    <d v="2014-10-31T14:29:54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s v="nonfiction"/>
    <s v="publishing"/>
    <n v="1407758629"/>
    <x v="739"/>
    <n v="1404907429"/>
    <d v="2014-07-09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s v="nonfiction"/>
    <s v="publishing"/>
    <n v="1434857482"/>
    <x v="740"/>
    <n v="1433647882"/>
    <d v="2015-06-07T03:31:22"/>
  </r>
  <r>
    <n v="741"/>
    <x v="741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s v="nonfiction"/>
    <s v="publishing"/>
    <n v="1370964806"/>
    <x v="741"/>
    <n v="1367940806"/>
    <d v="2013-05-07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s v="nonfiction"/>
    <s v="publishing"/>
    <n v="1395435712"/>
    <x v="742"/>
    <n v="1392847312"/>
    <d v="2014-02-19T22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s v="nonfiction"/>
    <s v="publishing"/>
    <n v="1334610000"/>
    <x v="743"/>
    <n v="1332435685"/>
    <d v="2012-03-22T17:01:25"/>
  </r>
  <r>
    <n v="744"/>
    <x v="744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s v="nonfiction"/>
    <s v="publishing"/>
    <n v="1355439503"/>
    <x v="744"/>
    <n v="1352847503"/>
    <d v="2012-11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s v="nonfiction"/>
    <s v="publishing"/>
    <n v="1367588645"/>
    <x v="745"/>
    <n v="1364996645"/>
    <d v="2013-04-03T13:44:05"/>
  </r>
  <r>
    <n v="746"/>
    <x v="746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s v="nonfiction"/>
    <s v="publishing"/>
    <n v="1348372740"/>
    <x v="746"/>
    <n v="1346806909"/>
    <d v="2012-09-05T01:01:49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s v="nonfiction"/>
    <s v="publishing"/>
    <n v="1421319240"/>
    <x v="747"/>
    <n v="1418649019"/>
    <d v="2014-12-15T13:10:19"/>
  </r>
  <r>
    <n v="748"/>
    <x v="748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s v="nonfiction"/>
    <s v="publishing"/>
    <n v="1407701966"/>
    <x v="748"/>
    <n v="1405109966"/>
    <d v="2014-07-11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s v="nonfiction"/>
    <s v="publishing"/>
    <n v="1485642930"/>
    <x v="749"/>
    <n v="1483050930"/>
    <d v="2016-12-29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s v="nonfiction"/>
    <s v="publishing"/>
    <n v="1361739872"/>
    <x v="750"/>
    <n v="1359147872"/>
    <d v="2013-01-25T21:04:32"/>
  </r>
  <r>
    <n v="751"/>
    <x v="751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s v="nonfiction"/>
    <s v="publishing"/>
    <n v="1312470475"/>
    <x v="751"/>
    <n v="1308496075"/>
    <d v="2011-06-19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s v="nonfiction"/>
    <s v="publishing"/>
    <n v="1476615600"/>
    <x v="752"/>
    <n v="1474884417"/>
    <d v="2016-09-26T10:06:57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s v="nonfiction"/>
    <s v="publishing"/>
    <n v="1423922991"/>
    <x v="753"/>
    <n v="1421330991"/>
    <d v="2015-01-15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s v="nonfiction"/>
    <s v="publishing"/>
    <n v="1357408721"/>
    <x v="754"/>
    <n v="1354816721"/>
    <d v="2012-12-06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s v="nonfiction"/>
    <s v="publishing"/>
    <n v="1369010460"/>
    <x v="755"/>
    <n v="1366381877"/>
    <d v="2013-04-19T14:31:17"/>
  </r>
  <r>
    <n v="756"/>
    <x v="756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s v="nonfiction"/>
    <s v="publishing"/>
    <n v="1303147459"/>
    <x v="756"/>
    <n v="1297880659"/>
    <d v="2011-02-16T18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s v="nonfiction"/>
    <s v="publishing"/>
    <n v="1354756714"/>
    <x v="757"/>
    <n v="1353547114"/>
    <d v="2012-11-22T01:18:34"/>
  </r>
  <r>
    <n v="758"/>
    <x v="758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s v="nonfiction"/>
    <s v="publishing"/>
    <n v="1286568268"/>
    <x v="758"/>
    <n v="1283976268"/>
    <d v="2010-09-08T20:04:28"/>
  </r>
  <r>
    <n v="759"/>
    <x v="759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s v="nonfiction"/>
    <s v="publishing"/>
    <n v="1404892539"/>
    <x v="759"/>
    <n v="1401436539"/>
    <d v="2014-05-30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s v="fiction"/>
    <s v="publishing"/>
    <n v="1480188013"/>
    <x v="760"/>
    <n v="1477592413"/>
    <d v="2016-10-27T18:20:13"/>
  </r>
  <r>
    <n v="761"/>
    <x v="761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s v="fiction"/>
    <s v="publishing"/>
    <n v="1391364126"/>
    <x v="761"/>
    <n v="1388772126"/>
    <d v="2014-01-03T18:02:06"/>
  </r>
  <r>
    <n v="762"/>
    <x v="762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s v="fiction"/>
    <s v="publishing"/>
    <n v="1480831200"/>
    <x v="762"/>
    <n v="1479328570"/>
    <d v="2016-11-16T20:36:10"/>
  </r>
  <r>
    <n v="763"/>
    <x v="763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s v="fiction"/>
    <s v="publishing"/>
    <n v="1376563408"/>
    <x v="763"/>
    <n v="1373971408"/>
    <d v="2013-07-16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s v="fiction"/>
    <s v="publishing"/>
    <n v="1441858161"/>
    <x v="764"/>
    <n v="1439266161"/>
    <d v="2015-08-11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s v="fiction"/>
    <s v="publishing"/>
    <n v="1413723684"/>
    <x v="765"/>
    <n v="1411131684"/>
    <d v="2014-09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s v="fiction"/>
    <s v="publishing"/>
    <n v="1424112483"/>
    <x v="766"/>
    <n v="1421520483"/>
    <d v="2015-01-17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s v="fiction"/>
    <s v="publishing"/>
    <n v="1432178810"/>
    <x v="767"/>
    <n v="1429586810"/>
    <d v="2015-04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s v="fiction"/>
    <s v="publishing"/>
    <n v="1387169890"/>
    <x v="768"/>
    <n v="1384577890"/>
    <d v="2013-11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s v="fiction"/>
    <s v="publishing"/>
    <n v="1388102094"/>
    <x v="769"/>
    <n v="1385510094"/>
    <d v="2013-11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s v="fiction"/>
    <s v="publishing"/>
    <n v="1361750369"/>
    <x v="770"/>
    <n v="1358294369"/>
    <d v="2013-01-15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s v="fiction"/>
    <s v="publishing"/>
    <n v="1454183202"/>
    <x v="771"/>
    <n v="1449863202"/>
    <d v="2015-12-11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s v="fiction"/>
    <s v="publishing"/>
    <n v="1257047940"/>
    <x v="772"/>
    <n v="1252718519"/>
    <d v="2009-09-12T01:21:59"/>
  </r>
  <r>
    <n v="773"/>
    <x v="773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s v="fiction"/>
    <s v="publishing"/>
    <n v="1431298860"/>
    <x v="773"/>
    <n v="1428341985"/>
    <d v="2015-04-06T17:39:45"/>
  </r>
  <r>
    <n v="774"/>
    <x v="774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s v="fiction"/>
    <s v="publishing"/>
    <n v="1393181018"/>
    <x v="774"/>
    <n v="1390589018"/>
    <d v="2014-01-24T18:43:38"/>
  </r>
  <r>
    <n v="775"/>
    <x v="775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s v="fiction"/>
    <s v="publishing"/>
    <n v="1323998795"/>
    <x v="775"/>
    <n v="1321406795"/>
    <d v="2011-11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s v="fiction"/>
    <s v="publishing"/>
    <n v="1444539600"/>
    <x v="776"/>
    <n v="1441297645"/>
    <d v="2015-09-03T16:27:25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s v="fiction"/>
    <s v="publishing"/>
    <n v="1375313577"/>
    <x v="777"/>
    <n v="1372721577"/>
    <d v="2013-07-01T23:32:57"/>
  </r>
  <r>
    <n v="778"/>
    <x v="778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s v="fiction"/>
    <s v="publishing"/>
    <n v="1398876680"/>
    <x v="778"/>
    <n v="1396284680"/>
    <d v="2014-03-31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s v="fiction"/>
    <s v="publishing"/>
    <n v="1287115200"/>
    <x v="779"/>
    <n v="1284567905"/>
    <d v="2010-09-15T16:25:05"/>
  </r>
  <r>
    <n v="780"/>
    <x v="780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s v="rock"/>
    <s v="music"/>
    <n v="1304439025"/>
    <x v="780"/>
    <n v="1301847025"/>
    <d v="2011-04-03T16:10:25"/>
  </r>
  <r>
    <n v="781"/>
    <x v="781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s v="rock"/>
    <s v="music"/>
    <n v="1370649674"/>
    <x v="781"/>
    <n v="1368057674"/>
    <d v="2013-05-09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s v="rock"/>
    <s v="music"/>
    <n v="1345918302"/>
    <x v="782"/>
    <n v="1343326302"/>
    <d v="2012-07-26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s v="rock"/>
    <s v="music"/>
    <n v="1335564000"/>
    <x v="783"/>
    <n v="1332182049"/>
    <d v="2012-03-19T18:34:09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s v="rock"/>
    <s v="music"/>
    <n v="1395023719"/>
    <x v="784"/>
    <n v="1391571319"/>
    <d v="2014-02-05T03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s v="rock"/>
    <s v="music"/>
    <n v="1362060915"/>
    <x v="785"/>
    <n v="1359468915"/>
    <d v="2013-01-29T14:15:15"/>
  </r>
  <r>
    <n v="786"/>
    <x v="786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s v="rock"/>
    <s v="music"/>
    <n v="1336751220"/>
    <x v="786"/>
    <n v="1331774434"/>
    <d v="2012-03-15T01:20:34"/>
  </r>
  <r>
    <n v="787"/>
    <x v="787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s v="rock"/>
    <s v="music"/>
    <n v="1383318226"/>
    <x v="787"/>
    <n v="1380726226"/>
    <d v="2013-10-02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s v="rock"/>
    <s v="music"/>
    <n v="1341633540"/>
    <x v="788"/>
    <n v="1338336588"/>
    <d v="2012-05-30T00:09:48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s v="rock"/>
    <s v="music"/>
    <n v="1358755140"/>
    <x v="789"/>
    <n v="1357187280"/>
    <d v="2013-01-03T04:28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s v="rock"/>
    <s v="music"/>
    <n v="1359680939"/>
    <x v="790"/>
    <n v="1357088939"/>
    <d v="2013-01-02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s v="rock"/>
    <s v="music"/>
    <n v="1384322340"/>
    <x v="791"/>
    <n v="1381430646"/>
    <d v="2013-10-10T18:44:06"/>
  </r>
  <r>
    <n v="792"/>
    <x v="792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s v="rock"/>
    <s v="music"/>
    <n v="1383861483"/>
    <x v="792"/>
    <n v="1381265883"/>
    <d v="2013-10-08T20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s v="rock"/>
    <s v="music"/>
    <n v="1372827540"/>
    <x v="793"/>
    <n v="1371491244"/>
    <d v="2013-06-17T17:47:24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s v="rock"/>
    <s v="music"/>
    <n v="1315242360"/>
    <x v="794"/>
    <n v="1310438737"/>
    <d v="2011-07-12T02:45:37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s v="rock"/>
    <s v="music"/>
    <n v="1333774740"/>
    <x v="795"/>
    <n v="1330094566"/>
    <d v="2012-02-24T14:42:46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s v="rock"/>
    <s v="music"/>
    <n v="1379279400"/>
    <x v="796"/>
    <n v="1376687485"/>
    <d v="2013-08-16T21:11:25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s v="rock"/>
    <s v="music"/>
    <n v="1335672000"/>
    <x v="797"/>
    <n v="1332978688"/>
    <d v="2012-03-28T23:51:28"/>
  </r>
  <r>
    <n v="798"/>
    <x v="798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s v="rock"/>
    <s v="music"/>
    <n v="1412086187"/>
    <x v="798"/>
    <n v="1409494187"/>
    <d v="2014-08-31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s v="rock"/>
    <s v="music"/>
    <n v="1335542446"/>
    <x v="799"/>
    <n v="1332950446"/>
    <d v="2012-03-28T16:00:46"/>
  </r>
  <r>
    <n v="800"/>
    <x v="800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s v="rock"/>
    <s v="music"/>
    <n v="1410431054"/>
    <x v="800"/>
    <n v="1407839054"/>
    <d v="2014-08-12T10:24:14"/>
  </r>
  <r>
    <n v="801"/>
    <x v="801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s v="rock"/>
    <s v="music"/>
    <n v="1309547120"/>
    <x v="801"/>
    <n v="1306955120"/>
    <d v="2011-06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s v="rock"/>
    <s v="music"/>
    <n v="1347854700"/>
    <x v="802"/>
    <n v="1343867524"/>
    <d v="2012-08-02T00:32:04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s v="rock"/>
    <s v="music"/>
    <n v="1306630800"/>
    <x v="803"/>
    <n v="1304376478"/>
    <d v="2011-05-02T22:47:58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s v="rock"/>
    <s v="music"/>
    <n v="1311393540"/>
    <x v="804"/>
    <n v="1309919526"/>
    <d v="2011-07-06T02:32:06"/>
  </r>
  <r>
    <n v="805"/>
    <x v="805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s v="rock"/>
    <s v="music"/>
    <n v="1310857200"/>
    <x v="805"/>
    <n v="1306525512"/>
    <d v="2011-05-27T19:45:12"/>
  </r>
  <r>
    <n v="806"/>
    <x v="806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s v="rock"/>
    <s v="music"/>
    <n v="1315413339"/>
    <x v="806"/>
    <n v="1312821339"/>
    <d v="2011-08-08T16:35:39"/>
  </r>
  <r>
    <n v="807"/>
    <x v="80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s v="rock"/>
    <s v="music"/>
    <n v="1488333600"/>
    <x v="807"/>
    <n v="1485270311"/>
    <d v="2017-01-24T15:05:11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s v="rock"/>
    <s v="music"/>
    <n v="1419224340"/>
    <x v="808"/>
    <n v="1416363886"/>
    <d v="2014-11-19T02:24:46"/>
  </r>
  <r>
    <n v="809"/>
    <x v="809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s v="rock"/>
    <s v="music"/>
    <n v="1390161630"/>
    <x v="809"/>
    <n v="1387569630"/>
    <d v="2013-12-20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s v="rock"/>
    <s v="music"/>
    <n v="1346462462"/>
    <x v="810"/>
    <n v="1343870462"/>
    <d v="2012-08-02T01:21:02"/>
  </r>
  <r>
    <n v="811"/>
    <x v="811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s v="rock"/>
    <s v="music"/>
    <n v="1373475120"/>
    <x v="811"/>
    <n v="1371569202"/>
    <d v="2013-06-18T15:26:42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s v="rock"/>
    <s v="music"/>
    <n v="1362146280"/>
    <x v="812"/>
    <n v="1357604752"/>
    <d v="2013-01-08T00:25:52"/>
  </r>
  <r>
    <n v="813"/>
    <x v="813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s v="rock"/>
    <s v="music"/>
    <n v="1342825365"/>
    <x v="813"/>
    <n v="1340233365"/>
    <d v="2012-06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s v="rock"/>
    <s v="music"/>
    <n v="1306865040"/>
    <x v="814"/>
    <n v="1305568201"/>
    <d v="2011-05-16T17:50:01"/>
  </r>
  <r>
    <n v="815"/>
    <x v="815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s v="rock"/>
    <s v="music"/>
    <n v="1414879303"/>
    <x v="815"/>
    <n v="1412287303"/>
    <d v="2014-10-02T22:01:43"/>
  </r>
  <r>
    <n v="816"/>
    <x v="816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s v="rock"/>
    <s v="music"/>
    <n v="1365489000"/>
    <x v="816"/>
    <n v="1362776043"/>
    <d v="2013-03-08T20:54:03"/>
  </r>
  <r>
    <n v="817"/>
    <x v="817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s v="rock"/>
    <s v="music"/>
    <n v="1331441940"/>
    <x v="817"/>
    <n v="1326810211"/>
    <d v="2012-01-17T14:23:31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s v="rock"/>
    <s v="music"/>
    <n v="1344358860"/>
    <x v="818"/>
    <n v="1343682681"/>
    <d v="2012-07-30T21:11:21"/>
  </r>
  <r>
    <n v="819"/>
    <x v="819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s v="rock"/>
    <s v="music"/>
    <n v="1387601040"/>
    <x v="819"/>
    <n v="1386806254"/>
    <d v="2013-12-11T23:57:34"/>
  </r>
  <r>
    <n v="820"/>
    <x v="820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s v="rock"/>
    <s v="music"/>
    <n v="1402290000"/>
    <x v="820"/>
    <n v="1399666342"/>
    <d v="2014-05-09T20:12:22"/>
  </r>
  <r>
    <n v="821"/>
    <x v="821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s v="rock"/>
    <s v="music"/>
    <n v="1430712060"/>
    <x v="821"/>
    <n v="1427753265"/>
    <d v="2015-03-30T22:07:45"/>
  </r>
  <r>
    <n v="822"/>
    <x v="822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s v="rock"/>
    <s v="music"/>
    <n v="1349477050"/>
    <x v="822"/>
    <n v="1346885050"/>
    <d v="2012-09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s v="rock"/>
    <s v="music"/>
    <n v="1427062852"/>
    <x v="823"/>
    <n v="1424474452"/>
    <d v="2015-02-20T23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s v="rock"/>
    <s v="music"/>
    <n v="1271573940"/>
    <x v="824"/>
    <n v="1268459318"/>
    <d v="2010-03-13T05:48:38"/>
  </r>
  <r>
    <n v="825"/>
    <x v="825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s v="rock"/>
    <s v="music"/>
    <n v="1351495284"/>
    <x v="825"/>
    <n v="1349335284"/>
    <d v="2012-10-04T07:21:24"/>
  </r>
  <r>
    <n v="826"/>
    <x v="826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s v="rock"/>
    <s v="music"/>
    <n v="1332719730"/>
    <x v="826"/>
    <n v="1330908930"/>
    <d v="2012-03-05T00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s v="rock"/>
    <s v="music"/>
    <n v="1329248940"/>
    <x v="827"/>
    <n v="1326972107"/>
    <d v="2012-01-19T11:21:47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s v="rock"/>
    <s v="music"/>
    <n v="1340641440"/>
    <x v="828"/>
    <n v="1339549982"/>
    <d v="2012-06-13T01:13:02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s v="rock"/>
    <s v="music"/>
    <n v="1468437240"/>
    <x v="829"/>
    <n v="1463253240"/>
    <d v="2016-05-14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s v="rock"/>
    <s v="music"/>
    <n v="1363952225"/>
    <x v="830"/>
    <n v="1361363825"/>
    <d v="2013-02-20T12:37:05"/>
  </r>
  <r>
    <n v="831"/>
    <x v="831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s v="rock"/>
    <s v="music"/>
    <n v="1335540694"/>
    <x v="831"/>
    <n v="1332948694"/>
    <d v="2012-03-28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s v="rock"/>
    <s v="music"/>
    <n v="1327133580"/>
    <x v="832"/>
    <n v="1321978335"/>
    <d v="2011-11-22T16:12:15"/>
  </r>
  <r>
    <n v="833"/>
    <x v="833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s v="rock"/>
    <s v="music"/>
    <n v="1397941475"/>
    <x v="833"/>
    <n v="1395349475"/>
    <d v="2014-03-20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s v="rock"/>
    <s v="music"/>
    <n v="1372651140"/>
    <x v="834"/>
    <n v="1369770292"/>
    <d v="2013-05-28T19:44:52"/>
  </r>
  <r>
    <n v="835"/>
    <x v="835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s v="rock"/>
    <s v="music"/>
    <n v="1337396400"/>
    <x v="835"/>
    <n v="1333709958"/>
    <d v="2012-04-06T10:59:18"/>
  </r>
  <r>
    <n v="836"/>
    <x v="836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s v="rock"/>
    <s v="music"/>
    <n v="1381108918"/>
    <x v="836"/>
    <n v="1378516918"/>
    <d v="2013-09-07T01:21:58"/>
  </r>
  <r>
    <n v="837"/>
    <x v="837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s v="rock"/>
    <s v="music"/>
    <n v="1398988662"/>
    <x v="837"/>
    <n v="1396396662"/>
    <d v="2014-04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s v="rock"/>
    <s v="music"/>
    <n v="1326835985"/>
    <x v="838"/>
    <n v="1324243985"/>
    <d v="2011-12-18T21:33:05"/>
  </r>
  <r>
    <n v="839"/>
    <x v="839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s v="rock"/>
    <s v="music"/>
    <n v="1348337956"/>
    <x v="839"/>
    <n v="1345745956"/>
    <d v="2012-08-23T18:19:16"/>
  </r>
  <r>
    <n v="840"/>
    <x v="840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s v="metal"/>
    <s v="music"/>
    <n v="1474694787"/>
    <x v="840"/>
    <n v="1472102787"/>
    <d v="2016-08-25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s v="metal"/>
    <s v="music"/>
    <n v="1415653663"/>
    <x v="841"/>
    <n v="1413058063"/>
    <d v="2014-10-11T20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s v="metal"/>
    <s v="music"/>
    <n v="1381723140"/>
    <x v="842"/>
    <n v="1378735983"/>
    <d v="2013-09-09T14:13:03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s v="metal"/>
    <s v="music"/>
    <n v="1481184000"/>
    <x v="843"/>
    <n v="1479708680"/>
    <d v="2016-11-21T06:11:2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s v="metal"/>
    <s v="music"/>
    <n v="1414817940"/>
    <x v="844"/>
    <n v="1411489552"/>
    <d v="2014-09-23T16:25:52"/>
  </r>
  <r>
    <n v="845"/>
    <x v="845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s v="metal"/>
    <s v="music"/>
    <n v="1473047940"/>
    <x v="845"/>
    <n v="1469595396"/>
    <d v="2016-07-27T04:56:36"/>
  </r>
  <r>
    <n v="846"/>
    <x v="846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s v="metal"/>
    <s v="music"/>
    <n v="1394460000"/>
    <x v="846"/>
    <n v="1393233855"/>
    <d v="2014-02-24T09:24:15"/>
  </r>
  <r>
    <n v="847"/>
    <x v="847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s v="metal"/>
    <s v="music"/>
    <n v="1436555376"/>
    <x v="847"/>
    <n v="1433963376"/>
    <d v="2015-06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s v="metal"/>
    <s v="music"/>
    <n v="1429038033"/>
    <x v="848"/>
    <n v="1426446033"/>
    <d v="2015-03-15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s v="metal"/>
    <s v="music"/>
    <n v="1426473264"/>
    <x v="849"/>
    <n v="1424057664"/>
    <d v="2015-02-16T03:34:24"/>
  </r>
  <r>
    <n v="850"/>
    <x v="850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s v="metal"/>
    <s v="music"/>
    <n v="1461560340"/>
    <x v="850"/>
    <n v="1458762717"/>
    <d v="2016-03-23T19:51:57"/>
  </r>
  <r>
    <n v="851"/>
    <x v="851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s v="metal"/>
    <s v="music"/>
    <n v="1469994300"/>
    <x v="851"/>
    <n v="1464815253"/>
    <d v="2016-06-01T21:07:33"/>
  </r>
  <r>
    <n v="852"/>
    <x v="852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s v="metal"/>
    <s v="music"/>
    <n v="1477342800"/>
    <x v="852"/>
    <n v="1476386395"/>
    <d v="2016-10-13T19:19:55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s v="metal"/>
    <s v="music"/>
    <n v="1424116709"/>
    <x v="853"/>
    <n v="1421524709"/>
    <d v="2015-01-17T19:58:29"/>
  </r>
  <r>
    <n v="854"/>
    <x v="854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s v="metal"/>
    <s v="music"/>
    <n v="1482901546"/>
    <x v="854"/>
    <n v="1480309546"/>
    <d v="2016-11-28T05:05:46"/>
  </r>
  <r>
    <n v="855"/>
    <x v="855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s v="metal"/>
    <s v="music"/>
    <n v="1469329217"/>
    <x v="855"/>
    <n v="1466737217"/>
    <d v="2016-06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s v="metal"/>
    <s v="music"/>
    <n v="1477422000"/>
    <x v="856"/>
    <n v="1472282956"/>
    <d v="2016-08-27T07:29:16"/>
  </r>
  <r>
    <n v="857"/>
    <x v="857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s v="metal"/>
    <s v="music"/>
    <n v="1448463431"/>
    <x v="857"/>
    <n v="1444831031"/>
    <d v="2015-10-14T13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s v="metal"/>
    <s v="music"/>
    <n v="1429138740"/>
    <x v="858"/>
    <n v="1426528418"/>
    <d v="2015-03-16T17:53:38"/>
  </r>
  <r>
    <n v="859"/>
    <x v="859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s v="metal"/>
    <s v="music"/>
    <n v="1433376000"/>
    <x v="859"/>
    <n v="1430768468"/>
    <d v="2015-05-04T19:41:08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s v="jazz"/>
    <s v="music"/>
    <n v="1385123713"/>
    <x v="860"/>
    <n v="1382528113"/>
    <d v="2013-10-23T11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s v="jazz"/>
    <s v="music"/>
    <n v="1474067404"/>
    <x v="861"/>
    <n v="1471475404"/>
    <d v="2016-08-17T23:10:04"/>
  </r>
  <r>
    <n v="862"/>
    <x v="862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s v="jazz"/>
    <s v="music"/>
    <n v="1384179548"/>
    <x v="862"/>
    <n v="1381583948"/>
    <d v="2013-10-12T13:19:08"/>
  </r>
  <r>
    <n v="863"/>
    <x v="863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s v="jazz"/>
    <s v="music"/>
    <n v="1329014966"/>
    <x v="863"/>
    <n v="1326422966"/>
    <d v="2012-01-13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s v="jazz"/>
    <s v="music"/>
    <n v="1381917540"/>
    <x v="864"/>
    <n v="1379990038"/>
    <d v="2013-09-24T02:33:58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s v="jazz"/>
    <s v="music"/>
    <n v="1358361197"/>
    <x v="865"/>
    <n v="1353177197"/>
    <d v="2012-11-17T18:33:17"/>
  </r>
  <r>
    <n v="866"/>
    <x v="866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s v="jazz"/>
    <s v="music"/>
    <n v="1425136200"/>
    <x v="866"/>
    <n v="1421853518"/>
    <d v="2015-01-21T15:18:38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s v="jazz"/>
    <s v="music"/>
    <n v="1259643540"/>
    <x v="867"/>
    <n v="1254450706"/>
    <d v="2009-10-02T02:31:46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s v="jazz"/>
    <s v="music"/>
    <n v="1389055198"/>
    <x v="868"/>
    <n v="1386463198"/>
    <d v="2013-12-08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s v="jazz"/>
    <s v="music"/>
    <n v="1365448657"/>
    <x v="869"/>
    <n v="1362860257"/>
    <d v="2013-03-09T20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s v="jazz"/>
    <s v="music"/>
    <n v="1377995523"/>
    <x v="870"/>
    <n v="1375403523"/>
    <d v="2013-08-02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s v="jazz"/>
    <s v="music"/>
    <n v="1385735295"/>
    <x v="871"/>
    <n v="1383139695"/>
    <d v="2013-10-30T13:28:15"/>
  </r>
  <r>
    <n v="872"/>
    <x v="872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s v="jazz"/>
    <s v="music"/>
    <n v="1299786527"/>
    <x v="872"/>
    <n v="1295898527"/>
    <d v="2011-01-24T19:48:47"/>
  </r>
  <r>
    <n v="873"/>
    <x v="873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s v="jazz"/>
    <s v="music"/>
    <n v="1352610040"/>
    <x v="873"/>
    <n v="1349150440"/>
    <d v="2012-10-02T04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s v="jazz"/>
    <s v="music"/>
    <n v="1367676034"/>
    <x v="874"/>
    <n v="1365084034"/>
    <d v="2013-04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s v="jazz"/>
    <s v="music"/>
    <n v="1442856131"/>
    <x v="875"/>
    <n v="1441128131"/>
    <d v="2015-09-01T17:22:11"/>
  </r>
  <r>
    <n v="876"/>
    <x v="876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s v="jazz"/>
    <s v="music"/>
    <n v="1359978927"/>
    <x v="876"/>
    <n v="1357127727"/>
    <d v="2013-01-02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s v="jazz"/>
    <s v="music"/>
    <n v="1387479360"/>
    <x v="877"/>
    <n v="1384887360"/>
    <d v="2013-11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s v="jazz"/>
    <s v="music"/>
    <n v="1293082524"/>
    <x v="878"/>
    <n v="1290490524"/>
    <d v="2010-11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s v="jazz"/>
    <s v="music"/>
    <n v="1338321305"/>
    <x v="879"/>
    <n v="1336506905"/>
    <d v="2012-05-08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s v="indie rock"/>
    <s v="music"/>
    <n v="1351582938"/>
    <x v="880"/>
    <n v="1348731738"/>
    <d v="2012-09-27T07:42:18"/>
  </r>
  <r>
    <n v="881"/>
    <x v="881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s v="indie rock"/>
    <s v="music"/>
    <n v="1326520886"/>
    <x v="881"/>
    <n v="1322632886"/>
    <d v="2011-11-30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s v="indie rock"/>
    <s v="music"/>
    <n v="1315341550"/>
    <x v="882"/>
    <n v="1312490350"/>
    <d v="2011-08-04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s v="indie rock"/>
    <s v="music"/>
    <n v="1456957635"/>
    <x v="883"/>
    <n v="1451773635"/>
    <d v="2016-01-02T22:27:15"/>
  </r>
  <r>
    <n v="884"/>
    <x v="884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s v="indie rock"/>
    <s v="music"/>
    <n v="1336789860"/>
    <x v="884"/>
    <n v="1331666146"/>
    <d v="2012-03-13T19:15:46"/>
  </r>
  <r>
    <n v="885"/>
    <x v="885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s v="indie rock"/>
    <s v="music"/>
    <n v="1483137311"/>
    <x v="885"/>
    <n v="1481322911"/>
    <d v="2016-12-09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s v="indie rock"/>
    <s v="music"/>
    <n v="1473972813"/>
    <x v="886"/>
    <n v="1471812813"/>
    <d v="2016-08-21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s v="indie rock"/>
    <s v="music"/>
    <n v="1338159655"/>
    <x v="887"/>
    <n v="1335567655"/>
    <d v="2012-04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s v="indie rock"/>
    <s v="music"/>
    <n v="1314856800"/>
    <x v="888"/>
    <n v="1311789885"/>
    <d v="2011-07-27T18:04:45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s v="indie rock"/>
    <s v="music"/>
    <n v="1412534943"/>
    <x v="889"/>
    <n v="1409942943"/>
    <d v="2014-09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s v="indie rock"/>
    <s v="music"/>
    <n v="1385055979"/>
    <x v="890"/>
    <n v="1382460379"/>
    <d v="2013-10-22T16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s v="indie rock"/>
    <s v="music"/>
    <n v="1408581930"/>
    <x v="891"/>
    <n v="1405989930"/>
    <d v="2014-07-22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s v="indie rock"/>
    <s v="music"/>
    <n v="1280635200"/>
    <x v="892"/>
    <n v="1273121283"/>
    <d v="2010-05-06T04:48:03"/>
  </r>
  <r>
    <n v="893"/>
    <x v="893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s v="indie rock"/>
    <s v="music"/>
    <n v="1427920363"/>
    <x v="893"/>
    <n v="1425331963"/>
    <d v="2015-03-02T21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s v="indie rock"/>
    <s v="music"/>
    <n v="1465169610"/>
    <x v="894"/>
    <n v="1462577610"/>
    <d v="2016-05-06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s v="indie rock"/>
    <s v="music"/>
    <n v="1287975829"/>
    <x v="895"/>
    <n v="1284087829"/>
    <d v="2010-09-10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s v="indie rock"/>
    <s v="music"/>
    <n v="1440734400"/>
    <x v="896"/>
    <n v="1438549026"/>
    <d v="2015-08-02T20:57:06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s v="indie rock"/>
    <s v="music"/>
    <n v="1354123908"/>
    <x v="897"/>
    <n v="1351528308"/>
    <d v="2012-10-29T16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s v="indie rock"/>
    <s v="music"/>
    <n v="1326651110"/>
    <x v="898"/>
    <n v="1322763110"/>
    <d v="2011-12-01T18:11:50"/>
  </r>
  <r>
    <n v="899"/>
    <x v="899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s v="indie rock"/>
    <s v="music"/>
    <n v="1306549362"/>
    <x v="899"/>
    <n v="1302661362"/>
    <d v="2011-04-13T02:22:42"/>
  </r>
  <r>
    <n v="900"/>
    <x v="900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s v="jazz"/>
    <s v="music"/>
    <n v="1459365802"/>
    <x v="900"/>
    <n v="1456777402"/>
    <d v="2016-02-29T20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s v="jazz"/>
    <s v="music"/>
    <n v="1276024260"/>
    <x v="901"/>
    <n v="1272050914"/>
    <d v="2010-04-23T19:28:34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s v="jazz"/>
    <s v="music"/>
    <n v="1409412600"/>
    <x v="902"/>
    <n v="1404947422"/>
    <d v="2014-07-09T23:10:22"/>
  </r>
  <r>
    <n v="903"/>
    <x v="903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s v="jazz"/>
    <s v="music"/>
    <n v="1348367100"/>
    <x v="903"/>
    <n v="1346180780"/>
    <d v="2012-08-28T19:06:2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s v="jazz"/>
    <s v="music"/>
    <n v="1451786137"/>
    <x v="904"/>
    <n v="1449194137"/>
    <d v="2015-12-04T01:55:37"/>
  </r>
  <r>
    <n v="905"/>
    <x v="905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s v="jazz"/>
    <s v="music"/>
    <n v="1295847926"/>
    <x v="905"/>
    <n v="1290663926"/>
    <d v="2010-11-25T05:45:26"/>
  </r>
  <r>
    <n v="906"/>
    <x v="906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s v="jazz"/>
    <s v="music"/>
    <n v="1394681590"/>
    <x v="906"/>
    <n v="1392093190"/>
    <d v="2014-02-11T04:33:10"/>
  </r>
  <r>
    <n v="907"/>
    <x v="907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s v="jazz"/>
    <s v="music"/>
    <n v="1315715823"/>
    <x v="907"/>
    <n v="1313123823"/>
    <d v="2011-08-12T04:37:03"/>
  </r>
  <r>
    <n v="908"/>
    <x v="908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s v="jazz"/>
    <s v="music"/>
    <n v="1280206740"/>
    <x v="908"/>
    <n v="1276283655"/>
    <d v="2010-06-11T19:14:15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s v="jazz"/>
    <s v="music"/>
    <n v="1343016000"/>
    <x v="909"/>
    <n v="1340296440"/>
    <d v="2012-06-21T16:34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s v="jazz"/>
    <s v="music"/>
    <n v="1488546319"/>
    <x v="910"/>
    <n v="1483362319"/>
    <d v="2017-01-02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s v="jazz"/>
    <s v="music"/>
    <n v="1390522045"/>
    <x v="911"/>
    <n v="1388707645"/>
    <d v="2014-01-03T00:07:25"/>
  </r>
  <r>
    <n v="912"/>
    <x v="912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s v="jazz"/>
    <s v="music"/>
    <n v="1355197047"/>
    <x v="912"/>
    <n v="1350009447"/>
    <d v="2012-10-12T02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s v="jazz"/>
    <s v="music"/>
    <n v="1336188019"/>
    <x v="913"/>
    <n v="1333596019"/>
    <d v="2012-04-05T03:20:19"/>
  </r>
  <r>
    <n v="914"/>
    <x v="914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s v="jazz"/>
    <s v="music"/>
    <n v="1345918747"/>
    <x v="914"/>
    <n v="1343326747"/>
    <d v="2012-07-26T18:19:07"/>
  </r>
  <r>
    <n v="915"/>
    <x v="915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s v="jazz"/>
    <s v="music"/>
    <n v="1330577940"/>
    <x v="915"/>
    <n v="1327853914"/>
    <d v="2012-01-29T16:18:34"/>
  </r>
  <r>
    <n v="916"/>
    <x v="916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s v="jazz"/>
    <s v="music"/>
    <n v="1287723600"/>
    <x v="916"/>
    <n v="1284409734"/>
    <d v="2010-09-13T20:28:54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s v="jazz"/>
    <s v="music"/>
    <n v="1405305000"/>
    <x v="917"/>
    <n v="1402612730"/>
    <d v="2014-06-12T22:38:5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s v="jazz"/>
    <s v="music"/>
    <n v="1417474761"/>
    <x v="918"/>
    <n v="1414879161"/>
    <d v="2014-11-01T21:59:21"/>
  </r>
  <r>
    <n v="919"/>
    <x v="919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s v="jazz"/>
    <s v="music"/>
    <n v="1355930645"/>
    <x v="919"/>
    <n v="1352906645"/>
    <d v="2012-11-14T15:24:05"/>
  </r>
  <r>
    <n v="920"/>
    <x v="920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s v="jazz"/>
    <s v="music"/>
    <n v="1384448822"/>
    <x v="920"/>
    <n v="1381853222"/>
    <d v="2013-10-15T16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s v="jazz"/>
    <s v="music"/>
    <n v="1323666376"/>
    <x v="921"/>
    <n v="1320033976"/>
    <d v="2011-10-31T04:06:16"/>
  </r>
  <r>
    <n v="922"/>
    <x v="922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s v="jazz"/>
    <s v="music"/>
    <n v="1412167393"/>
    <x v="922"/>
    <n v="1409143393"/>
    <d v="2014-08-27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s v="jazz"/>
    <s v="music"/>
    <n v="1416614523"/>
    <x v="923"/>
    <n v="1414018923"/>
    <d v="2014-10-22T23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s v="jazz"/>
    <s v="music"/>
    <n v="1360795069"/>
    <x v="924"/>
    <n v="1358203069"/>
    <d v="2013-01-14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s v="jazz"/>
    <s v="music"/>
    <n v="1385590111"/>
    <x v="925"/>
    <n v="1382994511"/>
    <d v="2013-10-28T21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s v="jazz"/>
    <s v="music"/>
    <n v="1278628800"/>
    <x v="926"/>
    <n v="1276043330"/>
    <d v="2010-06-09T00:28:50"/>
  </r>
  <r>
    <n v="927"/>
    <x v="927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s v="jazz"/>
    <s v="music"/>
    <n v="1337024695"/>
    <x v="927"/>
    <n v="1334432695"/>
    <d v="2012-04-14T19:44:55"/>
  </r>
  <r>
    <n v="928"/>
    <x v="928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s v="jazz"/>
    <s v="music"/>
    <n v="1353196800"/>
    <x v="928"/>
    <n v="1348864913"/>
    <d v="2012-09-28T20:41:53"/>
  </r>
  <r>
    <n v="929"/>
    <x v="929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s v="jazz"/>
    <s v="music"/>
    <n v="1333946569"/>
    <x v="929"/>
    <n v="1331358169"/>
    <d v="2012-03-10T05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s v="jazz"/>
    <s v="music"/>
    <n v="1277501520"/>
    <x v="930"/>
    <n v="1273874306"/>
    <d v="2010-05-14T21:58:26"/>
  </r>
  <r>
    <n v="931"/>
    <x v="931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s v="jazz"/>
    <s v="music"/>
    <n v="1395007200"/>
    <x v="931"/>
    <n v="1392021502"/>
    <d v="2014-02-10T08:38:22"/>
  </r>
  <r>
    <n v="932"/>
    <x v="932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s v="jazz"/>
    <s v="music"/>
    <n v="1363990545"/>
    <x v="932"/>
    <n v="1360106145"/>
    <d v="2013-02-05T23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s v="jazz"/>
    <s v="music"/>
    <n v="1399867409"/>
    <x v="933"/>
    <n v="1394683409"/>
    <d v="2014-03-13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s v="jazz"/>
    <s v="music"/>
    <n v="1399183200"/>
    <x v="934"/>
    <n v="1396633284"/>
    <d v="2014-04-04T17:41:24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s v="jazz"/>
    <s v="music"/>
    <n v="1454054429"/>
    <x v="935"/>
    <n v="1451462429"/>
    <d v="2015-12-30T08:00:29"/>
  </r>
  <r>
    <n v="936"/>
    <x v="936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s v="jazz"/>
    <s v="music"/>
    <n v="1326916800"/>
    <x v="936"/>
    <n v="1323131689"/>
    <d v="2011-12-06T00:34:49"/>
  </r>
  <r>
    <n v="937"/>
    <x v="937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s v="jazz"/>
    <s v="music"/>
    <n v="1383509357"/>
    <x v="937"/>
    <n v="1380913757"/>
    <d v="2013-10-04T19:09:17"/>
  </r>
  <r>
    <n v="938"/>
    <x v="938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s v="jazz"/>
    <s v="music"/>
    <n v="1346585448"/>
    <x v="938"/>
    <n v="1343993448"/>
    <d v="2012-08-03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s v="jazz"/>
    <s v="music"/>
    <n v="1372622280"/>
    <x v="939"/>
    <n v="1369246738"/>
    <d v="2013-05-22T18:18:58"/>
  </r>
  <r>
    <n v="940"/>
    <x v="940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s v="wearables"/>
    <s v="technology"/>
    <n v="1439251926"/>
    <x v="940"/>
    <n v="1435363926"/>
    <d v="2015-06-27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s v="wearables"/>
    <s v="technology"/>
    <n v="1486693145"/>
    <x v="941"/>
    <n v="1484101145"/>
    <d v="2017-01-11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s v="wearables"/>
    <s v="technology"/>
    <n v="1455826460"/>
    <x v="942"/>
    <n v="1452716060"/>
    <d v="2016-01-13T20:14:20"/>
  </r>
  <r>
    <n v="943"/>
    <x v="943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s v="wearables"/>
    <s v="technology"/>
    <n v="1480438905"/>
    <x v="943"/>
    <n v="1477843305"/>
    <d v="2016-10-30T16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s v="wearables"/>
    <s v="technology"/>
    <n v="1460988000"/>
    <x v="944"/>
    <n v="1458050450"/>
    <d v="2016-03-15T14:00:50"/>
  </r>
  <r>
    <n v="945"/>
    <x v="945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s v="wearables"/>
    <s v="technology"/>
    <n v="1487462340"/>
    <x v="945"/>
    <n v="1482958626"/>
    <d v="2016-12-28T20:57:06"/>
  </r>
  <r>
    <n v="946"/>
    <x v="946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s v="wearables"/>
    <s v="technology"/>
    <n v="1473444048"/>
    <x v="946"/>
    <n v="1470852048"/>
    <d v="2016-08-10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s v="wearables"/>
    <s v="technology"/>
    <n v="1467312306"/>
    <x v="947"/>
    <n v="1462128306"/>
    <d v="2016-05-01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s v="wearables"/>
    <s v="technology"/>
    <n v="1457812364"/>
    <x v="948"/>
    <n v="1455220364"/>
    <d v="2016-02-11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s v="wearables"/>
    <s v="technology"/>
    <n v="1456016576"/>
    <x v="949"/>
    <n v="1450832576"/>
    <d v="2015-12-23T01:02:56"/>
  </r>
  <r>
    <n v="950"/>
    <x v="950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s v="wearables"/>
    <s v="technology"/>
    <n v="1453053661"/>
    <x v="950"/>
    <n v="1450461661"/>
    <d v="2015-12-18T18:01:01"/>
  </r>
  <r>
    <n v="951"/>
    <x v="951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s v="wearables"/>
    <s v="technology"/>
    <n v="1465054872"/>
    <x v="951"/>
    <n v="1461166872"/>
    <d v="2016-04-20T15:41:12"/>
  </r>
  <r>
    <n v="952"/>
    <x v="952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s v="wearables"/>
    <s v="technology"/>
    <n v="1479483812"/>
    <x v="952"/>
    <n v="1476888212"/>
    <d v="2016-10-19T14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s v="wearables"/>
    <s v="technology"/>
    <n v="1422158199"/>
    <x v="953"/>
    <n v="1419566199"/>
    <d v="2014-12-26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s v="wearables"/>
    <s v="technology"/>
    <n v="1440100839"/>
    <x v="954"/>
    <n v="1436472039"/>
    <d v="2015-07-09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s v="wearables"/>
    <s v="technology"/>
    <n v="1473750300"/>
    <x v="955"/>
    <n v="1470294300"/>
    <d v="2016-08-04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s v="wearables"/>
    <s v="technology"/>
    <n v="1430081759"/>
    <x v="956"/>
    <n v="1424901359"/>
    <d v="2015-02-25T21:55:59"/>
  </r>
  <r>
    <n v="957"/>
    <x v="957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s v="wearables"/>
    <s v="technology"/>
    <n v="1479392133"/>
    <x v="957"/>
    <n v="1476710133"/>
    <d v="2016-10-17T13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s v="wearables"/>
    <s v="technology"/>
    <n v="1428641940"/>
    <x v="958"/>
    <n v="1426792563"/>
    <d v="2015-03-19T19:16:03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s v="wearables"/>
    <s v="technology"/>
    <n v="1421640665"/>
    <x v="959"/>
    <n v="1419048665"/>
    <d v="2014-12-20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s v="wearables"/>
    <s v="technology"/>
    <n v="1489500155"/>
    <x v="960"/>
    <n v="1485874955"/>
    <d v="2017-01-31T15:02:35"/>
  </r>
  <r>
    <n v="961"/>
    <x v="961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s v="wearables"/>
    <s v="technology"/>
    <n v="1487617200"/>
    <x v="961"/>
    <n v="1483634335"/>
    <d v="2017-01-05T16:38:55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s v="wearables"/>
    <s v="technology"/>
    <n v="1455210353"/>
    <x v="962"/>
    <n v="1451927153"/>
    <d v="2016-01-04T17:05:53"/>
  </r>
  <r>
    <n v="963"/>
    <x v="963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s v="wearables"/>
    <s v="technology"/>
    <n v="1476717319"/>
    <x v="963"/>
    <n v="1473693319"/>
    <d v="2016-09-12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s v="wearables"/>
    <s v="technology"/>
    <n v="1441119919"/>
    <x v="964"/>
    <n v="1437663919"/>
    <d v="2015-07-23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s v="wearables"/>
    <s v="technology"/>
    <n v="1477454340"/>
    <x v="965"/>
    <n v="1474676646"/>
    <d v="2016-09-24T00:24:06"/>
  </r>
  <r>
    <n v="966"/>
    <x v="966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s v="wearables"/>
    <s v="technology"/>
    <n v="1475766932"/>
    <x v="966"/>
    <n v="1473174932"/>
    <d v="2016-09-06T15:15:32"/>
  </r>
  <r>
    <n v="967"/>
    <x v="967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s v="wearables"/>
    <s v="technology"/>
    <n v="1461301574"/>
    <x v="967"/>
    <n v="1456121174"/>
    <d v="2016-02-22T06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s v="wearables"/>
    <s v="technology"/>
    <n v="1408134034"/>
    <x v="968"/>
    <n v="1405542034"/>
    <d v="2014-07-16T20:20:34"/>
  </r>
  <r>
    <n v="969"/>
    <x v="969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s v="wearables"/>
    <s v="technology"/>
    <n v="1486624607"/>
    <x v="969"/>
    <n v="1483773407"/>
    <d v="2017-01-07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s v="wearables"/>
    <s v="technology"/>
    <n v="1485147540"/>
    <x v="970"/>
    <n v="1481951853"/>
    <d v="2016-12-17T05:17:33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s v="wearables"/>
    <s v="technology"/>
    <n v="1433178060"/>
    <x v="971"/>
    <n v="1429290060"/>
    <d v="2015-04-17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s v="wearables"/>
    <s v="technology"/>
    <n v="1409813940"/>
    <x v="972"/>
    <n v="1407271598"/>
    <d v="2014-08-05T20:46:38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s v="wearables"/>
    <s v="technology"/>
    <n v="1447032093"/>
    <x v="973"/>
    <n v="1441844493"/>
    <d v="2015-09-10T00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s v="wearables"/>
    <s v="technology"/>
    <n v="1458925156"/>
    <x v="974"/>
    <n v="1456336756"/>
    <d v="2016-02-24T17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s v="wearables"/>
    <s v="technology"/>
    <n v="1467132185"/>
    <x v="975"/>
    <n v="1461948185"/>
    <d v="2016-04-29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s v="wearables"/>
    <s v="technology"/>
    <n v="1439515497"/>
    <x v="976"/>
    <n v="1435627497"/>
    <d v="2015-06-30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s v="wearables"/>
    <s v="technology"/>
    <n v="1456094197"/>
    <x v="977"/>
    <n v="1453502197"/>
    <d v="2016-01-22T22:36:37"/>
  </r>
  <r>
    <n v="978"/>
    <x v="978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s v="wearables"/>
    <s v="technology"/>
    <n v="1456385101"/>
    <x v="978"/>
    <n v="1453793101"/>
    <d v="2016-01-26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s v="wearables"/>
    <s v="technology"/>
    <n v="1466449140"/>
    <x v="979"/>
    <n v="1463392828"/>
    <d v="2016-05-16T10:00:28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s v="wearables"/>
    <s v="technology"/>
    <n v="1417387322"/>
    <x v="980"/>
    <n v="1413495722"/>
    <d v="2014-10-16T21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s v="wearables"/>
    <s v="technology"/>
    <n v="1407624222"/>
    <x v="981"/>
    <n v="1405032222"/>
    <d v="2014-07-10T22:43:42"/>
  </r>
  <r>
    <n v="982"/>
    <x v="982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s v="wearables"/>
    <s v="technology"/>
    <n v="1475431486"/>
    <x v="982"/>
    <n v="1472839486"/>
    <d v="2016-09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s v="wearables"/>
    <s v="technology"/>
    <n v="1471985640"/>
    <x v="983"/>
    <n v="1469289685"/>
    <d v="2016-07-23T16:01:25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s v="wearables"/>
    <s v="technology"/>
    <n v="1427507208"/>
    <x v="984"/>
    <n v="1424918808"/>
    <d v="2015-02-26T02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s v="wearables"/>
    <s v="technology"/>
    <n v="1451602800"/>
    <x v="985"/>
    <n v="1449011610"/>
    <d v="2015-12-01T23:13:3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s v="wearables"/>
    <s v="technology"/>
    <n v="1452384000"/>
    <x v="986"/>
    <n v="1447698300"/>
    <d v="2015-11-16T18:25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s v="wearables"/>
    <s v="technology"/>
    <n v="1403507050"/>
    <x v="987"/>
    <n v="1400051050"/>
    <d v="2014-05-14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s v="wearables"/>
    <s v="technology"/>
    <n v="1475310825"/>
    <x v="988"/>
    <n v="1472718825"/>
    <d v="2016-09-01T08:33:45"/>
  </r>
  <r>
    <n v="989"/>
    <x v="989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s v="wearables"/>
    <s v="technology"/>
    <n v="1475101495"/>
    <x v="989"/>
    <n v="1472509495"/>
    <d v="2016-08-29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s v="wearables"/>
    <s v="technology"/>
    <n v="1409770164"/>
    <x v="990"/>
    <n v="1407178164"/>
    <d v="2014-08-04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s v="wearables"/>
    <s v="technology"/>
    <n v="1468349460"/>
    <x v="991"/>
    <n v="1466186988"/>
    <d v="2016-06-17T18:09:48"/>
  </r>
  <r>
    <n v="992"/>
    <x v="992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s v="wearables"/>
    <s v="technology"/>
    <n v="1462655519"/>
    <x v="992"/>
    <n v="1457475119"/>
    <d v="2016-03-08T22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s v="wearables"/>
    <s v="technology"/>
    <n v="1478926800"/>
    <x v="993"/>
    <n v="1476054568"/>
    <d v="2016-10-09T23:09:2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s v="wearables"/>
    <s v="technology"/>
    <n v="1417388340"/>
    <x v="994"/>
    <n v="1412835530"/>
    <d v="2014-10-09T06:18:5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s v="wearables"/>
    <s v="technology"/>
    <n v="1417276800"/>
    <x v="995"/>
    <n v="1415140480"/>
    <d v="2014-11-04T22:34:40"/>
  </r>
  <r>
    <n v="996"/>
    <x v="996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s v="wearables"/>
    <s v="technology"/>
    <n v="1406474820"/>
    <x v="996"/>
    <n v="1403902060"/>
    <d v="2014-06-27T20:47:40"/>
  </r>
  <r>
    <n v="997"/>
    <x v="997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s v="wearables"/>
    <s v="technology"/>
    <n v="1417145297"/>
    <x v="997"/>
    <n v="1414549697"/>
    <d v="2014-10-29T02:28:17"/>
  </r>
  <r>
    <n v="998"/>
    <x v="998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s v="wearables"/>
    <s v="technology"/>
    <n v="1447909401"/>
    <x v="998"/>
    <n v="1444017801"/>
    <d v="2015-10-05T04:03:21"/>
  </r>
  <r>
    <n v="999"/>
    <x v="999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s v="wearables"/>
    <s v="technology"/>
    <n v="1415865720"/>
    <x v="999"/>
    <n v="1413270690"/>
    <d v="2014-10-14T07:11:30"/>
  </r>
  <r>
    <n v="1000"/>
    <x v="1000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s v="wearables"/>
    <s v="technology"/>
    <n v="1489537560"/>
    <x v="1000"/>
    <n v="1484357160"/>
    <d v="2017-01-14T01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s v="wearables"/>
    <s v="technology"/>
    <n v="1485796613"/>
    <x v="1001"/>
    <n v="1481908613"/>
    <d v="2016-12-16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s v="wearables"/>
    <s v="technology"/>
    <n v="1450331940"/>
    <x v="1002"/>
    <n v="1447777514"/>
    <d v="2015-11-17T16:25:14"/>
  </r>
  <r>
    <n v="1003"/>
    <x v="1003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s v="wearables"/>
    <s v="technology"/>
    <n v="1489680061"/>
    <x v="1003"/>
    <n v="1487091661"/>
    <d v="2017-02-14T17:01:01"/>
  </r>
  <r>
    <n v="1004"/>
    <x v="1004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s v="wearables"/>
    <s v="technology"/>
    <n v="1455814827"/>
    <x v="1004"/>
    <n v="1453222827"/>
    <d v="2016-01-19T17:00:27"/>
  </r>
  <r>
    <n v="1005"/>
    <x v="1005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s v="wearables"/>
    <s v="technology"/>
    <n v="1446217183"/>
    <x v="1005"/>
    <n v="1443538783"/>
    <d v="2015-09-29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s v="wearables"/>
    <s v="technology"/>
    <n v="1418368260"/>
    <x v="1006"/>
    <n v="1417654672"/>
    <d v="2014-12-04T00:57:52"/>
  </r>
  <r>
    <n v="1007"/>
    <x v="1007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s v="wearables"/>
    <s v="technology"/>
    <n v="1481727623"/>
    <x v="1007"/>
    <n v="1478095223"/>
    <d v="2016-11-02T14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s v="wearables"/>
    <s v="technology"/>
    <n v="1482953115"/>
    <x v="1008"/>
    <n v="1480361115"/>
    <d v="2016-11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s v="wearables"/>
    <s v="technology"/>
    <n v="1466346646"/>
    <x v="1009"/>
    <n v="1463754646"/>
    <d v="2016-05-20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s v="wearables"/>
    <s v="technology"/>
    <n v="1473044340"/>
    <x v="1010"/>
    <n v="1468180462"/>
    <d v="2016-07-10T19:54:22"/>
  </r>
  <r>
    <n v="1011"/>
    <x v="1011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s v="wearables"/>
    <s v="technology"/>
    <n v="1418938395"/>
    <x v="1011"/>
    <n v="1415050395"/>
    <d v="2014-11-03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s v="wearables"/>
    <s v="technology"/>
    <n v="1485254052"/>
    <x v="1012"/>
    <n v="1481366052"/>
    <d v="2016-12-10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s v="wearables"/>
    <s v="technology"/>
    <n v="1451419200"/>
    <x v="1013"/>
    <n v="1449000056"/>
    <d v="2015-12-01T20:00:56"/>
  </r>
  <r>
    <n v="1014"/>
    <x v="1014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s v="wearables"/>
    <s v="technology"/>
    <n v="1420070615"/>
    <x v="1014"/>
    <n v="1415750615"/>
    <d v="2014-11-12T00:03:35"/>
  </r>
  <r>
    <n v="1015"/>
    <x v="1015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s v="wearables"/>
    <s v="technology"/>
    <n v="1448489095"/>
    <x v="1015"/>
    <n v="1445893495"/>
    <d v="2015-10-26T21:04:55"/>
  </r>
  <r>
    <n v="1016"/>
    <x v="1016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s v="wearables"/>
    <s v="technology"/>
    <n v="1459992856"/>
    <x v="1016"/>
    <n v="1456108456"/>
    <d v="2016-02-22T02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s v="wearables"/>
    <s v="technology"/>
    <n v="1448125935"/>
    <x v="1017"/>
    <n v="1444666335"/>
    <d v="2015-10-12T16:12:15"/>
  </r>
  <r>
    <n v="1018"/>
    <x v="1018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s v="wearables"/>
    <s v="technology"/>
    <n v="1468496933"/>
    <x v="1018"/>
    <n v="1465904933"/>
    <d v="2016-06-14T11:48:53"/>
  </r>
  <r>
    <n v="1019"/>
    <x v="1019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s v="wearables"/>
    <s v="technology"/>
    <n v="1423092149"/>
    <x v="1019"/>
    <n v="1420500149"/>
    <d v="2015-01-05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s v="electronic music"/>
    <s v="music"/>
    <n v="1433206020"/>
    <x v="1020"/>
    <n v="1430617209"/>
    <d v="2015-05-03T01:40:09"/>
  </r>
  <r>
    <n v="1021"/>
    <x v="1021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s v="electronic music"/>
    <s v="music"/>
    <n v="1445054400"/>
    <x v="1021"/>
    <n v="1443074571"/>
    <d v="2015-09-24T06:02:51"/>
  </r>
  <r>
    <n v="1022"/>
    <x v="1022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s v="electronic music"/>
    <s v="music"/>
    <n v="1431876677"/>
    <x v="1022"/>
    <n v="1429284677"/>
    <d v="2015-04-17T15:31:17"/>
  </r>
  <r>
    <n v="1023"/>
    <x v="1023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s v="electronic music"/>
    <s v="music"/>
    <n v="1434837861"/>
    <x v="1023"/>
    <n v="1432245861"/>
    <d v="2015-05-21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s v="electronic music"/>
    <s v="music"/>
    <n v="1454248563"/>
    <x v="1024"/>
    <n v="1451656563"/>
    <d v="2016-01-01T13:56:03"/>
  </r>
  <r>
    <n v="1025"/>
    <x v="1025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s v="electronic music"/>
    <s v="music"/>
    <n v="1426532437"/>
    <x v="1025"/>
    <n v="1423944037"/>
    <d v="2015-02-14T20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s v="electronic music"/>
    <s v="music"/>
    <n v="1459414016"/>
    <x v="1026"/>
    <n v="1456480016"/>
    <d v="2016-02-26T09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s v="electronic music"/>
    <s v="music"/>
    <n v="1414025347"/>
    <x v="1027"/>
    <n v="1411433347"/>
    <d v="2014-09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s v="electronic music"/>
    <s v="music"/>
    <n v="1488830400"/>
    <x v="1028"/>
    <n v="1484924605"/>
    <d v="2017-01-20T15:03:25"/>
  </r>
  <r>
    <n v="1029"/>
    <x v="1029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s v="electronic music"/>
    <s v="music"/>
    <n v="1428184740"/>
    <x v="1029"/>
    <n v="1423501507"/>
    <d v="2015-02-09T17:05:07"/>
  </r>
  <r>
    <n v="1030"/>
    <x v="1030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s v="electronic music"/>
    <s v="music"/>
    <n v="1473680149"/>
    <x v="1030"/>
    <n v="1472470549"/>
    <d v="2016-08-29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s v="electronic music"/>
    <s v="music"/>
    <n v="1450290010"/>
    <x v="1031"/>
    <n v="1447698010"/>
    <d v="2015-11-16T18:20:10"/>
  </r>
  <r>
    <n v="1032"/>
    <x v="1032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s v="electronic music"/>
    <s v="music"/>
    <n v="1466697625"/>
    <x v="1032"/>
    <n v="1464105625"/>
    <d v="2016-05-24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s v="electronic music"/>
    <s v="music"/>
    <n v="1481564080"/>
    <x v="1033"/>
    <n v="1479144880"/>
    <d v="2016-11-14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s v="electronic music"/>
    <s v="music"/>
    <n v="1470369540"/>
    <x v="1034"/>
    <n v="1467604804"/>
    <d v="2016-07-04T04:00:04"/>
  </r>
  <r>
    <n v="1035"/>
    <x v="1035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s v="electronic music"/>
    <s v="music"/>
    <n v="1423668220"/>
    <x v="1035"/>
    <n v="1421076220"/>
    <d v="2015-01-12T15:23:40"/>
  </r>
  <r>
    <n v="1036"/>
    <x v="1036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s v="electronic music"/>
    <s v="music"/>
    <n v="1357545600"/>
    <x v="1036"/>
    <n v="1354790790"/>
    <d v="2012-12-06T10:46:3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s v="electronic music"/>
    <s v="music"/>
    <n v="1431925200"/>
    <x v="1037"/>
    <n v="1429991062"/>
    <d v="2015-04-25T19:44:22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s v="electronic music"/>
    <s v="music"/>
    <n v="1458362023"/>
    <x v="1038"/>
    <n v="1455773623"/>
    <d v="2016-02-18T05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s v="electronic music"/>
    <s v="music"/>
    <n v="1481615940"/>
    <x v="1039"/>
    <n v="1479436646"/>
    <d v="2016-11-18T02:37:26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s v="audio"/>
    <s v="journalism"/>
    <n v="1472317209"/>
    <x v="1040"/>
    <n v="1469725209"/>
    <d v="2016-07-28T17:00:09"/>
  </r>
  <r>
    <n v="1041"/>
    <x v="1041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s v="audio"/>
    <s v="journalism"/>
    <n v="1406769992"/>
    <x v="1041"/>
    <n v="1405041992"/>
    <d v="2014-07-1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s v="audio"/>
    <s v="journalism"/>
    <n v="1410516000"/>
    <x v="1042"/>
    <n v="1406824948"/>
    <d v="2014-07-31T16:42:28"/>
  </r>
  <r>
    <n v="1043"/>
    <x v="1043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s v="audio"/>
    <s v="journalism"/>
    <n v="1432101855"/>
    <x v="1043"/>
    <n v="1429509855"/>
    <d v="2015-04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s v="audio"/>
    <s v="journalism"/>
    <n v="1425587220"/>
    <x v="1044"/>
    <n v="1420668801"/>
    <d v="2015-01-07T22:13:21"/>
  </r>
  <r>
    <n v="1045"/>
    <x v="1045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s v="audio"/>
    <s v="journalism"/>
    <n v="1408827550"/>
    <x v="1045"/>
    <n v="1406235550"/>
    <d v="2014-07-24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s v="audio"/>
    <s v="journalism"/>
    <n v="1451161560"/>
    <x v="1046"/>
    <n v="1447273560"/>
    <d v="2015-11-11T20:26:00"/>
  </r>
  <r>
    <n v="1047"/>
    <x v="1047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s v="audio"/>
    <s v="journalism"/>
    <n v="1415219915"/>
    <x v="1047"/>
    <n v="1412624315"/>
    <d v="2014-10-06T19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s v="audio"/>
    <s v="journalism"/>
    <n v="1474766189"/>
    <x v="1048"/>
    <n v="1471310189"/>
    <d v="2016-08-16T01:16:29"/>
  </r>
  <r>
    <n v="1049"/>
    <x v="1049"/>
    <s v="------"/>
    <n v="12000"/>
    <n v="0"/>
    <x v="1"/>
    <s v="US"/>
    <s v="USD"/>
    <n v="1455272445"/>
    <n v="1452680445"/>
    <b v="0"/>
    <n v="0"/>
    <b v="0"/>
    <s v="journalism/audio"/>
    <x v="109"/>
    <e v="#DIV/0!"/>
    <s v="audio"/>
    <s v="journalism"/>
    <n v="1455272445"/>
    <x v="1049"/>
    <n v="1452680445"/>
    <d v="2016-01-13T10:20:45"/>
  </r>
  <r>
    <n v="1050"/>
    <x v="1050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s v="audio"/>
    <s v="journalism"/>
    <n v="1442257677"/>
    <x v="1050"/>
    <n v="1439665677"/>
    <d v="2015-08-15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s v="audio"/>
    <s v="journalism"/>
    <n v="1409098825"/>
    <x v="1051"/>
    <n v="1406679625"/>
    <d v="2014-07-30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s v="audio"/>
    <s v="journalism"/>
    <n v="1465243740"/>
    <x v="1052"/>
    <n v="1461438495"/>
    <d v="2016-04-23T19:08:15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s v="audio"/>
    <s v="journalism"/>
    <n v="1488773332"/>
    <x v="1053"/>
    <n v="1486613332"/>
    <d v="2017-02-09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s v="audio"/>
    <s v="journalism"/>
    <n v="1407708000"/>
    <x v="1054"/>
    <n v="1405110399"/>
    <d v="2014-07-11T20:26:39"/>
  </r>
  <r>
    <n v="1055"/>
    <x v="1055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s v="audio"/>
    <s v="journalism"/>
    <n v="1457394545"/>
    <x v="1055"/>
    <n v="1454802545"/>
    <d v="2016-02-06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s v="audio"/>
    <s v="journalism"/>
    <n v="1429892177"/>
    <x v="1056"/>
    <n v="1424711777"/>
    <d v="2015-02-23T17:16:17"/>
  </r>
  <r>
    <n v="1057"/>
    <x v="1057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s v="audio"/>
    <s v="journalism"/>
    <n v="1480888483"/>
    <x v="1057"/>
    <n v="1478292883"/>
    <d v="2016-11-04T20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s v="audio"/>
    <s v="journalism"/>
    <n v="1427328000"/>
    <x v="1058"/>
    <n v="1423777043"/>
    <d v="2015-02-12T21:37:23"/>
  </r>
  <r>
    <n v="1059"/>
    <x v="1059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s v="audio"/>
    <s v="journalism"/>
    <n v="1426269456"/>
    <x v="1059"/>
    <n v="1423681056"/>
    <d v="2015-02-11T18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s v="audio"/>
    <s v="journalism"/>
    <n v="1429134893"/>
    <x v="1060"/>
    <n v="1426542893"/>
    <d v="2015-03-16T21:54:53"/>
  </r>
  <r>
    <n v="1061"/>
    <x v="1061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s v="audio"/>
    <s v="journalism"/>
    <n v="1462150800"/>
    <x v="1061"/>
    <n v="1456987108"/>
    <d v="2016-03-03T06:38:28"/>
  </r>
  <r>
    <n v="1062"/>
    <x v="1062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s v="audio"/>
    <s v="journalism"/>
    <n v="1468351341"/>
    <x v="1062"/>
    <n v="1467746541"/>
    <d v="2016-07-05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s v="audio"/>
    <s v="journalism"/>
    <n v="1472604262"/>
    <x v="1063"/>
    <n v="1470012262"/>
    <d v="2016-08-0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s v="video games"/>
    <s v="games"/>
    <n v="1373174903"/>
    <x v="1064"/>
    <n v="1369286903"/>
    <d v="2013-05-23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s v="video games"/>
    <s v="games"/>
    <n v="1392800922"/>
    <x v="1065"/>
    <n v="1390381722"/>
    <d v="2014-01-22T09:08:42"/>
  </r>
  <r>
    <n v="1066"/>
    <x v="1066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s v="video games"/>
    <s v="games"/>
    <n v="1375657582"/>
    <x v="1066"/>
    <n v="1371769582"/>
    <d v="2013-06-20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s v="video games"/>
    <s v="games"/>
    <n v="1387657931"/>
    <x v="1067"/>
    <n v="1385065931"/>
    <d v="2013-11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s v="video games"/>
    <s v="games"/>
    <n v="1460274864"/>
    <x v="1068"/>
    <n v="1457686464"/>
    <d v="2016-03-11T08:54:24"/>
  </r>
  <r>
    <n v="1069"/>
    <x v="1069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s v="video games"/>
    <s v="games"/>
    <n v="1385447459"/>
    <x v="1069"/>
    <n v="1382679059"/>
    <d v="2013-10-25T05:30:59"/>
  </r>
  <r>
    <n v="1070"/>
    <x v="1070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s v="video games"/>
    <s v="games"/>
    <n v="1349050622"/>
    <x v="1070"/>
    <n v="1347322622"/>
    <d v="2012-09-1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s v="video games"/>
    <s v="games"/>
    <n v="1447787093"/>
    <x v="1071"/>
    <n v="1445191493"/>
    <d v="2015-10-18T18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s v="video games"/>
    <s v="games"/>
    <n v="1391630297"/>
    <x v="1072"/>
    <n v="1389038297"/>
    <d v="2014-01-06T19:58:17"/>
  </r>
  <r>
    <n v="1073"/>
    <x v="1073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s v="video games"/>
    <s v="games"/>
    <n v="1318806541"/>
    <x v="1073"/>
    <n v="1316214541"/>
    <d v="2011-09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s v="video games"/>
    <s v="games"/>
    <n v="1388808545"/>
    <x v="1074"/>
    <n v="1386216545"/>
    <d v="2013-12-05T04:09:05"/>
  </r>
  <r>
    <n v="1075"/>
    <x v="1075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s v="video games"/>
    <s v="games"/>
    <n v="1336340516"/>
    <x v="1075"/>
    <n v="1333748516"/>
    <d v="2012-04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s v="video games"/>
    <s v="games"/>
    <n v="1410426250"/>
    <x v="1076"/>
    <n v="1405674250"/>
    <d v="2014-07-18T09:04:10"/>
  </r>
  <r>
    <n v="1077"/>
    <x v="1077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s v="video games"/>
    <s v="games"/>
    <n v="1452744011"/>
    <x v="1077"/>
    <n v="1450152011"/>
    <d v="2015-12-15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s v="video games"/>
    <s v="games"/>
    <n v="1311309721"/>
    <x v="1078"/>
    <n v="1307421721"/>
    <d v="2011-06-07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s v="video games"/>
    <s v="games"/>
    <n v="1463232936"/>
    <x v="1079"/>
    <n v="1461072936"/>
    <d v="2016-04-19T13:35:36"/>
  </r>
  <r>
    <n v="1080"/>
    <x v="1080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s v="video games"/>
    <s v="games"/>
    <n v="1399778333"/>
    <x v="1080"/>
    <n v="1397186333"/>
    <d v="2014-04-11T03:18:53"/>
  </r>
  <r>
    <n v="1081"/>
    <x v="1081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s v="video games"/>
    <s v="games"/>
    <n v="1422483292"/>
    <x v="1081"/>
    <n v="1419891292"/>
    <d v="2014-12-29T22:14:52"/>
  </r>
  <r>
    <n v="1082"/>
    <x v="1082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s v="video games"/>
    <s v="games"/>
    <n v="1344635088"/>
    <x v="1082"/>
    <n v="1342043088"/>
    <d v="2012-07-11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s v="video games"/>
    <s v="games"/>
    <n v="1406994583"/>
    <x v="1083"/>
    <n v="1401810583"/>
    <d v="2014-06-03T15:49:43"/>
  </r>
  <r>
    <n v="1084"/>
    <x v="1084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s v="video games"/>
    <s v="games"/>
    <n v="1407534804"/>
    <x v="1084"/>
    <n v="1404942804"/>
    <d v="2014-07-09T21:53:24"/>
  </r>
  <r>
    <n v="1085"/>
    <x v="1085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s v="video games"/>
    <s v="games"/>
    <n v="1457967975"/>
    <x v="1085"/>
    <n v="1455379575"/>
    <d v="2016-02-13T16:06:15"/>
  </r>
  <r>
    <n v="1086"/>
    <x v="1086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s v="video games"/>
    <s v="games"/>
    <n v="1408913291"/>
    <x v="1086"/>
    <n v="1406321291"/>
    <d v="2014-07-25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s v="video games"/>
    <s v="games"/>
    <n v="1402852087"/>
    <x v="1087"/>
    <n v="1400260087"/>
    <d v="2014-05-16T17:08:07"/>
  </r>
  <r>
    <n v="1088"/>
    <x v="1088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s v="video games"/>
    <s v="games"/>
    <n v="1398366667"/>
    <x v="1088"/>
    <n v="1395774667"/>
    <d v="2014-03-25T19:11:07"/>
  </r>
  <r>
    <n v="1089"/>
    <x v="1089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s v="video games"/>
    <s v="games"/>
    <n v="1435293175"/>
    <x v="1089"/>
    <n v="1432701175"/>
    <d v="2015-05-27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s v="video games"/>
    <s v="games"/>
    <n v="1432873653"/>
    <x v="1090"/>
    <n v="1430281653"/>
    <d v="2015-04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s v="video games"/>
    <s v="games"/>
    <n v="1460313672"/>
    <x v="1091"/>
    <n v="1457725272"/>
    <d v="2016-03-11T19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s v="video games"/>
    <s v="games"/>
    <n v="1357432638"/>
    <x v="1092"/>
    <n v="1354840638"/>
    <d v="2012-12-07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s v="video games"/>
    <s v="games"/>
    <n v="1455232937"/>
    <x v="1093"/>
    <n v="1453936937"/>
    <d v="2016-01-27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s v="video games"/>
    <s v="games"/>
    <n v="1318180033"/>
    <x v="1094"/>
    <n v="1315588033"/>
    <d v="2011-09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s v="video games"/>
    <s v="games"/>
    <n v="1377867220"/>
    <x v="1095"/>
    <n v="1375275220"/>
    <d v="2013-07-31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s v="video games"/>
    <s v="games"/>
    <n v="1412393400"/>
    <x v="1096"/>
    <n v="1409747154"/>
    <d v="2014-09-03T12:25:54"/>
  </r>
  <r>
    <n v="1097"/>
    <x v="1097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s v="video games"/>
    <s v="games"/>
    <n v="1393786877"/>
    <x v="1097"/>
    <n v="1390330877"/>
    <d v="2014-01-21T19:01:17"/>
  </r>
  <r>
    <n v="1098"/>
    <x v="1098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s v="video games"/>
    <s v="games"/>
    <n v="1397413095"/>
    <x v="1098"/>
    <n v="1394821095"/>
    <d v="2014-03-14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s v="video games"/>
    <s v="games"/>
    <n v="1431547468"/>
    <x v="1099"/>
    <n v="1428955468"/>
    <d v="2015-04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s v="video games"/>
    <s v="games"/>
    <n v="1455417571"/>
    <x v="1100"/>
    <n v="1452825571"/>
    <d v="2016-01-15T02:39:31"/>
  </r>
  <r>
    <n v="1101"/>
    <x v="1101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s v="video games"/>
    <s v="games"/>
    <n v="1468519920"/>
    <x v="1101"/>
    <n v="1466188338"/>
    <d v="2016-06-17T18:32:18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s v="video games"/>
    <s v="games"/>
    <n v="1386568740"/>
    <x v="1102"/>
    <n v="1383095125"/>
    <d v="2013-10-30T01:05:25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s v="video games"/>
    <s v="games"/>
    <n v="1466227190"/>
    <x v="1103"/>
    <n v="1461043190"/>
    <d v="2016-04-19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s v="video games"/>
    <s v="games"/>
    <n v="1402480221"/>
    <x v="1104"/>
    <n v="1399888221"/>
    <d v="2014-05-12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s v="video games"/>
    <s v="games"/>
    <n v="1395627327"/>
    <x v="1105"/>
    <n v="1393038927"/>
    <d v="2014-02-22T03:15:27"/>
  </r>
  <r>
    <n v="1106"/>
    <x v="1106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s v="video games"/>
    <s v="games"/>
    <n v="1333557975"/>
    <x v="1106"/>
    <n v="1330969575"/>
    <d v="2012-03-05T17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s v="video games"/>
    <s v="games"/>
    <n v="1406148024"/>
    <x v="1107"/>
    <n v="1403556024"/>
    <d v="2014-06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s v="video games"/>
    <s v="games"/>
    <n v="1334326635"/>
    <x v="1108"/>
    <n v="1329146235"/>
    <d v="2012-02-13T15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s v="video games"/>
    <s v="games"/>
    <n v="1479495790"/>
    <x v="1109"/>
    <n v="1476900190"/>
    <d v="2016-10-19T18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s v="video games"/>
    <s v="games"/>
    <n v="1354919022"/>
    <x v="1110"/>
    <n v="1352327022"/>
    <d v="2012-11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s v="video games"/>
    <s v="games"/>
    <n v="1452228790"/>
    <x v="1111"/>
    <n v="1449636790"/>
    <d v="2015-12-09T04:53:10"/>
  </r>
  <r>
    <n v="1112"/>
    <x v="1112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s v="video games"/>
    <s v="games"/>
    <n v="1421656200"/>
    <x v="1112"/>
    <n v="1416507211"/>
    <d v="2014-11-20T18:13:31"/>
  </r>
  <r>
    <n v="1113"/>
    <x v="1113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s v="video games"/>
    <s v="games"/>
    <n v="1408058820"/>
    <x v="1113"/>
    <n v="1405466820"/>
    <d v="2014-07-15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s v="video games"/>
    <s v="games"/>
    <n v="1381306687"/>
    <x v="1114"/>
    <n v="1378714687"/>
    <d v="2013-09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s v="video games"/>
    <s v="games"/>
    <n v="1459352495"/>
    <x v="1115"/>
    <n v="1456764095"/>
    <d v="2016-02-29T16:41:35"/>
  </r>
  <r>
    <n v="1116"/>
    <x v="1116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s v="video games"/>
    <s v="games"/>
    <n v="1339273208"/>
    <x v="1116"/>
    <n v="1334089208"/>
    <d v="2012-04-10T20:20:08"/>
  </r>
  <r>
    <n v="1117"/>
    <x v="1117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s v="video games"/>
    <s v="games"/>
    <n v="1451053313"/>
    <x v="1117"/>
    <n v="1448461313"/>
    <d v="2015-11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s v="video games"/>
    <s v="games"/>
    <n v="1396666779"/>
    <x v="1118"/>
    <n v="1394078379"/>
    <d v="2014-03-06T03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s v="video games"/>
    <s v="games"/>
    <n v="1396810864"/>
    <x v="1119"/>
    <n v="1395687664"/>
    <d v="2014-03-24T19:01:04"/>
  </r>
  <r>
    <n v="1120"/>
    <x v="1120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s v="video games"/>
    <s v="games"/>
    <n v="1319835400"/>
    <x v="1120"/>
    <n v="1315947400"/>
    <d v="2011-09-13T20:56:40"/>
  </r>
  <r>
    <n v="1121"/>
    <x v="1121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s v="video games"/>
    <s v="games"/>
    <n v="1457904316"/>
    <x v="1121"/>
    <n v="1455315916"/>
    <d v="2016-02-12T22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s v="video games"/>
    <s v="games"/>
    <n v="1369932825"/>
    <x v="1122"/>
    <n v="1368723225"/>
    <d v="2013-05-16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s v="video games"/>
    <s v="games"/>
    <n v="1397910848"/>
    <x v="1123"/>
    <n v="1395318848"/>
    <d v="2014-03-20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s v="mobile games"/>
    <s v="games"/>
    <n v="1430409651"/>
    <x v="1124"/>
    <n v="1427817651"/>
    <d v="2015-03-31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s v="mobile games"/>
    <s v="games"/>
    <n v="1443193130"/>
    <x v="1125"/>
    <n v="1438009130"/>
    <d v="2015-07-27T14:58:50"/>
  </r>
  <r>
    <n v="1126"/>
    <x v="1126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s v="mobile games"/>
    <s v="games"/>
    <n v="1468482694"/>
    <x v="1126"/>
    <n v="1465890694"/>
    <d v="2016-06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s v="mobile games"/>
    <s v="games"/>
    <n v="1416000600"/>
    <x v="1127"/>
    <n v="1413318600"/>
    <d v="2014-10-14T20:30:00"/>
  </r>
  <r>
    <n v="1128"/>
    <x v="1128"/>
    <s v="#havingfunFTW"/>
    <n v="1000"/>
    <n v="1"/>
    <x v="2"/>
    <s v="GB"/>
    <s v="GBP"/>
    <n v="1407425717"/>
    <n v="1404833717"/>
    <b v="0"/>
    <n v="1"/>
    <b v="0"/>
    <s v="games/mobile games"/>
    <x v="370"/>
    <n v="1"/>
    <s v="mobile games"/>
    <s v="games"/>
    <n v="1407425717"/>
    <x v="1128"/>
    <n v="1404833717"/>
    <d v="2014-07-08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s v="mobile games"/>
    <s v="games"/>
    <n v="1465107693"/>
    <x v="1129"/>
    <n v="1462515693"/>
    <d v="2016-05-06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s v="mobile games"/>
    <s v="games"/>
    <n v="1416963300"/>
    <x v="1130"/>
    <n v="1411775700"/>
    <d v="2014-09-26T23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s v="mobile games"/>
    <s v="games"/>
    <n v="1450993668"/>
    <x v="1131"/>
    <n v="1448401668"/>
    <d v="2015-11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s v="mobile games"/>
    <s v="games"/>
    <n v="1483238771"/>
    <x v="1132"/>
    <n v="1480646771"/>
    <d v="2016-12-02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s v="mobile games"/>
    <s v="games"/>
    <n v="1406799981"/>
    <x v="1133"/>
    <n v="1404207981"/>
    <d v="2014-07-01T09:46:21"/>
  </r>
  <r>
    <n v="1134"/>
    <x v="1134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s v="mobile games"/>
    <s v="games"/>
    <n v="1417235580"/>
    <x v="1134"/>
    <n v="1416034228"/>
    <d v="2014-11-15T06:50:28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s v="mobile games"/>
    <s v="games"/>
    <n v="1470527094"/>
    <x v="1135"/>
    <n v="1467935094"/>
    <d v="2016-07-07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s v="mobile games"/>
    <s v="games"/>
    <n v="1450541229"/>
    <x v="1136"/>
    <n v="1447949229"/>
    <d v="2015-11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s v="mobile games"/>
    <s v="games"/>
    <n v="1461440421"/>
    <x v="1137"/>
    <n v="1458848421"/>
    <d v="2016-03-24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s v="mobile games"/>
    <s v="games"/>
    <n v="1485035131"/>
    <x v="1138"/>
    <n v="1483307131"/>
    <d v="2017-01-0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s v="mobile games"/>
    <s v="games"/>
    <n v="1420100426"/>
    <x v="1139"/>
    <n v="1417508426"/>
    <d v="2014-12-02T08:20:26"/>
  </r>
  <r>
    <n v="1140"/>
    <x v="1140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s v="mobile games"/>
    <s v="games"/>
    <n v="1438859121"/>
    <x v="1140"/>
    <n v="1436267121"/>
    <d v="2015-07-07T11:05:21"/>
  </r>
  <r>
    <n v="1141"/>
    <x v="1141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s v="mobile games"/>
    <s v="games"/>
    <n v="1436460450"/>
    <x v="1141"/>
    <n v="1433868450"/>
    <d v="2015-06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s v="mobile games"/>
    <s v="games"/>
    <n v="1424131727"/>
    <x v="1142"/>
    <n v="1421539727"/>
    <d v="2015-01-18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s v="mobile games"/>
    <s v="games"/>
    <n v="1450327126"/>
    <x v="1143"/>
    <n v="1447735126"/>
    <d v="2015-11-17T04:38:46"/>
  </r>
  <r>
    <n v="1144"/>
    <x v="1144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s v="food trucks"/>
    <s v="food"/>
    <n v="1430281320"/>
    <x v="1144"/>
    <n v="1427689320"/>
    <d v="2015-03-30T04:22:00"/>
  </r>
  <r>
    <n v="1145"/>
    <x v="1145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s v="food trucks"/>
    <s v="food"/>
    <n v="1412272592"/>
    <x v="1145"/>
    <n v="1407088592"/>
    <d v="2014-08-03T17:56:32"/>
  </r>
  <r>
    <n v="1146"/>
    <x v="1146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s v="food trucks"/>
    <s v="food"/>
    <n v="1399071173"/>
    <x v="1146"/>
    <n v="1395787973"/>
    <d v="2014-03-25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s v="food trucks"/>
    <s v="food"/>
    <n v="1413760783"/>
    <x v="1147"/>
    <n v="1408576783"/>
    <d v="2014-08-20T23:19:43"/>
  </r>
  <r>
    <n v="1148"/>
    <x v="1148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s v="food trucks"/>
    <s v="food"/>
    <n v="1480568781"/>
    <x v="1148"/>
    <n v="1477973181"/>
    <d v="2016-11-01T04:06:21"/>
  </r>
  <r>
    <n v="1149"/>
    <x v="1149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s v="food trucks"/>
    <s v="food"/>
    <n v="1466096566"/>
    <x v="1149"/>
    <n v="1463504566"/>
    <d v="2016-05-17T17:02:46"/>
  </r>
  <r>
    <n v="1150"/>
    <x v="1150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s v="food trucks"/>
    <s v="food"/>
    <n v="1452293675"/>
    <x v="1150"/>
    <n v="1447109675"/>
    <d v="2015-11-09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s v="food trucks"/>
    <s v="food"/>
    <n v="1441592863"/>
    <x v="1151"/>
    <n v="1439000863"/>
    <d v="2015-08-08T02:27:43"/>
  </r>
  <r>
    <n v="1152"/>
    <x v="1152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s v="food trucks"/>
    <s v="food"/>
    <n v="1431709312"/>
    <x v="1152"/>
    <n v="1429117312"/>
    <d v="2015-04-15T17:01:52"/>
  </r>
  <r>
    <n v="1153"/>
    <x v="1153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s v="food trucks"/>
    <s v="food"/>
    <n v="1434647305"/>
    <x v="1153"/>
    <n v="1432055305"/>
    <d v="2015-05-19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s v="food trucks"/>
    <s v="food"/>
    <n v="1441507006"/>
    <x v="1154"/>
    <n v="1438915006"/>
    <d v="2015-08-07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s v="food trucks"/>
    <s v="food"/>
    <n v="1408040408"/>
    <x v="1155"/>
    <n v="1405448408"/>
    <d v="2014-07-15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s v="food trucks"/>
    <s v="food"/>
    <n v="1424742162"/>
    <x v="1156"/>
    <n v="1422150162"/>
    <d v="2015-01-25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s v="food trucks"/>
    <s v="food"/>
    <n v="1417795480"/>
    <x v="1157"/>
    <n v="1412607880"/>
    <d v="2014-10-06T15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s v="food trucks"/>
    <s v="food"/>
    <n v="1418091128"/>
    <x v="1158"/>
    <n v="1415499128"/>
    <d v="2014-11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s v="food trucks"/>
    <s v="food"/>
    <n v="1435679100"/>
    <x v="1159"/>
    <n v="1433006765"/>
    <d v="2015-05-30T17:26:05"/>
  </r>
  <r>
    <n v="1160"/>
    <x v="1160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s v="food trucks"/>
    <s v="food"/>
    <n v="1427510586"/>
    <x v="1160"/>
    <n v="1424922186"/>
    <d v="2015-02-26T03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s v="food trucks"/>
    <s v="food"/>
    <n v="1432047989"/>
    <x v="1161"/>
    <n v="1430233589"/>
    <d v="2015-04-28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s v="food trucks"/>
    <s v="food"/>
    <n v="1411662264"/>
    <x v="1162"/>
    <n v="1408983864"/>
    <d v="2014-08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s v="food trucks"/>
    <s v="food"/>
    <n v="1407604920"/>
    <x v="1163"/>
    <n v="1405012920"/>
    <d v="2014-07-10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s v="food trucks"/>
    <s v="food"/>
    <n v="1466270582"/>
    <x v="1164"/>
    <n v="1463678582"/>
    <d v="2016-05-19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s v="food trucks"/>
    <s v="food"/>
    <n v="1404623330"/>
    <x v="1165"/>
    <n v="1401685730"/>
    <d v="2014-06-02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s v="food trucks"/>
    <s v="food"/>
    <n v="1435291200"/>
    <x v="1166"/>
    <n v="1432640342"/>
    <d v="2015-05-26T11:39:02"/>
  </r>
  <r>
    <n v="1167"/>
    <x v="1167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s v="food trucks"/>
    <s v="food"/>
    <n v="1410543495"/>
    <x v="1167"/>
    <n v="1407865095"/>
    <d v="2014-08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s v="food trucks"/>
    <s v="food"/>
    <n v="1474507065"/>
    <x v="1168"/>
    <n v="1471915065"/>
    <d v="2016-08-23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s v="food trucks"/>
    <s v="food"/>
    <n v="1424593763"/>
    <x v="1169"/>
    <n v="1422001763"/>
    <d v="2015-01-23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s v="food trucks"/>
    <s v="food"/>
    <n v="1433021171"/>
    <x v="1170"/>
    <n v="1430429171"/>
    <d v="2015-04-30T21:26:11"/>
  </r>
  <r>
    <n v="1171"/>
    <x v="1171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s v="food trucks"/>
    <s v="food"/>
    <n v="1415909927"/>
    <x v="1171"/>
    <n v="1414351127"/>
    <d v="2014-10-26T19:18:47"/>
  </r>
  <r>
    <n v="1172"/>
    <x v="1172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s v="food trucks"/>
    <s v="food"/>
    <n v="1408551752"/>
    <x v="1172"/>
    <n v="1405959752"/>
    <d v="2014-07-21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s v="food trucks"/>
    <s v="food"/>
    <n v="1438576057"/>
    <x v="1173"/>
    <n v="1435552057"/>
    <d v="2015-06-29T04:27:37"/>
  </r>
  <r>
    <n v="1174"/>
    <x v="1174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s v="food trucks"/>
    <s v="food"/>
    <n v="1462738327"/>
    <x v="1174"/>
    <n v="1460146327"/>
    <d v="2016-04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s v="food trucks"/>
    <s v="food"/>
    <n v="1436981339"/>
    <x v="1175"/>
    <n v="1434389339"/>
    <d v="2015-06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s v="food trucks"/>
    <s v="food"/>
    <n v="1488805200"/>
    <x v="1176"/>
    <n v="1484094498"/>
    <d v="2017-01-11T00:28:18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s v="food trucks"/>
    <s v="food"/>
    <n v="1413388296"/>
    <x v="1177"/>
    <n v="1410796296"/>
    <d v="2014-09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s v="food trucks"/>
    <s v="food"/>
    <n v="1408225452"/>
    <x v="1178"/>
    <n v="1405633452"/>
    <d v="2014-07-17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s v="food trucks"/>
    <s v="food"/>
    <n v="1446052627"/>
    <x v="1179"/>
    <n v="1443460627"/>
    <d v="2015-09-28T17:17:07"/>
  </r>
  <r>
    <n v="1180"/>
    <x v="1180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s v="food trucks"/>
    <s v="food"/>
    <n v="1403983314"/>
    <x v="1180"/>
    <n v="1400786514"/>
    <d v="2014-05-22T19:21:54"/>
  </r>
  <r>
    <n v="1181"/>
    <x v="1181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s v="food trucks"/>
    <s v="food"/>
    <n v="1425197321"/>
    <x v="1181"/>
    <n v="1422605321"/>
    <d v="2015-01-30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s v="food trucks"/>
    <s v="food"/>
    <n v="1484239320"/>
    <x v="1182"/>
    <n v="1482609088"/>
    <d v="2016-12-24T19:51:28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s v="food trucks"/>
    <s v="food"/>
    <n v="1478059140"/>
    <x v="1183"/>
    <n v="1476391223"/>
    <d v="2016-10-13T20:40:23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s v="photobooks"/>
    <s v="photography"/>
    <n v="1486391011"/>
    <x v="1184"/>
    <n v="1483712611"/>
    <d v="2017-01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s v="photobooks"/>
    <s v="photography"/>
    <n v="1433736000"/>
    <x v="1185"/>
    <n v="1430945149"/>
    <d v="2015-05-06T20:45:49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s v="photobooks"/>
    <s v="photography"/>
    <n v="1433198520"/>
    <x v="1186"/>
    <n v="1430340195"/>
    <d v="2015-04-29T20:43:15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s v="photobooks"/>
    <s v="photography"/>
    <n v="1431885600"/>
    <x v="1187"/>
    <n v="1429133323"/>
    <d v="2015-04-15T21:28:43"/>
  </r>
  <r>
    <n v="1188"/>
    <x v="1188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s v="photobooks"/>
    <s v="photography"/>
    <n v="1482943740"/>
    <x v="1188"/>
    <n v="1481129340"/>
    <d v="2016-12-07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s v="photobooks"/>
    <s v="photography"/>
    <n v="1467242995"/>
    <x v="1189"/>
    <n v="1465428595"/>
    <d v="2016-06-08T23:29:55"/>
  </r>
  <r>
    <n v="1190"/>
    <x v="1190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s v="photobooks"/>
    <s v="photography"/>
    <n v="1409500725"/>
    <x v="1190"/>
    <n v="1406908725"/>
    <d v="2014-08-0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s v="photobooks"/>
    <s v="photography"/>
    <n v="1458480560"/>
    <x v="1191"/>
    <n v="1455892160"/>
    <d v="2016-02-19T14:29:20"/>
  </r>
  <r>
    <n v="1192"/>
    <x v="1192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s v="photobooks"/>
    <s v="photography"/>
    <n v="1486814978"/>
    <x v="1192"/>
    <n v="1484222978"/>
    <d v="2017-01-12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s v="photobooks"/>
    <s v="photography"/>
    <n v="1460223453"/>
    <x v="1193"/>
    <n v="1455043053"/>
    <d v="2016-02-09T18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s v="photobooks"/>
    <s v="photography"/>
    <n v="1428493379"/>
    <x v="1194"/>
    <n v="1425901379"/>
    <d v="2015-03-09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s v="photobooks"/>
    <s v="photography"/>
    <n v="1450602000"/>
    <x v="1195"/>
    <n v="1445415653"/>
    <d v="2015-10-21T08:20:53"/>
  </r>
  <r>
    <n v="1196"/>
    <x v="1196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s v="photobooks"/>
    <s v="photography"/>
    <n v="1450467539"/>
    <x v="1196"/>
    <n v="1447875539"/>
    <d v="2015-11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s v="photobooks"/>
    <s v="photography"/>
    <n v="1465797540"/>
    <x v="1197"/>
    <n v="1463155034"/>
    <d v="2016-05-13T15:57:14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s v="photobooks"/>
    <s v="photography"/>
    <n v="1451530800"/>
    <x v="1198"/>
    <n v="1448463086"/>
    <d v="2015-11-25T14:51:26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s v="photobooks"/>
    <s v="photography"/>
    <n v="1436380200"/>
    <x v="1199"/>
    <n v="1433615400"/>
    <d v="2015-06-06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s v="photobooks"/>
    <s v="photography"/>
    <n v="1429183656"/>
    <x v="1200"/>
    <n v="1427369256"/>
    <d v="2015-03-2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s v="photobooks"/>
    <s v="photography"/>
    <n v="1468593246"/>
    <x v="1201"/>
    <n v="1466001246"/>
    <d v="2016-06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s v="photobooks"/>
    <s v="photography"/>
    <n v="1435388154"/>
    <x v="1202"/>
    <n v="1432796154"/>
    <d v="2015-05-28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s v="photobooks"/>
    <s v="photography"/>
    <n v="1433083527"/>
    <x v="1203"/>
    <n v="1430491527"/>
    <d v="2015-05-0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s v="photobooks"/>
    <s v="photography"/>
    <n v="1449205200"/>
    <x v="1204"/>
    <n v="1445363833"/>
    <d v="2015-10-20T17:57:13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s v="photobooks"/>
    <s v="photography"/>
    <n v="1434197351"/>
    <x v="1205"/>
    <n v="1431605351"/>
    <d v="2015-05-14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s v="photobooks"/>
    <s v="photography"/>
    <n v="1489238940"/>
    <x v="1206"/>
    <n v="1486406253"/>
    <d v="2017-02-06T18:37:33"/>
  </r>
  <r>
    <n v="1207"/>
    <x v="1207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s v="photobooks"/>
    <s v="photography"/>
    <n v="1459418400"/>
    <x v="1207"/>
    <n v="1456827573"/>
    <d v="2016-03-01T10:19:33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s v="photobooks"/>
    <s v="photography"/>
    <n v="1458835264"/>
    <x v="1208"/>
    <n v="1456246864"/>
    <d v="2016-02-23T17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s v="photobooks"/>
    <s v="photography"/>
    <n v="1488053905"/>
    <x v="1209"/>
    <n v="1485461905"/>
    <d v="2017-01-26T20:18:25"/>
  </r>
  <r>
    <n v="1210"/>
    <x v="1210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s v="photobooks"/>
    <s v="photography"/>
    <n v="1433106000"/>
    <x v="1210"/>
    <n v="1431124572"/>
    <d v="2015-05-08T22:36:12"/>
  </r>
  <r>
    <n v="1211"/>
    <x v="1211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s v="photobooks"/>
    <s v="photography"/>
    <n v="1465505261"/>
    <x v="1211"/>
    <n v="1464209261"/>
    <d v="2016-05-25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s v="photobooks"/>
    <s v="photography"/>
    <n v="1448586000"/>
    <x v="1212"/>
    <n v="1447195695"/>
    <d v="2015-11-10T22:48:15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s v="photobooks"/>
    <s v="photography"/>
    <n v="1485886100"/>
    <x v="1213"/>
    <n v="1482862100"/>
    <d v="2016-12-27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s v="photobooks"/>
    <s v="photography"/>
    <n v="1433880605"/>
    <x v="1214"/>
    <n v="1428696605"/>
    <d v="2015-04-10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s v="photobooks"/>
    <s v="photography"/>
    <n v="1401487756"/>
    <x v="1215"/>
    <n v="1398895756"/>
    <d v="2014-04-30T22:09:16"/>
  </r>
  <r>
    <n v="1216"/>
    <x v="1216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s v="photobooks"/>
    <s v="photography"/>
    <n v="1443826980"/>
    <x v="1216"/>
    <n v="1441032457"/>
    <d v="2015-08-31T14:47:37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s v="photobooks"/>
    <s v="photography"/>
    <n v="1468524340"/>
    <x v="1217"/>
    <n v="1465932340"/>
    <d v="2016-06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s v="photobooks"/>
    <s v="photography"/>
    <n v="1446346800"/>
    <x v="1218"/>
    <n v="1443714800"/>
    <d v="2015-10-01T15:53:20"/>
  </r>
  <r>
    <n v="1219"/>
    <x v="1219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s v="photobooks"/>
    <s v="photography"/>
    <n v="1476961513"/>
    <x v="1219"/>
    <n v="1474369513"/>
    <d v="2016-09-20T11:05:13"/>
  </r>
  <r>
    <n v="1220"/>
    <x v="1220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s v="photobooks"/>
    <s v="photography"/>
    <n v="1440515112"/>
    <x v="1220"/>
    <n v="1437923112"/>
    <d v="2015-07-26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s v="photobooks"/>
    <s v="photography"/>
    <n v="1480809600"/>
    <x v="1221"/>
    <n v="1478431488"/>
    <d v="2016-11-06T11:24:48"/>
  </r>
  <r>
    <n v="1222"/>
    <x v="1222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s v="photobooks"/>
    <s v="photography"/>
    <n v="1459483200"/>
    <x v="1222"/>
    <n v="1456852647"/>
    <d v="2016-03-01T17:17:27"/>
  </r>
  <r>
    <n v="1223"/>
    <x v="1223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s v="photobooks"/>
    <s v="photography"/>
    <n v="1478754909"/>
    <x v="1223"/>
    <n v="1476159309"/>
    <d v="2016-10-11T04:15:09"/>
  </r>
  <r>
    <n v="1224"/>
    <x v="1224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s v="world music"/>
    <s v="music"/>
    <n v="1402060302"/>
    <x v="1224"/>
    <n v="1396876302"/>
    <d v="2014-04-07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s v="world music"/>
    <s v="music"/>
    <n v="1382478278"/>
    <x v="1225"/>
    <n v="1377294278"/>
    <d v="2013-08-23T21:44:38"/>
  </r>
  <r>
    <n v="1226"/>
    <x v="1226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s v="world music"/>
    <s v="music"/>
    <n v="1398042000"/>
    <x v="1226"/>
    <n v="1395089981"/>
    <d v="2014-03-17T20:59:41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s v="world music"/>
    <s v="music"/>
    <n v="1407394800"/>
    <x v="1227"/>
    <n v="1404770616"/>
    <d v="2014-07-07T22:03:36"/>
  </r>
  <r>
    <n v="1228"/>
    <x v="1228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s v="world music"/>
    <s v="music"/>
    <n v="1317231008"/>
    <x v="1228"/>
    <n v="1312047008"/>
    <d v="2011-07-30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s v="world music"/>
    <s v="music"/>
    <n v="1334592000"/>
    <x v="1229"/>
    <n v="1331982127"/>
    <d v="2012-03-17T11:02:07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s v="world music"/>
    <s v="music"/>
    <n v="1298589630"/>
    <x v="1230"/>
    <n v="1295997630"/>
    <d v="2011-01-25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s v="world music"/>
    <s v="music"/>
    <n v="1440723600"/>
    <x v="1231"/>
    <n v="1436394968"/>
    <d v="2015-07-08T22:36:08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s v="world music"/>
    <s v="music"/>
    <n v="1381090870"/>
    <x v="1232"/>
    <n v="1377030070"/>
    <d v="2013-08-20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s v="world music"/>
    <s v="music"/>
    <n v="1329864374"/>
    <x v="1233"/>
    <n v="1328049974"/>
    <d v="2012-01-3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s v="world music"/>
    <s v="music"/>
    <n v="1422903342"/>
    <x v="1234"/>
    <n v="1420311342"/>
    <d v="2015-01-03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s v="world music"/>
    <s v="music"/>
    <n v="1387077299"/>
    <x v="1235"/>
    <n v="1383621299"/>
    <d v="2013-11-05T03:14:59"/>
  </r>
  <r>
    <n v="1236"/>
    <x v="1236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s v="world music"/>
    <s v="music"/>
    <n v="1343491200"/>
    <x v="1236"/>
    <n v="1342801164"/>
    <d v="2012-07-20T16:19:24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s v="world music"/>
    <s v="music"/>
    <n v="1345790865"/>
    <x v="1237"/>
    <n v="1344062865"/>
    <d v="2012-08-0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s v="world music"/>
    <s v="music"/>
    <n v="1312641536"/>
    <x v="1238"/>
    <n v="1310049536"/>
    <d v="2011-07-07T14:38:56"/>
  </r>
  <r>
    <n v="1239"/>
    <x v="1239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s v="world music"/>
    <s v="music"/>
    <n v="1325804767"/>
    <x v="1239"/>
    <n v="1323212767"/>
    <d v="2011-12-06T23:06:07"/>
  </r>
  <r>
    <n v="1240"/>
    <x v="1240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s v="world music"/>
    <s v="music"/>
    <n v="1373665860"/>
    <x v="1240"/>
    <n v="1368579457"/>
    <d v="2013-05-15T00:57:37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s v="world music"/>
    <s v="music"/>
    <n v="1414994340"/>
    <x v="1241"/>
    <n v="1413057980"/>
    <d v="2014-10-11T20:06:20"/>
  </r>
  <r>
    <n v="1242"/>
    <x v="1242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s v="world music"/>
    <s v="music"/>
    <n v="1315747080"/>
    <x v="1242"/>
    <n v="1314417502"/>
    <d v="2011-08-27T03:58:22"/>
  </r>
  <r>
    <n v="1243"/>
    <x v="1243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s v="world music"/>
    <s v="music"/>
    <n v="1310158800"/>
    <x v="1243"/>
    <n v="1304888771"/>
    <d v="2011-05-08T21:06:11"/>
  </r>
  <r>
    <n v="1244"/>
    <x v="1244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s v="rock"/>
    <s v="music"/>
    <n v="1366664400"/>
    <x v="1244"/>
    <n v="1363981723"/>
    <d v="2013-03-22T19:48:43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s v="rock"/>
    <s v="music"/>
    <n v="1402755834"/>
    <x v="1245"/>
    <n v="1400163834"/>
    <d v="2014-05-15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s v="rock"/>
    <s v="music"/>
    <n v="1323136949"/>
    <x v="1246"/>
    <n v="1319245349"/>
    <d v="2011-10-22T01:02:29"/>
  </r>
  <r>
    <n v="1247"/>
    <x v="1247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s v="rock"/>
    <s v="music"/>
    <n v="1367823655"/>
    <x v="1247"/>
    <n v="1365231655"/>
    <d v="2013-04-06T07:00:55"/>
  </r>
  <r>
    <n v="1248"/>
    <x v="1248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s v="rock"/>
    <s v="music"/>
    <n v="1402642740"/>
    <x v="1248"/>
    <n v="1399563953"/>
    <d v="2014-05-08T15:45:53"/>
  </r>
  <r>
    <n v="1249"/>
    <x v="1249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s v="rock"/>
    <s v="music"/>
    <n v="1341683211"/>
    <x v="1249"/>
    <n v="1339091211"/>
    <d v="2012-06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s v="rock"/>
    <s v="music"/>
    <n v="1410017131"/>
    <x v="1250"/>
    <n v="1406129131"/>
    <d v="2014-07-23T15:25:31"/>
  </r>
  <r>
    <n v="1251"/>
    <x v="1251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s v="rock"/>
    <s v="music"/>
    <n v="1316979167"/>
    <x v="1251"/>
    <n v="1311795167"/>
    <d v="2011-07-27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s v="rock"/>
    <s v="music"/>
    <n v="1382658169"/>
    <x v="1252"/>
    <n v="1380238969"/>
    <d v="2013-09-26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s v="rock"/>
    <s v="music"/>
    <n v="1409770107"/>
    <x v="1253"/>
    <n v="1407178107"/>
    <d v="2014-08-04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s v="rock"/>
    <s v="music"/>
    <n v="1293857940"/>
    <x v="1254"/>
    <n v="1288968886"/>
    <d v="2010-11-05T14:54:46"/>
  </r>
  <r>
    <n v="1255"/>
    <x v="1255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s v="rock"/>
    <s v="music"/>
    <n v="1385932652"/>
    <x v="1255"/>
    <n v="1383337052"/>
    <d v="2013-11-01T20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s v="rock"/>
    <s v="music"/>
    <n v="1329084231"/>
    <x v="1256"/>
    <n v="1326492231"/>
    <d v="2012-01-13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s v="rock"/>
    <s v="music"/>
    <n v="1301792590"/>
    <x v="1257"/>
    <n v="1297562590"/>
    <d v="2011-02-13T02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s v="rock"/>
    <s v="music"/>
    <n v="1377960012"/>
    <x v="1258"/>
    <n v="1375368012"/>
    <d v="2013-08-01T14:40:12"/>
  </r>
  <r>
    <n v="1259"/>
    <x v="1259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s v="rock"/>
    <s v="music"/>
    <n v="1402286340"/>
    <x v="1259"/>
    <n v="1399504664"/>
    <d v="2014-05-07T23:17:44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s v="rock"/>
    <s v="music"/>
    <n v="1393445620"/>
    <x v="1260"/>
    <n v="1390853620"/>
    <d v="2014-01-27T20:13:40"/>
  </r>
  <r>
    <n v="1261"/>
    <x v="1261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s v="rock"/>
    <s v="music"/>
    <n v="1390983227"/>
    <x v="1261"/>
    <n v="1388391227"/>
    <d v="2013-12-30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s v="rock"/>
    <s v="music"/>
    <n v="1392574692"/>
    <x v="1262"/>
    <n v="1389982692"/>
    <d v="2014-01-17T18:18:12"/>
  </r>
  <r>
    <n v="1263"/>
    <x v="1263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s v="rock"/>
    <s v="music"/>
    <n v="1396054800"/>
    <x v="1263"/>
    <n v="1393034470"/>
    <d v="2014-02-22T02:01:1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s v="rock"/>
    <s v="music"/>
    <n v="1383062083"/>
    <x v="1264"/>
    <n v="1380556483"/>
    <d v="2013-09-30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s v="rock"/>
    <s v="music"/>
    <n v="1291131815"/>
    <x v="1265"/>
    <n v="1287071015"/>
    <d v="2010-10-14T15:43:35"/>
  </r>
  <r>
    <n v="1266"/>
    <x v="1266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s v="rock"/>
    <s v="music"/>
    <n v="1389474145"/>
    <x v="1266"/>
    <n v="1386882145"/>
    <d v="2013-12-12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s v="rock"/>
    <s v="music"/>
    <n v="1374674558"/>
    <x v="1267"/>
    <n v="1372082558"/>
    <d v="2013-06-24T14:02:38"/>
  </r>
  <r>
    <n v="1268"/>
    <x v="1268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s v="rock"/>
    <s v="music"/>
    <n v="1379708247"/>
    <x v="1268"/>
    <n v="1377116247"/>
    <d v="2013-08-21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s v="rock"/>
    <s v="music"/>
    <n v="1460764800"/>
    <x v="1269"/>
    <n v="1458157512"/>
    <d v="2016-03-16T19:45:12"/>
  </r>
  <r>
    <n v="1270"/>
    <x v="1270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s v="rock"/>
    <s v="music"/>
    <n v="1332704042"/>
    <x v="1270"/>
    <n v="1327523642"/>
    <d v="2012-01-25T20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s v="rock"/>
    <s v="music"/>
    <n v="1384363459"/>
    <x v="1271"/>
    <n v="1381767859"/>
    <d v="2013-10-14T16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s v="rock"/>
    <s v="music"/>
    <n v="1276574400"/>
    <x v="1272"/>
    <n v="1270576379"/>
    <d v="2010-04-06T17:52:59"/>
  </r>
  <r>
    <n v="1273"/>
    <x v="1273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s v="rock"/>
    <s v="music"/>
    <n v="1409506291"/>
    <x v="1273"/>
    <n v="1406914291"/>
    <d v="2014-08-0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s v="rock"/>
    <s v="music"/>
    <n v="1346344425"/>
    <x v="1274"/>
    <n v="1343320425"/>
    <d v="2012-07-26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s v="rock"/>
    <s v="music"/>
    <n v="1375908587"/>
    <x v="1275"/>
    <n v="1372884587"/>
    <d v="2013-07-03T20:49:47"/>
  </r>
  <r>
    <n v="1276"/>
    <x v="1276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s v="rock"/>
    <s v="music"/>
    <n v="1251777600"/>
    <x v="1276"/>
    <n v="1247504047"/>
    <d v="2009-07-13T16:54:07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s v="rock"/>
    <s v="music"/>
    <n v="1346765347"/>
    <x v="1277"/>
    <n v="1343741347"/>
    <d v="2012-07-31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s v="rock"/>
    <s v="music"/>
    <n v="1403661600"/>
    <x v="1278"/>
    <n v="1401196766"/>
    <d v="2014-05-27T13:19:26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s v="rock"/>
    <s v="music"/>
    <n v="1395624170"/>
    <x v="1279"/>
    <n v="1392171770"/>
    <d v="2014-02-12T02:22:50"/>
  </r>
  <r>
    <n v="1280"/>
    <x v="1280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s v="rock"/>
    <s v="music"/>
    <n v="1299003054"/>
    <x v="1280"/>
    <n v="1291227054"/>
    <d v="2010-12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s v="rock"/>
    <s v="music"/>
    <n v="1375033836"/>
    <x v="1281"/>
    <n v="1373305836"/>
    <d v="2013-07-0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s v="rock"/>
    <s v="music"/>
    <n v="1386565140"/>
    <x v="1282"/>
    <n v="1383909855"/>
    <d v="2013-11-08T11:24:15"/>
  </r>
  <r>
    <n v="1283"/>
    <x v="1283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s v="rock"/>
    <s v="music"/>
    <n v="1362974400"/>
    <x v="1283"/>
    <n v="1360948389"/>
    <d v="2013-02-15T17:13:09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s v="plays"/>
    <s v="theater"/>
    <n v="1483203540"/>
    <x v="1284"/>
    <n v="1481175482"/>
    <d v="2016-12-08T05:38:02"/>
  </r>
  <r>
    <n v="1285"/>
    <x v="1285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s v="plays"/>
    <s v="theater"/>
    <n v="1434808775"/>
    <x v="1285"/>
    <n v="1433512775"/>
    <d v="2015-06-05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s v="plays"/>
    <s v="theater"/>
    <n v="1424181600"/>
    <x v="1286"/>
    <n v="1423041227"/>
    <d v="2015-02-04T09:13:47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s v="plays"/>
    <s v="theater"/>
    <n v="1434120856"/>
    <x v="1287"/>
    <n v="1428936856"/>
    <d v="2015-04-13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s v="plays"/>
    <s v="theater"/>
    <n v="1470801600"/>
    <x v="1288"/>
    <n v="1468122163"/>
    <d v="2016-07-10T03:42:43"/>
  </r>
  <r>
    <n v="1289"/>
    <x v="1289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s v="plays"/>
    <s v="theater"/>
    <n v="1483499645"/>
    <x v="1289"/>
    <n v="1480907645"/>
    <d v="2016-12-05T03:14:05"/>
  </r>
  <r>
    <n v="1290"/>
    <x v="1290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s v="plays"/>
    <s v="theater"/>
    <n v="1429772340"/>
    <x v="1290"/>
    <n v="1427121931"/>
    <d v="2015-03-23T14:45:31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s v="plays"/>
    <s v="theater"/>
    <n v="1428390000"/>
    <x v="1291"/>
    <n v="1425224391"/>
    <d v="2015-03-01T15:39:51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s v="plays"/>
    <s v="theater"/>
    <n v="1444172340"/>
    <x v="1292"/>
    <n v="1441822828"/>
    <d v="2015-09-09T18:20:28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s v="plays"/>
    <s v="theater"/>
    <n v="1447523371"/>
    <x v="1293"/>
    <n v="1444927771"/>
    <d v="2015-10-15T16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s v="plays"/>
    <s v="theater"/>
    <n v="1445252400"/>
    <x v="1294"/>
    <n v="1443696797"/>
    <d v="2015-10-01T10:53:17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s v="plays"/>
    <s v="theater"/>
    <n v="1438189200"/>
    <x v="1295"/>
    <n v="1435585497"/>
    <d v="2015-06-29T13:44:57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s v="plays"/>
    <s v="theater"/>
    <n v="1457914373"/>
    <x v="1296"/>
    <n v="1456189973"/>
    <d v="2016-02-23T01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s v="plays"/>
    <s v="theater"/>
    <n v="1462125358"/>
    <x v="1297"/>
    <n v="1459533358"/>
    <d v="2016-04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s v="plays"/>
    <s v="theater"/>
    <n v="1461860432"/>
    <x v="1298"/>
    <n v="1459268432"/>
    <d v="2016-03-29T16:20:32"/>
  </r>
  <r>
    <n v="1299"/>
    <x v="1299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s v="plays"/>
    <s v="theater"/>
    <n v="1436902359"/>
    <x v="1299"/>
    <n v="1434310359"/>
    <d v="2015-06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s v="plays"/>
    <s v="theater"/>
    <n v="1464807420"/>
    <x v="1300"/>
    <n v="1461427938"/>
    <d v="2016-04-23T16:12:18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s v="plays"/>
    <s v="theater"/>
    <n v="1437447600"/>
    <x v="1301"/>
    <n v="1436551178"/>
    <d v="2015-07-10T17:59:38"/>
  </r>
  <r>
    <n v="1302"/>
    <x v="1302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s v="plays"/>
    <s v="theater"/>
    <n v="1480559011"/>
    <x v="1302"/>
    <n v="1477963411"/>
    <d v="2016-11-01T01:23:31"/>
  </r>
  <r>
    <n v="1303"/>
    <x v="1303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s v="plays"/>
    <s v="theater"/>
    <n v="1469962800"/>
    <x v="1303"/>
    <n v="1468578920"/>
    <d v="2016-07-15T10:35:2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s v="wearables"/>
    <s v="technology"/>
    <n v="1489376405"/>
    <x v="1304"/>
    <n v="1484196005"/>
    <d v="2017-01-12T04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s v="wearables"/>
    <s v="technology"/>
    <n v="1469122200"/>
    <x v="1305"/>
    <n v="1466611108"/>
    <d v="2016-06-22T15:58:2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s v="wearables"/>
    <s v="technology"/>
    <n v="1417690734"/>
    <x v="1306"/>
    <n v="1415098734"/>
    <d v="2014-11-04T10:58:54"/>
  </r>
  <r>
    <n v="1307"/>
    <x v="1307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s v="wearables"/>
    <s v="technology"/>
    <n v="1455710679"/>
    <x v="1307"/>
    <n v="1453118679"/>
    <d v="2016-01-18T12:04:39"/>
  </r>
  <r>
    <n v="1308"/>
    <x v="1308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s v="wearables"/>
    <s v="technology"/>
    <n v="1475937812"/>
    <x v="1308"/>
    <n v="1472481812"/>
    <d v="2016-08-29T14:43:32"/>
  </r>
  <r>
    <n v="1309"/>
    <x v="1309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s v="wearables"/>
    <s v="technology"/>
    <n v="1444943468"/>
    <x v="1309"/>
    <n v="1441919468"/>
    <d v="2015-09-10T21:11:08"/>
  </r>
  <r>
    <n v="1310"/>
    <x v="1310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s v="wearables"/>
    <s v="technology"/>
    <n v="1471622450"/>
    <x v="1310"/>
    <n v="1467734450"/>
    <d v="2016-07-05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s v="wearables"/>
    <s v="technology"/>
    <n v="1480536919"/>
    <x v="1311"/>
    <n v="1477509319"/>
    <d v="2016-10-26T19:15:19"/>
  </r>
  <r>
    <n v="1312"/>
    <x v="1312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s v="wearables"/>
    <s v="technology"/>
    <n v="1429375922"/>
    <x v="1312"/>
    <n v="1426783922"/>
    <d v="2015-03-19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s v="wearables"/>
    <s v="technology"/>
    <n v="1457024514"/>
    <x v="1313"/>
    <n v="1454432514"/>
    <d v="2016-02-02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s v="wearables"/>
    <s v="technology"/>
    <n v="1477065860"/>
    <x v="1314"/>
    <n v="1471881860"/>
    <d v="2016-08-22T16:04:20"/>
  </r>
  <r>
    <n v="1315"/>
    <x v="1315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s v="wearables"/>
    <s v="technology"/>
    <n v="1446771600"/>
    <x v="1315"/>
    <n v="1443700648"/>
    <d v="2015-10-01T11:57:28"/>
  </r>
  <r>
    <n v="1316"/>
    <x v="1316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s v="wearables"/>
    <s v="technology"/>
    <n v="1456700709"/>
    <x v="1316"/>
    <n v="1453676709"/>
    <d v="2016-01-24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s v="wearables"/>
    <s v="technology"/>
    <n v="1469109600"/>
    <x v="1317"/>
    <n v="1464586746"/>
    <d v="2016-05-30T05:39:06"/>
  </r>
  <r>
    <n v="1318"/>
    <x v="1318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s v="wearables"/>
    <s v="technology"/>
    <n v="1420938172"/>
    <x v="1318"/>
    <n v="1418346172"/>
    <d v="2014-12-12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s v="wearables"/>
    <s v="technology"/>
    <n v="1405094400"/>
    <x v="1319"/>
    <n v="1403810965"/>
    <d v="2014-06-26T19:29:25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s v="wearables"/>
    <s v="technology"/>
    <n v="1483138800"/>
    <x v="1320"/>
    <n v="1480610046"/>
    <d v="2016-12-01T16:34:06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s v="wearables"/>
    <s v="technology"/>
    <n v="1482515937"/>
    <x v="1321"/>
    <n v="1479923937"/>
    <d v="2016-11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s v="wearables"/>
    <s v="technology"/>
    <n v="1432223125"/>
    <x v="1322"/>
    <n v="1429631125"/>
    <d v="2015-04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s v="wearables"/>
    <s v="technology"/>
    <n v="1461653700"/>
    <x v="1323"/>
    <n v="1458665146"/>
    <d v="2016-03-22T16:45:46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s v="wearables"/>
    <s v="technology"/>
    <n v="1476371552"/>
    <x v="1324"/>
    <n v="1473779552"/>
    <d v="2016-09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s v="wearables"/>
    <s v="technology"/>
    <n v="1483063435"/>
    <x v="1325"/>
    <n v="1480471435"/>
    <d v="2016-11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s v="wearables"/>
    <s v="technology"/>
    <n v="1421348428"/>
    <x v="1326"/>
    <n v="1417460428"/>
    <d v="2014-12-01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s v="wearables"/>
    <s v="technology"/>
    <n v="1432916235"/>
    <x v="1327"/>
    <n v="1430324235"/>
    <d v="2015-04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s v="wearables"/>
    <s v="technology"/>
    <n v="1476458734"/>
    <x v="1328"/>
    <n v="1472570734"/>
    <d v="2016-08-30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s v="wearables"/>
    <s v="technology"/>
    <n v="1417501145"/>
    <x v="1329"/>
    <n v="1414041545"/>
    <d v="2014-10-23T05:19:05"/>
  </r>
  <r>
    <n v="1330"/>
    <x v="1330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s v="wearables"/>
    <s v="technology"/>
    <n v="1467432000"/>
    <x v="1330"/>
    <n v="1464763109"/>
    <d v="2016-06-01T06:38:29"/>
  </r>
  <r>
    <n v="1331"/>
    <x v="1331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s v="wearables"/>
    <s v="technology"/>
    <n v="1471435554"/>
    <x v="1331"/>
    <n v="1468843554"/>
    <d v="2016-07-18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s v="wearables"/>
    <s v="technology"/>
    <n v="1485480408"/>
    <x v="1332"/>
    <n v="1482888408"/>
    <d v="2016-12-28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s v="wearables"/>
    <s v="technology"/>
    <n v="1405478025"/>
    <x v="1333"/>
    <n v="1402886025"/>
    <d v="2014-06-16T02:33:45"/>
  </r>
  <r>
    <n v="1334"/>
    <x v="1334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s v="wearables"/>
    <s v="technology"/>
    <n v="1457721287"/>
    <x v="1334"/>
    <n v="1455129287"/>
    <d v="2016-02-10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s v="wearables"/>
    <s v="technology"/>
    <n v="1449354502"/>
    <x v="1335"/>
    <n v="1446762502"/>
    <d v="2015-11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s v="wearables"/>
    <s v="technology"/>
    <n v="1418849028"/>
    <x v="1336"/>
    <n v="1415825028"/>
    <d v="2014-11-12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s v="wearables"/>
    <s v="technology"/>
    <n v="1488549079"/>
    <x v="1337"/>
    <n v="1485957079"/>
    <d v="2017-02-01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s v="wearables"/>
    <s v="technology"/>
    <n v="1438543033"/>
    <x v="1338"/>
    <n v="1435951033"/>
    <d v="2015-07-03T19:17:13"/>
  </r>
  <r>
    <n v="1339"/>
    <x v="1339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s v="wearables"/>
    <s v="technology"/>
    <n v="1418056315"/>
    <x v="1339"/>
    <n v="1414164715"/>
    <d v="2014-10-24T15:31:55"/>
  </r>
  <r>
    <n v="1340"/>
    <x v="1340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s v="wearables"/>
    <s v="technology"/>
    <n v="1408112253"/>
    <x v="1340"/>
    <n v="1405520253"/>
    <d v="2014-07-16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s v="wearables"/>
    <s v="technology"/>
    <n v="1475333917"/>
    <x v="1341"/>
    <n v="1472569117"/>
    <d v="2016-08-30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s v="wearables"/>
    <s v="technology"/>
    <n v="1437161739"/>
    <x v="1342"/>
    <n v="1434569739"/>
    <d v="2015-06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s v="wearables"/>
    <s v="technology"/>
    <n v="1471579140"/>
    <x v="1343"/>
    <n v="1466512683"/>
    <d v="2016-06-21T12:38:03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s v="nonfiction"/>
    <s v="publishing"/>
    <n v="1467313039"/>
    <x v="1344"/>
    <n v="1464807439"/>
    <d v="2016-06-01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s v="nonfiction"/>
    <s v="publishing"/>
    <n v="1405366359"/>
    <x v="1345"/>
    <n v="1402342359"/>
    <d v="2014-06-09T19:32:39"/>
  </r>
  <r>
    <n v="1346"/>
    <x v="1346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s v="nonfiction"/>
    <s v="publishing"/>
    <n v="1372297751"/>
    <x v="1346"/>
    <n v="1369705751"/>
    <d v="2013-05-28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s v="nonfiction"/>
    <s v="publishing"/>
    <n v="1425741525"/>
    <x v="1347"/>
    <n v="1423149525"/>
    <d v="2015-02-05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s v="nonfiction"/>
    <s v="publishing"/>
    <n v="1418904533"/>
    <x v="1348"/>
    <n v="1416485333"/>
    <d v="2014-11-20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s v="nonfiction"/>
    <s v="publishing"/>
    <n v="1450249140"/>
    <x v="1349"/>
    <n v="1447055935"/>
    <d v="2015-11-09T07:58:55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s v="nonfiction"/>
    <s v="publishing"/>
    <n v="1451089134"/>
    <x v="1350"/>
    <n v="1448497134"/>
    <d v="2015-11-26T00:18:54"/>
  </r>
  <r>
    <n v="1351"/>
    <x v="1351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s v="nonfiction"/>
    <s v="publishing"/>
    <n v="1455299144"/>
    <x v="1351"/>
    <n v="1452707144"/>
    <d v="2016-01-13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s v="nonfiction"/>
    <s v="publishing"/>
    <n v="1441425540"/>
    <x v="1352"/>
    <n v="1436968366"/>
    <d v="2015-07-15T13:52:46"/>
  </r>
  <r>
    <n v="1353"/>
    <x v="1353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s v="nonfiction"/>
    <s v="publishing"/>
    <n v="1362960000"/>
    <x v="1353"/>
    <n v="1359946188"/>
    <d v="2013-02-04T02:49:48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s v="nonfiction"/>
    <s v="publishing"/>
    <n v="1465672979"/>
    <x v="1354"/>
    <n v="1463080979"/>
    <d v="2016-05-12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s v="nonfiction"/>
    <s v="publishing"/>
    <n v="1354269600"/>
    <x v="1355"/>
    <n v="1351663605"/>
    <d v="2012-10-31T06:06:45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s v="nonfiction"/>
    <s v="publishing"/>
    <n v="1372985760"/>
    <x v="1356"/>
    <n v="1370393760"/>
    <d v="2013-06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s v="nonfiction"/>
    <s v="publishing"/>
    <n v="1362117540"/>
    <x v="1357"/>
    <n v="1359587137"/>
    <d v="2013-01-30T23:05:37"/>
  </r>
  <r>
    <n v="1358"/>
    <x v="1358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s v="nonfiction"/>
    <s v="publishing"/>
    <n v="1309009323"/>
    <x v="1358"/>
    <n v="1306417323"/>
    <d v="2011-05-26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s v="nonfiction"/>
    <s v="publishing"/>
    <n v="1309980790"/>
    <x v="1359"/>
    <n v="1304623990"/>
    <d v="2011-05-05T19:33:10"/>
  </r>
  <r>
    <n v="1360"/>
    <x v="1360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s v="nonfiction"/>
    <s v="publishing"/>
    <n v="1343943420"/>
    <x v="1360"/>
    <n v="1341524220"/>
    <d v="2012-07-05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s v="nonfiction"/>
    <s v="publishing"/>
    <n v="1403370772"/>
    <x v="1361"/>
    <n v="1400778772"/>
    <d v="2014-05-22T17:12:52"/>
  </r>
  <r>
    <n v="1362"/>
    <x v="1362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s v="nonfiction"/>
    <s v="publishing"/>
    <n v="1378592731"/>
    <x v="1362"/>
    <n v="1373408731"/>
    <d v="2013-07-09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s v="nonfiction"/>
    <s v="publishing"/>
    <n v="1455523140"/>
    <x v="1363"/>
    <n v="1453925727"/>
    <d v="2016-01-27T20:15:27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s v="rock"/>
    <s v="music"/>
    <n v="1420648906"/>
    <x v="1364"/>
    <n v="1415464906"/>
    <d v="2014-11-08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s v="rock"/>
    <s v="music"/>
    <n v="1426523752"/>
    <x v="1365"/>
    <n v="1423935352"/>
    <d v="2015-02-14T17:35:52"/>
  </r>
  <r>
    <n v="1366"/>
    <x v="1366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s v="rock"/>
    <s v="music"/>
    <n v="1417049663"/>
    <x v="1366"/>
    <n v="1413158063"/>
    <d v="2014-10-12T23:54:23"/>
  </r>
  <r>
    <n v="1367"/>
    <x v="1367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s v="rock"/>
    <s v="music"/>
    <n v="1447463050"/>
    <x v="1367"/>
    <n v="1444867450"/>
    <d v="2015-10-15T00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s v="rock"/>
    <s v="music"/>
    <n v="1434342894"/>
    <x v="1368"/>
    <n v="1432269294"/>
    <d v="2015-05-22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s v="rock"/>
    <s v="music"/>
    <n v="1397225746"/>
    <x v="1369"/>
    <n v="1394633746"/>
    <d v="2014-03-12T14:15:46"/>
  </r>
  <r>
    <n v="1370"/>
    <x v="1370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s v="rock"/>
    <s v="music"/>
    <n v="1381881890"/>
    <x v="1370"/>
    <n v="1380585890"/>
    <d v="2013-10-01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s v="rock"/>
    <s v="music"/>
    <n v="1431022342"/>
    <x v="1371"/>
    <n v="1428430342"/>
    <d v="2015-04-07T18:12:22"/>
  </r>
  <r>
    <n v="1372"/>
    <x v="1372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s v="rock"/>
    <s v="music"/>
    <n v="1342115132"/>
    <x v="1372"/>
    <n v="1339523132"/>
    <d v="2012-06-12T17:45:32"/>
  </r>
  <r>
    <n v="1373"/>
    <x v="1373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s v="rock"/>
    <s v="music"/>
    <n v="1483138233"/>
    <x v="1373"/>
    <n v="1480546233"/>
    <d v="2016-11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s v="rock"/>
    <s v="music"/>
    <n v="1458874388"/>
    <x v="1374"/>
    <n v="1456285988"/>
    <d v="2016-02-24T03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s v="rock"/>
    <s v="music"/>
    <n v="1484444119"/>
    <x v="1375"/>
    <n v="1481852119"/>
    <d v="2016-12-16T01:35:19"/>
  </r>
  <r>
    <n v="1376"/>
    <x v="1376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s v="rock"/>
    <s v="music"/>
    <n v="1480784606"/>
    <x v="1376"/>
    <n v="1478189006"/>
    <d v="2016-11-03T16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s v="rock"/>
    <s v="music"/>
    <n v="1486095060"/>
    <x v="1377"/>
    <n v="1484198170"/>
    <d v="2017-01-12T05:16:10"/>
  </r>
  <r>
    <n v="1378"/>
    <x v="1378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s v="rock"/>
    <s v="music"/>
    <n v="1470075210"/>
    <x v="1378"/>
    <n v="1468779210"/>
    <d v="2016-07-17T18:13:30"/>
  </r>
  <r>
    <n v="1379"/>
    <x v="1379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s v="rock"/>
    <s v="music"/>
    <n v="1433504876"/>
    <x v="1379"/>
    <n v="1430912876"/>
    <d v="2015-05-06T11:47:56"/>
  </r>
  <r>
    <n v="1380"/>
    <x v="1380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s v="rock"/>
    <s v="music"/>
    <n v="1433815200"/>
    <x v="1380"/>
    <n v="1431886706"/>
    <d v="2015-05-17T18:18:26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s v="rock"/>
    <s v="music"/>
    <n v="1482988125"/>
    <x v="1381"/>
    <n v="1480396125"/>
    <d v="2016-11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s v="rock"/>
    <s v="music"/>
    <n v="1367867536"/>
    <x v="1382"/>
    <n v="1365275536"/>
    <d v="2013-04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s v="rock"/>
    <s v="music"/>
    <n v="1482457678"/>
    <x v="1383"/>
    <n v="1480729678"/>
    <d v="2016-12-03T01:47:58"/>
  </r>
  <r>
    <n v="1384"/>
    <x v="1384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s v="rock"/>
    <s v="music"/>
    <n v="1436117922"/>
    <x v="1384"/>
    <n v="1433525922"/>
    <d v="2015-06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s v="rock"/>
    <s v="music"/>
    <n v="1461931860"/>
    <x v="1385"/>
    <n v="1457109121"/>
    <d v="2016-03-04T16:32:01"/>
  </r>
  <r>
    <n v="1386"/>
    <x v="1386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s v="rock"/>
    <s v="music"/>
    <n v="1438183889"/>
    <x v="1386"/>
    <n v="1435591889"/>
    <d v="2015-06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s v="rock"/>
    <s v="music"/>
    <n v="1433305800"/>
    <x v="1387"/>
    <n v="1430604395"/>
    <d v="2015-05-02T22:06:35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s v="rock"/>
    <s v="music"/>
    <n v="1476720840"/>
    <x v="1388"/>
    <n v="1474469117"/>
    <d v="2016-09-21T14:45:17"/>
  </r>
  <r>
    <n v="1389"/>
    <x v="1389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s v="rock"/>
    <s v="music"/>
    <n v="1471087957"/>
    <x v="1389"/>
    <n v="1468495957"/>
    <d v="2016-07-14T11:32:37"/>
  </r>
  <r>
    <n v="1390"/>
    <x v="1390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s v="rock"/>
    <s v="music"/>
    <n v="1430154720"/>
    <x v="1390"/>
    <n v="1427224606"/>
    <d v="2015-03-24T19:16:46"/>
  </r>
  <r>
    <n v="1391"/>
    <x v="1391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s v="rock"/>
    <s v="music"/>
    <n v="1440219540"/>
    <x v="1391"/>
    <n v="1436369818"/>
    <d v="2015-07-08T15:36:58"/>
  </r>
  <r>
    <n v="1392"/>
    <x v="1392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s v="rock"/>
    <s v="music"/>
    <n v="1456976586"/>
    <x v="1392"/>
    <n v="1454298186"/>
    <d v="2016-02-01T03:43:06"/>
  </r>
  <r>
    <n v="1393"/>
    <x v="1393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s v="rock"/>
    <s v="music"/>
    <n v="1470068523"/>
    <x v="1393"/>
    <n v="1467476523"/>
    <d v="2016-07-02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s v="rock"/>
    <s v="music"/>
    <n v="1488337200"/>
    <x v="1394"/>
    <n v="1484623726"/>
    <d v="2017-01-17T03:28:46"/>
  </r>
  <r>
    <n v="1395"/>
    <x v="1395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s v="rock"/>
    <s v="music"/>
    <n v="1484430481"/>
    <x v="1395"/>
    <n v="1481838481"/>
    <d v="2016-12-15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s v="rock"/>
    <s v="music"/>
    <n v="1423871882"/>
    <x v="1396"/>
    <n v="1421279882"/>
    <d v="2015-01-14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s v="rock"/>
    <s v="music"/>
    <n v="1477603140"/>
    <x v="1397"/>
    <n v="1475013710"/>
    <d v="2016-09-27T22:01:5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s v="rock"/>
    <s v="music"/>
    <n v="1467752334"/>
    <x v="1398"/>
    <n v="1465160334"/>
    <d v="2016-06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s v="rock"/>
    <s v="music"/>
    <n v="1412640373"/>
    <x v="1399"/>
    <n v="1410048373"/>
    <d v="2014-09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s v="rock"/>
    <s v="music"/>
    <n v="1465709400"/>
    <x v="1400"/>
    <n v="1462695073"/>
    <d v="2016-05-08T08:11:13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s v="rock"/>
    <s v="music"/>
    <n v="1369612474"/>
    <x v="1401"/>
    <n v="1367798074"/>
    <d v="2013-05-05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s v="rock"/>
    <s v="music"/>
    <n v="1430439411"/>
    <x v="1402"/>
    <n v="1425259011"/>
    <d v="2015-03-02T01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s v="rock"/>
    <s v="music"/>
    <n v="1374802235"/>
    <x v="1403"/>
    <n v="1372210235"/>
    <d v="2013-06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s v="translations"/>
    <s v="publishing"/>
    <n v="1424607285"/>
    <x v="1404"/>
    <n v="1422447285"/>
    <d v="2015-01-28T12:14:45"/>
  </r>
  <r>
    <n v="1405"/>
    <x v="1405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s v="translations"/>
    <s v="publishing"/>
    <n v="1417195201"/>
    <x v="1405"/>
    <n v="1414599601"/>
    <d v="2014-10-29T16:20:01"/>
  </r>
  <r>
    <n v="1406"/>
    <x v="1406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s v="translations"/>
    <s v="publishing"/>
    <n v="1449914400"/>
    <x v="1406"/>
    <n v="1445336607"/>
    <d v="2015-10-20T10:23:27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s v="translations"/>
    <s v="publishing"/>
    <n v="1407847978"/>
    <x v="1407"/>
    <n v="1405687978"/>
    <d v="2014-07-18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s v="translations"/>
    <s v="publishing"/>
    <n v="1447451756"/>
    <x v="1408"/>
    <n v="1444856156"/>
    <d v="2015-10-14T20:55:56"/>
  </r>
  <r>
    <n v="1409"/>
    <x v="1409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s v="translations"/>
    <s v="publishing"/>
    <n v="1420085535"/>
    <x v="1409"/>
    <n v="1414897935"/>
    <d v="2014-11-02T03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s v="translations"/>
    <s v="publishing"/>
    <n v="1464939520"/>
    <x v="1410"/>
    <n v="1461051520"/>
    <d v="2016-04-19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s v="translations"/>
    <s v="publishing"/>
    <n v="1423185900"/>
    <x v="1411"/>
    <n v="1420766700"/>
    <d v="2015-01-09T01:25:00"/>
  </r>
  <r>
    <n v="1412"/>
    <x v="1412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s v="translations"/>
    <s v="publishing"/>
    <n v="1417656699"/>
    <x v="1412"/>
    <n v="1415064699"/>
    <d v="2014-11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s v="translations"/>
    <s v="publishing"/>
    <n v="1455964170"/>
    <x v="1413"/>
    <n v="1450780170"/>
    <d v="2015-12-22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s v="translations"/>
    <s v="publishing"/>
    <n v="1483423467"/>
    <x v="1414"/>
    <n v="1480831467"/>
    <d v="2016-12-04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s v="translations"/>
    <s v="publishing"/>
    <n v="1439741591"/>
    <x v="1415"/>
    <n v="1436285591"/>
    <d v="2015-07-07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s v="translations"/>
    <s v="publishing"/>
    <n v="1448147619"/>
    <x v="1416"/>
    <n v="1445552019"/>
    <d v="2015-10-22T22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s v="translations"/>
    <s v="publishing"/>
    <n v="1442315460"/>
    <x v="1417"/>
    <n v="1439696174"/>
    <d v="2015-08-16T03:36:14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s v="translations"/>
    <s v="publishing"/>
    <n v="1456397834"/>
    <x v="1418"/>
    <n v="1453805834"/>
    <d v="2016-01-26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s v="translations"/>
    <s v="publishing"/>
    <n v="1476010619"/>
    <x v="1419"/>
    <n v="1473418619"/>
    <d v="2016-09-09T10:56:59"/>
  </r>
  <r>
    <n v="1420"/>
    <x v="1420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s v="translations"/>
    <s v="publishing"/>
    <n v="1467129686"/>
    <x v="1420"/>
    <n v="1464969686"/>
    <d v="2016-06-03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s v="translations"/>
    <s v="publishing"/>
    <n v="1423432709"/>
    <x v="1421"/>
    <n v="1420840709"/>
    <d v="2015-01-09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s v="translations"/>
    <s v="publishing"/>
    <n v="1474436704"/>
    <x v="1422"/>
    <n v="1471844704"/>
    <d v="2016-08-22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s v="translations"/>
    <s v="publishing"/>
    <n v="1451637531"/>
    <x v="1423"/>
    <n v="1449045531"/>
    <d v="2015-12-02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s v="translations"/>
    <s v="publishing"/>
    <n v="1479233602"/>
    <x v="1424"/>
    <n v="1478106802"/>
    <d v="2016-11-02T17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s v="translations"/>
    <s v="publishing"/>
    <n v="1430276959"/>
    <x v="1425"/>
    <n v="1427684959"/>
    <d v="2015-03-30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s v="translations"/>
    <s v="publishing"/>
    <n v="1440408120"/>
    <x v="1426"/>
    <n v="1435224120"/>
    <d v="2015-06-25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s v="translations"/>
    <s v="publishing"/>
    <n v="1474230385"/>
    <x v="1427"/>
    <n v="1471638385"/>
    <d v="2016-08-19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s v="translations"/>
    <s v="publishing"/>
    <n v="1459584417"/>
    <x v="1428"/>
    <n v="1456996017"/>
    <d v="2016-03-03T09:06:57"/>
  </r>
  <r>
    <n v="1429"/>
    <x v="1429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s v="translations"/>
    <s v="publishing"/>
    <n v="1428629242"/>
    <x v="1429"/>
    <n v="1426037242"/>
    <d v="2015-03-11T01:27:22"/>
  </r>
  <r>
    <n v="1430"/>
    <x v="1430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s v="translations"/>
    <s v="publishing"/>
    <n v="1419017488"/>
    <x v="1430"/>
    <n v="1416339088"/>
    <d v="2014-11-18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s v="translations"/>
    <s v="publishing"/>
    <n v="1448517816"/>
    <x v="1431"/>
    <n v="1445922216"/>
    <d v="2015-10-27T05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s v="translations"/>
    <s v="publishing"/>
    <n v="1437417828"/>
    <x v="1432"/>
    <n v="1434825828"/>
    <d v="2015-06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s v="translations"/>
    <s v="publishing"/>
    <n v="1481367600"/>
    <x v="1433"/>
    <n v="1477839675"/>
    <d v="2016-10-30T15:01:15"/>
  </r>
  <r>
    <n v="1434"/>
    <x v="1434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s v="translations"/>
    <s v="publishing"/>
    <n v="1433775600"/>
    <x v="1434"/>
    <n v="1431973478"/>
    <d v="2015-05-18T18:24:38"/>
  </r>
  <r>
    <n v="1435"/>
    <x v="1435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s v="translations"/>
    <s v="publishing"/>
    <n v="1444589020"/>
    <x v="1435"/>
    <n v="1441997020"/>
    <d v="2015-09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s v="translations"/>
    <s v="publishing"/>
    <n v="1456043057"/>
    <x v="1436"/>
    <n v="1453451057"/>
    <d v="2016-01-22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s v="translations"/>
    <s v="publishing"/>
    <n v="1405227540"/>
    <x v="1437"/>
    <n v="1402058739"/>
    <d v="2014-06-06T12:45:39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s v="translations"/>
    <s v="publishing"/>
    <n v="1461765300"/>
    <x v="1438"/>
    <n v="1459198499"/>
    <d v="2016-03-28T20:54:59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s v="translations"/>
    <s v="publishing"/>
    <n v="1425758101"/>
    <x v="1439"/>
    <n v="1423166101"/>
    <d v="2015-02-05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s v="translations"/>
    <s v="publishing"/>
    <n v="1464285463"/>
    <x v="1440"/>
    <n v="1461693463"/>
    <d v="2016-04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s v="translations"/>
    <s v="publishing"/>
    <n v="1441995769"/>
    <x v="1441"/>
    <n v="1436811769"/>
    <d v="2015-07-13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s v="translations"/>
    <s v="publishing"/>
    <n v="1464190158"/>
    <x v="1442"/>
    <n v="1461598158"/>
    <d v="2016-04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s v="translations"/>
    <s v="publishing"/>
    <n v="1483395209"/>
    <x v="1443"/>
    <n v="1480803209"/>
    <d v="2016-12-03T22:13:29"/>
  </r>
  <r>
    <n v="1444"/>
    <x v="1444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s v="translations"/>
    <s v="publishing"/>
    <n v="1442091462"/>
    <x v="1444"/>
    <n v="1436907462"/>
    <d v="2015-07-14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s v="translations"/>
    <s v="publishing"/>
    <n v="1434286855"/>
    <x v="1445"/>
    <n v="1431694855"/>
    <d v="2015-05-15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s v="translations"/>
    <s v="publishing"/>
    <n v="1461235478"/>
    <x v="1446"/>
    <n v="1459507478"/>
    <d v="2016-04-01T10:44:38"/>
  </r>
  <r>
    <n v="1447"/>
    <x v="1447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s v="translations"/>
    <s v="publishing"/>
    <n v="1467999134"/>
    <x v="1447"/>
    <n v="1465407134"/>
    <d v="2016-06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s v="translations"/>
    <s v="publishing"/>
    <n v="1432272300"/>
    <x v="1448"/>
    <n v="1429655318"/>
    <d v="2015-04-21T22:28:38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s v="translations"/>
    <s v="publishing"/>
    <n v="1431286105"/>
    <x v="1449"/>
    <n v="1427138905"/>
    <d v="2015-03-23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s v="translations"/>
    <s v="publishing"/>
    <n v="1455941197"/>
    <x v="1450"/>
    <n v="1453349197"/>
    <d v="2016-01-21T04:06:37"/>
  </r>
  <r>
    <n v="1451"/>
    <x v="1451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s v="translations"/>
    <s v="publishing"/>
    <n v="1416355259"/>
    <x v="1451"/>
    <n v="1413759659"/>
    <d v="2014-10-19T23:00:59"/>
  </r>
  <r>
    <n v="1452"/>
    <x v="1452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s v="translations"/>
    <s v="publishing"/>
    <n v="1406566363"/>
    <x v="1452"/>
    <n v="1403974363"/>
    <d v="2014-06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s v="translations"/>
    <s v="publishing"/>
    <n v="1492270947"/>
    <x v="1453"/>
    <n v="1488386547"/>
    <d v="2017-03-01T16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s v="translations"/>
    <s v="publishing"/>
    <n v="1461535140"/>
    <x v="1454"/>
    <n v="1459716480"/>
    <d v="2016-04-03T20:48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s v="translations"/>
    <s v="publishing"/>
    <n v="1409924340"/>
    <x v="1455"/>
    <n v="1405181320"/>
    <d v="2014-07-12T16:08:40"/>
  </r>
  <r>
    <n v="1456"/>
    <x v="1456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s v="translations"/>
    <s v="publishing"/>
    <n v="1483459365"/>
    <x v="1456"/>
    <n v="1480867365"/>
    <d v="2016-12-04T16:02:45"/>
  </r>
  <r>
    <n v="1457"/>
    <x v="1457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s v="translations"/>
    <s v="publishing"/>
    <n v="1447281044"/>
    <x v="1457"/>
    <n v="1444685444"/>
    <d v="2015-10-12T21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s v="translations"/>
    <s v="publishing"/>
    <n v="1407729600"/>
    <x v="1458"/>
    <n v="1405097760"/>
    <d v="2014-07-11T16:56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s v="translations"/>
    <s v="publishing"/>
    <n v="1449077100"/>
    <x v="1459"/>
    <n v="1446612896"/>
    <d v="2015-11-04T04:54:56"/>
  </r>
  <r>
    <n v="1460"/>
    <x v="1460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s v="translations"/>
    <s v="publishing"/>
    <n v="1417391100"/>
    <x v="1460"/>
    <n v="1412371898"/>
    <d v="2014-10-03T21:31:38"/>
  </r>
  <r>
    <n v="1461"/>
    <x v="1461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s v="radio &amp; podcasts"/>
    <s v="publishing"/>
    <n v="1413849600"/>
    <x v="1461"/>
    <n v="1410967754"/>
    <d v="2014-09-17T15:29:14"/>
  </r>
  <r>
    <n v="1462"/>
    <x v="1462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s v="radio &amp; podcasts"/>
    <s v="publishing"/>
    <n v="1365609271"/>
    <x v="1462"/>
    <n v="1363017271"/>
    <d v="2013-03-11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s v="radio &amp; podcasts"/>
    <s v="publishing"/>
    <n v="1365367938"/>
    <x v="1463"/>
    <n v="1361483538"/>
    <d v="2013-02-21T21:52:18"/>
  </r>
  <r>
    <n v="1464"/>
    <x v="1464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s v="radio &amp; podcasts"/>
    <s v="publishing"/>
    <n v="1361029958"/>
    <x v="1464"/>
    <n v="1358437958"/>
    <d v="2013-01-17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s v="radio &amp; podcasts"/>
    <s v="publishing"/>
    <n v="1332385200"/>
    <x v="1465"/>
    <n v="1329759452"/>
    <d v="2012-02-20T17:37:32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s v="radio &amp; podcasts"/>
    <s v="publishing"/>
    <n v="1452574800"/>
    <x v="1466"/>
    <n v="1449029266"/>
    <d v="2015-12-02T04:07:46"/>
  </r>
  <r>
    <n v="1467"/>
    <x v="1467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s v="radio &amp; podcasts"/>
    <s v="publishing"/>
    <n v="1332699285"/>
    <x v="1467"/>
    <n v="1327518885"/>
    <d v="2012-01-25T19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s v="radio &amp; podcasts"/>
    <s v="publishing"/>
    <n v="1307838049"/>
    <x v="1468"/>
    <n v="1302654049"/>
    <d v="2011-04-13T00:20:49"/>
  </r>
  <r>
    <n v="1469"/>
    <x v="1469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s v="radio &amp; podcasts"/>
    <s v="publishing"/>
    <n v="1360938109"/>
    <x v="1469"/>
    <n v="1358346109"/>
    <d v="2013-01-16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s v="radio &amp; podcasts"/>
    <s v="publishing"/>
    <n v="1356724263"/>
    <x v="1470"/>
    <n v="1354909863"/>
    <d v="2012-12-07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s v="radio &amp; podcasts"/>
    <s v="publishing"/>
    <n v="1428620334"/>
    <x v="1471"/>
    <n v="1426028334"/>
    <d v="2015-03-10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s v="radio &amp; podcasts"/>
    <s v="publishing"/>
    <n v="1381928503"/>
    <x v="1472"/>
    <n v="1379336503"/>
    <d v="2013-09-16T13:01:43"/>
  </r>
  <r>
    <n v="1473"/>
    <x v="1473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s v="radio &amp; podcasts"/>
    <s v="publishing"/>
    <n v="1330644639"/>
    <x v="1473"/>
    <n v="1328052639"/>
    <d v="2012-01-3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s v="radio &amp; podcasts"/>
    <s v="publishing"/>
    <n v="1379093292"/>
    <x v="1474"/>
    <n v="1376501292"/>
    <d v="2013-08-14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s v="radio &amp; podcasts"/>
    <s v="publishing"/>
    <n v="1419051540"/>
    <x v="1475"/>
    <n v="1416244863"/>
    <d v="2014-11-17T17:21:03"/>
  </r>
  <r>
    <n v="1476"/>
    <x v="1476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s v="radio &amp; podcasts"/>
    <s v="publishing"/>
    <n v="1315616422"/>
    <x v="1476"/>
    <n v="1313024422"/>
    <d v="2011-08-11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s v="radio &amp; podcasts"/>
    <s v="publishing"/>
    <n v="1324609200"/>
    <x v="1477"/>
    <n v="1319467604"/>
    <d v="2011-10-24T14:46:44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s v="radio &amp; podcasts"/>
    <s v="publishing"/>
    <n v="1368564913"/>
    <x v="1478"/>
    <n v="1367355313"/>
    <d v="2013-04-30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s v="radio &amp; podcasts"/>
    <s v="publishing"/>
    <n v="1399694340"/>
    <x v="1479"/>
    <n v="1398448389"/>
    <d v="2014-04-25T17:53:09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s v="radio &amp; podcasts"/>
    <s v="publishing"/>
    <n v="1374858000"/>
    <x v="1480"/>
    <n v="1373408699"/>
    <d v="2013-07-09T22:24:59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s v="fiction"/>
    <s v="publishing"/>
    <n v="1383430145"/>
    <x v="1481"/>
    <n v="1380838145"/>
    <d v="2013-10-03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s v="fiction"/>
    <s v="publishing"/>
    <n v="1347004260"/>
    <x v="1482"/>
    <n v="1345062936"/>
    <d v="2012-08-15T20:35:36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s v="fiction"/>
    <s v="publishing"/>
    <n v="1469162275"/>
    <x v="1483"/>
    <n v="1467002275"/>
    <d v="2016-06-27T04:37:55"/>
  </r>
  <r>
    <n v="1484"/>
    <x v="1484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s v="fiction"/>
    <s v="publishing"/>
    <n v="1342882260"/>
    <x v="1484"/>
    <n v="1337834963"/>
    <d v="2012-05-24T04:49:23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s v="fiction"/>
    <s v="publishing"/>
    <n v="1434827173"/>
    <x v="1485"/>
    <n v="1430939173"/>
    <d v="2015-05-06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s v="fiction"/>
    <s v="publishing"/>
    <n v="1425009761"/>
    <x v="1486"/>
    <n v="1422417761"/>
    <d v="2015-01-28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s v="fiction"/>
    <s v="publishing"/>
    <n v="1470175271"/>
    <x v="1487"/>
    <n v="1467583271"/>
    <d v="2016-07-03T22:01:11"/>
  </r>
  <r>
    <n v="1488"/>
    <x v="1488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s v="fiction"/>
    <s v="publishing"/>
    <n v="1388928660"/>
    <x v="1488"/>
    <n v="1386336660"/>
    <d v="2013-12-06T13:31:00"/>
  </r>
  <r>
    <n v="1489"/>
    <x v="1489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s v="fiction"/>
    <s v="publishing"/>
    <n v="1352994052"/>
    <x v="1489"/>
    <n v="1350398452"/>
    <d v="2012-10-16T14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s v="fiction"/>
    <s v="publishing"/>
    <n v="1380720474"/>
    <x v="1490"/>
    <n v="1378214874"/>
    <d v="2013-09-03T13:27:54"/>
  </r>
  <r>
    <n v="1491"/>
    <x v="1491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s v="fiction"/>
    <s v="publishing"/>
    <n v="1424014680"/>
    <x v="1491"/>
    <n v="1418922443"/>
    <d v="2014-12-18T17:07:23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s v="fiction"/>
    <s v="publishing"/>
    <n v="1308431646"/>
    <x v="1492"/>
    <n v="1305839646"/>
    <d v="2011-05-19T21:14:06"/>
  </r>
  <r>
    <n v="1493"/>
    <x v="1493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s v="fiction"/>
    <s v="publishing"/>
    <n v="1371415675"/>
    <x v="1493"/>
    <n v="1368823675"/>
    <d v="2013-05-17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s v="fiction"/>
    <s v="publishing"/>
    <n v="1428075480"/>
    <x v="1494"/>
    <n v="1425489613"/>
    <d v="2015-03-04T17:20:13"/>
  </r>
  <r>
    <n v="1495"/>
    <x v="1495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s v="fiction"/>
    <s v="publishing"/>
    <n v="1314471431"/>
    <x v="1495"/>
    <n v="1311879431"/>
    <d v="2011-07-28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s v="fiction"/>
    <s v="publishing"/>
    <n v="1410866659"/>
    <x v="1496"/>
    <n v="1405682659"/>
    <d v="2014-07-18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s v="fiction"/>
    <s v="publishing"/>
    <n v="1375299780"/>
    <x v="1497"/>
    <n v="1371655522"/>
    <d v="2013-06-19T15:25:22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s v="fiction"/>
    <s v="publishing"/>
    <n v="1409787378"/>
    <x v="1498"/>
    <n v="1405899378"/>
    <d v="2014-07-20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s v="fiction"/>
    <s v="publishing"/>
    <n v="1470355833"/>
    <x v="1499"/>
    <n v="1465171833"/>
    <d v="2016-06-06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s v="fiction"/>
    <s v="publishing"/>
    <n v="1367444557"/>
    <x v="1500"/>
    <n v="1364852557"/>
    <d v="2013-04-01T21:42:37"/>
  </r>
  <r>
    <n v="1501"/>
    <x v="1501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s v="photobooks"/>
    <s v="photography"/>
    <n v="1436364023"/>
    <x v="1501"/>
    <n v="1433772023"/>
    <d v="2015-06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s v="photobooks"/>
    <s v="photography"/>
    <n v="1458943200"/>
    <x v="1502"/>
    <n v="1456491680"/>
    <d v="2016-02-26T13:01:2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s v="photobooks"/>
    <s v="photography"/>
    <n v="1477210801"/>
    <x v="1503"/>
    <n v="1472026801"/>
    <d v="2016-08-24T08:20:01"/>
  </r>
  <r>
    <n v="1504"/>
    <x v="1504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s v="photobooks"/>
    <s v="photography"/>
    <n v="1402389180"/>
    <x v="1504"/>
    <n v="1399996024"/>
    <d v="2014-05-13T15:47:04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s v="photobooks"/>
    <s v="photography"/>
    <n v="1458676860"/>
    <x v="1505"/>
    <n v="1455446303"/>
    <d v="2016-02-14T10:38:23"/>
  </r>
  <r>
    <n v="1506"/>
    <x v="1506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s v="photobooks"/>
    <s v="photography"/>
    <n v="1406227904"/>
    <x v="1506"/>
    <n v="1403635904"/>
    <d v="2014-06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s v="photobooks"/>
    <s v="photography"/>
    <n v="1273911000"/>
    <x v="1507"/>
    <n v="1268822909"/>
    <d v="2010-03-17T10:48:29"/>
  </r>
  <r>
    <n v="1508"/>
    <x v="1508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s v="photobooks"/>
    <s v="photography"/>
    <n v="1403880281"/>
    <x v="1508"/>
    <n v="1401201881"/>
    <d v="2014-05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s v="photobooks"/>
    <s v="photography"/>
    <n v="1487113140"/>
    <x v="1509"/>
    <n v="1484570885"/>
    <d v="2017-01-16T12:48:05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s v="photobooks"/>
    <s v="photography"/>
    <n v="1405761278"/>
    <x v="1510"/>
    <n v="1403169278"/>
    <d v="2014-06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s v="photobooks"/>
    <s v="photography"/>
    <n v="1447858804"/>
    <x v="1511"/>
    <n v="1445263204"/>
    <d v="2015-10-19T14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s v="photobooks"/>
    <s v="photography"/>
    <n v="1486311939"/>
    <x v="1512"/>
    <n v="1483719939"/>
    <d v="2017-01-06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s v="photobooks"/>
    <s v="photography"/>
    <n v="1405523866"/>
    <x v="1513"/>
    <n v="1402931866"/>
    <d v="2014-06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s v="photobooks"/>
    <s v="photography"/>
    <n v="1443363640"/>
    <x v="1514"/>
    <n v="1439907640"/>
    <d v="2015-08-18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s v="photobooks"/>
    <s v="photography"/>
    <n v="1458104697"/>
    <x v="1515"/>
    <n v="1455516297"/>
    <d v="2016-02-15T06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s v="photobooks"/>
    <s v="photography"/>
    <n v="1475762400"/>
    <x v="1516"/>
    <n v="1473160292"/>
    <d v="2016-09-06T11:11:32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s v="photobooks"/>
    <s v="photography"/>
    <n v="1417845600"/>
    <x v="1517"/>
    <n v="1415194553"/>
    <d v="2014-11-05T13:35:53"/>
  </r>
  <r>
    <n v="1518"/>
    <x v="1518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s v="photobooks"/>
    <s v="photography"/>
    <n v="1401565252"/>
    <x v="1518"/>
    <n v="1398973252"/>
    <d v="2014-05-0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s v="photobooks"/>
    <s v="photography"/>
    <n v="1403301540"/>
    <x v="1519"/>
    <n v="1400867283"/>
    <d v="2014-05-23T17:48:03"/>
  </r>
  <r>
    <n v="1520"/>
    <x v="1520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s v="photobooks"/>
    <s v="photography"/>
    <n v="1418961600"/>
    <x v="1520"/>
    <n v="1415824513"/>
    <d v="2014-11-12T20:35:13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s v="photobooks"/>
    <s v="photography"/>
    <n v="1465272091"/>
    <x v="1521"/>
    <n v="1462248091"/>
    <d v="2016-05-03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s v="photobooks"/>
    <s v="photography"/>
    <n v="1413575739"/>
    <x v="1522"/>
    <n v="1410983739"/>
    <d v="2014-09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s v="photobooks"/>
    <s v="photography"/>
    <n v="1419292800"/>
    <x v="1523"/>
    <n v="1416592916"/>
    <d v="2014-11-21T18:01:56"/>
  </r>
  <r>
    <n v="1524"/>
    <x v="1524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s v="photobooks"/>
    <s v="photography"/>
    <n v="1487592090"/>
    <x v="1524"/>
    <n v="1485000090"/>
    <d v="2017-01-21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s v="photobooks"/>
    <s v="photography"/>
    <n v="1471539138"/>
    <x v="1525"/>
    <n v="1468947138"/>
    <d v="2016-07-19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s v="photobooks"/>
    <s v="photography"/>
    <n v="1453185447"/>
    <x v="1526"/>
    <n v="1448951847"/>
    <d v="2015-12-01T06:37:27"/>
  </r>
  <r>
    <n v="1527"/>
    <x v="1527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s v="photobooks"/>
    <s v="photography"/>
    <n v="1489497886"/>
    <x v="1527"/>
    <n v="1487082286"/>
    <d v="2017-02-14T14:24:46"/>
  </r>
  <r>
    <n v="1528"/>
    <x v="1528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s v="photobooks"/>
    <s v="photography"/>
    <n v="1485907200"/>
    <x v="1528"/>
    <n v="1483292122"/>
    <d v="2017-01-01T17:35:22"/>
  </r>
  <r>
    <n v="1529"/>
    <x v="1529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s v="photobooks"/>
    <s v="photography"/>
    <n v="1426773920"/>
    <x v="1529"/>
    <n v="1424185520"/>
    <d v="2015-02-17T15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s v="photobooks"/>
    <s v="photography"/>
    <n v="1445624695"/>
    <x v="1530"/>
    <n v="1443464695"/>
    <d v="2015-09-28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s v="photobooks"/>
    <s v="photography"/>
    <n v="1417402800"/>
    <x v="1531"/>
    <n v="1414610126"/>
    <d v="2014-10-29T19:15:26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s v="photobooks"/>
    <s v="photography"/>
    <n v="1455548400"/>
    <x v="1532"/>
    <n v="1453461865"/>
    <d v="2016-01-22T11:24:25"/>
  </r>
  <r>
    <n v="1533"/>
    <x v="1533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s v="photobooks"/>
    <s v="photography"/>
    <n v="1462161540"/>
    <x v="1533"/>
    <n v="1457913777"/>
    <d v="2016-03-14T00:02:57"/>
  </r>
  <r>
    <n v="1534"/>
    <x v="1534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s v="photobooks"/>
    <s v="photography"/>
    <n v="1441383062"/>
    <x v="1534"/>
    <n v="1438791062"/>
    <d v="2015-08-05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s v="photobooks"/>
    <s v="photography"/>
    <n v="1464040800"/>
    <x v="1535"/>
    <n v="1461527631"/>
    <d v="2016-04-24T19:53:51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s v="photobooks"/>
    <s v="photography"/>
    <n v="1440702910"/>
    <x v="1536"/>
    <n v="1438110910"/>
    <d v="2015-07-28T19:15:10"/>
  </r>
  <r>
    <n v="1537"/>
    <x v="1537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s v="photobooks"/>
    <s v="photography"/>
    <n v="1470506400"/>
    <x v="1537"/>
    <n v="1467358427"/>
    <d v="2016-07-01T07:33:47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s v="photobooks"/>
    <s v="photography"/>
    <n v="1421952370"/>
    <x v="1538"/>
    <n v="1418064370"/>
    <d v="2014-12-08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s v="photobooks"/>
    <s v="photography"/>
    <n v="1483481019"/>
    <x v="1539"/>
    <n v="1480629819"/>
    <d v="2016-12-01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s v="photobooks"/>
    <s v="photography"/>
    <n v="1416964500"/>
    <x v="1540"/>
    <n v="1414368616"/>
    <d v="2014-10-27T00:10:16"/>
  </r>
  <r>
    <n v="1541"/>
    <x v="1541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s v="nature"/>
    <s v="photography"/>
    <n v="1420045538"/>
    <x v="1541"/>
    <n v="1417453538"/>
    <d v="2014-12-0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s v="nature"/>
    <s v="photography"/>
    <n v="1435708500"/>
    <x v="1542"/>
    <n v="1434412500"/>
    <d v="2015-06-15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s v="nature"/>
    <s v="photography"/>
    <n v="1416662034"/>
    <x v="1543"/>
    <n v="1414066434"/>
    <d v="2014-10-23T12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s v="nature"/>
    <s v="photography"/>
    <n v="1427847480"/>
    <x v="1544"/>
    <n v="1424222024"/>
    <d v="2015-02-18T01:13:44"/>
  </r>
  <r>
    <n v="1545"/>
    <x v="1545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s v="nature"/>
    <s v="photography"/>
    <n v="1425330960"/>
    <x v="1545"/>
    <n v="1422393234"/>
    <d v="2015-01-27T21:13:54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s v="nature"/>
    <s v="photography"/>
    <n v="1410930399"/>
    <x v="1546"/>
    <n v="1405746399"/>
    <d v="2014-07-19T05:06:39"/>
  </r>
  <r>
    <n v="1547"/>
    <x v="1547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s v="nature"/>
    <s v="photography"/>
    <n v="1487844882"/>
    <x v="1547"/>
    <n v="1487240082"/>
    <d v="2017-02-16T10:14:42"/>
  </r>
  <r>
    <n v="1548"/>
    <x v="1548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s v="nature"/>
    <s v="photography"/>
    <n v="1447020620"/>
    <x v="1548"/>
    <n v="1444425020"/>
    <d v="2015-10-09T21:10:20"/>
  </r>
  <r>
    <n v="1549"/>
    <x v="1549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s v="nature"/>
    <s v="photography"/>
    <n v="1446524159"/>
    <x v="1549"/>
    <n v="1443928559"/>
    <d v="2015-10-04T03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s v="nature"/>
    <s v="photography"/>
    <n v="1463050034"/>
    <x v="1550"/>
    <n v="1460458034"/>
    <d v="2016-04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s v="nature"/>
    <s v="photography"/>
    <n v="1432756039"/>
    <x v="1551"/>
    <n v="1430164039"/>
    <d v="2015-04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s v="nature"/>
    <s v="photography"/>
    <n v="1412135940"/>
    <x v="341"/>
    <n v="1410366708"/>
    <d v="2014-09-10T16:31:48"/>
  </r>
  <r>
    <n v="1553"/>
    <x v="1553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s v="nature"/>
    <s v="photography"/>
    <n v="1441176447"/>
    <x v="1552"/>
    <n v="1438584447"/>
    <d v="2015-08-03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s v="nature"/>
    <s v="photography"/>
    <n v="1438495390"/>
    <x v="1553"/>
    <n v="1435903390"/>
    <d v="2015-07-03T06:03:10"/>
  </r>
  <r>
    <n v="1555"/>
    <x v="1555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s v="nature"/>
    <s v="photography"/>
    <n v="1442509200"/>
    <x v="1554"/>
    <n v="1440513832"/>
    <d v="2015-08-25T14:43:52"/>
  </r>
  <r>
    <n v="1556"/>
    <x v="1556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s v="nature"/>
    <s v="photography"/>
    <n v="1467603624"/>
    <x v="1555"/>
    <n v="1465011624"/>
    <d v="2016-06-04T03:40:24"/>
  </r>
  <r>
    <n v="1557"/>
    <x v="1557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s v="nature"/>
    <s v="photography"/>
    <n v="1411227633"/>
    <x v="1556"/>
    <n v="1408549233"/>
    <d v="2014-08-20T15:40:33"/>
  </r>
  <r>
    <n v="1558"/>
    <x v="1558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s v="nature"/>
    <s v="photography"/>
    <n v="1440763920"/>
    <x v="1557"/>
    <n v="1435656759"/>
    <d v="2015-06-30T09:32:39"/>
  </r>
  <r>
    <n v="1559"/>
    <x v="1559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s v="nature"/>
    <s v="photography"/>
    <n v="1430270199"/>
    <x v="1558"/>
    <n v="1428974199"/>
    <d v="2015-04-14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s v="nature"/>
    <s v="photography"/>
    <n v="1415842193"/>
    <x v="1559"/>
    <n v="1414110593"/>
    <d v="2014-10-24T00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s v="art books"/>
    <s v="publishing"/>
    <n v="1383789603"/>
    <x v="1560"/>
    <n v="1381194003"/>
    <d v="2013-10-08T01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s v="art books"/>
    <s v="publishing"/>
    <n v="1259715000"/>
    <x v="1561"/>
    <n v="1253712916"/>
    <d v="2009-09-23T13:35:16"/>
  </r>
  <r>
    <n v="1563"/>
    <x v="1563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s v="art books"/>
    <s v="publishing"/>
    <n v="1394815751"/>
    <x v="1562"/>
    <n v="1389635351"/>
    <d v="2014-01-13T17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s v="art books"/>
    <s v="publishing"/>
    <n v="1432843500"/>
    <x v="1563"/>
    <n v="1430124509"/>
    <d v="2015-04-27T08:48:29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s v="art books"/>
    <s v="publishing"/>
    <n v="1307554261"/>
    <x v="1564"/>
    <n v="1304962261"/>
    <d v="2011-05-09T17:31:01"/>
  </r>
  <r>
    <n v="1566"/>
    <x v="1566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s v="art books"/>
    <s v="publishing"/>
    <n v="1469656800"/>
    <x v="1565"/>
    <n v="1467151204"/>
    <d v="2016-06-28T22:00:04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s v="art books"/>
    <s v="publishing"/>
    <n v="1392595200"/>
    <x v="1566"/>
    <n v="1391293745"/>
    <d v="2014-02-01T22:29:05"/>
  </r>
  <r>
    <n v="1568"/>
    <x v="1568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s v="art books"/>
    <s v="publishing"/>
    <n v="1419384585"/>
    <x v="1567"/>
    <n v="1416360585"/>
    <d v="2014-11-19T01:29:45"/>
  </r>
  <r>
    <n v="1569"/>
    <x v="1569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s v="art books"/>
    <s v="publishing"/>
    <n v="1369498714"/>
    <x v="1568"/>
    <n v="1366906714"/>
    <d v="2013-04-25T16:18:34"/>
  </r>
  <r>
    <n v="1570"/>
    <x v="1570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s v="art books"/>
    <s v="publishing"/>
    <n v="1460140282"/>
    <x v="1569"/>
    <n v="1457551882"/>
    <d v="2016-03-09T19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s v="art books"/>
    <s v="publishing"/>
    <n v="1434738483"/>
    <x v="1570"/>
    <n v="1432146483"/>
    <d v="2015-05-20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s v="art books"/>
    <s v="publishing"/>
    <n v="1456703940"/>
    <x v="1571"/>
    <n v="1454546859"/>
    <d v="2016-02-04T00:47:39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s v="art books"/>
    <s v="publishing"/>
    <n v="1491019140"/>
    <x v="1572"/>
    <n v="1487548802"/>
    <d v="2017-02-20T00:00:02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s v="art books"/>
    <s v="publishing"/>
    <n v="1424211329"/>
    <x v="1573"/>
    <n v="1421187329"/>
    <d v="2015-01-13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s v="art books"/>
    <s v="publishing"/>
    <n v="1404909296"/>
    <x v="1574"/>
    <n v="1402317296"/>
    <d v="2014-06-09T12:34:56"/>
  </r>
  <r>
    <n v="1576"/>
    <x v="1576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s v="art books"/>
    <s v="publishing"/>
    <n v="1435698368"/>
    <x v="1575"/>
    <n v="1431810368"/>
    <d v="2015-05-16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s v="art books"/>
    <s v="publishing"/>
    <n v="1343161248"/>
    <x v="1576"/>
    <n v="1337977248"/>
    <d v="2012-05-25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s v="art books"/>
    <s v="publishing"/>
    <n v="1283392800"/>
    <x v="1577"/>
    <n v="1281317691"/>
    <d v="2010-08-09T01:34:51"/>
  </r>
  <r>
    <n v="1579"/>
    <x v="1579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s v="art books"/>
    <s v="publishing"/>
    <n v="1377734091"/>
    <x v="1578"/>
    <n v="1374882891"/>
    <d v="2013-07-26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s v="art books"/>
    <s v="publishing"/>
    <n v="1337562726"/>
    <x v="1579"/>
    <n v="1332378726"/>
    <d v="2012-03-22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s v="places"/>
    <s v="photography"/>
    <n v="1450521990"/>
    <x v="1580"/>
    <n v="1447757190"/>
    <d v="2015-11-17T10:46:30"/>
  </r>
  <r>
    <n v="1582"/>
    <x v="1582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s v="places"/>
    <s v="photography"/>
    <n v="1445894400"/>
    <x v="1581"/>
    <n v="1440961053"/>
    <d v="2015-08-30T18:57:33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s v="places"/>
    <s v="photography"/>
    <n v="1411681391"/>
    <x v="1582"/>
    <n v="1409089391"/>
    <d v="2014-08-26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s v="places"/>
    <s v="photography"/>
    <n v="1401464101"/>
    <x v="1583"/>
    <n v="1400600101"/>
    <d v="2014-05-2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s v="places"/>
    <s v="photography"/>
    <n v="1482663600"/>
    <x v="1584"/>
    <n v="1480800568"/>
    <d v="2016-12-03T21:29:28"/>
  </r>
  <r>
    <n v="1586"/>
    <x v="1586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s v="places"/>
    <s v="photography"/>
    <n v="1428197422"/>
    <x v="1585"/>
    <n v="1425609022"/>
    <d v="2015-03-06T02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s v="places"/>
    <s v="photography"/>
    <n v="1418510965"/>
    <x v="1586"/>
    <n v="1415918965"/>
    <d v="2014-11-13T22:49:25"/>
  </r>
  <r>
    <n v="1588"/>
    <x v="1588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s v="places"/>
    <s v="photography"/>
    <n v="1422735120"/>
    <x v="1587"/>
    <n v="1420091999"/>
    <d v="2015-01-01T05:59:59"/>
  </r>
  <r>
    <n v="1589"/>
    <x v="1589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s v="places"/>
    <s v="photography"/>
    <n v="1444433886"/>
    <x v="1588"/>
    <n v="1441841886"/>
    <d v="2015-09-09T23:38:06"/>
  </r>
  <r>
    <n v="1590"/>
    <x v="1590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s v="places"/>
    <s v="photography"/>
    <n v="1443040464"/>
    <x v="1589"/>
    <n v="1440448464"/>
    <d v="2015-08-24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s v="places"/>
    <s v="photography"/>
    <n v="1459700741"/>
    <x v="1590"/>
    <n v="1457112341"/>
    <d v="2016-03-04T17:25:41"/>
  </r>
  <r>
    <n v="1592"/>
    <x v="1592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s v="places"/>
    <s v="photography"/>
    <n v="1427503485"/>
    <x v="1591"/>
    <n v="1423619085"/>
    <d v="2015-02-11T01:44:45"/>
  </r>
  <r>
    <n v="1593"/>
    <x v="1593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s v="places"/>
    <s v="photography"/>
    <n v="1425154655"/>
    <x v="1592"/>
    <n v="1422562655"/>
    <d v="2015-01-29T20:17:35"/>
  </r>
  <r>
    <n v="1594"/>
    <x v="1594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s v="places"/>
    <s v="photography"/>
    <n v="1463329260"/>
    <x v="1593"/>
    <n v="1458147982"/>
    <d v="2016-03-16T17:06:22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s v="places"/>
    <s v="photography"/>
    <n v="1403122380"/>
    <x v="1594"/>
    <n v="1400634728"/>
    <d v="2014-05-21T01:12:08"/>
  </r>
  <r>
    <n v="1596"/>
    <x v="1596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s v="places"/>
    <s v="photography"/>
    <n v="1418469569"/>
    <x v="1595"/>
    <n v="1414577969"/>
    <d v="2014-10-29T10:19:29"/>
  </r>
  <r>
    <n v="1597"/>
    <x v="1597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s v="places"/>
    <s v="photography"/>
    <n v="1474360197"/>
    <x v="1596"/>
    <n v="1471768197"/>
    <d v="2016-08-21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s v="places"/>
    <s v="photography"/>
    <n v="1437926458"/>
    <x v="1597"/>
    <n v="1432742458"/>
    <d v="2015-05-27T16:00:58"/>
  </r>
  <r>
    <n v="1599"/>
    <x v="1599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s v="places"/>
    <s v="photography"/>
    <n v="1460116576"/>
    <x v="1598"/>
    <n v="1457528176"/>
    <d v="2016-03-09T12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s v="places"/>
    <s v="photography"/>
    <n v="1405401060"/>
    <x v="1599"/>
    <n v="1401585752"/>
    <d v="2014-06-01T01:22:32"/>
  </r>
  <r>
    <n v="1601"/>
    <x v="1601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s v="rock"/>
    <s v="music"/>
    <n v="1304561633"/>
    <x v="1600"/>
    <n v="1301969633"/>
    <d v="2011-04-05T02:13:53"/>
  </r>
  <r>
    <n v="1602"/>
    <x v="1602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s v="rock"/>
    <s v="music"/>
    <n v="1318633200"/>
    <x v="1601"/>
    <n v="1314947317"/>
    <d v="2011-09-02T07:08:37"/>
  </r>
  <r>
    <n v="1603"/>
    <x v="1603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s v="rock"/>
    <s v="music"/>
    <n v="1327723459"/>
    <x v="1602"/>
    <n v="1322539459"/>
    <d v="2011-11-29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s v="rock"/>
    <s v="music"/>
    <n v="1332011835"/>
    <x v="1603"/>
    <n v="1328559435"/>
    <d v="2012-02-06T20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s v="rock"/>
    <s v="music"/>
    <n v="1312182000"/>
    <x v="1604"/>
    <n v="1311380313"/>
    <d v="2011-07-23T00:18:33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s v="rock"/>
    <s v="music"/>
    <n v="1300930838"/>
    <x v="1605"/>
    <n v="1293158438"/>
    <d v="2010-12-24T02:40:38"/>
  </r>
  <r>
    <n v="1607"/>
    <x v="1607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s v="rock"/>
    <s v="music"/>
    <n v="1339701851"/>
    <x v="1606"/>
    <n v="1337887451"/>
    <d v="2012-05-24T19:24:11"/>
  </r>
  <r>
    <n v="1608"/>
    <x v="1608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s v="rock"/>
    <s v="music"/>
    <n v="1388553960"/>
    <x v="1607"/>
    <n v="1385754986"/>
    <d v="2013-11-29T19:56:26"/>
  </r>
  <r>
    <n v="1609"/>
    <x v="1609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s v="rock"/>
    <s v="music"/>
    <n v="1320220800"/>
    <x v="1608"/>
    <n v="1315612909"/>
    <d v="2011-09-10T00:01:49"/>
  </r>
  <r>
    <n v="1610"/>
    <x v="1610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s v="rock"/>
    <s v="music"/>
    <n v="1355609510"/>
    <x v="1609"/>
    <n v="1353017510"/>
    <d v="2012-11-15T22:11:50"/>
  </r>
  <r>
    <n v="1611"/>
    <x v="1611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s v="rock"/>
    <s v="music"/>
    <n v="1370390432"/>
    <x v="1610"/>
    <n v="1368576032"/>
    <d v="2013-05-15T00:00:32"/>
  </r>
  <r>
    <n v="1612"/>
    <x v="1612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s v="rock"/>
    <s v="music"/>
    <n v="1357160384"/>
    <x v="1611"/>
    <n v="1354568384"/>
    <d v="2012-12-03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s v="rock"/>
    <s v="music"/>
    <n v="1342921202"/>
    <x v="1612"/>
    <n v="1340329202"/>
    <d v="2012-06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s v="rock"/>
    <s v="music"/>
    <n v="1407085200"/>
    <x v="1613"/>
    <n v="1401924769"/>
    <d v="2014-06-04T23:32:49"/>
  </r>
  <r>
    <n v="1615"/>
    <x v="1615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s v="rock"/>
    <s v="music"/>
    <n v="1323742396"/>
    <x v="1614"/>
    <n v="1319850796"/>
    <d v="2011-10-29T01:13:16"/>
  </r>
  <r>
    <n v="1616"/>
    <x v="1616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s v="rock"/>
    <s v="music"/>
    <n v="1353621600"/>
    <x v="1615"/>
    <n v="1350061821"/>
    <d v="2012-10-12T17:10:21"/>
  </r>
  <r>
    <n v="1617"/>
    <x v="1617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s v="rock"/>
    <s v="music"/>
    <n v="1383332400"/>
    <x v="1616"/>
    <n v="1380470188"/>
    <d v="2013-09-29T15:56:28"/>
  </r>
  <r>
    <n v="1618"/>
    <x v="1618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s v="rock"/>
    <s v="music"/>
    <n v="1362757335"/>
    <x v="1617"/>
    <n v="1359301335"/>
    <d v="2013-01-27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s v="rock"/>
    <s v="music"/>
    <n v="1410755286"/>
    <x v="1618"/>
    <n v="1408940886"/>
    <d v="2014-08-25T04:28:06"/>
  </r>
  <r>
    <n v="1620"/>
    <x v="1620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s v="rock"/>
    <s v="music"/>
    <n v="1361606940"/>
    <x v="1619"/>
    <n v="1361002140"/>
    <d v="2013-02-16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s v="rock"/>
    <s v="music"/>
    <n v="1338177540"/>
    <x v="1620"/>
    <n v="1333550015"/>
    <d v="2012-04-04T14:33:35"/>
  </r>
  <r>
    <n v="1622"/>
    <x v="1622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s v="rock"/>
    <s v="music"/>
    <n v="1418803140"/>
    <x v="1621"/>
    <n v="1415343874"/>
    <d v="2014-11-07T07:04:34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s v="rock"/>
    <s v="music"/>
    <n v="1377621089"/>
    <x v="1622"/>
    <n v="1372437089"/>
    <d v="2013-06-28T16:31:29"/>
  </r>
  <r>
    <n v="1624"/>
    <x v="1624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s v="rock"/>
    <s v="music"/>
    <n v="1357721335"/>
    <x v="1623"/>
    <n v="1354265335"/>
    <d v="2012-11-30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s v="rock"/>
    <s v="music"/>
    <n v="1347382053"/>
    <x v="1624"/>
    <n v="1344962853"/>
    <d v="2012-08-14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s v="rock"/>
    <s v="music"/>
    <n v="1385932867"/>
    <x v="1625"/>
    <n v="1383337267"/>
    <d v="2013-11-01T20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s v="rock"/>
    <s v="music"/>
    <n v="1353905940"/>
    <x v="1626"/>
    <n v="1351011489"/>
    <d v="2012-10-23T16:58:09"/>
  </r>
  <r>
    <n v="1628"/>
    <x v="1628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s v="rock"/>
    <s v="music"/>
    <n v="1403026882"/>
    <x v="1627"/>
    <n v="1400175682"/>
    <d v="2014-05-15T17:41:22"/>
  </r>
  <r>
    <n v="1629"/>
    <x v="1629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s v="rock"/>
    <s v="music"/>
    <n v="1392929333"/>
    <x v="1628"/>
    <n v="1389041333"/>
    <d v="2014-01-06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s v="rock"/>
    <s v="music"/>
    <n v="1330671540"/>
    <x v="1629"/>
    <n v="1328040375"/>
    <d v="2012-01-31T20:06:15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s v="rock"/>
    <s v="music"/>
    <n v="1350074261"/>
    <x v="1630"/>
    <n v="1347482261"/>
    <d v="2012-09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s v="rock"/>
    <s v="music"/>
    <n v="1316851854"/>
    <x v="1631"/>
    <n v="1311667854"/>
    <d v="2011-07-26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s v="rock"/>
    <s v="music"/>
    <n v="1326690000"/>
    <x v="1632"/>
    <n v="1324329156"/>
    <d v="2011-12-19T21:12:36"/>
  </r>
  <r>
    <n v="1634"/>
    <x v="1634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s v="rock"/>
    <s v="music"/>
    <n v="1306994340"/>
    <x v="1633"/>
    <n v="1303706001"/>
    <d v="2011-04-25T04:33:21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s v="rock"/>
    <s v="music"/>
    <n v="1468270261"/>
    <x v="1634"/>
    <n v="1463086261"/>
    <d v="2016-05-12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s v="rock"/>
    <s v="music"/>
    <n v="1307851200"/>
    <x v="1635"/>
    <n v="1304129088"/>
    <d v="2011-04-30T02:04:48"/>
  </r>
  <r>
    <n v="1637"/>
    <x v="1637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s v="rock"/>
    <s v="music"/>
    <n v="1262302740"/>
    <x v="1636"/>
    <n v="1257444140"/>
    <d v="2009-11-05T18:02:20"/>
  </r>
  <r>
    <n v="1638"/>
    <x v="1638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s v="rock"/>
    <s v="music"/>
    <n v="1362086700"/>
    <x v="1637"/>
    <n v="1358180968"/>
    <d v="2013-01-14T16:29:28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s v="rock"/>
    <s v="music"/>
    <n v="1330789165"/>
    <x v="1638"/>
    <n v="1328197165"/>
    <d v="2012-02-02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s v="rock"/>
    <s v="music"/>
    <n v="1280800740"/>
    <x v="1639"/>
    <n v="1279603955"/>
    <d v="2010-07-20T05:32:35"/>
  </r>
  <r>
    <n v="1641"/>
    <x v="1641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s v="pop"/>
    <s v="music"/>
    <n v="1418998744"/>
    <x v="1640"/>
    <n v="1416406744"/>
    <d v="2014-11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s v="pop"/>
    <s v="music"/>
    <n v="1308011727"/>
    <x v="1641"/>
    <n v="1306283727"/>
    <d v="2011-05-25T00:35:27"/>
  </r>
  <r>
    <n v="1643"/>
    <x v="1643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s v="pop"/>
    <s v="music"/>
    <n v="1348516012"/>
    <x v="1642"/>
    <n v="1345924012"/>
    <d v="2012-08-25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s v="pop"/>
    <s v="music"/>
    <n v="1353551160"/>
    <x v="1643"/>
    <n v="1348363560"/>
    <d v="2012-09-23T01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s v="pop"/>
    <s v="music"/>
    <n v="1379515740"/>
    <x v="1644"/>
    <n v="1378306140"/>
    <d v="2013-09-04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s v="pop"/>
    <s v="music"/>
    <n v="1408039860"/>
    <x v="1645"/>
    <n v="1405248503"/>
    <d v="2014-07-13T10:48:23"/>
  </r>
  <r>
    <n v="1647"/>
    <x v="1647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s v="pop"/>
    <s v="music"/>
    <n v="1339235377"/>
    <x v="1646"/>
    <n v="1336643377"/>
    <d v="2012-05-10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s v="pop"/>
    <s v="music"/>
    <n v="1300636482"/>
    <x v="1647"/>
    <n v="1298048082"/>
    <d v="2011-02-18T16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s v="pop"/>
    <s v="music"/>
    <n v="1400862355"/>
    <x v="1648"/>
    <n v="1396974355"/>
    <d v="2014-04-08T16:25:55"/>
  </r>
  <r>
    <n v="1650"/>
    <x v="1650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s v="pop"/>
    <s v="music"/>
    <n v="1381314437"/>
    <x v="1649"/>
    <n v="1378722437"/>
    <d v="2013-09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s v="pop"/>
    <s v="music"/>
    <n v="1303801140"/>
    <x v="1650"/>
    <n v="1300916220"/>
    <d v="2011-03-23T21:37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s v="pop"/>
    <s v="music"/>
    <n v="1385297393"/>
    <x v="1651"/>
    <n v="1382701793"/>
    <d v="2013-10-25T11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s v="pop"/>
    <s v="music"/>
    <n v="1303675296"/>
    <x v="1652"/>
    <n v="1300996896"/>
    <d v="2011-03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s v="pop"/>
    <s v="music"/>
    <n v="1334784160"/>
    <x v="1653"/>
    <n v="1332192160"/>
    <d v="2012-03-19T21:22:40"/>
  </r>
  <r>
    <n v="1655"/>
    <x v="1655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s v="pop"/>
    <s v="music"/>
    <n v="1333648820"/>
    <x v="1654"/>
    <n v="1331060420"/>
    <d v="2012-03-06T19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s v="pop"/>
    <s v="music"/>
    <n v="1355437052"/>
    <x v="1655"/>
    <n v="1352845052"/>
    <d v="2012-11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s v="pop"/>
    <s v="music"/>
    <n v="1337885168"/>
    <x v="1656"/>
    <n v="1335293168"/>
    <d v="2012-04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s v="pop"/>
    <s v="music"/>
    <n v="1355840400"/>
    <x v="1657"/>
    <n v="1352524767"/>
    <d v="2012-11-10T05:19:27"/>
  </r>
  <r>
    <n v="1659"/>
    <x v="1659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s v="pop"/>
    <s v="music"/>
    <n v="1387281600"/>
    <x v="1658"/>
    <n v="1384811721"/>
    <d v="2013-11-18T21:55:21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s v="pop"/>
    <s v="music"/>
    <n v="1462053540"/>
    <x v="1659"/>
    <n v="1459355950"/>
    <d v="2016-03-30T16:39:1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s v="pop"/>
    <s v="music"/>
    <n v="1453064400"/>
    <x v="1660"/>
    <n v="1449359831"/>
    <d v="2015-12-05T23:57:11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s v="pop"/>
    <s v="music"/>
    <n v="1325310336"/>
    <x v="1661"/>
    <n v="1320122736"/>
    <d v="2011-11-01T04:45:36"/>
  </r>
  <r>
    <n v="1663"/>
    <x v="1663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s v="pop"/>
    <s v="music"/>
    <n v="1422750707"/>
    <x v="1662"/>
    <n v="1420158707"/>
    <d v="2015-01-02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s v="pop"/>
    <s v="music"/>
    <n v="1331870340"/>
    <x v="1663"/>
    <n v="1328033818"/>
    <d v="2012-01-31T18:16:58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s v="pop"/>
    <s v="music"/>
    <n v="1298343600"/>
    <x v="1664"/>
    <n v="1295624113"/>
    <d v="2011-01-21T15:35:13"/>
  </r>
  <r>
    <n v="1666"/>
    <x v="1666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s v="pop"/>
    <s v="music"/>
    <n v="1364447073"/>
    <x v="1665"/>
    <n v="1361858673"/>
    <d v="2013-02-26T06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s v="pop"/>
    <s v="music"/>
    <n v="1394521140"/>
    <x v="1666"/>
    <n v="1392169298"/>
    <d v="2014-02-12T01:41:38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s v="pop"/>
    <s v="music"/>
    <n v="1322454939"/>
    <x v="1667"/>
    <n v="1319859339"/>
    <d v="2011-10-29T03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s v="pop"/>
    <s v="music"/>
    <n v="1464729276"/>
    <x v="1668"/>
    <n v="1459545276"/>
    <d v="2016-04-0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s v="pop"/>
    <s v="music"/>
    <n v="1278302400"/>
    <x v="1669"/>
    <n v="1273961999"/>
    <d v="2010-05-15T22:19:59"/>
  </r>
  <r>
    <n v="1671"/>
    <x v="1671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s v="pop"/>
    <s v="music"/>
    <n v="1470056614"/>
    <x v="1670"/>
    <n v="1467464614"/>
    <d v="2016-07-02T13:03:34"/>
  </r>
  <r>
    <n v="1672"/>
    <x v="1672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s v="pop"/>
    <s v="music"/>
    <n v="1338824730"/>
    <x v="1671"/>
    <n v="1336232730"/>
    <d v="2012-05-05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s v="pop"/>
    <s v="music"/>
    <n v="1425675892"/>
    <x v="1672"/>
    <n v="1423083892"/>
    <d v="2015-02-04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s v="pop"/>
    <s v="music"/>
    <n v="1471503540"/>
    <x v="1673"/>
    <n v="1468852306"/>
    <d v="2016-07-18T14:31:46"/>
  </r>
  <r>
    <n v="1675"/>
    <x v="1675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s v="pop"/>
    <s v="music"/>
    <n v="1318802580"/>
    <x v="1674"/>
    <n v="1316194540"/>
    <d v="2011-09-16T17:35:40"/>
  </r>
  <r>
    <n v="1676"/>
    <x v="1676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s v="pop"/>
    <s v="music"/>
    <n v="1334980740"/>
    <x v="1675"/>
    <n v="1330968347"/>
    <d v="2012-03-05T17:25:47"/>
  </r>
  <r>
    <n v="1677"/>
    <x v="1677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s v="pop"/>
    <s v="music"/>
    <n v="1460786340"/>
    <x v="1676"/>
    <n v="1455615976"/>
    <d v="2016-02-16T09:46:16"/>
  </r>
  <r>
    <n v="1678"/>
    <x v="1678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s v="pop"/>
    <s v="music"/>
    <n v="1391718671"/>
    <x v="1677"/>
    <n v="1390509071"/>
    <d v="2014-01-23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s v="pop"/>
    <s v="music"/>
    <n v="1311298745"/>
    <x v="1678"/>
    <n v="1309311545"/>
    <d v="2011-06-29T01:39:05"/>
  </r>
  <r>
    <n v="1680"/>
    <x v="1680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s v="pop"/>
    <s v="music"/>
    <n v="1405188667"/>
    <x v="1679"/>
    <n v="1402596667"/>
    <d v="2014-06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s v="faith"/>
    <s v="music"/>
    <n v="1490752800"/>
    <x v="1680"/>
    <n v="1486522484"/>
    <d v="2017-02-08T02:54:44"/>
  </r>
  <r>
    <n v="1682"/>
    <x v="1682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s v="faith"/>
    <s v="music"/>
    <n v="1492142860"/>
    <x v="1681"/>
    <n v="1486962460"/>
    <d v="2017-02-13T05:07:40"/>
  </r>
  <r>
    <n v="1683"/>
    <x v="1683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s v="faith"/>
    <s v="music"/>
    <n v="1491590738"/>
    <x v="1682"/>
    <n v="1489517138"/>
    <d v="2017-03-14T18:45:38"/>
  </r>
  <r>
    <n v="1684"/>
    <x v="1684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s v="faith"/>
    <s v="music"/>
    <n v="1489775641"/>
    <x v="1683"/>
    <n v="1487360041"/>
    <d v="2017-02-17T19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s v="faith"/>
    <s v="music"/>
    <n v="1490331623"/>
    <x v="1684"/>
    <n v="1487743223"/>
    <d v="2017-02-22T06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s v="faith"/>
    <s v="music"/>
    <n v="1493320519"/>
    <x v="1685"/>
    <n v="1488140119"/>
    <d v="2017-02-26T20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s v="faith"/>
    <s v="music"/>
    <n v="1491855300"/>
    <x v="1686"/>
    <n v="1488935245"/>
    <d v="2017-03-08T01:07:25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s v="faith"/>
    <s v="music"/>
    <n v="1491738594"/>
    <x v="1687"/>
    <n v="1489150194"/>
    <d v="2017-03-10T12:49:54"/>
  </r>
  <r>
    <n v="1689"/>
    <x v="1689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s v="faith"/>
    <s v="music"/>
    <n v="1489700230"/>
    <x v="1688"/>
    <n v="1487111830"/>
    <d v="2017-02-14T22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s v="faith"/>
    <s v="music"/>
    <n v="1491470442"/>
    <x v="1689"/>
    <n v="1488882042"/>
    <d v="2017-03-07T10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s v="faith"/>
    <s v="music"/>
    <n v="1491181200"/>
    <x v="1690"/>
    <n v="1488387008"/>
    <d v="2017-03-01T16:50:08"/>
  </r>
  <r>
    <n v="1692"/>
    <x v="1692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s v="faith"/>
    <s v="music"/>
    <n v="1490572740"/>
    <x v="1691"/>
    <n v="1487734667"/>
    <d v="2017-02-22T03:37:47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s v="faith"/>
    <s v="music"/>
    <n v="1491768000"/>
    <x v="1692"/>
    <n v="1489097112"/>
    <d v="2017-03-09T22:05:12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s v="faith"/>
    <s v="music"/>
    <n v="1490589360"/>
    <x v="1693"/>
    <n v="1488038674"/>
    <d v="2017-02-25T16:04:34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s v="faith"/>
    <s v="music"/>
    <n v="1491786000"/>
    <x v="1694"/>
    <n v="1488847514"/>
    <d v="2017-03-07T00:45:14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s v="faith"/>
    <s v="music"/>
    <n v="1491007211"/>
    <x v="1695"/>
    <n v="1488418811"/>
    <d v="2017-03-02T01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s v="faith"/>
    <s v="music"/>
    <n v="1491781648"/>
    <x v="1696"/>
    <n v="1489193248"/>
    <d v="2017-03-11T00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s v="faith"/>
    <s v="music"/>
    <n v="1490499180"/>
    <x v="1697"/>
    <n v="1488430760"/>
    <d v="2017-03-02T04:59:2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s v="faith"/>
    <s v="music"/>
    <n v="1491943445"/>
    <x v="1698"/>
    <n v="1489351445"/>
    <d v="2017-03-12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s v="faith"/>
    <s v="music"/>
    <n v="1491019200"/>
    <x v="1699"/>
    <n v="1488418990"/>
    <d v="2017-03-02T01:43:1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s v="faith"/>
    <s v="music"/>
    <n v="1421337405"/>
    <x v="1700"/>
    <n v="1418745405"/>
    <d v="2014-12-16T15:56:45"/>
  </r>
  <r>
    <n v="1702"/>
    <x v="1702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s v="faith"/>
    <s v="music"/>
    <n v="1427745150"/>
    <x v="1701"/>
    <n v="1425156750"/>
    <d v="2015-02-28T20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s v="faith"/>
    <s v="music"/>
    <n v="1441003537"/>
    <x v="1702"/>
    <n v="1435819537"/>
    <d v="2015-07-02T06:45:37"/>
  </r>
  <r>
    <n v="1704"/>
    <x v="1704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s v="faith"/>
    <s v="music"/>
    <n v="1424056873"/>
    <x v="1703"/>
    <n v="1421464873"/>
    <d v="2015-01-17T03:21:13"/>
  </r>
  <r>
    <n v="1705"/>
    <x v="1705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s v="faith"/>
    <s v="music"/>
    <n v="1441814400"/>
    <x v="1704"/>
    <n v="1440807846"/>
    <d v="2015-08-29T00:24:06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s v="faith"/>
    <s v="music"/>
    <n v="1440314472"/>
    <x v="1705"/>
    <n v="1435130472"/>
    <d v="2015-06-24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s v="faith"/>
    <s v="music"/>
    <n v="1459181895"/>
    <x v="1706"/>
    <n v="1456593495"/>
    <d v="2016-02-27T17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s v="faith"/>
    <s v="music"/>
    <n v="1462135706"/>
    <x v="1707"/>
    <n v="1458679706"/>
    <d v="2016-03-22T20:48:26"/>
  </r>
  <r>
    <n v="1709"/>
    <x v="1709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s v="faith"/>
    <s v="music"/>
    <n v="1409513940"/>
    <x v="1708"/>
    <n v="1405949514"/>
    <d v="2014-07-21T13:31:54"/>
  </r>
  <r>
    <n v="1710"/>
    <x v="1710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s v="faith"/>
    <s v="music"/>
    <n v="1453122000"/>
    <x v="1709"/>
    <n v="1449151888"/>
    <d v="2015-12-03T14:11:28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s v="faith"/>
    <s v="music"/>
    <n v="1409585434"/>
    <x v="1710"/>
    <n v="1406907034"/>
    <d v="2014-08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s v="faith"/>
    <s v="music"/>
    <n v="1435701353"/>
    <x v="1711"/>
    <n v="1430517353"/>
    <d v="2015-05-01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s v="faith"/>
    <s v="music"/>
    <n v="1412536412"/>
    <x v="1712"/>
    <n v="1409944412"/>
    <d v="2014-09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s v="faith"/>
    <s v="music"/>
    <n v="1430517761"/>
    <x v="1713"/>
    <n v="1427925761"/>
    <d v="2015-04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s v="faith"/>
    <s v="music"/>
    <n v="1427772120"/>
    <x v="1714"/>
    <n v="1425186785"/>
    <d v="2015-03-01T05:13:05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s v="faith"/>
    <s v="music"/>
    <n v="1481295099"/>
    <x v="1715"/>
    <n v="1477835499"/>
    <d v="2016-10-30T13:51:39"/>
  </r>
  <r>
    <n v="1717"/>
    <x v="1717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s v="faith"/>
    <s v="music"/>
    <n v="1461211200"/>
    <x v="1716"/>
    <n v="1459467238"/>
    <d v="2016-03-31T23:33:58"/>
  </r>
  <r>
    <n v="1718"/>
    <x v="1718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s v="faith"/>
    <s v="music"/>
    <n v="1463201940"/>
    <x v="1717"/>
    <n v="1459435149"/>
    <d v="2016-03-31T14:39:09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s v="faith"/>
    <s v="music"/>
    <n v="1410958191"/>
    <x v="1718"/>
    <n v="1408366191"/>
    <d v="2014-08-18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s v="faith"/>
    <s v="music"/>
    <n v="1415562471"/>
    <x v="1719"/>
    <n v="1412966871"/>
    <d v="2014-10-10T18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s v="faith"/>
    <s v="music"/>
    <n v="1449831863"/>
    <x v="1720"/>
    <n v="1447239863"/>
    <d v="2015-11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s v="faith"/>
    <s v="music"/>
    <n v="1459642200"/>
    <x v="1721"/>
    <n v="1456441429"/>
    <d v="2016-02-25T23:03:49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s v="faith"/>
    <s v="music"/>
    <n v="1435730400"/>
    <x v="1722"/>
    <n v="1430855315"/>
    <d v="2015-05-05T19:48:35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s v="faith"/>
    <s v="music"/>
    <n v="1414707762"/>
    <x v="1723"/>
    <n v="1412115762"/>
    <d v="2014-09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s v="faith"/>
    <s v="music"/>
    <n v="1408922049"/>
    <x v="1724"/>
    <n v="1406330049"/>
    <d v="2014-07-25T23:14:09"/>
  </r>
  <r>
    <n v="1726"/>
    <x v="1726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s v="faith"/>
    <s v="music"/>
    <n v="1403906664"/>
    <x v="1725"/>
    <n v="1401401064"/>
    <d v="2014-05-29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s v="faith"/>
    <s v="music"/>
    <n v="1428231600"/>
    <x v="1726"/>
    <n v="1423520177"/>
    <d v="2015-02-09T22:16:17"/>
  </r>
  <r>
    <n v="1728"/>
    <x v="1728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s v="faith"/>
    <s v="music"/>
    <n v="1445439674"/>
    <x v="1727"/>
    <n v="1442847674"/>
    <d v="2015-09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s v="faith"/>
    <s v="music"/>
    <n v="1465521306"/>
    <x v="1728"/>
    <n v="1460337306"/>
    <d v="2016-04-11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s v="faith"/>
    <s v="music"/>
    <n v="1445738783"/>
    <x v="1729"/>
    <n v="1443146783"/>
    <d v="2015-09-25T02:06:23"/>
  </r>
  <r>
    <n v="1731"/>
    <x v="1731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s v="faith"/>
    <s v="music"/>
    <n v="1434034800"/>
    <x v="1730"/>
    <n v="1432849552"/>
    <d v="2015-05-28T21:45:52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s v="faith"/>
    <s v="music"/>
    <n v="1452920400"/>
    <x v="1731"/>
    <n v="1447777481"/>
    <d v="2015-11-17T16:24:41"/>
  </r>
  <r>
    <n v="1733"/>
    <x v="1733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s v="faith"/>
    <s v="music"/>
    <n v="1473802200"/>
    <x v="1732"/>
    <n v="1472746374"/>
    <d v="2016-09-01T16:12:54"/>
  </r>
  <r>
    <n v="1734"/>
    <x v="1734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s v="faith"/>
    <s v="music"/>
    <n v="1431046356"/>
    <x v="1733"/>
    <n v="1428454356"/>
    <d v="2015-04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s v="faith"/>
    <s v="music"/>
    <n v="1470598345"/>
    <x v="1734"/>
    <n v="1468006345"/>
    <d v="2016-07-08T19:32:25"/>
  </r>
  <r>
    <n v="1736"/>
    <x v="1736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s v="faith"/>
    <s v="music"/>
    <n v="1447018833"/>
    <x v="1735"/>
    <n v="1444423233"/>
    <d v="2015-10-09T20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s v="faith"/>
    <s v="music"/>
    <n v="1437432392"/>
    <x v="1736"/>
    <n v="1434840392"/>
    <d v="2015-06-20T22:46:32"/>
  </r>
  <r>
    <n v="1738"/>
    <x v="1738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s v="faith"/>
    <s v="music"/>
    <n v="1412283542"/>
    <x v="1737"/>
    <n v="1409691542"/>
    <d v="2014-09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s v="faith"/>
    <s v="music"/>
    <n v="1462391932"/>
    <x v="1738"/>
    <n v="1457297932"/>
    <d v="2016-03-06T20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s v="faith"/>
    <s v="music"/>
    <n v="1437075422"/>
    <x v="1739"/>
    <n v="1434483422"/>
    <d v="2015-06-16T19:37:02"/>
  </r>
  <r>
    <n v="1741"/>
    <x v="1741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s v="photobooks"/>
    <s v="photography"/>
    <n v="1433948671"/>
    <x v="1740"/>
    <n v="1430060671"/>
    <d v="2015-04-26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s v="photobooks"/>
    <s v="photography"/>
    <n v="1483822800"/>
    <x v="1741"/>
    <n v="1481058170"/>
    <d v="2016-12-06T21:02:50"/>
  </r>
  <r>
    <n v="1743"/>
    <x v="1743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s v="photobooks"/>
    <s v="photography"/>
    <n v="1472270340"/>
    <x v="1742"/>
    <n v="1470348775"/>
    <d v="2016-08-04T22:12:55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s v="photobooks"/>
    <s v="photography"/>
    <n v="1425821477"/>
    <x v="1743"/>
    <n v="1421937077"/>
    <d v="2015-01-22T14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s v="photobooks"/>
    <s v="photography"/>
    <n v="1482372000"/>
    <x v="1744"/>
    <n v="1479276838"/>
    <d v="2016-11-16T06:13:58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s v="photobooks"/>
    <s v="photography"/>
    <n v="1479952800"/>
    <x v="1745"/>
    <n v="1477368867"/>
    <d v="2016-10-25T04:14:27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s v="photobooks"/>
    <s v="photography"/>
    <n v="1447426800"/>
    <x v="1746"/>
    <n v="1444904830"/>
    <d v="2015-10-15T10:27:10"/>
  </r>
  <r>
    <n v="1748"/>
    <x v="1748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s v="photobooks"/>
    <s v="photography"/>
    <n v="1441234143"/>
    <x v="1747"/>
    <n v="1438642143"/>
    <d v="2015-08-03T22:49:03"/>
  </r>
  <r>
    <n v="1749"/>
    <x v="1749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s v="photobooks"/>
    <s v="photography"/>
    <n v="1488394800"/>
    <x v="1748"/>
    <n v="1485213921"/>
    <d v="2017-01-23T23:25:21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s v="photobooks"/>
    <s v="photography"/>
    <n v="1461096304"/>
    <x v="1749"/>
    <n v="1458936304"/>
    <d v="2016-03-25T20:05:04"/>
  </r>
  <r>
    <n v="1751"/>
    <x v="1751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s v="photobooks"/>
    <s v="photography"/>
    <n v="1426787123"/>
    <x v="1750"/>
    <n v="1424198723"/>
    <d v="2015-02-17T18:45:23"/>
  </r>
  <r>
    <n v="1752"/>
    <x v="1752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s v="photobooks"/>
    <s v="photography"/>
    <n v="1476425082"/>
    <x v="1751"/>
    <n v="1473833082"/>
    <d v="2016-09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s v="photobooks"/>
    <s v="photography"/>
    <n v="1458579568"/>
    <x v="1752"/>
    <n v="1455991168"/>
    <d v="2016-02-20T17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s v="photobooks"/>
    <s v="photography"/>
    <n v="1428091353"/>
    <x v="1753"/>
    <n v="1425502953"/>
    <d v="2015-03-04T21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s v="photobooks"/>
    <s v="photography"/>
    <n v="1444071361"/>
    <x v="1754"/>
    <n v="1441479361"/>
    <d v="2015-09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s v="photobooks"/>
    <s v="photography"/>
    <n v="1472443269"/>
    <x v="1755"/>
    <n v="1468987269"/>
    <d v="2016-07-20T04:01:09"/>
  </r>
  <r>
    <n v="1757"/>
    <x v="1757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s v="photobooks"/>
    <s v="photography"/>
    <n v="1485631740"/>
    <x v="1756"/>
    <n v="1483041083"/>
    <d v="2016-12-29T19:51:23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s v="photobooks"/>
    <s v="photography"/>
    <n v="1468536992"/>
    <x v="1757"/>
    <n v="1463352992"/>
    <d v="2016-05-15T22:56:32"/>
  </r>
  <r>
    <n v="1759"/>
    <x v="1759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s v="photobooks"/>
    <s v="photography"/>
    <n v="1427309629"/>
    <x v="1758"/>
    <n v="1425585229"/>
    <d v="2015-03-05T19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s v="photobooks"/>
    <s v="photography"/>
    <n v="1456416513"/>
    <x v="1759"/>
    <n v="1454688513"/>
    <d v="2016-02-05T16:08:33"/>
  </r>
  <r>
    <n v="1761"/>
    <x v="1761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s v="photobooks"/>
    <s v="photography"/>
    <n v="1442065060"/>
    <x v="1760"/>
    <n v="1437745060"/>
    <d v="2015-07-24T13:37:40"/>
  </r>
  <r>
    <n v="1762"/>
    <x v="1762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s v="photobooks"/>
    <s v="photography"/>
    <n v="1457739245"/>
    <x v="1761"/>
    <n v="1455147245"/>
    <d v="2016-02-10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s v="photobooks"/>
    <s v="photography"/>
    <n v="1477255840"/>
    <x v="1762"/>
    <n v="1474663840"/>
    <d v="2016-09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s v="photobooks"/>
    <s v="photography"/>
    <n v="1407065979"/>
    <x v="1763"/>
    <n v="1404560379"/>
    <d v="2014-07-05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s v="photobooks"/>
    <s v="photography"/>
    <n v="1407972712"/>
    <x v="1764"/>
    <n v="1405380712"/>
    <d v="2014-07-14T23:31:52"/>
  </r>
  <r>
    <n v="1766"/>
    <x v="1766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s v="photobooks"/>
    <s v="photography"/>
    <n v="1408999088"/>
    <x v="1765"/>
    <n v="1407184688"/>
    <d v="2014-08-04T20:38:08"/>
  </r>
  <r>
    <n v="1767"/>
    <x v="1767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s v="photobooks"/>
    <s v="photography"/>
    <n v="1407080884"/>
    <x v="1766"/>
    <n v="1404488884"/>
    <d v="2014-07-04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s v="photobooks"/>
    <s v="photography"/>
    <n v="1411824444"/>
    <x v="1767"/>
    <n v="1406640444"/>
    <d v="2014-07-29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s v="photobooks"/>
    <s v="photography"/>
    <n v="1421177959"/>
    <x v="1768"/>
    <n v="1418585959"/>
    <d v="2014-12-14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s v="photobooks"/>
    <s v="photography"/>
    <n v="1413312194"/>
    <x v="1769"/>
    <n v="1410288194"/>
    <d v="2014-09-09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s v="photobooks"/>
    <s v="photography"/>
    <n v="1414107040"/>
    <x v="1770"/>
    <n v="1411515040"/>
    <d v="2014-09-23T23:30:40"/>
  </r>
  <r>
    <n v="1772"/>
    <x v="1772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s v="photobooks"/>
    <s v="photography"/>
    <n v="1404666836"/>
    <x v="1771"/>
    <n v="1399482836"/>
    <d v="2014-05-07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s v="photobooks"/>
    <s v="photography"/>
    <n v="1421691298"/>
    <x v="1772"/>
    <n v="1417803298"/>
    <d v="2014-12-05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s v="photobooks"/>
    <s v="photography"/>
    <n v="1417273140"/>
    <x v="1773"/>
    <n v="1413609292"/>
    <d v="2014-10-18T05:14:52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s v="photobooks"/>
    <s v="photography"/>
    <n v="1414193160"/>
    <x v="1774"/>
    <n v="1410305160"/>
    <d v="2014-09-09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s v="photobooks"/>
    <s v="photography"/>
    <n v="1414623471"/>
    <x v="1775"/>
    <n v="1411513071"/>
    <d v="2014-09-23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s v="photobooks"/>
    <s v="photography"/>
    <n v="1424421253"/>
    <x v="1776"/>
    <n v="1421829253"/>
    <d v="2015-01-21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s v="photobooks"/>
    <s v="photography"/>
    <n v="1427485395"/>
    <x v="1777"/>
    <n v="1423600995"/>
    <d v="2015-02-10T20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s v="photobooks"/>
    <s v="photography"/>
    <n v="1472834180"/>
    <x v="1778"/>
    <n v="1470242180"/>
    <d v="2016-08-03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s v="photobooks"/>
    <s v="photography"/>
    <n v="1467469510"/>
    <x v="1779"/>
    <n v="1462285510"/>
    <d v="2016-05-03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s v="photobooks"/>
    <s v="photography"/>
    <n v="1473950945"/>
    <x v="1780"/>
    <n v="1471272545"/>
    <d v="2016-08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s v="photobooks"/>
    <s v="photography"/>
    <n v="1456062489"/>
    <x v="1781"/>
    <n v="1453211289"/>
    <d v="2016-01-19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s v="photobooks"/>
    <s v="photography"/>
    <n v="1432248478"/>
    <x v="1782"/>
    <n v="1429656478"/>
    <d v="2015-04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s v="photobooks"/>
    <s v="photography"/>
    <n v="1422674700"/>
    <x v="1783"/>
    <n v="1419954240"/>
    <d v="2014-12-30T15:44:00"/>
  </r>
  <r>
    <n v="1785"/>
    <x v="1785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s v="photobooks"/>
    <s v="photography"/>
    <n v="1413417600"/>
    <x v="1784"/>
    <n v="1410750855"/>
    <d v="2014-09-15T03:14:15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s v="photobooks"/>
    <s v="photography"/>
    <n v="1418649177"/>
    <x v="1785"/>
    <n v="1416057177"/>
    <d v="2014-11-15T13:12:57"/>
  </r>
  <r>
    <n v="1787"/>
    <x v="1787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s v="photobooks"/>
    <s v="photography"/>
    <n v="1428158637"/>
    <x v="1786"/>
    <n v="1425570237"/>
    <d v="2015-03-05T15:43:57"/>
  </r>
  <r>
    <n v="1788"/>
    <x v="1788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s v="photobooks"/>
    <s v="photography"/>
    <n v="1414795542"/>
    <x v="1787"/>
    <n v="1412203542"/>
    <d v="2014-10-0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s v="photobooks"/>
    <s v="photography"/>
    <n v="1421042403"/>
    <x v="1788"/>
    <n v="1415858403"/>
    <d v="2014-11-13T06:00:03"/>
  </r>
  <r>
    <n v="1790"/>
    <x v="1790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s v="photobooks"/>
    <s v="photography"/>
    <n v="1423152678"/>
    <x v="1789"/>
    <n v="1420560678"/>
    <d v="2015-01-06T16:11:18"/>
  </r>
  <r>
    <n v="1791"/>
    <x v="1791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s v="photobooks"/>
    <s v="photography"/>
    <n v="1422553565"/>
    <x v="1790"/>
    <n v="1417369565"/>
    <d v="2014-11-30T17:46:05"/>
  </r>
  <r>
    <n v="1792"/>
    <x v="1792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s v="photobooks"/>
    <s v="photography"/>
    <n v="1439189940"/>
    <x v="1791"/>
    <n v="1435970682"/>
    <d v="2015-07-04T00:44:42"/>
  </r>
  <r>
    <n v="1793"/>
    <x v="1793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s v="photobooks"/>
    <s v="photography"/>
    <n v="1417127040"/>
    <x v="1792"/>
    <n v="1414531440"/>
    <d v="2014-10-28T21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s v="photobooks"/>
    <s v="photography"/>
    <n v="1423660422"/>
    <x v="1793"/>
    <n v="1420636422"/>
    <d v="2015-01-07T13:13:42"/>
  </r>
  <r>
    <n v="1795"/>
    <x v="1795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s v="photobooks"/>
    <s v="photography"/>
    <n v="1476460800"/>
    <x v="1794"/>
    <n v="1473922541"/>
    <d v="2016-09-15T06:55:41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s v="photobooks"/>
    <s v="photography"/>
    <n v="1469356366"/>
    <x v="1795"/>
    <n v="1464172366"/>
    <d v="2016-05-25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s v="photobooks"/>
    <s v="photography"/>
    <n v="1481809189"/>
    <x v="1796"/>
    <n v="1479217189"/>
    <d v="2016-11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s v="photobooks"/>
    <s v="photography"/>
    <n v="1454572233"/>
    <x v="1797"/>
    <n v="1449388233"/>
    <d v="2015-12-06T07:50:33"/>
  </r>
  <r>
    <n v="1799"/>
    <x v="1799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s v="photobooks"/>
    <s v="photography"/>
    <n v="1415740408"/>
    <x v="1798"/>
    <n v="1414008808"/>
    <d v="2014-10-22T20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s v="photobooks"/>
    <s v="photography"/>
    <n v="1476109970"/>
    <x v="1799"/>
    <n v="1473517970"/>
    <d v="2016-09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s v="photobooks"/>
    <s v="photography"/>
    <n v="1450181400"/>
    <x v="1800"/>
    <n v="1447429868"/>
    <d v="2015-11-13T15:51:08"/>
  </r>
  <r>
    <n v="1802"/>
    <x v="1802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s v="photobooks"/>
    <s v="photography"/>
    <n v="1435442340"/>
    <x v="1801"/>
    <n v="1433416830"/>
    <d v="2015-06-04T11:20:3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s v="photobooks"/>
    <s v="photography"/>
    <n v="1423878182"/>
    <x v="1802"/>
    <n v="1421199782"/>
    <d v="2015-01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s v="photobooks"/>
    <s v="photography"/>
    <n v="1447521404"/>
    <x v="1803"/>
    <n v="1444061804"/>
    <d v="2015-10-05T16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s v="photobooks"/>
    <s v="photography"/>
    <n v="1443808800"/>
    <x v="1804"/>
    <n v="1441048658"/>
    <d v="2015-08-31T19:17:38"/>
  </r>
  <r>
    <n v="1806"/>
    <x v="1806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s v="photobooks"/>
    <s v="photography"/>
    <n v="1412090349"/>
    <x v="1805"/>
    <n v="1409066349"/>
    <d v="2014-08-26T15:19:09"/>
  </r>
  <r>
    <n v="1807"/>
    <x v="1807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s v="photobooks"/>
    <s v="photography"/>
    <n v="1411868313"/>
    <x v="1806"/>
    <n v="1409276313"/>
    <d v="2014-08-29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s v="photobooks"/>
    <s v="photography"/>
    <n v="1486830030"/>
    <x v="1807"/>
    <n v="1483806030"/>
    <d v="2017-01-07T16:20:30"/>
  </r>
  <r>
    <n v="1809"/>
    <x v="1809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s v="photobooks"/>
    <s v="photography"/>
    <n v="1425246439"/>
    <x v="1808"/>
    <n v="1422222439"/>
    <d v="2015-01-25T21:47:19"/>
  </r>
  <r>
    <n v="1810"/>
    <x v="1810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s v="photobooks"/>
    <s v="photography"/>
    <n v="1408657826"/>
    <x v="1809"/>
    <n v="1407621026"/>
    <d v="2014-08-09T21:50:26"/>
  </r>
  <r>
    <n v="1811"/>
    <x v="1811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s v="photobooks"/>
    <s v="photography"/>
    <n v="1414123200"/>
    <x v="1810"/>
    <n v="1408962270"/>
    <d v="2014-08-25T10:24:3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s v="photobooks"/>
    <s v="photography"/>
    <n v="1467531536"/>
    <x v="1811"/>
    <n v="1464939536"/>
    <d v="2016-06-03T07:38:56"/>
  </r>
  <r>
    <n v="1813"/>
    <x v="1813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s v="photobooks"/>
    <s v="photography"/>
    <n v="1407532812"/>
    <x v="1812"/>
    <n v="1404940812"/>
    <d v="2014-07-09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s v="photobooks"/>
    <s v="photography"/>
    <n v="1425108736"/>
    <x v="1813"/>
    <n v="1422516736"/>
    <d v="2015-01-29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s v="photobooks"/>
    <s v="photography"/>
    <n v="1435787137"/>
    <x v="1814"/>
    <n v="1434577537"/>
    <d v="2015-06-17T21:45:37"/>
  </r>
  <r>
    <n v="1816"/>
    <x v="1816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s v="photobooks"/>
    <s v="photography"/>
    <n v="1469473200"/>
    <x v="1815"/>
    <n v="1467061303"/>
    <d v="2016-06-27T21:01:43"/>
  </r>
  <r>
    <n v="1817"/>
    <x v="1817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s v="photobooks"/>
    <s v="photography"/>
    <n v="1485759540"/>
    <x v="1816"/>
    <n v="1480607607"/>
    <d v="2016-12-01T15:53:27"/>
  </r>
  <r>
    <n v="1818"/>
    <x v="1818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s v="photobooks"/>
    <s v="photography"/>
    <n v="1428035850"/>
    <x v="1817"/>
    <n v="1425447450"/>
    <d v="2015-03-04T05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s v="photobooks"/>
    <s v="photography"/>
    <n v="1406743396"/>
    <x v="1818"/>
    <n v="1404151396"/>
    <d v="2014-06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s v="photobooks"/>
    <s v="photography"/>
    <n v="1427850090"/>
    <x v="1819"/>
    <n v="1425261690"/>
    <d v="2015-03-02T02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s v="rock"/>
    <s v="music"/>
    <n v="1330760367"/>
    <x v="1820"/>
    <n v="1326872367"/>
    <d v="2012-01-18T07:39:27"/>
  </r>
  <r>
    <n v="1822"/>
    <x v="1822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s v="rock"/>
    <s v="music"/>
    <n v="1391194860"/>
    <x v="1821"/>
    <n v="1388084862"/>
    <d v="2013-12-26T19:07:42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s v="rock"/>
    <s v="music"/>
    <n v="1351095976"/>
    <x v="1822"/>
    <n v="1348503976"/>
    <d v="2012-09-24T16:26:16"/>
  </r>
  <r>
    <n v="1824"/>
    <x v="1824"/>
    <s v="cd fund raiser"/>
    <n v="3000"/>
    <n v="3002"/>
    <x v="0"/>
    <s v="US"/>
    <s v="USD"/>
    <n v="1389146880"/>
    <n v="1387403967"/>
    <b v="0"/>
    <n v="40"/>
    <b v="1"/>
    <s v="music/rock"/>
    <x v="1395"/>
    <n v="75.05"/>
    <s v="rock"/>
    <s v="music"/>
    <n v="1389146880"/>
    <x v="1823"/>
    <n v="1387403967"/>
    <d v="2013-12-18T21:59:27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s v="rock"/>
    <s v="music"/>
    <n v="1373572903"/>
    <x v="1824"/>
    <n v="1371585703"/>
    <d v="2013-06-18T20:01:43"/>
  </r>
  <r>
    <n v="1826"/>
    <x v="1826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s v="rock"/>
    <s v="music"/>
    <n v="1392675017"/>
    <x v="1825"/>
    <n v="1390083017"/>
    <d v="2014-01-18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s v="rock"/>
    <s v="music"/>
    <n v="1299138561"/>
    <x v="1826"/>
    <n v="1294818561"/>
    <d v="2011-01-12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s v="rock"/>
    <s v="music"/>
    <n v="1399672800"/>
    <x v="1827"/>
    <n v="1396906530"/>
    <d v="2014-04-07T21:35:30"/>
  </r>
  <r>
    <n v="1829"/>
    <x v="1829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s v="rock"/>
    <s v="music"/>
    <n v="1295647200"/>
    <x v="1828"/>
    <n v="1291428371"/>
    <d v="2010-12-04T02:06:11"/>
  </r>
  <r>
    <n v="1830"/>
    <x v="1830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s v="rock"/>
    <s v="music"/>
    <n v="1393259107"/>
    <x v="1829"/>
    <n v="1390667107"/>
    <d v="2014-01-25T16:25:07"/>
  </r>
  <r>
    <n v="1831"/>
    <x v="1831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s v="rock"/>
    <s v="music"/>
    <n v="1336866863"/>
    <x v="1830"/>
    <n v="1335570863"/>
    <d v="2012-04-27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s v="rock"/>
    <s v="music"/>
    <n v="1299243427"/>
    <x v="1831"/>
    <n v="1296651427"/>
    <d v="2011-02-02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s v="rock"/>
    <s v="music"/>
    <n v="1362211140"/>
    <x v="1832"/>
    <n v="1359421403"/>
    <d v="2013-01-29T01:03:23"/>
  </r>
  <r>
    <n v="1834"/>
    <x v="1834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s v="rock"/>
    <s v="music"/>
    <n v="1422140895"/>
    <x v="1833"/>
    <n v="1418684895"/>
    <d v="2014-12-15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s v="rock"/>
    <s v="music"/>
    <n v="1459439471"/>
    <x v="1834"/>
    <n v="1456851071"/>
    <d v="2016-03-01T16:51:11"/>
  </r>
  <r>
    <n v="1836"/>
    <x v="1836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s v="rock"/>
    <s v="music"/>
    <n v="1361129129"/>
    <x v="1835"/>
    <n v="1359660329"/>
    <d v="2013-01-31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s v="rock"/>
    <s v="music"/>
    <n v="1332029335"/>
    <x v="1836"/>
    <n v="1326848935"/>
    <d v="2012-01-18T01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s v="rock"/>
    <s v="music"/>
    <n v="1317438000"/>
    <x v="1837"/>
    <n v="1314989557"/>
    <d v="2011-09-02T18:52:37"/>
  </r>
  <r>
    <n v="1839"/>
    <x v="1839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s v="rock"/>
    <s v="music"/>
    <n v="1475342382"/>
    <x v="1838"/>
    <n v="1472750382"/>
    <d v="2016-09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s v="rock"/>
    <s v="music"/>
    <n v="1367902740"/>
    <x v="1839"/>
    <n v="1366251510"/>
    <d v="2013-04-18T02:18:30"/>
  </r>
  <r>
    <n v="1841"/>
    <x v="1841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s v="rock"/>
    <s v="music"/>
    <n v="1400561940"/>
    <x v="1840"/>
    <n v="1397679445"/>
    <d v="2014-04-16T20:17:25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s v="rock"/>
    <s v="music"/>
    <n v="1425275940"/>
    <x v="1841"/>
    <n v="1422371381"/>
    <d v="2015-01-27T15:09: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s v="rock"/>
    <s v="music"/>
    <n v="1298245954"/>
    <x v="1842"/>
    <n v="1295653954"/>
    <d v="2011-01-21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s v="rock"/>
    <s v="music"/>
    <n v="1307761200"/>
    <x v="1843"/>
    <n v="1304464914"/>
    <d v="2011-05-03T23:21:54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s v="rock"/>
    <s v="music"/>
    <n v="1466139300"/>
    <x v="1844"/>
    <n v="1464854398"/>
    <d v="2016-06-02T07:59:58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s v="rock"/>
    <s v="music"/>
    <n v="1355585777"/>
    <x v="1845"/>
    <n v="1352993777"/>
    <d v="2012-11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s v="rock"/>
    <s v="music"/>
    <n v="1429594832"/>
    <x v="1846"/>
    <n v="1427780432"/>
    <d v="2015-03-3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s v="rock"/>
    <s v="music"/>
    <n v="1312095540"/>
    <x v="1847"/>
    <n v="1306608888"/>
    <d v="2011-05-28T18:54:48"/>
  </r>
  <r>
    <n v="1849"/>
    <x v="1849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s v="rock"/>
    <s v="music"/>
    <n v="1350505059"/>
    <x v="1848"/>
    <n v="1347913059"/>
    <d v="2012-09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s v="rock"/>
    <s v="music"/>
    <n v="1405033300"/>
    <x v="1849"/>
    <n v="1402441300"/>
    <d v="2014-06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s v="rock"/>
    <s v="music"/>
    <n v="1406509200"/>
    <x v="1850"/>
    <n v="1404769538"/>
    <d v="2014-07-07T21:45:38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s v="rock"/>
    <s v="music"/>
    <n v="1429920000"/>
    <x v="1851"/>
    <n v="1426703452"/>
    <d v="2015-03-18T18:30:52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s v="rock"/>
    <s v="music"/>
    <n v="1352860017"/>
    <x v="1852"/>
    <n v="1348536417"/>
    <d v="2012-09-25T01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s v="rock"/>
    <s v="music"/>
    <n v="1369355437"/>
    <x v="1853"/>
    <n v="1366763437"/>
    <d v="2013-04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s v="rock"/>
    <s v="music"/>
    <n v="1389012940"/>
    <x v="1854"/>
    <n v="1385124940"/>
    <d v="2013-11-22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s v="rock"/>
    <s v="music"/>
    <n v="1405715472"/>
    <x v="1855"/>
    <n v="1403901072"/>
    <d v="2014-06-27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s v="rock"/>
    <s v="music"/>
    <n v="1410546413"/>
    <x v="1856"/>
    <n v="1407954413"/>
    <d v="2014-08-13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s v="rock"/>
    <s v="music"/>
    <n v="1324014521"/>
    <x v="1857"/>
    <n v="1318826921"/>
    <d v="2011-10-17T04:48:41"/>
  </r>
  <r>
    <n v="1859"/>
    <x v="1859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s v="rock"/>
    <s v="music"/>
    <n v="1316716129"/>
    <x v="1858"/>
    <n v="1314124129"/>
    <d v="2011-08-23T18:28:49"/>
  </r>
  <r>
    <n v="1860"/>
    <x v="1860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s v="rock"/>
    <s v="music"/>
    <n v="1391706084"/>
    <x v="1859"/>
    <n v="1389891684"/>
    <d v="2014-01-1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s v="mobile games"/>
    <s v="games"/>
    <n v="1422256341"/>
    <x v="1860"/>
    <n v="1419664341"/>
    <d v="2014-12-27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s v="mobile games"/>
    <s v="games"/>
    <n v="1488958200"/>
    <x v="1861"/>
    <n v="1484912974"/>
    <d v="2017-01-20T11:49:34"/>
  </r>
  <r>
    <n v="1863"/>
    <x v="186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s v="mobile games"/>
    <s v="games"/>
    <n v="1402600085"/>
    <x v="1862"/>
    <n v="1400008085"/>
    <d v="2014-05-13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s v="mobile games"/>
    <s v="games"/>
    <n v="1399223500"/>
    <x v="1863"/>
    <n v="1396631500"/>
    <d v="2014-04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s v="mobile games"/>
    <s v="games"/>
    <n v="1478425747"/>
    <x v="1864"/>
    <n v="1475398147"/>
    <d v="2016-10-02T08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s v="mobile games"/>
    <s v="games"/>
    <n v="1488340800"/>
    <x v="1865"/>
    <n v="1483768497"/>
    <d v="2017-01-07T05:54:57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s v="mobile games"/>
    <s v="games"/>
    <n v="1478383912"/>
    <x v="1866"/>
    <n v="1475791912"/>
    <d v="2016-10-06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s v="mobile games"/>
    <s v="games"/>
    <n v="1450166340"/>
    <x v="1867"/>
    <n v="1448044925"/>
    <d v="2015-11-20T18:42:05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s v="mobile games"/>
    <s v="games"/>
    <n v="1483488249"/>
    <x v="1868"/>
    <n v="1480896249"/>
    <d v="2016-12-05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s v="mobile games"/>
    <s v="games"/>
    <n v="1454213820"/>
    <x v="1869"/>
    <n v="1451723535"/>
    <d v="2016-01-02T08:32:15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s v="mobile games"/>
    <s v="games"/>
    <n v="1416512901"/>
    <x v="1870"/>
    <n v="1413053301"/>
    <d v="2014-10-11T18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s v="mobile games"/>
    <s v="games"/>
    <n v="1435633602"/>
    <x v="1871"/>
    <n v="1433041602"/>
    <d v="2015-05-31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s v="mobile games"/>
    <s v="games"/>
    <n v="1436373900"/>
    <x v="1872"/>
    <n v="1433861210"/>
    <d v="2015-06-09T14:46:5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s v="mobile games"/>
    <s v="games"/>
    <n v="1467155733"/>
    <x v="1873"/>
    <n v="1465427733"/>
    <d v="2016-06-08T23:15:33"/>
  </r>
  <r>
    <n v="1875"/>
    <x v="1875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s v="mobile games"/>
    <s v="games"/>
    <n v="1470519308"/>
    <x v="1874"/>
    <n v="1465335308"/>
    <d v="2016-06-07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s v="mobile games"/>
    <s v="games"/>
    <n v="1402901405"/>
    <x v="1875"/>
    <n v="1400309405"/>
    <d v="2014-05-17T06:50:05"/>
  </r>
  <r>
    <n v="1877"/>
    <x v="1877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s v="mobile games"/>
    <s v="games"/>
    <n v="1425170525"/>
    <x v="1876"/>
    <n v="1422664925"/>
    <d v="2015-01-3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s v="mobile games"/>
    <s v="games"/>
    <n v="1402618355"/>
    <x v="1877"/>
    <n v="1400026355"/>
    <d v="2014-05-14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s v="mobile games"/>
    <s v="games"/>
    <n v="1457966129"/>
    <x v="1878"/>
    <n v="1455377729"/>
    <d v="2016-02-13T15:35:29"/>
  </r>
  <r>
    <n v="1880"/>
    <x v="1880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s v="mobile games"/>
    <s v="games"/>
    <n v="1459341380"/>
    <x v="1879"/>
    <n v="1456839380"/>
    <d v="2016-03-01T13:36:20"/>
  </r>
  <r>
    <n v="1881"/>
    <x v="1881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s v="indie rock"/>
    <s v="music"/>
    <n v="1425955189"/>
    <x v="1880"/>
    <n v="1423366789"/>
    <d v="2015-02-08T03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s v="indie rock"/>
    <s v="music"/>
    <n v="1341964080"/>
    <x v="1881"/>
    <n v="1339109212"/>
    <d v="2012-06-07T22:46:52"/>
  </r>
  <r>
    <n v="1883"/>
    <x v="1883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s v="indie rock"/>
    <s v="music"/>
    <n v="1333921508"/>
    <x v="1882"/>
    <n v="1331333108"/>
    <d v="2012-03-09T22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s v="indie rock"/>
    <s v="music"/>
    <n v="1354017600"/>
    <x v="1883"/>
    <n v="1350967535"/>
    <d v="2012-10-23T04:45:35"/>
  </r>
  <r>
    <n v="1885"/>
    <x v="1885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s v="indie rock"/>
    <s v="music"/>
    <n v="1344636000"/>
    <x v="1884"/>
    <n v="1341800110"/>
    <d v="2012-07-09T02:15:1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s v="indie rock"/>
    <s v="music"/>
    <n v="1415832338"/>
    <x v="1885"/>
    <n v="1413236738"/>
    <d v="2014-10-13T21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s v="indie rock"/>
    <s v="music"/>
    <n v="1449178200"/>
    <x v="1886"/>
    <n v="1447614732"/>
    <d v="2015-11-15T19:12:12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s v="indie rock"/>
    <s v="music"/>
    <n v="1275368340"/>
    <x v="1887"/>
    <n v="1272692732"/>
    <d v="2010-05-01T05:45:32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s v="indie rock"/>
    <s v="music"/>
    <n v="1363024946"/>
    <x v="1888"/>
    <n v="1359140546"/>
    <d v="2013-01-25T19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s v="indie rock"/>
    <s v="music"/>
    <n v="1355597528"/>
    <x v="1889"/>
    <n v="1353005528"/>
    <d v="2012-11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s v="indie rock"/>
    <s v="music"/>
    <n v="1279778400"/>
    <x v="1890"/>
    <n v="1275851354"/>
    <d v="2010-06-06T19:09:14"/>
  </r>
  <r>
    <n v="1892"/>
    <x v="1892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s v="indie rock"/>
    <s v="music"/>
    <n v="1307459881"/>
    <x v="1891"/>
    <n v="1304867881"/>
    <d v="2011-05-08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s v="indie rock"/>
    <s v="music"/>
    <n v="1302926340"/>
    <x v="1892"/>
    <n v="1301524585"/>
    <d v="2011-03-30T22:36:25"/>
  </r>
  <r>
    <n v="1894"/>
    <x v="1894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s v="indie rock"/>
    <s v="music"/>
    <n v="1329082983"/>
    <x v="1893"/>
    <n v="1326404583"/>
    <d v="2012-01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s v="indie rock"/>
    <s v="music"/>
    <n v="1445363722"/>
    <x v="1894"/>
    <n v="1442771722"/>
    <d v="2015-09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s v="indie rock"/>
    <s v="music"/>
    <n v="1334250165"/>
    <x v="1895"/>
    <n v="1331658165"/>
    <d v="2012-03-13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s v="indie rock"/>
    <s v="music"/>
    <n v="1393966800"/>
    <x v="1896"/>
    <n v="1392040806"/>
    <d v="2014-02-10T14:00:06"/>
  </r>
  <r>
    <n v="1898"/>
    <x v="1898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s v="indie rock"/>
    <s v="music"/>
    <n v="1454349600"/>
    <x v="1897"/>
    <n v="1451277473"/>
    <d v="2015-12-28T04:37:53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s v="indie rock"/>
    <s v="music"/>
    <n v="1427319366"/>
    <x v="1898"/>
    <n v="1424730966"/>
    <d v="2015-02-23T22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s v="indie rock"/>
    <s v="music"/>
    <n v="1349517540"/>
    <x v="1899"/>
    <n v="1347137731"/>
    <d v="2012-09-08T20:55:31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s v="gadgets"/>
    <s v="technology"/>
    <n v="1432299600"/>
    <x v="1900"/>
    <n v="1429707729"/>
    <d v="2015-04-22T13:02:09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s v="gadgets"/>
    <s v="technology"/>
    <n v="1425495447"/>
    <x v="1901"/>
    <n v="1422903447"/>
    <d v="2015-02-02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s v="gadgets"/>
    <s v="technology"/>
    <n v="1485541791"/>
    <x v="1902"/>
    <n v="1480357791"/>
    <d v="2016-11-28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s v="gadgets"/>
    <s v="technology"/>
    <n v="1451752021"/>
    <x v="1903"/>
    <n v="1447864021"/>
    <d v="2015-11-18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s v="gadgets"/>
    <s v="technology"/>
    <n v="1410127994"/>
    <x v="1904"/>
    <n v="1407535994"/>
    <d v="2014-08-08T22:13:14"/>
  </r>
  <r>
    <n v="1906"/>
    <x v="1906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s v="gadgets"/>
    <s v="technology"/>
    <n v="1466697983"/>
    <x v="1905"/>
    <n v="1464105983"/>
    <d v="2016-05-24T16:06:23"/>
  </r>
  <r>
    <n v="1907"/>
    <x v="1907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s v="gadgets"/>
    <s v="technology"/>
    <n v="1400853925"/>
    <x v="1906"/>
    <n v="1399557925"/>
    <d v="2014-05-08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s v="gadgets"/>
    <s v="technology"/>
    <n v="1483048900"/>
    <x v="1907"/>
    <n v="1480456900"/>
    <d v="2016-11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s v="gadgets"/>
    <s v="technology"/>
    <n v="1414059479"/>
    <x v="1908"/>
    <n v="1411467479"/>
    <d v="2014-09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s v="gadgets"/>
    <s v="technology"/>
    <n v="1446331500"/>
    <x v="1909"/>
    <n v="1442531217"/>
    <d v="2015-09-17T23:06:57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s v="gadgets"/>
    <s v="technology"/>
    <n v="1407545334"/>
    <x v="1910"/>
    <n v="1404953334"/>
    <d v="2014-07-10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s v="gadgets"/>
    <s v="technology"/>
    <n v="1433395560"/>
    <x v="1911"/>
    <n v="1430803560"/>
    <d v="2015-05-05T05:26:00"/>
  </r>
  <r>
    <n v="1913"/>
    <x v="1913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s v="gadgets"/>
    <s v="technology"/>
    <n v="1412770578"/>
    <x v="1912"/>
    <n v="1410178578"/>
    <d v="2014-09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s v="gadgets"/>
    <s v="technology"/>
    <n v="1414814340"/>
    <x v="1913"/>
    <n v="1413519073"/>
    <d v="2014-10-17T04:11:13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s v="gadgets"/>
    <s v="technology"/>
    <n v="1409620222"/>
    <x v="1914"/>
    <n v="1407892222"/>
    <d v="2014-08-13T01:10:22"/>
  </r>
  <r>
    <n v="1916"/>
    <x v="1916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s v="gadgets"/>
    <s v="technology"/>
    <n v="1478542375"/>
    <x v="1915"/>
    <n v="1476378775"/>
    <d v="2016-10-13T17:12:55"/>
  </r>
  <r>
    <n v="1917"/>
    <x v="1917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s v="gadgets"/>
    <s v="technology"/>
    <n v="1486708133"/>
    <x v="1916"/>
    <n v="1484116133"/>
    <d v="2017-01-11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s v="gadgets"/>
    <s v="technology"/>
    <n v="1407869851"/>
    <x v="1917"/>
    <n v="1404845851"/>
    <d v="2014-07-08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s v="gadgets"/>
    <s v="technology"/>
    <n v="1432069249"/>
    <x v="1918"/>
    <n v="1429477249"/>
    <d v="2015-04-19T21:00:49"/>
  </r>
  <r>
    <n v="1920"/>
    <x v="1920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s v="gadgets"/>
    <s v="technology"/>
    <n v="1445468400"/>
    <x v="1919"/>
    <n v="1443042061"/>
    <d v="2015-09-23T21:01:01"/>
  </r>
  <r>
    <n v="1921"/>
    <x v="1921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s v="indie rock"/>
    <s v="music"/>
    <n v="1342243143"/>
    <x v="1920"/>
    <n v="1339651143"/>
    <d v="2012-06-14T05:19:03"/>
  </r>
  <r>
    <n v="1922"/>
    <x v="1922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s v="indie rock"/>
    <s v="music"/>
    <n v="1386828507"/>
    <x v="1921"/>
    <n v="1384236507"/>
    <d v="2013-11-12T06:08:27"/>
  </r>
  <r>
    <n v="1923"/>
    <x v="1923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s v="indie rock"/>
    <s v="music"/>
    <n v="1317099540"/>
    <x v="1922"/>
    <n v="1313612532"/>
    <d v="2011-08-17T20:22:12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s v="indie rock"/>
    <s v="music"/>
    <n v="1389814380"/>
    <x v="1923"/>
    <n v="1387390555"/>
    <d v="2013-12-18T18:15:55"/>
  </r>
  <r>
    <n v="1925"/>
    <x v="1925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s v="indie rock"/>
    <s v="music"/>
    <n v="1381449600"/>
    <x v="1924"/>
    <n v="1379540288"/>
    <d v="2013-09-18T21:38:08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s v="indie rock"/>
    <s v="music"/>
    <n v="1288657560"/>
    <x v="1925"/>
    <n v="1286319256"/>
    <d v="2010-10-05T22:54:16"/>
  </r>
  <r>
    <n v="1927"/>
    <x v="1927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s v="indie rock"/>
    <s v="music"/>
    <n v="1331182740"/>
    <x v="1926"/>
    <n v="1329856839"/>
    <d v="2012-02-21T20:40:39"/>
  </r>
  <r>
    <n v="1928"/>
    <x v="1928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s v="indie rock"/>
    <s v="music"/>
    <n v="1367940794"/>
    <x v="1927"/>
    <n v="1365348794"/>
    <d v="2013-04-07T15:33:14"/>
  </r>
  <r>
    <n v="1929"/>
    <x v="1929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s v="indie rock"/>
    <s v="music"/>
    <n v="1309825866"/>
    <x v="1928"/>
    <n v="1306197066"/>
    <d v="2011-05-24T00:31:06"/>
  </r>
  <r>
    <n v="1930"/>
    <x v="1930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s v="indie rock"/>
    <s v="music"/>
    <n v="1373203482"/>
    <x v="1929"/>
    <n v="1368019482"/>
    <d v="2013-05-08T13:24:42"/>
  </r>
  <r>
    <n v="1931"/>
    <x v="1931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s v="indie rock"/>
    <s v="music"/>
    <n v="1337657400"/>
    <x v="1930"/>
    <n v="1336512309"/>
    <d v="2012-05-08T21:25:09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s v="indie rock"/>
    <s v="music"/>
    <n v="1327433173"/>
    <x v="1931"/>
    <n v="1325618773"/>
    <d v="2012-01-03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s v="indie rock"/>
    <s v="music"/>
    <n v="1411787307"/>
    <x v="1932"/>
    <n v="1409195307"/>
    <d v="2014-08-28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s v="indie rock"/>
    <s v="music"/>
    <n v="1324789200"/>
    <x v="1933"/>
    <n v="1321649321"/>
    <d v="2011-11-18T20:48:41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s v="indie rock"/>
    <s v="music"/>
    <n v="1403326740"/>
    <x v="1934"/>
    <n v="1400106171"/>
    <d v="2014-05-14T22:22:51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s v="indie rock"/>
    <s v="music"/>
    <n v="1323151140"/>
    <x v="1935"/>
    <n v="1320528070"/>
    <d v="2011-11-05T21:21:10"/>
  </r>
  <r>
    <n v="1937"/>
    <x v="1937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s v="indie rock"/>
    <s v="music"/>
    <n v="1339732740"/>
    <x v="1936"/>
    <n v="1338346281"/>
    <d v="2012-05-30T02:51:21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s v="indie rock"/>
    <s v="music"/>
    <n v="1372741200"/>
    <x v="1937"/>
    <n v="1370067231"/>
    <d v="2013-06-01T06:13:51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s v="indie rock"/>
    <s v="music"/>
    <n v="1362955108"/>
    <x v="1938"/>
    <n v="1360366708"/>
    <d v="2013-02-08T23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s v="indie rock"/>
    <s v="music"/>
    <n v="1308110340"/>
    <x v="1939"/>
    <n v="1304770233"/>
    <d v="2011-05-07T12:10:33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s v="hardware"/>
    <s v="technology"/>
    <n v="1400137131"/>
    <x v="1940"/>
    <n v="1397545131"/>
    <d v="2014-04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s v="hardware"/>
    <s v="technology"/>
    <n v="1309809140"/>
    <x v="1941"/>
    <n v="1302033140"/>
    <d v="2011-04-05T19:52:20"/>
  </r>
  <r>
    <n v="1943"/>
    <x v="1943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s v="hardware"/>
    <s v="technology"/>
    <n v="1470896916"/>
    <x v="1942"/>
    <n v="1467008916"/>
    <d v="2016-06-27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s v="hardware"/>
    <s v="technology"/>
    <n v="1398952890"/>
    <x v="1943"/>
    <n v="1396360890"/>
    <d v="2014-04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s v="hardware"/>
    <s v="technology"/>
    <n v="1436680958"/>
    <x v="1944"/>
    <n v="1433224958"/>
    <d v="2015-06-0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s v="hardware"/>
    <s v="technology"/>
    <n v="1397961361"/>
    <x v="1945"/>
    <n v="1392780961"/>
    <d v="2014-02-19T03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s v="hardware"/>
    <s v="technology"/>
    <n v="1258955940"/>
    <x v="1946"/>
    <n v="1255730520"/>
    <d v="2009-10-16T22:02:00"/>
  </r>
  <r>
    <n v="1948"/>
    <x v="1948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s v="hardware"/>
    <s v="technology"/>
    <n v="1465232520"/>
    <x v="1947"/>
    <n v="1460557809"/>
    <d v="2016-04-13T14:30:09"/>
  </r>
  <r>
    <n v="1949"/>
    <x v="1949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s v="hardware"/>
    <s v="technology"/>
    <n v="1404986951"/>
    <x v="1948"/>
    <n v="1402394951"/>
    <d v="2014-06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s v="hardware"/>
    <s v="technology"/>
    <n v="1303446073"/>
    <x v="1949"/>
    <n v="1300767673"/>
    <d v="2011-03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s v="hardware"/>
    <s v="technology"/>
    <n v="1478516737"/>
    <x v="1950"/>
    <n v="1475921137"/>
    <d v="2016-10-08T10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s v="hardware"/>
    <s v="technology"/>
    <n v="1381934015"/>
    <x v="1951"/>
    <n v="1378737215"/>
    <d v="2013-09-09T14:33:35"/>
  </r>
  <r>
    <n v="1953"/>
    <x v="1953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s v="hardware"/>
    <s v="technology"/>
    <n v="1330657200"/>
    <x v="1952"/>
    <n v="1328158065"/>
    <d v="2012-02-02T04:47:45"/>
  </r>
  <r>
    <n v="1954"/>
    <x v="1954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s v="hardware"/>
    <s v="technology"/>
    <n v="1457758800"/>
    <x v="1953"/>
    <n v="1453730176"/>
    <d v="2016-01-25T13:56:16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s v="hardware"/>
    <s v="technology"/>
    <n v="1337799600"/>
    <x v="1954"/>
    <n v="1334989881"/>
    <d v="2012-04-21T06:31:21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s v="hardware"/>
    <s v="technology"/>
    <n v="1429391405"/>
    <x v="1955"/>
    <n v="1425507005"/>
    <d v="2015-03-04T22:10:05"/>
  </r>
  <r>
    <n v="1957"/>
    <x v="1957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s v="hardware"/>
    <s v="technology"/>
    <n v="1351304513"/>
    <x v="1956"/>
    <n v="1348712513"/>
    <d v="2012-09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s v="hardware"/>
    <s v="technology"/>
    <n v="1364078561"/>
    <x v="1957"/>
    <n v="1361490161"/>
    <d v="2013-02-21T23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s v="hardware"/>
    <s v="technology"/>
    <n v="1412121600"/>
    <x v="1958"/>
    <n v="1408565860"/>
    <d v="2014-08-20T20:17:4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s v="hardware"/>
    <s v="technology"/>
    <n v="1419151341"/>
    <x v="1959"/>
    <n v="1416559341"/>
    <d v="2014-11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s v="hardware"/>
    <s v="technology"/>
    <n v="1349495940"/>
    <x v="1960"/>
    <n v="1346042417"/>
    <d v="2012-08-27T04:40:17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s v="hardware"/>
    <s v="technology"/>
    <n v="1400006636"/>
    <x v="1961"/>
    <n v="1397414636"/>
    <d v="2014-04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s v="hardware"/>
    <s v="technology"/>
    <n v="1410862734"/>
    <x v="1962"/>
    <n v="1407838734"/>
    <d v="2014-08-12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s v="hardware"/>
    <s v="technology"/>
    <n v="1461306772"/>
    <x v="1963"/>
    <n v="1458714772"/>
    <d v="2016-03-23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s v="hardware"/>
    <s v="technology"/>
    <n v="1326330000"/>
    <x v="1964"/>
    <n v="1324433310"/>
    <d v="2011-12-21T02:08:3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s v="hardware"/>
    <s v="technology"/>
    <n v="1408021098"/>
    <x v="1965"/>
    <n v="1405429098"/>
    <d v="2014-07-15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s v="hardware"/>
    <s v="technology"/>
    <n v="1398959729"/>
    <x v="1966"/>
    <n v="1396367729"/>
    <d v="2014-04-01T15:55:29"/>
  </r>
  <r>
    <n v="1968"/>
    <x v="1968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s v="hardware"/>
    <s v="technology"/>
    <n v="1480777515"/>
    <x v="1967"/>
    <n v="1478095515"/>
    <d v="2016-11-02T14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s v="hardware"/>
    <s v="technology"/>
    <n v="1470423668"/>
    <x v="1968"/>
    <n v="1467831668"/>
    <d v="2016-07-06T19:01:08"/>
  </r>
  <r>
    <n v="1970"/>
    <x v="1970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s v="hardware"/>
    <s v="technology"/>
    <n v="1366429101"/>
    <x v="1969"/>
    <n v="1361248701"/>
    <d v="2013-02-19T04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s v="hardware"/>
    <s v="technology"/>
    <n v="1384488000"/>
    <x v="1970"/>
    <n v="1381752061"/>
    <d v="2013-10-14T12:01:01"/>
  </r>
  <r>
    <n v="1972"/>
    <x v="1972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s v="hardware"/>
    <s v="technology"/>
    <n v="1353201444"/>
    <x v="1971"/>
    <n v="1350605844"/>
    <d v="2012-10-19T00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s v="hardware"/>
    <s v="technology"/>
    <n v="1470466800"/>
    <x v="1972"/>
    <n v="1467134464"/>
    <d v="2016-06-28T17:21:04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s v="hardware"/>
    <s v="technology"/>
    <n v="1376899269"/>
    <x v="1973"/>
    <n v="1371715269"/>
    <d v="2013-06-20T08:01:09"/>
  </r>
  <r>
    <n v="1975"/>
    <x v="1975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s v="hardware"/>
    <s v="technology"/>
    <n v="1362938851"/>
    <x v="1974"/>
    <n v="1360346851"/>
    <d v="2013-02-08T18:07:31"/>
  </r>
  <r>
    <n v="1976"/>
    <x v="1976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s v="hardware"/>
    <s v="technology"/>
    <n v="1373751325"/>
    <x v="1975"/>
    <n v="1371159325"/>
    <d v="2013-06-13T21:35:25"/>
  </r>
  <r>
    <n v="1977"/>
    <x v="1977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s v="hardware"/>
    <s v="technology"/>
    <n v="1450511940"/>
    <x v="1976"/>
    <n v="1446527540"/>
    <d v="2015-11-03T05:12:2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s v="hardware"/>
    <s v="technology"/>
    <n v="1339484400"/>
    <x v="1977"/>
    <n v="1336627492"/>
    <d v="2012-05-10T05:24:52"/>
  </r>
  <r>
    <n v="1979"/>
    <x v="1979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s v="hardware"/>
    <s v="technology"/>
    <n v="1447909140"/>
    <x v="1978"/>
    <n v="1444734146"/>
    <d v="2015-10-13T11:02:26"/>
  </r>
  <r>
    <n v="1980"/>
    <x v="1980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s v="hardware"/>
    <s v="technology"/>
    <n v="1459684862"/>
    <x v="1979"/>
    <n v="1456232462"/>
    <d v="2016-02-23T13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s v="people"/>
    <s v="photography"/>
    <n v="1404926665"/>
    <x v="1980"/>
    <n v="1402334665"/>
    <d v="2014-06-09T17:24:25"/>
  </r>
  <r>
    <n v="1982"/>
    <x v="1982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s v="people"/>
    <s v="photography"/>
    <n v="1480863887"/>
    <x v="1981"/>
    <n v="1478268287"/>
    <d v="2016-11-04T14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s v="people"/>
    <s v="photography"/>
    <n v="1472799600"/>
    <x v="1982"/>
    <n v="1470874618"/>
    <d v="2016-08-11T00:16:58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s v="people"/>
    <s v="photography"/>
    <n v="1417377481"/>
    <x v="1983"/>
    <n v="1412189881"/>
    <d v="2014-10-01T18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s v="people"/>
    <s v="photography"/>
    <n v="1470178800"/>
    <x v="1984"/>
    <n v="1467650771"/>
    <d v="2016-07-04T16:46:11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s v="people"/>
    <s v="photography"/>
    <n v="1457947483"/>
    <x v="1985"/>
    <n v="1455359083"/>
    <d v="2016-02-13T10:24:43"/>
  </r>
  <r>
    <n v="1987"/>
    <x v="1987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s v="people"/>
    <s v="photography"/>
    <n v="1425223276"/>
    <x v="1986"/>
    <n v="1422631276"/>
    <d v="2015-01-30T15:21:16"/>
  </r>
  <r>
    <n v="1988"/>
    <x v="1988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s v="people"/>
    <s v="photography"/>
    <n v="1440094742"/>
    <x v="1987"/>
    <n v="1437502742"/>
    <d v="2015-07-21T18:19:02"/>
  </r>
  <r>
    <n v="1989"/>
    <x v="1989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s v="people"/>
    <s v="photography"/>
    <n v="1481473208"/>
    <x v="1988"/>
    <n v="1478881208"/>
    <d v="2016-11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s v="people"/>
    <s v="photography"/>
    <n v="1455338532"/>
    <x v="1989"/>
    <n v="1454042532"/>
    <d v="2016-01-29T04:42:12"/>
  </r>
  <r>
    <n v="1991"/>
    <x v="1991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s v="people"/>
    <s v="photography"/>
    <n v="1435958786"/>
    <x v="1990"/>
    <n v="1434144386"/>
    <d v="2015-06-12T21:26:26"/>
  </r>
  <r>
    <n v="1992"/>
    <x v="1992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s v="people"/>
    <s v="photography"/>
    <n v="1424229991"/>
    <x v="1991"/>
    <n v="1421637991"/>
    <d v="2015-01-19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s v="people"/>
    <s v="photography"/>
    <n v="1450706837"/>
    <x v="1992"/>
    <n v="1448114837"/>
    <d v="2015-11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s v="people"/>
    <s v="photography"/>
    <n v="1481072942"/>
    <x v="1993"/>
    <n v="1475885342"/>
    <d v="2016-10-08T00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s v="people"/>
    <s v="photography"/>
    <n v="1437082736"/>
    <x v="1994"/>
    <n v="1435354736"/>
    <d v="2015-06-2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s v="people"/>
    <s v="photography"/>
    <n v="1405021211"/>
    <x v="1995"/>
    <n v="1402429211"/>
    <d v="2014-06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s v="people"/>
    <s v="photography"/>
    <n v="1409091612"/>
    <x v="1996"/>
    <n v="1406499612"/>
    <d v="2014-07-27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s v="people"/>
    <s v="photography"/>
    <n v="1406861438"/>
    <x v="1997"/>
    <n v="1402973438"/>
    <d v="2014-06-17T02:50:38"/>
  </r>
  <r>
    <n v="1999"/>
    <x v="1999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s v="people"/>
    <s v="photography"/>
    <n v="1415882108"/>
    <x v="1998"/>
    <n v="1413286508"/>
    <d v="2014-10-14T11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s v="people"/>
    <s v="photography"/>
    <n v="1452120613"/>
    <x v="1999"/>
    <n v="1449528613"/>
    <d v="2015-12-07T22:50:13"/>
  </r>
  <r>
    <n v="2001"/>
    <x v="2001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s v="hardware"/>
    <s v="technology"/>
    <n v="1434139200"/>
    <x v="2000"/>
    <n v="1431406916"/>
    <d v="2015-05-12T05:01:56"/>
  </r>
  <r>
    <n v="2002"/>
    <x v="2002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s v="hardware"/>
    <s v="technology"/>
    <n v="1485191143"/>
    <x v="2001"/>
    <n v="1482599143"/>
    <d v="2016-12-24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s v="hardware"/>
    <s v="technology"/>
    <n v="1278111600"/>
    <x v="2002"/>
    <n v="1276830052"/>
    <d v="2010-06-18T03:00:52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s v="hardware"/>
    <s v="technology"/>
    <n v="1405002663"/>
    <x v="2003"/>
    <n v="1402410663"/>
    <d v="2014-06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s v="hardware"/>
    <s v="technology"/>
    <n v="1381895940"/>
    <x v="2004"/>
    <n v="1379532618"/>
    <d v="2013-09-18T19:30:18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s v="hardware"/>
    <s v="technology"/>
    <n v="1417611645"/>
    <x v="2005"/>
    <n v="1414584045"/>
    <d v="2014-10-29T12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s v="hardware"/>
    <s v="technology"/>
    <n v="1282622400"/>
    <x v="2006"/>
    <n v="1276891586"/>
    <d v="2010-06-18T20:06:26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s v="hardware"/>
    <s v="technology"/>
    <n v="1316442622"/>
    <x v="2007"/>
    <n v="1312641022"/>
    <d v="2011-08-06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s v="hardware"/>
    <s v="technology"/>
    <n v="1479890743"/>
    <x v="2008"/>
    <n v="1476776743"/>
    <d v="2016-10-18T07:45:43"/>
  </r>
  <r>
    <n v="2010"/>
    <x v="2010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s v="hardware"/>
    <s v="technology"/>
    <n v="1471564491"/>
    <x v="2009"/>
    <n v="1468972491"/>
    <d v="2016-07-19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s v="hardware"/>
    <s v="technology"/>
    <n v="1452553200"/>
    <x v="2010"/>
    <n v="1449650173"/>
    <d v="2015-12-09T08:36:13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s v="hardware"/>
    <s v="technology"/>
    <n v="1423165441"/>
    <x v="2011"/>
    <n v="1420573441"/>
    <d v="2015-01-06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s v="hardware"/>
    <s v="technology"/>
    <n v="1468019014"/>
    <x v="2012"/>
    <n v="1462835014"/>
    <d v="2016-05-09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s v="hardware"/>
    <s v="technology"/>
    <n v="1364184539"/>
    <x v="2013"/>
    <n v="1361250539"/>
    <d v="2013-02-19T05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s v="hardware"/>
    <s v="technology"/>
    <n v="1315602163"/>
    <x v="2014"/>
    <n v="1313010163"/>
    <d v="2011-08-10T21:02:43"/>
  </r>
  <r>
    <n v="2016"/>
    <x v="2016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s v="hardware"/>
    <s v="technology"/>
    <n v="1362863299"/>
    <x v="2015"/>
    <n v="1360271299"/>
    <d v="2013-02-07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s v="hardware"/>
    <s v="technology"/>
    <n v="1332561600"/>
    <x v="2016"/>
    <n v="1329873755"/>
    <d v="2012-02-22T01:22:35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s v="hardware"/>
    <s v="technology"/>
    <n v="1439455609"/>
    <x v="2017"/>
    <n v="1436863609"/>
    <d v="2015-07-14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s v="hardware"/>
    <s v="technology"/>
    <n v="1474563621"/>
    <x v="2018"/>
    <n v="1471971621"/>
    <d v="2016-08-23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s v="hardware"/>
    <s v="technology"/>
    <n v="1400108640"/>
    <x v="2019"/>
    <n v="1396923624"/>
    <d v="2014-04-08T02:20:24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s v="hardware"/>
    <s v="technology"/>
    <n v="1411522897"/>
    <x v="2020"/>
    <n v="1407634897"/>
    <d v="2014-08-10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s v="hardware"/>
    <s v="technology"/>
    <n v="1465652372"/>
    <x v="2021"/>
    <n v="1463060372"/>
    <d v="2016-05-12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s v="hardware"/>
    <s v="technology"/>
    <n v="1434017153"/>
    <x v="2022"/>
    <n v="1431425153"/>
    <d v="2015-05-12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s v="hardware"/>
    <s v="technology"/>
    <n v="1344826800"/>
    <x v="2023"/>
    <n v="1341875544"/>
    <d v="2012-07-09T23:12:24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s v="hardware"/>
    <s v="technology"/>
    <n v="1433996746"/>
    <x v="2024"/>
    <n v="1431404746"/>
    <d v="2015-05-12T04:25:46"/>
  </r>
  <r>
    <n v="2026"/>
    <x v="2026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s v="hardware"/>
    <s v="technology"/>
    <n v="1398052740"/>
    <x v="2025"/>
    <n v="1394127585"/>
    <d v="2014-03-06T17:39:45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s v="hardware"/>
    <s v="technology"/>
    <n v="1427740319"/>
    <x v="2026"/>
    <n v="1423855919"/>
    <d v="2015-02-13T19:31:59"/>
  </r>
  <r>
    <n v="2028"/>
    <x v="2028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s v="hardware"/>
    <s v="technology"/>
    <n v="1268690100"/>
    <x v="2027"/>
    <n v="1265493806"/>
    <d v="2010-02-06T22:03:26"/>
  </r>
  <r>
    <n v="2029"/>
    <x v="2029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s v="hardware"/>
    <s v="technology"/>
    <n v="1409099481"/>
    <x v="2028"/>
    <n v="1406507481"/>
    <d v="2014-07-28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s v="hardware"/>
    <s v="technology"/>
    <n v="1354233296"/>
    <x v="2029"/>
    <n v="1351641296"/>
    <d v="2012-10-30T23:54:56"/>
  </r>
  <r>
    <n v="2031"/>
    <x v="2031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s v="hardware"/>
    <s v="technology"/>
    <n v="1420765200"/>
    <x v="2030"/>
    <n v="1417506853"/>
    <d v="2014-12-02T07:54:13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s v="hardware"/>
    <s v="technology"/>
    <n v="1481778000"/>
    <x v="2031"/>
    <n v="1479216874"/>
    <d v="2016-11-15T13:34:34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s v="hardware"/>
    <s v="technology"/>
    <n v="1398477518"/>
    <x v="2032"/>
    <n v="1395885518"/>
    <d v="2014-03-27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s v="hardware"/>
    <s v="technology"/>
    <n v="1430981880"/>
    <x v="2033"/>
    <n v="1426216033"/>
    <d v="2015-03-13T03:07:13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s v="hardware"/>
    <s v="technology"/>
    <n v="1450486800"/>
    <x v="2034"/>
    <n v="1446562807"/>
    <d v="2015-11-03T15:00:07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s v="hardware"/>
    <s v="technology"/>
    <n v="1399668319"/>
    <x v="2035"/>
    <n v="1397076319"/>
    <d v="2014-04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s v="hardware"/>
    <s v="technology"/>
    <n v="1388383353"/>
    <x v="2036"/>
    <n v="1383195753"/>
    <d v="2013-10-31T05:02:33"/>
  </r>
  <r>
    <n v="2038"/>
    <x v="2038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s v="hardware"/>
    <s v="technology"/>
    <n v="1372701600"/>
    <x v="2037"/>
    <n v="1369895421"/>
    <d v="2013-05-30T06:30:21"/>
  </r>
  <r>
    <n v="2039"/>
    <x v="2039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s v="hardware"/>
    <s v="technology"/>
    <n v="1480568340"/>
    <x v="2038"/>
    <n v="1477996325"/>
    <d v="2016-11-01T10:32:05"/>
  </r>
  <r>
    <n v="2040"/>
    <x v="2040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s v="hardware"/>
    <s v="technology"/>
    <n v="1384557303"/>
    <x v="2039"/>
    <n v="1383257703"/>
    <d v="2013-10-31T22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s v="hardware"/>
    <s v="technology"/>
    <n v="1478785027"/>
    <x v="2040"/>
    <n v="1476189427"/>
    <d v="2016-10-11T12:37:07"/>
  </r>
  <r>
    <n v="2042"/>
    <x v="2042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s v="hardware"/>
    <s v="technology"/>
    <n v="1453481974"/>
    <x v="2041"/>
    <n v="1448297974"/>
    <d v="2015-11-23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s v="hardware"/>
    <s v="technology"/>
    <n v="1481432340"/>
    <x v="2042"/>
    <n v="1476764077"/>
    <d v="2016-10-18T04:14:37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s v="hardware"/>
    <s v="technology"/>
    <n v="1434212714"/>
    <x v="2043"/>
    <n v="1431620714"/>
    <d v="2015-05-14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s v="hardware"/>
    <s v="technology"/>
    <n v="1341799647"/>
    <x v="2044"/>
    <n v="1339207647"/>
    <d v="2012-06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s v="hardware"/>
    <s v="technology"/>
    <n v="1369282044"/>
    <x v="2045"/>
    <n v="1366690044"/>
    <d v="2013-04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s v="hardware"/>
    <s v="technology"/>
    <n v="1429228800"/>
    <x v="2046"/>
    <n v="1426714870"/>
    <d v="2015-03-18T21:41:1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s v="hardware"/>
    <s v="technology"/>
    <n v="1369323491"/>
    <x v="2047"/>
    <n v="1366731491"/>
    <d v="2013-04-23T15:38:11"/>
  </r>
  <r>
    <n v="2049"/>
    <x v="2049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s v="hardware"/>
    <s v="technology"/>
    <n v="1386025140"/>
    <x v="2048"/>
    <n v="1382963963"/>
    <d v="2013-10-28T12:39:23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s v="hardware"/>
    <s v="technology"/>
    <n v="1433036578"/>
    <x v="2049"/>
    <n v="1429580578"/>
    <d v="2015-04-2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s v="hardware"/>
    <s v="technology"/>
    <n v="1388017937"/>
    <x v="2050"/>
    <n v="1385425937"/>
    <d v="2013-11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s v="hardware"/>
    <s v="technology"/>
    <n v="1455933653"/>
    <x v="2051"/>
    <n v="1452045653"/>
    <d v="2016-01-06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s v="hardware"/>
    <s v="technology"/>
    <n v="1448466551"/>
    <x v="2052"/>
    <n v="1445870951"/>
    <d v="2015-10-26T14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s v="hardware"/>
    <s v="technology"/>
    <n v="1399033810"/>
    <x v="2053"/>
    <n v="1396441810"/>
    <d v="2014-04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s v="hardware"/>
    <s v="technology"/>
    <n v="1417579200"/>
    <x v="2054"/>
    <n v="1415031043"/>
    <d v="2014-11-03T16:10:43"/>
  </r>
  <r>
    <n v="2056"/>
    <x v="2056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s v="hardware"/>
    <s v="technology"/>
    <n v="1366222542"/>
    <x v="2055"/>
    <n v="1363630542"/>
    <d v="2013-03-18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s v="hardware"/>
    <s v="technology"/>
    <n v="1456487532"/>
    <x v="2056"/>
    <n v="1453895532"/>
    <d v="2016-01-27T11:52:12"/>
  </r>
  <r>
    <n v="2058"/>
    <x v="2058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s v="hardware"/>
    <s v="technology"/>
    <n v="1425326400"/>
    <x v="2057"/>
    <n v="1421916830"/>
    <d v="2015-01-22T08:53:5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s v="hardware"/>
    <s v="technology"/>
    <n v="1454277540"/>
    <x v="2058"/>
    <n v="1450880854"/>
    <d v="2015-12-23T14:27:34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s v="hardware"/>
    <s v="technology"/>
    <n v="1406129150"/>
    <x v="2059"/>
    <n v="1400945150"/>
    <d v="2014-05-24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s v="hardware"/>
    <s v="technology"/>
    <n v="1483208454"/>
    <x v="2060"/>
    <n v="1480616454"/>
    <d v="2016-12-0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s v="hardware"/>
    <s v="technology"/>
    <n v="1458807098"/>
    <x v="2061"/>
    <n v="1456218698"/>
    <d v="2016-02-23T09:11:38"/>
  </r>
  <r>
    <n v="2063"/>
    <x v="2063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s v="hardware"/>
    <s v="technology"/>
    <n v="1463333701"/>
    <x v="2062"/>
    <n v="1460482501"/>
    <d v="2016-04-12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s v="hardware"/>
    <s v="technology"/>
    <n v="1370001600"/>
    <x v="2063"/>
    <n v="1366879523"/>
    <d v="2013-04-25T08:45:23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s v="hardware"/>
    <s v="technology"/>
    <n v="1387958429"/>
    <x v="2064"/>
    <n v="1385366429"/>
    <d v="2013-11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s v="hardware"/>
    <s v="technology"/>
    <n v="1408818683"/>
    <x v="2065"/>
    <n v="1406226683"/>
    <d v="2014-07-24T18:31:23"/>
  </r>
  <r>
    <n v="2067"/>
    <x v="2067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s v="hardware"/>
    <s v="technology"/>
    <n v="1432499376"/>
    <x v="2066"/>
    <n v="1429648176"/>
    <d v="2015-04-21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s v="hardware"/>
    <s v="technology"/>
    <n v="1476994315"/>
    <x v="2067"/>
    <n v="1474402315"/>
    <d v="2016-09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s v="hardware"/>
    <s v="technology"/>
    <n v="1451776791"/>
    <x v="2068"/>
    <n v="1449098391"/>
    <d v="2015-12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s v="hardware"/>
    <s v="technology"/>
    <n v="1467128723"/>
    <x v="2069"/>
    <n v="1464536723"/>
    <d v="2016-05-29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s v="hardware"/>
    <s v="technology"/>
    <n v="1475390484"/>
    <x v="2070"/>
    <n v="1471502484"/>
    <d v="2016-08-18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s v="hardware"/>
    <s v="technology"/>
    <n v="1462629432"/>
    <x v="2071"/>
    <n v="1460037432"/>
    <d v="2016-04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s v="hardware"/>
    <s v="technology"/>
    <n v="1431100918"/>
    <x v="2072"/>
    <n v="1427212918"/>
    <d v="2015-03-24T16:01:58"/>
  </r>
  <r>
    <n v="2074"/>
    <x v="2074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s v="hardware"/>
    <s v="technology"/>
    <n v="1462564182"/>
    <x v="2073"/>
    <n v="1459972182"/>
    <d v="2016-04-06T19:49:42"/>
  </r>
  <r>
    <n v="2075"/>
    <x v="2075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s v="hardware"/>
    <s v="technology"/>
    <n v="1374769288"/>
    <x v="2074"/>
    <n v="1372177288"/>
    <d v="2013-06-25T16:21:28"/>
  </r>
  <r>
    <n v="2076"/>
    <x v="2076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s v="hardware"/>
    <s v="technology"/>
    <n v="1406149689"/>
    <x v="2075"/>
    <n v="1402693689"/>
    <d v="2014-06-13T21:08:09"/>
  </r>
  <r>
    <n v="2077"/>
    <x v="2077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s v="hardware"/>
    <s v="technology"/>
    <n v="1433538000"/>
    <x v="2076"/>
    <n v="1428541276"/>
    <d v="2015-04-09T01:01:16"/>
  </r>
  <r>
    <n v="2078"/>
    <x v="2078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s v="hardware"/>
    <s v="technology"/>
    <n v="1482085857"/>
    <x v="2077"/>
    <n v="1479493857"/>
    <d v="2016-11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s v="hardware"/>
    <s v="technology"/>
    <n v="1435258800"/>
    <x v="2078"/>
    <n v="1432659793"/>
    <d v="2015-05-26T17:03:13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s v="hardware"/>
    <s v="technology"/>
    <n v="1447286300"/>
    <x v="2079"/>
    <n v="1444690700"/>
    <d v="2015-10-12T22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s v="indie rock"/>
    <s v="music"/>
    <n v="1337144340"/>
    <x v="2080"/>
    <n v="1333597555"/>
    <d v="2012-04-05T03:45:55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s v="indie rock"/>
    <s v="music"/>
    <n v="1322106796"/>
    <x v="2081"/>
    <n v="1316919196"/>
    <d v="2011-09-25T02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s v="indie rock"/>
    <s v="music"/>
    <n v="1338830395"/>
    <x v="2082"/>
    <n v="1336238395"/>
    <d v="2012-05-05T17:19:55"/>
  </r>
  <r>
    <n v="2084"/>
    <x v="2084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s v="indie rock"/>
    <s v="music"/>
    <n v="1399186740"/>
    <x v="2083"/>
    <n v="1396468782"/>
    <d v="2014-04-02T19:59:42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s v="indie rock"/>
    <s v="music"/>
    <n v="1342382587"/>
    <x v="2084"/>
    <n v="1339790587"/>
    <d v="2012-06-15T20:03:07"/>
  </r>
  <r>
    <n v="2086"/>
    <x v="2086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s v="indie rock"/>
    <s v="music"/>
    <n v="1323838740"/>
    <x v="2085"/>
    <n v="1321200332"/>
    <d v="2011-11-13T16:05:32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s v="indie rock"/>
    <s v="music"/>
    <n v="1315457658"/>
    <x v="2086"/>
    <n v="1312865658"/>
    <d v="2011-08-09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s v="indie rock"/>
    <s v="music"/>
    <n v="1284177540"/>
    <x v="2087"/>
    <n v="1281028152"/>
    <d v="2010-08-05T17:09:12"/>
  </r>
  <r>
    <n v="2089"/>
    <x v="2089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s v="indie rock"/>
    <s v="music"/>
    <n v="1375408194"/>
    <x v="2088"/>
    <n v="1372384194"/>
    <d v="2013-06-28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s v="indie rock"/>
    <s v="music"/>
    <n v="1361696955"/>
    <x v="2089"/>
    <n v="1359104955"/>
    <d v="2013-01-25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s v="indie rock"/>
    <s v="music"/>
    <n v="1299009600"/>
    <x v="2090"/>
    <n v="1294818278"/>
    <d v="2011-01-12T07:44:38"/>
  </r>
  <r>
    <n v="2092"/>
    <x v="2092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s v="indie rock"/>
    <s v="music"/>
    <n v="1318006732"/>
    <x v="2091"/>
    <n v="1312822732"/>
    <d v="2011-08-08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s v="indie rock"/>
    <s v="music"/>
    <n v="1356211832"/>
    <x v="2092"/>
    <n v="1351024232"/>
    <d v="2012-10-23T20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s v="indie rock"/>
    <s v="music"/>
    <n v="1330916400"/>
    <x v="2093"/>
    <n v="1327969730"/>
    <d v="2012-01-31T00:28:5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s v="indie rock"/>
    <s v="music"/>
    <n v="1317576973"/>
    <x v="2094"/>
    <n v="1312392973"/>
    <d v="2011-08-03T17:36:13"/>
  </r>
  <r>
    <n v="2096"/>
    <x v="2096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s v="indie rock"/>
    <s v="music"/>
    <n v="1351223940"/>
    <x v="2095"/>
    <n v="1349892735"/>
    <d v="2012-10-10T18:12:15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s v="indie rock"/>
    <s v="music"/>
    <n v="1322751735"/>
    <x v="2096"/>
    <n v="1317564135"/>
    <d v="2011-10-02T14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s v="indie rock"/>
    <s v="music"/>
    <n v="1331174635"/>
    <x v="2097"/>
    <n v="1328582635"/>
    <d v="2012-02-07T02:43:55"/>
  </r>
  <r>
    <n v="2099"/>
    <x v="2099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s v="indie rock"/>
    <s v="music"/>
    <n v="1435808400"/>
    <x v="2098"/>
    <n v="1434650084"/>
    <d v="2015-06-18T17:54:44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s v="indie rock"/>
    <s v="music"/>
    <n v="1341028740"/>
    <x v="2099"/>
    <n v="1339704141"/>
    <d v="2012-06-14T20:02:21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s v="indie rock"/>
    <s v="music"/>
    <n v="1329104114"/>
    <x v="2100"/>
    <n v="1323920114"/>
    <d v="2011-12-15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s v="indie rock"/>
    <s v="music"/>
    <n v="1304628648"/>
    <x v="2101"/>
    <n v="1302036648"/>
    <d v="2011-04-05T20:50:48"/>
  </r>
  <r>
    <n v="2103"/>
    <x v="2103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s v="indie rock"/>
    <s v="music"/>
    <n v="1352488027"/>
    <x v="2102"/>
    <n v="1349892427"/>
    <d v="2012-10-10T18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s v="indie rock"/>
    <s v="music"/>
    <n v="1369958400"/>
    <x v="2103"/>
    <n v="1367286434"/>
    <d v="2013-04-30T01:47:14"/>
  </r>
  <r>
    <n v="2105"/>
    <x v="2105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s v="indie rock"/>
    <s v="music"/>
    <n v="1416542400"/>
    <x v="2104"/>
    <n v="1415472953"/>
    <d v="2014-11-08T18:55:53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s v="indie rock"/>
    <s v="music"/>
    <n v="1359176974"/>
    <x v="2105"/>
    <n v="1356584974"/>
    <d v="2012-12-27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s v="indie rock"/>
    <s v="music"/>
    <n v="1415815393"/>
    <x v="2106"/>
    <n v="1413997393"/>
    <d v="2014-10-22T17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s v="indie rock"/>
    <s v="music"/>
    <n v="1347249300"/>
    <x v="2107"/>
    <n v="1344917580"/>
    <d v="2012-08-14T04:13:00"/>
  </r>
  <r>
    <n v="2109"/>
    <x v="2109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s v="indie rock"/>
    <s v="music"/>
    <n v="1436115617"/>
    <x v="2108"/>
    <n v="1433523617"/>
    <d v="2015-06-05T17:00:17"/>
  </r>
  <r>
    <n v="2110"/>
    <x v="2110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s v="indie rock"/>
    <s v="music"/>
    <n v="1401253140"/>
    <x v="2109"/>
    <n v="1398873969"/>
    <d v="2014-04-30T16:06:09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s v="indie rock"/>
    <s v="music"/>
    <n v="1313370000"/>
    <x v="2110"/>
    <n v="1307594625"/>
    <d v="2011-06-09T04:43:45"/>
  </r>
  <r>
    <n v="2112"/>
    <x v="2112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s v="indie rock"/>
    <s v="music"/>
    <n v="1366064193"/>
    <x v="2111"/>
    <n v="1364854593"/>
    <d v="2013-04-01T22:16:33"/>
  </r>
  <r>
    <n v="2113"/>
    <x v="2113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s v="indie rock"/>
    <s v="music"/>
    <n v="1411505176"/>
    <x v="2112"/>
    <n v="1408481176"/>
    <d v="2014-08-19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s v="indie rock"/>
    <s v="music"/>
    <n v="1291870740"/>
    <x v="2113"/>
    <n v="1286480070"/>
    <d v="2010-10-07T19:34:30"/>
  </r>
  <r>
    <n v="2115"/>
    <x v="2115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s v="indie rock"/>
    <s v="music"/>
    <n v="1298167001"/>
    <x v="2114"/>
    <n v="1295575001"/>
    <d v="2011-01-21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s v="indie rock"/>
    <s v="music"/>
    <n v="1349203203"/>
    <x v="2115"/>
    <n v="1345056003"/>
    <d v="2012-08-15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s v="indie rock"/>
    <s v="music"/>
    <n v="1445921940"/>
    <x v="2116"/>
    <n v="1444699549"/>
    <d v="2015-10-13T01:25:49"/>
  </r>
  <r>
    <n v="2118"/>
    <x v="2118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s v="indie rock"/>
    <s v="music"/>
    <n v="1311538136"/>
    <x v="2117"/>
    <n v="1308946136"/>
    <d v="2011-06-24T20:08:56"/>
  </r>
  <r>
    <n v="2119"/>
    <x v="2119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s v="indie rock"/>
    <s v="music"/>
    <n v="1345086445"/>
    <x v="2118"/>
    <n v="1342494445"/>
    <d v="2012-07-17T03:07:25"/>
  </r>
  <r>
    <n v="2120"/>
    <x v="2120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s v="indie rock"/>
    <s v="music"/>
    <n v="1388617736"/>
    <x v="2119"/>
    <n v="1384384136"/>
    <d v="2013-11-13T23:08:56"/>
  </r>
  <r>
    <n v="2121"/>
    <x v="2121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s v="video games"/>
    <s v="games"/>
    <n v="1484156948"/>
    <x v="2120"/>
    <n v="1481564948"/>
    <d v="2016-12-12T17:49:08"/>
  </r>
  <r>
    <n v="2122"/>
    <x v="2122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s v="video games"/>
    <s v="games"/>
    <n v="1483773169"/>
    <x v="2121"/>
    <n v="1481181169"/>
    <d v="2016-12-08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s v="video games"/>
    <s v="games"/>
    <n v="1268636340"/>
    <x v="2122"/>
    <n v="1263982307"/>
    <d v="2010-01-20T10:11:47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s v="video games"/>
    <s v="games"/>
    <n v="1291093200"/>
    <x v="2123"/>
    <n v="1286930435"/>
    <d v="2010-10-13T00:40:35"/>
  </r>
  <r>
    <n v="2125"/>
    <x v="2125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s v="video games"/>
    <s v="games"/>
    <n v="1438734833"/>
    <x v="2124"/>
    <n v="1436142833"/>
    <d v="2015-07-06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s v="video games"/>
    <s v="games"/>
    <n v="1418080887"/>
    <x v="2125"/>
    <n v="1415488887"/>
    <d v="2014-11-08T23:21:27"/>
  </r>
  <r>
    <n v="2127"/>
    <x v="2127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s v="video games"/>
    <s v="games"/>
    <n v="1426158463"/>
    <x v="2126"/>
    <n v="1423570063"/>
    <d v="2015-02-10T12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s v="video games"/>
    <s v="games"/>
    <n v="1411324369"/>
    <x v="2127"/>
    <n v="1406140369"/>
    <d v="2014-07-23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s v="video games"/>
    <s v="games"/>
    <n v="1457570100"/>
    <x v="2128"/>
    <n v="1454978100"/>
    <d v="2016-02-09T00:35:00"/>
  </r>
  <r>
    <n v="2130"/>
    <x v="2130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s v="video games"/>
    <s v="games"/>
    <n v="1408154663"/>
    <x v="2129"/>
    <n v="1405130663"/>
    <d v="2014-07-12T02:04:23"/>
  </r>
  <r>
    <n v="2131"/>
    <x v="2131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s v="video games"/>
    <s v="games"/>
    <n v="1436677091"/>
    <x v="2130"/>
    <n v="1434085091"/>
    <d v="2015-06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s v="video games"/>
    <s v="games"/>
    <n v="1391427692"/>
    <x v="2131"/>
    <n v="1388835692"/>
    <d v="2014-01-04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s v="video games"/>
    <s v="games"/>
    <n v="1303628340"/>
    <x v="2132"/>
    <n v="1300328399"/>
    <d v="2011-03-17T02:19:59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s v="video games"/>
    <s v="games"/>
    <n v="1367097391"/>
    <x v="2133"/>
    <n v="1364505391"/>
    <d v="2013-03-28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s v="video games"/>
    <s v="games"/>
    <n v="1349392033"/>
    <x v="2134"/>
    <n v="1346800033"/>
    <d v="2012-09-04T23:07:13"/>
  </r>
  <r>
    <n v="2136"/>
    <x v="2136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s v="video games"/>
    <s v="games"/>
    <n v="1382184786"/>
    <x v="2135"/>
    <n v="1379592786"/>
    <d v="2013-09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s v="video games"/>
    <s v="games"/>
    <n v="1417804229"/>
    <x v="2136"/>
    <n v="1415212229"/>
    <d v="2014-11-05T18:30:29"/>
  </r>
  <r>
    <n v="2138"/>
    <x v="2138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s v="video games"/>
    <s v="games"/>
    <n v="1383959939"/>
    <x v="2137"/>
    <n v="1381364339"/>
    <d v="2013-10-10T00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s v="video games"/>
    <s v="games"/>
    <n v="1478196008"/>
    <x v="2138"/>
    <n v="1475604008"/>
    <d v="2016-10-04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s v="video games"/>
    <s v="games"/>
    <n v="1357934424"/>
    <x v="2139"/>
    <n v="1355342424"/>
    <d v="2012-12-12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s v="video games"/>
    <s v="games"/>
    <n v="1415947159"/>
    <x v="2140"/>
    <n v="1413351559"/>
    <d v="2014-10-15T05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s v="video games"/>
    <s v="games"/>
    <n v="1451494210"/>
    <x v="2141"/>
    <n v="1449075010"/>
    <d v="2015-12-02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s v="video games"/>
    <s v="games"/>
    <n v="1279738800"/>
    <x v="2142"/>
    <n v="1275599812"/>
    <d v="2010-06-03T21:16:52"/>
  </r>
  <r>
    <n v="2144"/>
    <x v="2144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s v="video games"/>
    <s v="games"/>
    <n v="1379164040"/>
    <x v="2143"/>
    <n v="1376399240"/>
    <d v="2013-08-13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s v="video games"/>
    <s v="games"/>
    <n v="1385534514"/>
    <x v="2144"/>
    <n v="1382938914"/>
    <d v="2013-10-28T05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s v="video games"/>
    <s v="games"/>
    <n v="1455207510"/>
    <x v="2145"/>
    <n v="1453997910"/>
    <d v="2016-01-28T16:18:30"/>
  </r>
  <r>
    <n v="2147"/>
    <x v="2147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s v="video games"/>
    <s v="games"/>
    <n v="1416125148"/>
    <x v="2146"/>
    <n v="1413356748"/>
    <d v="2014-10-15T07:05:48"/>
  </r>
  <r>
    <n v="2148"/>
    <x v="2148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s v="video games"/>
    <s v="games"/>
    <n v="1427992582"/>
    <x v="2147"/>
    <n v="1425404182"/>
    <d v="2015-03-03T17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s v="video games"/>
    <s v="games"/>
    <n v="1280534400"/>
    <x v="2148"/>
    <n v="1277512556"/>
    <d v="2010-06-26T00:35:56"/>
  </r>
  <r>
    <n v="2150"/>
    <x v="2150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s v="video games"/>
    <s v="games"/>
    <n v="1468392599"/>
    <x v="2149"/>
    <n v="1465800599"/>
    <d v="2016-06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s v="video games"/>
    <s v="games"/>
    <n v="1467231614"/>
    <x v="2150"/>
    <n v="1464639614"/>
    <d v="2016-05-30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s v="video games"/>
    <s v="games"/>
    <n v="1394909909"/>
    <x v="2151"/>
    <n v="1392321509"/>
    <d v="2014-02-13T19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s v="video games"/>
    <s v="games"/>
    <n v="1420876740"/>
    <x v="2152"/>
    <n v="1417470718"/>
    <d v="2014-12-01T21:51:58"/>
  </r>
  <r>
    <n v="2154"/>
    <x v="2154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s v="video games"/>
    <s v="games"/>
    <n v="1390921827"/>
    <x v="2153"/>
    <n v="1389193827"/>
    <d v="2014-01-08T15:10:27"/>
  </r>
  <r>
    <n v="2155"/>
    <x v="2155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s v="video games"/>
    <s v="games"/>
    <n v="1459443385"/>
    <x v="2154"/>
    <n v="1456854985"/>
    <d v="2016-03-01T17:56:25"/>
  </r>
  <r>
    <n v="2156"/>
    <x v="2156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s v="video games"/>
    <s v="games"/>
    <n v="1379363406"/>
    <x v="2155"/>
    <n v="1375475406"/>
    <d v="2013-08-02T20:30:06"/>
  </r>
  <r>
    <n v="2157"/>
    <x v="2157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s v="video games"/>
    <s v="games"/>
    <n v="1482479940"/>
    <x v="2156"/>
    <n v="1479684783"/>
    <d v="2016-11-20T23:33:03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s v="video games"/>
    <s v="games"/>
    <n v="1360009774"/>
    <x v="2157"/>
    <n v="1356121774"/>
    <d v="2012-12-21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s v="video games"/>
    <s v="games"/>
    <n v="1310837574"/>
    <x v="2158"/>
    <n v="1308245574"/>
    <d v="2011-06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s v="video games"/>
    <s v="games"/>
    <n v="1337447105"/>
    <x v="2159"/>
    <n v="1334855105"/>
    <d v="2012-04-19T17:05:05"/>
  </r>
  <r>
    <n v="2161"/>
    <x v="2161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s v="rock"/>
    <s v="music"/>
    <n v="1443040059"/>
    <x v="2160"/>
    <n v="1440448059"/>
    <d v="2015-08-24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s v="rock"/>
    <s v="music"/>
    <n v="1406226191"/>
    <x v="2161"/>
    <n v="1403547791"/>
    <d v="2014-06-23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s v="rock"/>
    <s v="music"/>
    <n v="1433735400"/>
    <x v="2162"/>
    <n v="1429306520"/>
    <d v="2015-04-17T21:35:20"/>
  </r>
  <r>
    <n v="2164"/>
    <x v="2164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s v="rock"/>
    <s v="music"/>
    <n v="1466827140"/>
    <x v="2163"/>
    <n v="1464196414"/>
    <d v="2016-05-25T17:13:34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s v="rock"/>
    <s v="music"/>
    <n v="1460127635"/>
    <x v="2164"/>
    <n v="1457539235"/>
    <d v="2016-03-09T16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s v="rock"/>
    <s v="music"/>
    <n v="1417813618"/>
    <x v="2165"/>
    <n v="1413922018"/>
    <d v="2014-10-21T20:06:58"/>
  </r>
  <r>
    <n v="2167"/>
    <x v="2167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s v="rock"/>
    <s v="music"/>
    <n v="1347672937"/>
    <x v="2166"/>
    <n v="1346463337"/>
    <d v="2012-09-01T01:35:37"/>
  </r>
  <r>
    <n v="2168"/>
    <x v="2168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s v="rock"/>
    <s v="music"/>
    <n v="1486702800"/>
    <x v="2167"/>
    <n v="1484058261"/>
    <d v="2017-01-10T14:24:21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s v="rock"/>
    <s v="music"/>
    <n v="1488473351"/>
    <x v="2168"/>
    <n v="1488214151"/>
    <d v="2017-02-27T16:49:11"/>
  </r>
  <r>
    <n v="2170"/>
    <x v="2170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s v="rock"/>
    <s v="music"/>
    <n v="1440266422"/>
    <x v="2169"/>
    <n v="1436810422"/>
    <d v="2015-07-13T18:00:22"/>
  </r>
  <r>
    <n v="2171"/>
    <x v="2171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s v="rock"/>
    <s v="music"/>
    <n v="1434949200"/>
    <x v="2170"/>
    <n v="1431903495"/>
    <d v="2015-05-17T22:58:15"/>
  </r>
  <r>
    <n v="2172"/>
    <x v="2172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s v="rock"/>
    <s v="music"/>
    <n v="1429365320"/>
    <x v="2171"/>
    <n v="1426773320"/>
    <d v="2015-03-19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s v="rock"/>
    <s v="music"/>
    <n v="1378785540"/>
    <x v="2172"/>
    <n v="1376066243"/>
    <d v="2013-08-09T16:37:23"/>
  </r>
  <r>
    <n v="2174"/>
    <x v="2174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s v="rock"/>
    <s v="music"/>
    <n v="1462453307"/>
    <x v="2173"/>
    <n v="1459861307"/>
    <d v="2016-04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s v="rock"/>
    <s v="music"/>
    <n v="1469059986"/>
    <x v="2174"/>
    <n v="1468455186"/>
    <d v="2016-07-14T00:13:06"/>
  </r>
  <r>
    <n v="2176"/>
    <x v="2176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s v="rock"/>
    <s v="music"/>
    <n v="1430579509"/>
    <x v="2175"/>
    <n v="1427987509"/>
    <d v="2015-04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s v="rock"/>
    <s v="music"/>
    <n v="1465192867"/>
    <x v="2176"/>
    <n v="1463032867"/>
    <d v="2016-05-12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s v="rock"/>
    <s v="music"/>
    <n v="1484752597"/>
    <x v="2177"/>
    <n v="1482160597"/>
    <d v="2016-12-19T15:16:37"/>
  </r>
  <r>
    <n v="2179"/>
    <x v="2179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s v="rock"/>
    <s v="music"/>
    <n v="1428725192"/>
    <x v="2178"/>
    <n v="1426133192"/>
    <d v="2015-03-12T04:06:32"/>
  </r>
  <r>
    <n v="2180"/>
    <x v="2180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s v="rock"/>
    <s v="music"/>
    <n v="1447434268"/>
    <x v="2179"/>
    <n v="1443801868"/>
    <d v="2015-10-02T16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s v="tabletop games"/>
    <s v="games"/>
    <n v="1487635653"/>
    <x v="2180"/>
    <n v="1486426053"/>
    <d v="2017-02-07T00:07:33"/>
  </r>
  <r>
    <n v="2182"/>
    <x v="2182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s v="tabletop games"/>
    <s v="games"/>
    <n v="1412285825"/>
    <x v="2181"/>
    <n v="1409261825"/>
    <d v="2014-08-28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s v="tabletop games"/>
    <s v="games"/>
    <n v="1486616400"/>
    <x v="2182"/>
    <n v="1484037977"/>
    <d v="2017-01-10T08:46:17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s v="tabletop games"/>
    <s v="games"/>
    <n v="1453737600"/>
    <x v="2183"/>
    <n v="1452530041"/>
    <d v="2016-01-11T16:34:01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s v="tabletop games"/>
    <s v="games"/>
    <n v="1364286239"/>
    <x v="2184"/>
    <n v="1360830239"/>
    <d v="2013-02-14T08:23:59"/>
  </r>
  <r>
    <n v="2186"/>
    <x v="2186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s v="tabletop games"/>
    <s v="games"/>
    <n v="1473213600"/>
    <x v="2185"/>
    <n v="1470062743"/>
    <d v="2016-08-01T14:45:43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s v="tabletop games"/>
    <s v="games"/>
    <n v="1428033540"/>
    <x v="2186"/>
    <n v="1425531666"/>
    <d v="2015-03-05T05:01:06"/>
  </r>
  <r>
    <n v="2188"/>
    <x v="2188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s v="tabletop games"/>
    <s v="games"/>
    <n v="1477414800"/>
    <x v="2187"/>
    <n v="1474380241"/>
    <d v="2016-09-20T14:04:01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s v="tabletop games"/>
    <s v="games"/>
    <n v="1461276000"/>
    <x v="2188"/>
    <n v="1460055300"/>
    <d v="2016-04-07T18:55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s v="tabletop games"/>
    <s v="games"/>
    <n v="1458716340"/>
    <x v="2189"/>
    <n v="1455721204"/>
    <d v="2016-02-17T15:00:04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s v="tabletop games"/>
    <s v="games"/>
    <n v="1487102427"/>
    <x v="2190"/>
    <n v="1486065627"/>
    <d v="2017-02-02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s v="tabletop games"/>
    <s v="games"/>
    <n v="1481842800"/>
    <x v="2191"/>
    <n v="1479414344"/>
    <d v="2016-11-17T20:25:44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s v="tabletop games"/>
    <s v="games"/>
    <n v="1479704340"/>
    <x v="2192"/>
    <n v="1477043072"/>
    <d v="2016-10-21T09:44:32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s v="tabletop games"/>
    <s v="games"/>
    <n v="1459012290"/>
    <x v="2193"/>
    <n v="1456423890"/>
    <d v="2016-02-25T18:11:30"/>
  </r>
  <r>
    <n v="2195"/>
    <x v="2195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s v="tabletop games"/>
    <s v="games"/>
    <n v="1439317900"/>
    <x v="2194"/>
    <n v="1436725900"/>
    <d v="2015-07-12T18:31:40"/>
  </r>
  <r>
    <n v="2196"/>
    <x v="2196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s v="tabletop games"/>
    <s v="games"/>
    <n v="1480662000"/>
    <x v="2195"/>
    <n v="1478000502"/>
    <d v="2016-11-01T11:41:42"/>
  </r>
  <r>
    <n v="2197"/>
    <x v="2197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s v="tabletop games"/>
    <s v="games"/>
    <n v="1425132059"/>
    <x v="2196"/>
    <n v="1422540059"/>
    <d v="2015-01-29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s v="tabletop games"/>
    <s v="games"/>
    <n v="1447507200"/>
    <x v="2197"/>
    <n v="1444911600"/>
    <d v="2015-10-15T12:20:00"/>
  </r>
  <r>
    <n v="2199"/>
    <x v="2199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s v="tabletop games"/>
    <s v="games"/>
    <n v="1444903198"/>
    <x v="2198"/>
    <n v="1442311198"/>
    <d v="2015-09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s v="tabletop games"/>
    <s v="games"/>
    <n v="1436151600"/>
    <x v="2199"/>
    <n v="1433775668"/>
    <d v="2015-06-08T15:01:08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s v="electronic music"/>
    <s v="music"/>
    <n v="1358367565"/>
    <x v="2200"/>
    <n v="1357157965"/>
    <d v="2013-01-02T20:19:25"/>
  </r>
  <r>
    <n v="2202"/>
    <x v="2202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s v="electronic music"/>
    <s v="music"/>
    <n v="1351801368"/>
    <x v="2201"/>
    <n v="1349209368"/>
    <d v="2012-10-02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s v="electronic music"/>
    <s v="music"/>
    <n v="1443127082"/>
    <x v="2202"/>
    <n v="1440535082"/>
    <d v="2015-08-25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s v="electronic music"/>
    <s v="music"/>
    <n v="1362814119"/>
    <x v="2203"/>
    <n v="1360222119"/>
    <d v="2013-02-07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s v="electronic music"/>
    <s v="music"/>
    <n v="1338579789"/>
    <x v="2204"/>
    <n v="1335987789"/>
    <d v="2012-05-02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s v="electronic music"/>
    <s v="music"/>
    <n v="1334556624"/>
    <x v="2205"/>
    <n v="1333001424"/>
    <d v="2012-03-29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s v="electronic music"/>
    <s v="music"/>
    <n v="1384580373"/>
    <x v="2206"/>
    <n v="1381984773"/>
    <d v="2013-10-17T04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s v="electronic music"/>
    <s v="music"/>
    <n v="1333771200"/>
    <x v="2207"/>
    <n v="1328649026"/>
    <d v="2012-02-07T21:10:26"/>
  </r>
  <r>
    <n v="2209"/>
    <x v="2209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s v="electronic music"/>
    <s v="music"/>
    <n v="1397516400"/>
    <x v="2208"/>
    <n v="1396524644"/>
    <d v="2014-04-03T11:30:44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s v="electronic music"/>
    <s v="music"/>
    <n v="1334424960"/>
    <x v="2209"/>
    <n v="1329442510"/>
    <d v="2012-02-17T01:35:1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s v="electronic music"/>
    <s v="music"/>
    <n v="1397113140"/>
    <x v="2210"/>
    <n v="1395168625"/>
    <d v="2014-03-18T18:50:25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s v="electronic music"/>
    <s v="music"/>
    <n v="1383526800"/>
    <x v="2211"/>
    <n v="1380650177"/>
    <d v="2013-10-01T17:56:17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s v="electronic music"/>
    <s v="music"/>
    <n v="1431719379"/>
    <x v="2212"/>
    <n v="1429127379"/>
    <d v="2015-04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s v="electronic music"/>
    <s v="music"/>
    <n v="1391713248"/>
    <x v="2213"/>
    <n v="1389121248"/>
    <d v="2014-01-07T19:00:48"/>
  </r>
  <r>
    <n v="2215"/>
    <x v="2215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s v="electronic music"/>
    <s v="music"/>
    <n v="1331621940"/>
    <x v="2214"/>
    <n v="1329671572"/>
    <d v="2012-02-19T17:12:52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s v="electronic music"/>
    <s v="music"/>
    <n v="1437674545"/>
    <x v="2215"/>
    <n v="1436464945"/>
    <d v="2015-07-09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s v="electronic music"/>
    <s v="music"/>
    <n v="1446451200"/>
    <x v="2216"/>
    <n v="1445539113"/>
    <d v="2015-10-22T18:38:33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s v="electronic music"/>
    <s v="music"/>
    <n v="1346198400"/>
    <x v="2217"/>
    <n v="1344281383"/>
    <d v="2012-08-06T19:29:43"/>
  </r>
  <r>
    <n v="2219"/>
    <x v="2219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s v="electronic music"/>
    <s v="music"/>
    <n v="1440004512"/>
    <x v="2218"/>
    <n v="1437412512"/>
    <d v="2015-07-20T17:15:12"/>
  </r>
  <r>
    <n v="2220"/>
    <x v="2220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s v="electronic music"/>
    <s v="music"/>
    <n v="1374888436"/>
    <x v="2219"/>
    <n v="1372296436"/>
    <d v="2013-06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s v="tabletop games"/>
    <s v="games"/>
    <n v="1461369600"/>
    <x v="2220"/>
    <n v="1458748809"/>
    <d v="2016-03-23T16:00:09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s v="tabletop games"/>
    <s v="games"/>
    <n v="1327776847"/>
    <x v="2221"/>
    <n v="1325184847"/>
    <d v="2011-12-29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s v="tabletop games"/>
    <s v="games"/>
    <n v="1435418568"/>
    <x v="2222"/>
    <n v="1432826568"/>
    <d v="2015-05-28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s v="tabletop games"/>
    <s v="games"/>
    <n v="1477767600"/>
    <x v="2223"/>
    <n v="1475337675"/>
    <d v="2016-10-01T16:01:15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s v="tabletop games"/>
    <s v="games"/>
    <n v="1411326015"/>
    <x v="2224"/>
    <n v="1408734015"/>
    <d v="2014-08-22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s v="tabletop games"/>
    <s v="games"/>
    <n v="1455253140"/>
    <x v="2225"/>
    <n v="1452625822"/>
    <d v="2016-01-12T19:10:22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s v="tabletop games"/>
    <s v="games"/>
    <n v="1384374155"/>
    <x v="2226"/>
    <n v="1381778555"/>
    <d v="2013-10-14T19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s v="tabletop games"/>
    <s v="games"/>
    <n v="1439707236"/>
    <x v="2227"/>
    <n v="1437115236"/>
    <d v="2015-07-17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s v="tabletop games"/>
    <s v="games"/>
    <n v="1378180800"/>
    <x v="2228"/>
    <n v="1375113391"/>
    <d v="2013-07-29T15:56:31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s v="tabletop games"/>
    <s v="games"/>
    <n v="1398460127"/>
    <x v="2229"/>
    <n v="1395868127"/>
    <d v="2014-03-26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s v="tabletop games"/>
    <s v="games"/>
    <n v="1372136400"/>
    <x v="2230"/>
    <n v="1369864301"/>
    <d v="2013-05-29T21:51:41"/>
  </r>
  <r>
    <n v="2232"/>
    <x v="2232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s v="tabletop games"/>
    <s v="games"/>
    <n v="1405738800"/>
    <x v="2231"/>
    <n v="1402945408"/>
    <d v="2014-06-16T19:03:28"/>
  </r>
  <r>
    <n v="2233"/>
    <x v="2233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s v="tabletop games"/>
    <s v="games"/>
    <n v="1450051200"/>
    <x v="2232"/>
    <n v="1448269539"/>
    <d v="2015-11-23T09:05:39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s v="tabletop games"/>
    <s v="games"/>
    <n v="1483645647"/>
    <x v="2233"/>
    <n v="1481053647"/>
    <d v="2016-12-06T19:47:27"/>
  </r>
  <r>
    <n v="2235"/>
    <x v="2235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s v="tabletop games"/>
    <s v="games"/>
    <n v="1427585511"/>
    <x v="2234"/>
    <n v="1424997111"/>
    <d v="2015-02-27T00:31:51"/>
  </r>
  <r>
    <n v="2236"/>
    <x v="2236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s v="tabletop games"/>
    <s v="games"/>
    <n v="1454338123"/>
    <x v="2235"/>
    <n v="1451746123"/>
    <d v="2016-01-02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s v="tabletop games"/>
    <s v="games"/>
    <n v="1415779140"/>
    <x v="2236"/>
    <n v="1412294683"/>
    <d v="2014-10-03T00:04:43"/>
  </r>
  <r>
    <n v="2238"/>
    <x v="2238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s v="tabletop games"/>
    <s v="games"/>
    <n v="1489157716"/>
    <x v="2237"/>
    <n v="1486565716"/>
    <d v="2017-02-08T14:55:16"/>
  </r>
  <r>
    <n v="2239"/>
    <x v="2239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s v="tabletop games"/>
    <s v="games"/>
    <n v="1385870520"/>
    <x v="2238"/>
    <n v="1382742014"/>
    <d v="2013-10-25T23:00:14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s v="tabletop games"/>
    <s v="games"/>
    <n v="1461354544"/>
    <x v="2239"/>
    <n v="1458762544"/>
    <d v="2016-03-23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s v="tabletop games"/>
    <s v="games"/>
    <n v="1488484300"/>
    <x v="2240"/>
    <n v="1485892300"/>
    <d v="2017-01-31T19:51:40"/>
  </r>
  <r>
    <n v="2242"/>
    <x v="2242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s v="tabletop games"/>
    <s v="games"/>
    <n v="1385521320"/>
    <x v="2241"/>
    <n v="1382449733"/>
    <d v="2013-10-22T13:48:53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s v="tabletop games"/>
    <s v="games"/>
    <n v="1489374000"/>
    <x v="2242"/>
    <n v="1488823290"/>
    <d v="2017-03-06T18:01:3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s v="tabletop games"/>
    <s v="games"/>
    <n v="1476649800"/>
    <x v="2243"/>
    <n v="1475609946"/>
    <d v="2016-10-04T19:39:06"/>
  </r>
  <r>
    <n v="2245"/>
    <x v="2245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s v="tabletop games"/>
    <s v="games"/>
    <n v="1393005600"/>
    <x v="2244"/>
    <n v="1390323617"/>
    <d v="2014-01-21T17:00:17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s v="tabletop games"/>
    <s v="games"/>
    <n v="1441393210"/>
    <x v="2245"/>
    <n v="1438801210"/>
    <d v="2015-08-05T19:00:10"/>
  </r>
  <r>
    <n v="2247"/>
    <x v="2247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s v="tabletop games"/>
    <s v="games"/>
    <n v="1438185565"/>
    <x v="2246"/>
    <n v="1436975965"/>
    <d v="2015-07-15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s v="tabletop games"/>
    <s v="games"/>
    <n v="1481749278"/>
    <x v="2247"/>
    <n v="1479157278"/>
    <d v="2016-11-14T21:01:18"/>
  </r>
  <r>
    <n v="2249"/>
    <x v="2249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s v="tabletop games"/>
    <s v="games"/>
    <n v="1364917965"/>
    <x v="2248"/>
    <n v="1362329565"/>
    <d v="2013-03-03T16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s v="tabletop games"/>
    <s v="games"/>
    <n v="1480727273"/>
    <x v="2249"/>
    <n v="1478131673"/>
    <d v="2016-11-03T00:07:53"/>
  </r>
  <r>
    <n v="2251"/>
    <x v="2251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s v="tabletop games"/>
    <s v="games"/>
    <n v="1408177077"/>
    <x v="2250"/>
    <n v="1406362677"/>
    <d v="2014-07-2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s v="tabletop games"/>
    <s v="games"/>
    <n v="1470469938"/>
    <x v="2251"/>
    <n v="1469173938"/>
    <d v="2016-07-22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s v="tabletop games"/>
    <s v="games"/>
    <n v="1447862947"/>
    <x v="2252"/>
    <n v="1445267347"/>
    <d v="2015-10-19T15:09:07"/>
  </r>
  <r>
    <n v="2254"/>
    <x v="2254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s v="tabletop games"/>
    <s v="games"/>
    <n v="1485271968"/>
    <x v="2253"/>
    <n v="1484667168"/>
    <d v="2017-01-17T15:32:48"/>
  </r>
  <r>
    <n v="2255"/>
    <x v="2255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s v="tabletop games"/>
    <s v="games"/>
    <n v="1462661451"/>
    <x v="2254"/>
    <n v="1460069451"/>
    <d v="2016-04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s v="tabletop games"/>
    <s v="games"/>
    <n v="1479811846"/>
    <x v="2255"/>
    <n v="1478602246"/>
    <d v="2016-11-08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s v="tabletop games"/>
    <s v="games"/>
    <n v="1466377200"/>
    <x v="2256"/>
    <n v="1463351329"/>
    <d v="2016-05-15T22:28:49"/>
  </r>
  <r>
    <n v="2258"/>
    <x v="2258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s v="tabletop games"/>
    <s v="games"/>
    <n v="1434045687"/>
    <x v="2257"/>
    <n v="1431453687"/>
    <d v="2015-05-12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s v="tabletop games"/>
    <s v="games"/>
    <n v="1481224736"/>
    <x v="2258"/>
    <n v="1480360736"/>
    <d v="2016-11-2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s v="tabletop games"/>
    <s v="games"/>
    <n v="1395876250"/>
    <x v="2259"/>
    <n v="1393287850"/>
    <d v="2014-02-25T00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s v="tabletop games"/>
    <s v="games"/>
    <n v="1487093020"/>
    <x v="2260"/>
    <n v="1485278620"/>
    <d v="2017-01-24T17:23:40"/>
  </r>
  <r>
    <n v="2262"/>
    <x v="2262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s v="tabletop games"/>
    <s v="games"/>
    <n v="1416268800"/>
    <x v="2261"/>
    <n v="1413295358"/>
    <d v="2014-10-14T14:02:38"/>
  </r>
  <r>
    <n v="2263"/>
    <x v="2263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s v="tabletop games"/>
    <s v="games"/>
    <n v="1422734313"/>
    <x v="2262"/>
    <n v="1420919913"/>
    <d v="2015-01-10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s v="tabletop games"/>
    <s v="games"/>
    <n v="1463972400"/>
    <x v="2263"/>
    <n v="1462543114"/>
    <d v="2016-05-06T13:58:34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s v="tabletop games"/>
    <s v="games"/>
    <n v="1479846507"/>
    <x v="2264"/>
    <n v="1479241707"/>
    <d v="2016-11-15T20:28:27"/>
  </r>
  <r>
    <n v="2266"/>
    <x v="2266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s v="tabletop games"/>
    <s v="games"/>
    <n v="1461722400"/>
    <x v="2265"/>
    <n v="1460235592"/>
    <d v="2016-04-09T20:59:52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s v="tabletop games"/>
    <s v="games"/>
    <n v="1419123600"/>
    <x v="2266"/>
    <n v="1416945297"/>
    <d v="2014-11-25T19:54:57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s v="tabletop games"/>
    <s v="games"/>
    <n v="1489283915"/>
    <x v="2267"/>
    <n v="1486691915"/>
    <d v="2017-02-10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s v="tabletop games"/>
    <s v="games"/>
    <n v="1488862800"/>
    <x v="2268"/>
    <n v="1486745663"/>
    <d v="2017-02-10T16:54:23"/>
  </r>
  <r>
    <n v="2270"/>
    <x v="2270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s v="tabletop games"/>
    <s v="games"/>
    <n v="1484085540"/>
    <x v="2269"/>
    <n v="1482353513"/>
    <d v="2016-12-21T20:51:53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s v="tabletop games"/>
    <s v="games"/>
    <n v="1481328004"/>
    <x v="2270"/>
    <n v="1478736004"/>
    <d v="2016-11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s v="tabletop games"/>
    <s v="games"/>
    <n v="1449506836"/>
    <x v="2271"/>
    <n v="1446914836"/>
    <d v="2015-11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s v="tabletop games"/>
    <s v="games"/>
    <n v="1489320642"/>
    <x v="2272"/>
    <n v="1487164242"/>
    <d v="2017-02-15T13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s v="tabletop games"/>
    <s v="games"/>
    <n v="1393156857"/>
    <x v="2273"/>
    <n v="1390564857"/>
    <d v="2014-01-24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s v="tabletop games"/>
    <s v="games"/>
    <n v="1419259679"/>
    <x v="2274"/>
    <n v="1416667679"/>
    <d v="2014-11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s v="tabletop games"/>
    <s v="games"/>
    <n v="1388936289"/>
    <x v="2275"/>
    <n v="1386344289"/>
    <d v="2013-12-06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s v="tabletop games"/>
    <s v="games"/>
    <n v="1330359423"/>
    <x v="2276"/>
    <n v="1327767423"/>
    <d v="2012-01-28T16:17:03"/>
  </r>
  <r>
    <n v="2278"/>
    <x v="2278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s v="tabletop games"/>
    <s v="games"/>
    <n v="1451861940"/>
    <x v="2277"/>
    <n v="1448902867"/>
    <d v="2015-11-30T17:01:07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s v="tabletop games"/>
    <s v="games"/>
    <n v="1423022400"/>
    <x v="2278"/>
    <n v="1421436099"/>
    <d v="2015-01-16T19:21:39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s v="tabletop games"/>
    <s v="games"/>
    <n v="1442501991"/>
    <x v="2279"/>
    <n v="1439909991"/>
    <d v="2015-08-18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s v="rock"/>
    <s v="music"/>
    <n v="1311576600"/>
    <x v="2280"/>
    <n v="1306219897"/>
    <d v="2011-05-24T06:51:37"/>
  </r>
  <r>
    <n v="2282"/>
    <x v="2282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s v="rock"/>
    <s v="music"/>
    <n v="1452744686"/>
    <x v="2281"/>
    <n v="1447560686"/>
    <d v="2015-11-15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s v="rock"/>
    <s v="music"/>
    <n v="1336528804"/>
    <x v="2282"/>
    <n v="1331348404"/>
    <d v="2012-03-10T03:00:04"/>
  </r>
  <r>
    <n v="2284"/>
    <x v="2284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s v="rock"/>
    <s v="music"/>
    <n v="1299902400"/>
    <x v="2283"/>
    <n v="1297451245"/>
    <d v="2011-02-11T19:07:25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s v="rock"/>
    <s v="music"/>
    <n v="1340944043"/>
    <x v="2284"/>
    <n v="1338352043"/>
    <d v="2012-05-30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s v="rock"/>
    <s v="music"/>
    <n v="1378439940"/>
    <x v="2285"/>
    <n v="1376003254"/>
    <d v="2013-08-08T23:07:34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s v="rock"/>
    <s v="music"/>
    <n v="1403539260"/>
    <x v="2286"/>
    <n v="1401724860"/>
    <d v="2014-06-02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s v="rock"/>
    <s v="music"/>
    <n v="1340733600"/>
    <x v="2287"/>
    <n v="1339098689"/>
    <d v="2012-06-07T19:51:29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s v="rock"/>
    <s v="music"/>
    <n v="1386372120"/>
    <x v="2288"/>
    <n v="1382659060"/>
    <d v="2013-10-24T23:57:40"/>
  </r>
  <r>
    <n v="2290"/>
    <x v="2290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s v="rock"/>
    <s v="music"/>
    <n v="1259686800"/>
    <x v="2289"/>
    <n v="1252908330"/>
    <d v="2009-09-14T06:05:3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s v="rock"/>
    <s v="music"/>
    <n v="1335153600"/>
    <x v="2290"/>
    <n v="1332199618"/>
    <d v="2012-03-19T23:26:58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s v="rock"/>
    <s v="music"/>
    <n v="1334767476"/>
    <x v="2291"/>
    <n v="1332175476"/>
    <d v="2012-03-19T16:44:36"/>
  </r>
  <r>
    <n v="2293"/>
    <x v="2293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s v="rock"/>
    <s v="music"/>
    <n v="1348545540"/>
    <x v="2292"/>
    <n v="1346345999"/>
    <d v="2012-08-30T16:59:59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s v="rock"/>
    <s v="music"/>
    <n v="1358702480"/>
    <x v="2293"/>
    <n v="1356110480"/>
    <d v="2012-12-21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s v="rock"/>
    <s v="music"/>
    <n v="1359240856"/>
    <x v="2294"/>
    <n v="1356648856"/>
    <d v="2012-12-27T22:54:16"/>
  </r>
  <r>
    <n v="2296"/>
    <x v="2296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s v="rock"/>
    <s v="music"/>
    <n v="1330018426"/>
    <x v="2295"/>
    <n v="1326994426"/>
    <d v="2012-01-19T17:33:46"/>
  </r>
  <r>
    <n v="2297"/>
    <x v="2297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s v="rock"/>
    <s v="music"/>
    <n v="1331697540"/>
    <x v="2296"/>
    <n v="1328749249"/>
    <d v="2012-02-09T01:00:49"/>
  </r>
  <r>
    <n v="2298"/>
    <x v="2298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s v="rock"/>
    <s v="music"/>
    <n v="1395861033"/>
    <x v="2297"/>
    <n v="1393272633"/>
    <d v="2014-02-24T20:10:33"/>
  </r>
  <r>
    <n v="2299"/>
    <x v="2299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s v="rock"/>
    <s v="music"/>
    <n v="1296953209"/>
    <x v="2298"/>
    <n v="1295657209"/>
    <d v="2011-01-22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s v="rock"/>
    <s v="music"/>
    <n v="1340904416"/>
    <x v="2299"/>
    <n v="1339694816"/>
    <d v="2012-06-14T17:26:56"/>
  </r>
  <r>
    <n v="2301"/>
    <x v="2301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s v="indie rock"/>
    <s v="music"/>
    <n v="1371785496"/>
    <x v="2300"/>
    <n v="1369193496"/>
    <d v="2013-05-22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s v="indie rock"/>
    <s v="music"/>
    <n v="1388473200"/>
    <x v="2301"/>
    <n v="1385585434"/>
    <d v="2013-11-27T20:50:34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s v="indie rock"/>
    <s v="music"/>
    <n v="1323747596"/>
    <x v="2302"/>
    <n v="1320287996"/>
    <d v="2011-11-03T02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s v="indie rock"/>
    <s v="music"/>
    <n v="1293857940"/>
    <x v="1254"/>
    <n v="1290281691"/>
    <d v="2010-11-20T19:34:51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s v="indie rock"/>
    <s v="music"/>
    <n v="1407520800"/>
    <x v="2303"/>
    <n v="1405356072"/>
    <d v="2014-07-14T16:41:12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s v="indie rock"/>
    <s v="music"/>
    <n v="1331352129"/>
    <x v="2304"/>
    <n v="1328760129"/>
    <d v="2012-02-09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s v="indie rock"/>
    <s v="music"/>
    <n v="1336245328"/>
    <x v="2305"/>
    <n v="1333653333"/>
    <d v="2012-04-05T19:15:33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s v="indie rock"/>
    <s v="music"/>
    <n v="1409274000"/>
    <x v="2306"/>
    <n v="1406847996"/>
    <d v="2014-07-31T23:06:36"/>
  </r>
  <r>
    <n v="2309"/>
    <x v="2309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s v="indie rock"/>
    <s v="music"/>
    <n v="1362872537"/>
    <x v="2307"/>
    <n v="1359848537"/>
    <d v="2013-02-02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s v="indie rock"/>
    <s v="music"/>
    <n v="1363889015"/>
    <x v="2308"/>
    <n v="1361300615"/>
    <d v="2013-02-19T19:03:35"/>
  </r>
  <r>
    <n v="2311"/>
    <x v="2311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s v="indie rock"/>
    <s v="music"/>
    <n v="1399421189"/>
    <x v="2309"/>
    <n v="1396829189"/>
    <d v="2014-04-07T00:06:29"/>
  </r>
  <r>
    <n v="2312"/>
    <x v="2312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s v="indie rock"/>
    <s v="music"/>
    <n v="1397862000"/>
    <x v="2310"/>
    <n v="1395155478"/>
    <d v="2014-03-18T15:11:18"/>
  </r>
  <r>
    <n v="2313"/>
    <x v="2313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s v="indie rock"/>
    <s v="music"/>
    <n v="1336086026"/>
    <x v="2311"/>
    <n v="1333494026"/>
    <d v="2012-04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s v="indie rock"/>
    <s v="music"/>
    <n v="1339074857"/>
    <x v="2312"/>
    <n v="1336482857"/>
    <d v="2012-05-08T13:14:17"/>
  </r>
  <r>
    <n v="2315"/>
    <x v="2315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s v="indie rock"/>
    <s v="music"/>
    <n v="1336238743"/>
    <x v="2313"/>
    <n v="1333646743"/>
    <d v="2012-04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s v="indie rock"/>
    <s v="music"/>
    <n v="1260383040"/>
    <x v="2314"/>
    <n v="1253726650"/>
    <d v="2009-09-23T17:24:10"/>
  </r>
  <r>
    <n v="2317"/>
    <x v="2317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s v="indie rock"/>
    <s v="music"/>
    <n v="1266210000"/>
    <x v="2315"/>
    <n v="1263474049"/>
    <d v="2010-01-14T13:00:49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s v="indie rock"/>
    <s v="music"/>
    <n v="1253937540"/>
    <x v="2316"/>
    <n v="1251214014"/>
    <d v="2009-08-25T15:26:54"/>
  </r>
  <r>
    <n v="2319"/>
    <x v="2319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s v="indie rock"/>
    <s v="music"/>
    <n v="1387072685"/>
    <x v="2317"/>
    <n v="1384480685"/>
    <d v="2013-11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s v="indie rock"/>
    <s v="music"/>
    <n v="1396463800"/>
    <x v="2318"/>
    <n v="1393443400"/>
    <d v="2014-02-26T19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s v="small batch"/>
    <s v="food"/>
    <n v="1491282901"/>
    <x v="2319"/>
    <n v="1488694501"/>
    <d v="2017-03-05T06:15:01"/>
  </r>
  <r>
    <n v="2322"/>
    <x v="2322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s v="small batch"/>
    <s v="food"/>
    <n v="1491769769"/>
    <x v="2320"/>
    <n v="1489181369"/>
    <d v="2017-03-10T21:29:29"/>
  </r>
  <r>
    <n v="2323"/>
    <x v="2323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s v="small batch"/>
    <s v="food"/>
    <n v="1490033247"/>
    <x v="2321"/>
    <n v="1489428447"/>
    <d v="2017-03-13T18:07:27"/>
  </r>
  <r>
    <n v="2324"/>
    <x v="2324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s v="small batch"/>
    <s v="food"/>
    <n v="1490559285"/>
    <x v="2322"/>
    <n v="1487970885"/>
    <d v="2017-02-24T21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s v="small batch"/>
    <s v="food"/>
    <n v="1490830331"/>
    <x v="2323"/>
    <n v="1488241931"/>
    <d v="2017-02-28T00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s v="small batch"/>
    <s v="food"/>
    <n v="1493571600"/>
    <x v="2324"/>
    <n v="1489106948"/>
    <d v="2017-03-10T00:49:08"/>
  </r>
  <r>
    <n v="2327"/>
    <x v="2327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s v="small batch"/>
    <s v="food"/>
    <n v="1409090440"/>
    <x v="2325"/>
    <n v="1406066440"/>
    <d v="2014-07-22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s v="small batch"/>
    <s v="food"/>
    <n v="1434307537"/>
    <x v="2326"/>
    <n v="1431715537"/>
    <d v="2015-05-15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s v="small batch"/>
    <s v="food"/>
    <n v="1405609146"/>
    <x v="2327"/>
    <n v="1403017146"/>
    <d v="2014-06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s v="small batch"/>
    <s v="food"/>
    <n v="1451001600"/>
    <x v="2328"/>
    <n v="1448400943"/>
    <d v="2015-11-24T21:35:43"/>
  </r>
  <r>
    <n v="2331"/>
    <x v="2331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s v="small batch"/>
    <s v="food"/>
    <n v="1408320490"/>
    <x v="2329"/>
    <n v="1405728490"/>
    <d v="2014-07-19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s v="small batch"/>
    <s v="food"/>
    <n v="1423235071"/>
    <x v="2330"/>
    <n v="1420643071"/>
    <d v="2015-01-07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s v="small batch"/>
    <s v="food"/>
    <n v="1401385800"/>
    <x v="2331"/>
    <n v="1399563390"/>
    <d v="2014-05-08T15:36:30"/>
  </r>
  <r>
    <n v="2334"/>
    <x v="2334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s v="small batch"/>
    <s v="food"/>
    <n v="1415208840"/>
    <x v="2332"/>
    <n v="1412611498"/>
    <d v="2014-10-06T16:04:58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s v="small batch"/>
    <s v="food"/>
    <n v="1402494243"/>
    <x v="2333"/>
    <n v="1399902243"/>
    <d v="2014-05-12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s v="small batch"/>
    <s v="food"/>
    <n v="1394316695"/>
    <x v="2334"/>
    <n v="1390860695"/>
    <d v="2014-01-27T22:11:35"/>
  </r>
  <r>
    <n v="2337"/>
    <x v="2337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s v="small batch"/>
    <s v="food"/>
    <n v="1403796143"/>
    <x v="2335"/>
    <n v="1401204143"/>
    <d v="2014-05-27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s v="small batch"/>
    <s v="food"/>
    <n v="1404077484"/>
    <x v="2336"/>
    <n v="1401485484"/>
    <d v="2014-05-30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s v="small batch"/>
    <s v="food"/>
    <n v="1482134340"/>
    <x v="2337"/>
    <n v="1479496309"/>
    <d v="2016-11-18T19:11:49"/>
  </r>
  <r>
    <n v="2340"/>
    <x v="2340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s v="small batch"/>
    <s v="food"/>
    <n v="1477841138"/>
    <x v="2338"/>
    <n v="1475249138"/>
    <d v="2016-09-30T15:25:38"/>
  </r>
  <r>
    <n v="2341"/>
    <x v="2341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s v="web"/>
    <s v="technology"/>
    <n v="1436729504"/>
    <x v="2339"/>
    <n v="1434137504"/>
    <d v="2015-06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s v="web"/>
    <s v="technology"/>
    <n v="1412571600"/>
    <x v="2340"/>
    <n v="1410799870"/>
    <d v="2014-09-15T16:51:1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s v="web"/>
    <s v="technology"/>
    <n v="1452282420"/>
    <x v="2341"/>
    <n v="1447962505"/>
    <d v="2015-11-19T19:48:25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s v="web"/>
    <s v="technology"/>
    <n v="1466789269"/>
    <x v="2342"/>
    <n v="1464197269"/>
    <d v="2016-05-25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s v="web"/>
    <s v="technology"/>
    <n v="1427845140"/>
    <x v="2343"/>
    <n v="1424822556"/>
    <d v="2015-02-25T00:02:36"/>
  </r>
  <r>
    <n v="2346"/>
    <x v="2346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s v="web"/>
    <s v="technology"/>
    <n v="1476731431"/>
    <x v="2344"/>
    <n v="1472843431"/>
    <d v="2016-09-02T19:10:31"/>
  </r>
  <r>
    <n v="2347"/>
    <x v="2347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s v="web"/>
    <s v="technology"/>
    <n v="1472135676"/>
    <x v="2345"/>
    <n v="1469543676"/>
    <d v="2016-07-26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s v="web"/>
    <s v="technology"/>
    <n v="1456006938"/>
    <x v="2346"/>
    <n v="1450822938"/>
    <d v="2015-12-22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s v="web"/>
    <s v="technology"/>
    <n v="1439318228"/>
    <x v="2347"/>
    <n v="1436812628"/>
    <d v="2015-07-13T18:37:08"/>
  </r>
  <r>
    <n v="2350"/>
    <x v="2350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s v="web"/>
    <s v="technology"/>
    <n v="1483474370"/>
    <x v="2348"/>
    <n v="1480882370"/>
    <d v="2016-12-04T20:12:50"/>
  </r>
  <r>
    <n v="2351"/>
    <x v="2351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s v="web"/>
    <s v="technology"/>
    <n v="1430360739"/>
    <x v="2349"/>
    <n v="1427768739"/>
    <d v="2015-03-31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s v="web"/>
    <s v="technology"/>
    <n v="1433603552"/>
    <x v="2350"/>
    <n v="1428419552"/>
    <d v="2015-04-07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s v="web"/>
    <s v="technology"/>
    <n v="1429632822"/>
    <x v="2351"/>
    <n v="1428596022"/>
    <d v="2015-04-09T16:13:42"/>
  </r>
  <r>
    <n v="2354"/>
    <x v="2354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s v="web"/>
    <s v="technology"/>
    <n v="1420910460"/>
    <x v="2352"/>
    <n v="1415726460"/>
    <d v="2014-11-11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s v="web"/>
    <s v="technology"/>
    <n v="1430604136"/>
    <x v="2353"/>
    <n v="1428012136"/>
    <d v="2015-04-02T22:02:16"/>
  </r>
  <r>
    <n v="2356"/>
    <x v="2356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s v="web"/>
    <s v="technology"/>
    <n v="1433530104"/>
    <x v="2354"/>
    <n v="1430938104"/>
    <d v="2015-05-06T18:48:24"/>
  </r>
  <r>
    <n v="2357"/>
    <x v="2357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s v="web"/>
    <s v="technology"/>
    <n v="1445093578"/>
    <x v="2355"/>
    <n v="1442501578"/>
    <d v="2015-09-17T14:52:58"/>
  </r>
  <r>
    <n v="2358"/>
    <x v="2358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s v="web"/>
    <s v="technology"/>
    <n v="1422664740"/>
    <x v="2356"/>
    <n v="1417818036"/>
    <d v="2014-12-05T22:20:36"/>
  </r>
  <r>
    <n v="2359"/>
    <x v="2359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s v="web"/>
    <s v="technology"/>
    <n v="1438616124"/>
    <x v="2357"/>
    <n v="1433432124"/>
    <d v="2015-06-04T15:35:24"/>
  </r>
  <r>
    <n v="2360"/>
    <x v="2360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s v="web"/>
    <s v="technology"/>
    <n v="1454864280"/>
    <x v="2358"/>
    <n v="1452272280"/>
    <d v="2016-01-08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s v="web"/>
    <s v="technology"/>
    <n v="1462053600"/>
    <x v="2359"/>
    <n v="1459975008"/>
    <d v="2016-04-06T20:36:48"/>
  </r>
  <r>
    <n v="2362"/>
    <x v="2362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s v="web"/>
    <s v="technology"/>
    <n v="1418315470"/>
    <x v="2360"/>
    <n v="1415723470"/>
    <d v="2014-11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s v="web"/>
    <s v="technology"/>
    <n v="1451348200"/>
    <x v="2361"/>
    <n v="1447460200"/>
    <d v="2015-11-14T00:16:40"/>
  </r>
  <r>
    <n v="2364"/>
    <x v="2364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s v="web"/>
    <s v="technology"/>
    <n v="1445898356"/>
    <x v="2362"/>
    <n v="1441146356"/>
    <d v="2015-09-01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s v="web"/>
    <s v="technology"/>
    <n v="1453071600"/>
    <x v="2363"/>
    <n v="1449596425"/>
    <d v="2015-12-08T17:40:25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s v="web"/>
    <s v="technology"/>
    <n v="1445431533"/>
    <x v="2364"/>
    <n v="1442839533"/>
    <d v="2015-09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s v="web"/>
    <s v="technology"/>
    <n v="1461622616"/>
    <x v="2365"/>
    <n v="1456442216"/>
    <d v="2016-02-25T23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s v="web"/>
    <s v="technology"/>
    <n v="1429028365"/>
    <x v="2366"/>
    <n v="1425143965"/>
    <d v="2015-02-28T17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s v="web"/>
    <s v="technology"/>
    <n v="1455132611"/>
    <x v="2367"/>
    <n v="1452540611"/>
    <d v="2016-01-11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s v="web"/>
    <s v="technology"/>
    <n v="1418877141"/>
    <x v="2368"/>
    <n v="1416285141"/>
    <d v="2014-11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s v="web"/>
    <s v="technology"/>
    <n v="1435257596"/>
    <x v="2369"/>
    <n v="1432665596"/>
    <d v="2015-05-26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s v="web"/>
    <s v="technology"/>
    <n v="1429839571"/>
    <x v="2370"/>
    <n v="1427247571"/>
    <d v="2015-03-25T01:39:31"/>
  </r>
  <r>
    <n v="2373"/>
    <x v="2373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s v="web"/>
    <s v="technology"/>
    <n v="1440863624"/>
    <x v="2371"/>
    <n v="1438271624"/>
    <d v="2015-07-30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s v="web"/>
    <s v="technology"/>
    <n v="1423772060"/>
    <x v="2372"/>
    <n v="1421180060"/>
    <d v="2015-01-13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s v="web"/>
    <s v="technology"/>
    <n v="1473451437"/>
    <x v="2373"/>
    <n v="1470859437"/>
    <d v="2016-08-10T20:03:57"/>
  </r>
  <r>
    <n v="2376"/>
    <x v="2376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s v="web"/>
    <s v="technology"/>
    <n v="1449785566"/>
    <x v="2374"/>
    <n v="1447193566"/>
    <d v="2015-11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s v="web"/>
    <s v="technology"/>
    <n v="1480110783"/>
    <x v="2375"/>
    <n v="1477515183"/>
    <d v="2016-10-26T20:53:03"/>
  </r>
  <r>
    <n v="2378"/>
    <x v="2378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s v="web"/>
    <s v="technology"/>
    <n v="1440548330"/>
    <x v="2376"/>
    <n v="1438042730"/>
    <d v="2015-07-28T00:18:50"/>
  </r>
  <r>
    <n v="2379"/>
    <x v="2379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s v="web"/>
    <s v="technology"/>
    <n v="1444004616"/>
    <x v="2377"/>
    <n v="1440116616"/>
    <d v="2015-08-21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s v="web"/>
    <s v="technology"/>
    <n v="1443726142"/>
    <x v="2378"/>
    <n v="1441134142"/>
    <d v="2015-09-01T19:02:22"/>
  </r>
  <r>
    <n v="2381"/>
    <x v="2381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s v="web"/>
    <s v="technology"/>
    <n v="1428704848"/>
    <x v="2379"/>
    <n v="1426112848"/>
    <d v="2015-03-11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s v="web"/>
    <s v="technology"/>
    <n v="1438662603"/>
    <x v="2380"/>
    <n v="1436502603"/>
    <d v="2015-07-10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s v="web"/>
    <s v="technology"/>
    <n v="1424568107"/>
    <x v="2381"/>
    <n v="1421976107"/>
    <d v="2015-01-23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s v="web"/>
    <s v="technology"/>
    <n v="1415932643"/>
    <x v="2382"/>
    <n v="1413337043"/>
    <d v="2014-10-15T01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s v="web"/>
    <s v="technology"/>
    <n v="1438793432"/>
    <x v="2383"/>
    <n v="1436201432"/>
    <d v="2015-07-06T16:50:32"/>
  </r>
  <r>
    <n v="2386"/>
    <x v="2386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s v="web"/>
    <s v="technology"/>
    <n v="1420920424"/>
    <x v="2384"/>
    <n v="1415736424"/>
    <d v="2014-11-11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s v="web"/>
    <s v="technology"/>
    <n v="1469199740"/>
    <x v="2385"/>
    <n v="1465311740"/>
    <d v="2016-06-07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s v="web"/>
    <s v="technology"/>
    <n v="1421350140"/>
    <x v="2386"/>
    <n v="1418761759"/>
    <d v="2014-12-16T20:29:19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s v="web"/>
    <s v="technology"/>
    <n v="1437861540"/>
    <x v="2387"/>
    <n v="1435160452"/>
    <d v="2015-06-24T15:40:52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s v="web"/>
    <s v="technology"/>
    <n v="1420352264"/>
    <x v="2388"/>
    <n v="1416896264"/>
    <d v="2014-11-25T06:17:44"/>
  </r>
  <r>
    <n v="2391"/>
    <x v="2391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s v="web"/>
    <s v="technology"/>
    <n v="1427825044"/>
    <x v="2389"/>
    <n v="1425236644"/>
    <d v="2015-03-01T19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s v="web"/>
    <s v="technology"/>
    <n v="1446087223"/>
    <x v="2390"/>
    <n v="1443495223"/>
    <d v="2015-09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s v="web"/>
    <s v="technology"/>
    <n v="1439048017"/>
    <x v="2391"/>
    <n v="1436456017"/>
    <d v="2015-07-09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s v="web"/>
    <s v="technology"/>
    <n v="1424940093"/>
    <x v="2392"/>
    <n v="1422348093"/>
    <d v="2015-01-27T08:41:33"/>
  </r>
  <r>
    <n v="2395"/>
    <x v="2395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s v="web"/>
    <s v="technology"/>
    <n v="1484038620"/>
    <x v="2393"/>
    <n v="1481597687"/>
    <d v="2016-12-13T02:54:47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s v="web"/>
    <s v="technology"/>
    <n v="1444940558"/>
    <x v="2394"/>
    <n v="1442348558"/>
    <d v="2015-09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s v="web"/>
    <s v="technology"/>
    <n v="1420233256"/>
    <x v="2395"/>
    <n v="1417641256"/>
    <d v="2014-12-03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s v="web"/>
    <s v="technology"/>
    <n v="1435874384"/>
    <x v="2396"/>
    <n v="1433282384"/>
    <d v="2015-06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s v="web"/>
    <s v="technology"/>
    <n v="1418934506"/>
    <x v="2397"/>
    <n v="1415910506"/>
    <d v="2014-11-13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s v="web"/>
    <s v="technology"/>
    <n v="1460615164"/>
    <x v="2398"/>
    <n v="1458023164"/>
    <d v="2016-03-15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s v="food trucks"/>
    <s v="food"/>
    <n v="1457207096"/>
    <x v="2399"/>
    <n v="1452023096"/>
    <d v="2016-01-05T19:44:56"/>
  </r>
  <r>
    <n v="2402"/>
    <x v="2402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s v="food trucks"/>
    <s v="food"/>
    <n v="1431533931"/>
    <x v="2400"/>
    <n v="1428941931"/>
    <d v="2015-04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s v="food trucks"/>
    <s v="food"/>
    <n v="1459368658"/>
    <x v="2401"/>
    <n v="1454188258"/>
    <d v="2016-01-30T21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s v="food trucks"/>
    <s v="food"/>
    <n v="1451782607"/>
    <x v="2402"/>
    <n v="1449190607"/>
    <d v="2015-12-04T00:56:47"/>
  </r>
  <r>
    <n v="2405"/>
    <x v="2405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s v="food trucks"/>
    <s v="food"/>
    <n v="1472911375"/>
    <x v="2403"/>
    <n v="1471096975"/>
    <d v="2016-08-1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s v="food trucks"/>
    <s v="food"/>
    <n v="1421635190"/>
    <x v="2404"/>
    <n v="1418179190"/>
    <d v="2014-12-10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s v="food trucks"/>
    <s v="food"/>
    <n v="1428732000"/>
    <x v="2405"/>
    <n v="1426772928"/>
    <d v="2015-03-19T13:48:48"/>
  </r>
  <r>
    <n v="2408"/>
    <x v="2408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s v="food trucks"/>
    <s v="food"/>
    <n v="1415247757"/>
    <x v="2406"/>
    <n v="1412652157"/>
    <d v="2014-10-07T03:22:37"/>
  </r>
  <r>
    <n v="2409"/>
    <x v="2409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s v="food trucks"/>
    <s v="food"/>
    <n v="1439931675"/>
    <x v="2407"/>
    <n v="1437339675"/>
    <d v="2015-07-19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s v="food trucks"/>
    <s v="food"/>
    <n v="1441619275"/>
    <x v="2408"/>
    <n v="1439027275"/>
    <d v="2015-08-08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s v="food trucks"/>
    <s v="food"/>
    <n v="1440524082"/>
    <x v="2409"/>
    <n v="1437932082"/>
    <d v="2015-07-26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s v="food trucks"/>
    <s v="food"/>
    <n v="1480185673"/>
    <x v="2410"/>
    <n v="1476294073"/>
    <d v="2016-10-12T17:41:13"/>
  </r>
  <r>
    <n v="2413"/>
    <x v="2413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s v="food trucks"/>
    <s v="food"/>
    <n v="1401579000"/>
    <x v="2411"/>
    <n v="1398911882"/>
    <d v="2014-05-01T02:38:02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s v="food trucks"/>
    <s v="food"/>
    <n v="1440215940"/>
    <x v="2412"/>
    <n v="1436805660"/>
    <d v="2015-07-13T16:41:00"/>
  </r>
  <r>
    <n v="2415"/>
    <x v="2415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s v="food trucks"/>
    <s v="food"/>
    <n v="1468615346"/>
    <x v="2413"/>
    <n v="1466023346"/>
    <d v="2016-06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s v="food trucks"/>
    <s v="food"/>
    <n v="1426345200"/>
    <x v="2414"/>
    <n v="1421343743"/>
    <d v="2015-01-15T17:42:23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s v="food trucks"/>
    <s v="food"/>
    <n v="1407705187"/>
    <x v="2415"/>
    <n v="1405113187"/>
    <d v="2014-07-11T21:13:07"/>
  </r>
  <r>
    <n v="2418"/>
    <x v="2418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s v="food trucks"/>
    <s v="food"/>
    <n v="1427225644"/>
    <x v="2416"/>
    <n v="1422045244"/>
    <d v="2015-01-23T20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s v="food trucks"/>
    <s v="food"/>
    <n v="1424281389"/>
    <x v="2417"/>
    <n v="1419097389"/>
    <d v="2014-12-20T17:43:09"/>
  </r>
  <r>
    <n v="2420"/>
    <x v="2420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s v="food trucks"/>
    <s v="food"/>
    <n v="1415583695"/>
    <x v="2418"/>
    <n v="1410396095"/>
    <d v="2014-09-11T00:41:35"/>
  </r>
  <r>
    <n v="2421"/>
    <x v="2421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s v="food trucks"/>
    <s v="food"/>
    <n v="1424536196"/>
    <x v="2419"/>
    <n v="1421944196"/>
    <d v="2015-01-22T16:29:56"/>
  </r>
  <r>
    <n v="2422"/>
    <x v="2422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s v="food trucks"/>
    <s v="food"/>
    <n v="1426091036"/>
    <x v="2420"/>
    <n v="1423502636"/>
    <d v="2015-02-09T17:23:56"/>
  </r>
  <r>
    <n v="2423"/>
    <x v="2423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s v="food trucks"/>
    <s v="food"/>
    <n v="1420044890"/>
    <x v="2421"/>
    <n v="1417452890"/>
    <d v="2014-12-01T16:54:50"/>
  </r>
  <r>
    <n v="2424"/>
    <x v="2424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s v="food trucks"/>
    <s v="food"/>
    <n v="1414445108"/>
    <x v="2422"/>
    <n v="1411853108"/>
    <d v="2014-09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s v="food trucks"/>
    <s v="food"/>
    <n v="1464386640"/>
    <x v="2423"/>
    <n v="1463090149"/>
    <d v="2016-05-12T21:55:49"/>
  </r>
  <r>
    <n v="2426"/>
    <x v="2426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s v="food trucks"/>
    <s v="food"/>
    <n v="1439006692"/>
    <x v="2424"/>
    <n v="1433822692"/>
    <d v="2015-06-09T04:04:52"/>
  </r>
  <r>
    <n v="2427"/>
    <x v="2427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s v="food trucks"/>
    <s v="food"/>
    <n v="1458715133"/>
    <x v="2425"/>
    <n v="1455262733"/>
    <d v="2016-02-12T07:38:53"/>
  </r>
  <r>
    <n v="2428"/>
    <x v="2428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s v="food trucks"/>
    <s v="food"/>
    <n v="1426182551"/>
    <x v="2426"/>
    <n v="1423594151"/>
    <d v="2015-02-10T18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s v="food trucks"/>
    <s v="food"/>
    <n v="1486313040"/>
    <x v="2427"/>
    <n v="1483131966"/>
    <d v="2016-12-30T21:06:06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s v="food trucks"/>
    <s v="food"/>
    <n v="1455246504"/>
    <x v="2428"/>
    <n v="1452654504"/>
    <d v="2016-01-13T03:08:24"/>
  </r>
  <r>
    <n v="2431"/>
    <x v="2431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s v="food trucks"/>
    <s v="food"/>
    <n v="1467080613"/>
    <x v="2429"/>
    <n v="1461896613"/>
    <d v="2016-04-29T02:23:33"/>
  </r>
  <r>
    <n v="2432"/>
    <x v="2432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s v="food trucks"/>
    <s v="food"/>
    <n v="1425791697"/>
    <x v="2430"/>
    <n v="1423199697"/>
    <d v="2015-02-06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s v="food trucks"/>
    <s v="food"/>
    <n v="1456608943"/>
    <x v="2431"/>
    <n v="1454016943"/>
    <d v="2016-01-28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s v="food trucks"/>
    <s v="food"/>
    <n v="1438662474"/>
    <x v="2432"/>
    <n v="1435206474"/>
    <d v="2015-06-25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s v="food trucks"/>
    <s v="food"/>
    <n v="1444027186"/>
    <x v="2433"/>
    <n v="1441435186"/>
    <d v="2015-09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s v="food trucks"/>
    <s v="food"/>
    <n v="1454078770"/>
    <x v="2434"/>
    <n v="1448894770"/>
    <d v="2015-11-30T14:46:10"/>
  </r>
  <r>
    <n v="2437"/>
    <x v="2437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s v="food trucks"/>
    <s v="food"/>
    <n v="1426615200"/>
    <x v="2435"/>
    <n v="1422400188"/>
    <d v="2015-01-27T23:09:48"/>
  </r>
  <r>
    <n v="2438"/>
    <x v="2438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s v="food trucks"/>
    <s v="food"/>
    <n v="1449529062"/>
    <x v="2436"/>
    <n v="1444341462"/>
    <d v="2015-10-08T21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s v="food trucks"/>
    <s v="food"/>
    <n v="1445197129"/>
    <x v="2437"/>
    <n v="1442605129"/>
    <d v="2015-09-18T19:38:49"/>
  </r>
  <r>
    <n v="2440"/>
    <x v="2440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s v="food trucks"/>
    <s v="food"/>
    <n v="1455399313"/>
    <x v="2438"/>
    <n v="1452807313"/>
    <d v="2016-01-14T21:35:13"/>
  </r>
  <r>
    <n v="2441"/>
    <x v="2441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s v="small batch"/>
    <s v="food"/>
    <n v="1437627540"/>
    <x v="2439"/>
    <n v="1435806054"/>
    <d v="2015-07-02T03:00:54"/>
  </r>
  <r>
    <n v="2442"/>
    <x v="2442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s v="small batch"/>
    <s v="food"/>
    <n v="1426777228"/>
    <x v="2440"/>
    <n v="1424188828"/>
    <d v="2015-02-17T16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s v="small batch"/>
    <s v="food"/>
    <n v="1408114822"/>
    <x v="2441"/>
    <n v="1405522822"/>
    <d v="2014-07-16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s v="small batch"/>
    <s v="food"/>
    <n v="1464199591"/>
    <x v="2442"/>
    <n v="1461607591"/>
    <d v="2016-04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s v="small batch"/>
    <s v="food"/>
    <n v="1443242021"/>
    <x v="2443"/>
    <n v="1440650021"/>
    <d v="2015-08-27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s v="small batch"/>
    <s v="food"/>
    <n v="1480174071"/>
    <x v="2444"/>
    <n v="1477578471"/>
    <d v="2016-10-27T14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s v="small batch"/>
    <s v="food"/>
    <n v="1478923200"/>
    <x v="2445"/>
    <n v="1476184593"/>
    <d v="2016-10-11T11:16:33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s v="small batch"/>
    <s v="food"/>
    <n v="1472621760"/>
    <x v="2446"/>
    <n v="1472110513"/>
    <d v="2016-08-25T07:35:13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s v="small batch"/>
    <s v="food"/>
    <n v="1417321515"/>
    <x v="2447"/>
    <n v="1414725915"/>
    <d v="2014-10-31T03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s v="small batch"/>
    <s v="food"/>
    <n v="1414465860"/>
    <x v="2448"/>
    <n v="1411177456"/>
    <d v="2014-09-20T01:44:16"/>
  </r>
  <r>
    <n v="2451"/>
    <x v="2451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s v="small batch"/>
    <s v="food"/>
    <n v="1488750490"/>
    <x v="2449"/>
    <n v="1487022490"/>
    <d v="2017-02-13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s v="small batch"/>
    <s v="food"/>
    <n v="1451430000"/>
    <x v="2450"/>
    <n v="1448914500"/>
    <d v="2015-11-30T20:15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s v="small batch"/>
    <s v="food"/>
    <n v="1486053409"/>
    <x v="2451"/>
    <n v="1483461409"/>
    <d v="2017-01-03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s v="small batch"/>
    <s v="food"/>
    <n v="1489207808"/>
    <x v="2452"/>
    <n v="1486183808"/>
    <d v="2017-02-04T04:50:08"/>
  </r>
  <r>
    <n v="2455"/>
    <x v="2455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s v="small batch"/>
    <s v="food"/>
    <n v="1461177950"/>
    <x v="2453"/>
    <n v="1458758750"/>
    <d v="2016-03-23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s v="small batch"/>
    <s v="food"/>
    <n v="1488063839"/>
    <x v="2454"/>
    <n v="1485471839"/>
    <d v="2017-01-26T23:03:59"/>
  </r>
  <r>
    <n v="2457"/>
    <x v="2457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s v="small batch"/>
    <s v="food"/>
    <n v="1458826056"/>
    <x v="2455"/>
    <n v="1456237656"/>
    <d v="2016-02-23T14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s v="small batch"/>
    <s v="food"/>
    <n v="1465498800"/>
    <x v="2456"/>
    <n v="1462481718"/>
    <d v="2016-05-05T20:55:18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s v="small batch"/>
    <s v="food"/>
    <n v="1458742685"/>
    <x v="2457"/>
    <n v="1454858285"/>
    <d v="2016-02-07T15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s v="small batch"/>
    <s v="food"/>
    <n v="1483417020"/>
    <x v="2458"/>
    <n v="1480480167"/>
    <d v="2016-11-30T04:29:27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s v="indie rock"/>
    <s v="music"/>
    <n v="1317438000"/>
    <x v="1837"/>
    <n v="1314577097"/>
    <d v="2011-08-29T00:18:17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s v="indie rock"/>
    <s v="music"/>
    <n v="1342672096"/>
    <x v="2459"/>
    <n v="1340944096"/>
    <d v="2012-06-29T04:28:16"/>
  </r>
  <r>
    <n v="2463"/>
    <x v="2463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s v="indie rock"/>
    <s v="music"/>
    <n v="1366138800"/>
    <x v="2460"/>
    <n v="1362710425"/>
    <d v="2013-03-08T02:40:25"/>
  </r>
  <r>
    <n v="2464"/>
    <x v="2464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s v="indie rock"/>
    <s v="music"/>
    <n v="1443641340"/>
    <x v="2461"/>
    <n v="1441143397"/>
    <d v="2015-09-01T21:36:37"/>
  </r>
  <r>
    <n v="2465"/>
    <x v="2465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s v="indie rock"/>
    <s v="music"/>
    <n v="1348420548"/>
    <x v="2462"/>
    <n v="1345828548"/>
    <d v="2012-08-24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s v="indie rock"/>
    <s v="music"/>
    <n v="1368066453"/>
    <x v="2463"/>
    <n v="1365474453"/>
    <d v="2013-04-09T02:27:33"/>
  </r>
  <r>
    <n v="2467"/>
    <x v="2467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s v="indie rock"/>
    <s v="music"/>
    <n v="1336669200"/>
    <x v="2464"/>
    <n v="1335473931"/>
    <d v="2012-04-26T20:58:51"/>
  </r>
  <r>
    <n v="2468"/>
    <x v="2468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s v="indie rock"/>
    <s v="music"/>
    <n v="1351400400"/>
    <x v="2465"/>
    <n v="1348285321"/>
    <d v="2012-09-22T03:42:01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s v="indie rock"/>
    <s v="music"/>
    <n v="1297160329"/>
    <x v="2466"/>
    <n v="1295000329"/>
    <d v="2011-01-14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s v="indie rock"/>
    <s v="music"/>
    <n v="1337824055"/>
    <x v="2467"/>
    <n v="1335232055"/>
    <d v="2012-04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s v="indie rock"/>
    <s v="music"/>
    <n v="1327535392"/>
    <x v="2468"/>
    <n v="1324079392"/>
    <d v="2011-12-16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s v="indie rock"/>
    <s v="music"/>
    <n v="1283562180"/>
    <x v="2469"/>
    <n v="1277433980"/>
    <d v="2010-06-25T02:46:2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s v="indie rock"/>
    <s v="music"/>
    <n v="1352573869"/>
    <x v="2470"/>
    <n v="1349978269"/>
    <d v="2012-10-11T17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s v="indie rock"/>
    <s v="music"/>
    <n v="1286756176"/>
    <x v="2471"/>
    <n v="1282868176"/>
    <d v="2010-08-27T00:16:16"/>
  </r>
  <r>
    <n v="2475"/>
    <x v="2475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s v="indie rock"/>
    <s v="music"/>
    <n v="1278799200"/>
    <x v="2472"/>
    <n v="1273647255"/>
    <d v="2010-05-12T06:54:15"/>
  </r>
  <r>
    <n v="2476"/>
    <x v="2476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s v="indie rock"/>
    <s v="music"/>
    <n v="1415004770"/>
    <x v="2473"/>
    <n v="1412149970"/>
    <d v="2014-10-01T07:52:50"/>
  </r>
  <r>
    <n v="2477"/>
    <x v="823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s v="indie rock"/>
    <s v="music"/>
    <n v="1344789345"/>
    <x v="2474"/>
    <n v="1340901345"/>
    <d v="2012-06-28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s v="indie rock"/>
    <s v="music"/>
    <n v="1358117313"/>
    <x v="2475"/>
    <n v="1355525313"/>
    <d v="2012-12-14T22:48:33"/>
  </r>
  <r>
    <n v="2479"/>
    <x v="2478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s v="indie rock"/>
    <s v="music"/>
    <n v="1343440800"/>
    <x v="2476"/>
    <n v="1342545994"/>
    <d v="2012-07-17T17:26:34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s v="indie rock"/>
    <s v="music"/>
    <n v="1444516084"/>
    <x v="2477"/>
    <n v="1439332084"/>
    <d v="2015-08-11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s v="indie rock"/>
    <s v="music"/>
    <n v="1335799808"/>
    <x v="2478"/>
    <n v="1333207808"/>
    <d v="2012-03-31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s v="indie rock"/>
    <s v="music"/>
    <n v="1312224383"/>
    <x v="2479"/>
    <n v="1308336383"/>
    <d v="2011-06-17T18:46:23"/>
  </r>
  <r>
    <n v="2483"/>
    <x v="2482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s v="indie rock"/>
    <s v="music"/>
    <n v="1335891603"/>
    <x v="2480"/>
    <n v="1330711203"/>
    <d v="2012-03-02T18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s v="indie rock"/>
    <s v="music"/>
    <n v="1316124003"/>
    <x v="2481"/>
    <n v="1313532003"/>
    <d v="2011-08-16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s v="indie rock"/>
    <s v="music"/>
    <n v="1318463879"/>
    <x v="2482"/>
    <n v="1315439879"/>
    <d v="2011-09-07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s v="indie rock"/>
    <s v="music"/>
    <n v="1335113976"/>
    <x v="2483"/>
    <n v="1332521976"/>
    <d v="2012-03-23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s v="indie rock"/>
    <s v="music"/>
    <n v="1338083997"/>
    <x v="2484"/>
    <n v="1335491997"/>
    <d v="2012-04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s v="indie rock"/>
    <s v="music"/>
    <n v="1321459908"/>
    <x v="2485"/>
    <n v="1318864308"/>
    <d v="2011-10-17T15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s v="indie rock"/>
    <s v="music"/>
    <n v="1368117239"/>
    <x v="2486"/>
    <n v="1365525239"/>
    <d v="2013-04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s v="indie rock"/>
    <s v="music"/>
    <n v="1340429276"/>
    <x v="2487"/>
    <n v="1335245276"/>
    <d v="2012-04-24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s v="indie rock"/>
    <s v="music"/>
    <n v="1295142660"/>
    <x v="2488"/>
    <n v="1293739714"/>
    <d v="2010-12-30T20:08:34"/>
  </r>
  <r>
    <n v="2492"/>
    <x v="2491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s v="indie rock"/>
    <s v="music"/>
    <n v="1339840740"/>
    <x v="2489"/>
    <n v="1335397188"/>
    <d v="2012-04-25T23:39:48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s v="indie rock"/>
    <s v="music"/>
    <n v="1367208140"/>
    <x v="2490"/>
    <n v="1363320140"/>
    <d v="2013-03-15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s v="indie rock"/>
    <s v="music"/>
    <n v="1337786944"/>
    <x v="2491"/>
    <n v="1335194944"/>
    <d v="2012-04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s v="indie rock"/>
    <s v="music"/>
    <n v="1339022575"/>
    <x v="2492"/>
    <n v="1336430575"/>
    <d v="2012-05-07T22:42:55"/>
  </r>
  <r>
    <n v="2496"/>
    <x v="2495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s v="indie rock"/>
    <s v="music"/>
    <n v="1364597692"/>
    <x v="2493"/>
    <n v="1361577292"/>
    <d v="2013-02-22T23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s v="indie rock"/>
    <s v="music"/>
    <n v="1312578338"/>
    <x v="2494"/>
    <n v="1309986338"/>
    <d v="2011-07-06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s v="indie rock"/>
    <s v="music"/>
    <n v="1422400387"/>
    <x v="2495"/>
    <n v="1421190787"/>
    <d v="2015-01-13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s v="indie rock"/>
    <s v="music"/>
    <n v="1356976800"/>
    <x v="2496"/>
    <n v="1352820837"/>
    <d v="2012-11-13T15:33:57"/>
  </r>
  <r>
    <n v="2500"/>
    <x v="2499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s v="indie rock"/>
    <s v="music"/>
    <n v="1340476375"/>
    <x v="2497"/>
    <n v="1337884375"/>
    <d v="2012-05-24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s v="restaurants"/>
    <s v="food"/>
    <n v="1443379104"/>
    <x v="2498"/>
    <n v="1440787104"/>
    <d v="2015-08-28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s v="restaurants"/>
    <s v="food"/>
    <n v="1411328918"/>
    <x v="2499"/>
    <n v="1407440918"/>
    <d v="2014-08-07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s v="restaurants"/>
    <s v="food"/>
    <n v="1465333560"/>
    <x v="2500"/>
    <n v="1462743308"/>
    <d v="2016-05-08T21:35:08"/>
  </r>
  <r>
    <n v="2504"/>
    <x v="2503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s v="restaurants"/>
    <s v="food"/>
    <n v="1416014534"/>
    <x v="2501"/>
    <n v="1413418934"/>
    <d v="2014-10-16T00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s v="restaurants"/>
    <s v="food"/>
    <n v="1426292416"/>
    <x v="2502"/>
    <n v="1423704016"/>
    <d v="2015-02-12T01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s v="restaurants"/>
    <s v="food"/>
    <n v="1443906000"/>
    <x v="2503"/>
    <n v="1441955269"/>
    <d v="2015-09-11T07:07:49"/>
  </r>
  <r>
    <n v="2507"/>
    <x v="2506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s v="restaurants"/>
    <s v="food"/>
    <n v="1431308704"/>
    <x v="2504"/>
    <n v="1428716704"/>
    <d v="2015-04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s v="restaurants"/>
    <s v="food"/>
    <n v="1408056634"/>
    <x v="2505"/>
    <n v="1405464634"/>
    <d v="2014-07-15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s v="restaurants"/>
    <s v="food"/>
    <n v="1429554349"/>
    <x v="2506"/>
    <n v="1424719549"/>
    <d v="2015-02-23T19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s v="restaurants"/>
    <s v="food"/>
    <n v="1431647772"/>
    <x v="2507"/>
    <n v="1426463772"/>
    <d v="2015-03-15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s v="restaurants"/>
    <s v="food"/>
    <n v="1454323413"/>
    <x v="2508"/>
    <n v="1451731413"/>
    <d v="2016-01-02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s v="restaurants"/>
    <s v="food"/>
    <n v="1418504561"/>
    <x v="2509"/>
    <n v="1417208561"/>
    <d v="2014-11-28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s v="restaurants"/>
    <s v="food"/>
    <n v="1488067789"/>
    <x v="2510"/>
    <n v="1482883789"/>
    <d v="2016-12-28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s v="restaurants"/>
    <s v="food"/>
    <n v="1408526477"/>
    <x v="2511"/>
    <n v="1407057677"/>
    <d v="2014-08-03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s v="restaurants"/>
    <s v="food"/>
    <n v="1424635753"/>
    <x v="2512"/>
    <n v="1422043753"/>
    <d v="2015-01-23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s v="restaurants"/>
    <s v="food"/>
    <n v="1417279252"/>
    <x v="2513"/>
    <n v="1414683652"/>
    <d v="2014-10-30T15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s v="restaurants"/>
    <s v="food"/>
    <n v="1426788930"/>
    <x v="2514"/>
    <n v="1424200530"/>
    <d v="2015-02-17T19:15:30"/>
  </r>
  <r>
    <n v="2518"/>
    <x v="2517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s v="restaurants"/>
    <s v="food"/>
    <n v="1415899228"/>
    <x v="2515"/>
    <n v="1413303628"/>
    <d v="2014-10-14T16:20:28"/>
  </r>
  <r>
    <n v="2519"/>
    <x v="2518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s v="restaurants"/>
    <s v="food"/>
    <n v="1405741404"/>
    <x v="2516"/>
    <n v="1403149404"/>
    <d v="2014-06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s v="restaurants"/>
    <s v="food"/>
    <n v="1476559260"/>
    <x v="2517"/>
    <n v="1472567085"/>
    <d v="2016-08-30T14:24:45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s v="classical music"/>
    <s v="music"/>
    <n v="1444778021"/>
    <x v="2518"/>
    <n v="1442963621"/>
    <d v="2015-09-22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s v="classical music"/>
    <s v="music"/>
    <n v="1461336720"/>
    <x v="2519"/>
    <n v="1459431960"/>
    <d v="2016-03-31T13:46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s v="classical music"/>
    <s v="music"/>
    <n v="1416270292"/>
    <x v="2520"/>
    <n v="1413674692"/>
    <d v="2014-10-18T23:24:52"/>
  </r>
  <r>
    <n v="2524"/>
    <x v="2523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s v="classical music"/>
    <s v="music"/>
    <n v="1419136200"/>
    <x v="2521"/>
    <n v="1416338557"/>
    <d v="2014-11-18T19:22:37"/>
  </r>
  <r>
    <n v="2525"/>
    <x v="2524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s v="classical music"/>
    <s v="music"/>
    <n v="1340914571"/>
    <x v="2522"/>
    <n v="1338322571"/>
    <d v="2012-05-29T20:16:11"/>
  </r>
  <r>
    <n v="2526"/>
    <x v="2525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s v="classical music"/>
    <s v="music"/>
    <n v="1418014740"/>
    <x v="2523"/>
    <n v="1415585474"/>
    <d v="2014-11-10T02:11:14"/>
  </r>
  <r>
    <n v="2527"/>
    <x v="2526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s v="classical music"/>
    <s v="music"/>
    <n v="1382068740"/>
    <x v="2524"/>
    <n v="1380477691"/>
    <d v="2013-09-29T18:01:31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s v="classical music"/>
    <s v="music"/>
    <n v="1440068400"/>
    <x v="2525"/>
    <n v="1438459303"/>
    <d v="2015-08-01T20:01:43"/>
  </r>
  <r>
    <n v="2529"/>
    <x v="2528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s v="classical music"/>
    <s v="music"/>
    <n v="1332636975"/>
    <x v="2526"/>
    <n v="1328752575"/>
    <d v="2012-02-09T01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s v="classical music"/>
    <s v="music"/>
    <n v="1429505400"/>
    <x v="2527"/>
    <n v="1426711505"/>
    <d v="2015-03-18T20:45:05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s v="classical music"/>
    <s v="music"/>
    <n v="1439611140"/>
    <x v="2528"/>
    <n v="1437668354"/>
    <d v="2015-07-23T16:19:14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s v="classical music"/>
    <s v="music"/>
    <n v="1345148566"/>
    <x v="2529"/>
    <n v="1342556566"/>
    <d v="2012-07-17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s v="classical music"/>
    <s v="music"/>
    <n v="1362160868"/>
    <x v="2530"/>
    <n v="1359568911"/>
    <d v="2013-01-30T18:01:51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s v="classical music"/>
    <s v="music"/>
    <n v="1262325600"/>
    <x v="2531"/>
    <n v="1257871712"/>
    <d v="2009-11-10T16:48:32"/>
  </r>
  <r>
    <n v="2535"/>
    <x v="2534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s v="classical music"/>
    <s v="music"/>
    <n v="1417463945"/>
    <x v="2532"/>
    <n v="1414781945"/>
    <d v="2014-10-31T18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s v="classical music"/>
    <s v="music"/>
    <n v="1375151566"/>
    <x v="2533"/>
    <n v="1373337166"/>
    <d v="2013-07-09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s v="classical music"/>
    <s v="music"/>
    <n v="1312212855"/>
    <x v="2534"/>
    <n v="1307028855"/>
    <d v="2011-06-02T15:34:15"/>
  </r>
  <r>
    <n v="2538"/>
    <x v="2537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s v="classical music"/>
    <s v="music"/>
    <n v="1361681940"/>
    <x v="2535"/>
    <n v="1359029661"/>
    <d v="2013-01-24T12:14:21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s v="classical music"/>
    <s v="music"/>
    <n v="1422913152"/>
    <x v="2536"/>
    <n v="1417729152"/>
    <d v="2014-12-04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s v="classical music"/>
    <s v="music"/>
    <n v="1319904721"/>
    <x v="2537"/>
    <n v="1314720721"/>
    <d v="2011-08-30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s v="classical music"/>
    <s v="music"/>
    <n v="1380192418"/>
    <x v="2538"/>
    <n v="1375008418"/>
    <d v="2013-07-28T10:46:58"/>
  </r>
  <r>
    <n v="2542"/>
    <x v="2541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s v="classical music"/>
    <s v="music"/>
    <n v="1380599940"/>
    <x v="2539"/>
    <n v="1377252857"/>
    <d v="2013-08-23T10:14:17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s v="classical music"/>
    <s v="music"/>
    <n v="1293937200"/>
    <x v="2540"/>
    <n v="1291257298"/>
    <d v="2010-12-02T02:34:58"/>
  </r>
  <r>
    <n v="2544"/>
    <x v="2543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s v="classical music"/>
    <s v="music"/>
    <n v="1341750569"/>
    <x v="2541"/>
    <n v="1339158569"/>
    <d v="2012-06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s v="classical music"/>
    <s v="music"/>
    <n v="1424997000"/>
    <x v="2542"/>
    <n v="1421983138"/>
    <d v="2015-01-23T03:18:58"/>
  </r>
  <r>
    <n v="2546"/>
    <x v="2545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s v="classical music"/>
    <s v="music"/>
    <n v="1380949200"/>
    <x v="2543"/>
    <n v="1378586179"/>
    <d v="2013-09-07T20:36:19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s v="classical music"/>
    <s v="music"/>
    <n v="1333560803"/>
    <x v="2544"/>
    <n v="1330972403"/>
    <d v="2012-03-05T18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s v="classical music"/>
    <s v="music"/>
    <n v="1475209620"/>
    <x v="2545"/>
    <n v="1473087637"/>
    <d v="2016-09-05T15:00:37"/>
  </r>
  <r>
    <n v="2549"/>
    <x v="2548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s v="classical music"/>
    <s v="music"/>
    <n v="1370019600"/>
    <x v="2546"/>
    <n v="1366999870"/>
    <d v="2013-04-26T18:11:1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s v="classical music"/>
    <s v="music"/>
    <n v="1444276740"/>
    <x v="2547"/>
    <n v="1439392406"/>
    <d v="2015-08-12T15:13:26"/>
  </r>
  <r>
    <n v="2551"/>
    <x v="2550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s v="classical music"/>
    <s v="music"/>
    <n v="1332362880"/>
    <x v="2548"/>
    <n v="1329890585"/>
    <d v="2012-02-22T06:03:05"/>
  </r>
  <r>
    <n v="2552"/>
    <x v="2551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s v="classical music"/>
    <s v="music"/>
    <n v="1488741981"/>
    <x v="2549"/>
    <n v="1486149981"/>
    <d v="2017-02-03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s v="classical music"/>
    <s v="music"/>
    <n v="1348202807"/>
    <x v="2550"/>
    <n v="1343018807"/>
    <d v="2012-07-23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s v="classical music"/>
    <s v="music"/>
    <n v="1433131140"/>
    <x v="2551"/>
    <n v="1430445163"/>
    <d v="2015-05-01T01:52:43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s v="classical music"/>
    <s v="music"/>
    <n v="1338219793"/>
    <x v="2552"/>
    <n v="1335541393"/>
    <d v="2012-04-27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s v="classical music"/>
    <s v="music"/>
    <n v="1356392857"/>
    <x v="2553"/>
    <n v="1352504857"/>
    <d v="2012-11-09T23:47:37"/>
  </r>
  <r>
    <n v="2557"/>
    <x v="2556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s v="classical music"/>
    <s v="music"/>
    <n v="1400176386"/>
    <x v="2554"/>
    <n v="1397584386"/>
    <d v="2014-04-15T17:53:06"/>
  </r>
  <r>
    <n v="2558"/>
    <x v="2557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s v="classical music"/>
    <s v="music"/>
    <n v="1430488740"/>
    <x v="2555"/>
    <n v="1427747906"/>
    <d v="2015-03-30T20:38:26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s v="classical music"/>
    <s v="music"/>
    <n v="1321385820"/>
    <x v="2556"/>
    <n v="1318539484"/>
    <d v="2011-10-13T20:58:04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s v="classical music"/>
    <s v="music"/>
    <n v="1425682174"/>
    <x v="2557"/>
    <n v="1423090174"/>
    <d v="2015-02-04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s v="food trucks"/>
    <s v="food"/>
    <n v="1444740089"/>
    <x v="2558"/>
    <n v="1442148089"/>
    <d v="2015-09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s v="food trucks"/>
    <s v="food"/>
    <n v="1476189339"/>
    <x v="2559"/>
    <n v="1471005339"/>
    <d v="2016-08-12T12:35:39"/>
  </r>
  <r>
    <n v="2563"/>
    <x v="2562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s v="food trucks"/>
    <s v="food"/>
    <n v="1438226451"/>
    <x v="2560"/>
    <n v="1433042451"/>
    <d v="2015-05-31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s v="food trucks"/>
    <s v="food"/>
    <n v="1406854699"/>
    <x v="2561"/>
    <n v="1404262699"/>
    <d v="2014-07-02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s v="food trucks"/>
    <s v="food"/>
    <n v="1462827000"/>
    <x v="2562"/>
    <n v="1457710589"/>
    <d v="2016-03-11T15:36:29"/>
  </r>
  <r>
    <n v="2566"/>
    <x v="2565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s v="food trucks"/>
    <s v="food"/>
    <n v="1408663948"/>
    <x v="2563"/>
    <n v="1406071948"/>
    <d v="2014-07-22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s v="food trucks"/>
    <s v="food"/>
    <n v="1429823138"/>
    <x v="2564"/>
    <n v="1427231138"/>
    <d v="2015-03-24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s v="food trucks"/>
    <s v="food"/>
    <n v="1472745594"/>
    <x v="2565"/>
    <n v="1470153594"/>
    <d v="2016-08-02T15:59:54"/>
  </r>
  <r>
    <n v="2569"/>
    <x v="2568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s v="food trucks"/>
    <s v="food"/>
    <n v="1442457112"/>
    <x v="2566"/>
    <n v="1439865112"/>
    <d v="2015-08-18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s v="food trucks"/>
    <s v="food"/>
    <n v="1486590035"/>
    <x v="2567"/>
    <n v="1483998035"/>
    <d v="2017-01-09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s v="food trucks"/>
    <s v="food"/>
    <n v="1463645521"/>
    <x v="2568"/>
    <n v="1458461521"/>
    <d v="2016-03-20T08:12:01"/>
  </r>
  <r>
    <n v="2572"/>
    <x v="2571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s v="food trucks"/>
    <s v="food"/>
    <n v="1428893517"/>
    <x v="2569"/>
    <n v="1426301517"/>
    <d v="2015-03-14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s v="food trucks"/>
    <s v="food"/>
    <n v="1408803149"/>
    <x v="2570"/>
    <n v="1404915149"/>
    <d v="2014-07-09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s v="food trucks"/>
    <s v="food"/>
    <n v="1463600945"/>
    <x v="2571"/>
    <n v="1461786545"/>
    <d v="2016-04-27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s v="food trucks"/>
    <s v="food"/>
    <n v="1421030194"/>
    <x v="2572"/>
    <n v="1418438194"/>
    <d v="2014-12-13T02:36:34"/>
  </r>
  <r>
    <n v="2576"/>
    <x v="2575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s v="food trucks"/>
    <s v="food"/>
    <n v="1428707647"/>
    <x v="2573"/>
    <n v="1424823247"/>
    <d v="2015-02-25T00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s v="food trucks"/>
    <s v="food"/>
    <n v="1407181297"/>
    <x v="2574"/>
    <n v="1405021297"/>
    <d v="2014-07-10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s v="food trucks"/>
    <s v="food"/>
    <n v="1444410000"/>
    <x v="2575"/>
    <n v="1440203579"/>
    <d v="2015-08-22T00:32:59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s v="food trucks"/>
    <s v="food"/>
    <n v="1410810903"/>
    <x v="2576"/>
    <n v="1405626903"/>
    <d v="2014-07-17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s v="food trucks"/>
    <s v="food"/>
    <n v="1431745200"/>
    <x v="2577"/>
    <n v="1429170603"/>
    <d v="2015-04-16T07:50:03"/>
  </r>
  <r>
    <n v="2581"/>
    <x v="2580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s v="food trucks"/>
    <s v="food"/>
    <n v="1447689898"/>
    <x v="2578"/>
    <n v="1445094298"/>
    <d v="2015-10-17T15:04:58"/>
  </r>
  <r>
    <n v="2582"/>
    <x v="2581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s v="food trucks"/>
    <s v="food"/>
    <n v="1477784634"/>
    <x v="2579"/>
    <n v="1475192634"/>
    <d v="2016-09-29T23:43:54"/>
  </r>
  <r>
    <n v="2583"/>
    <x v="2582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s v="food trucks"/>
    <s v="food"/>
    <n v="1426526880"/>
    <x v="2580"/>
    <n v="1421346480"/>
    <d v="2015-01-15T18:28:00"/>
  </r>
  <r>
    <n v="2584"/>
    <x v="2583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s v="food trucks"/>
    <s v="food"/>
    <n v="1434341369"/>
    <x v="2581"/>
    <n v="1431749369"/>
    <d v="2015-05-16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s v="food trucks"/>
    <s v="food"/>
    <n v="1404601632"/>
    <x v="2582"/>
    <n v="1402009632"/>
    <d v="2014-06-05T23:07:12"/>
  </r>
  <r>
    <n v="2586"/>
    <x v="2585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s v="food trucks"/>
    <s v="food"/>
    <n v="1451030136"/>
    <x v="2583"/>
    <n v="1448438136"/>
    <d v="2015-11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s v="food trucks"/>
    <s v="food"/>
    <n v="1451491953"/>
    <x v="2584"/>
    <n v="1448899953"/>
    <d v="2015-11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s v="food trucks"/>
    <s v="food"/>
    <n v="1427807640"/>
    <x v="2585"/>
    <n v="1423325626"/>
    <d v="2015-02-07T16:13:46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s v="food trucks"/>
    <s v="food"/>
    <n v="1458733927"/>
    <x v="2586"/>
    <n v="1456145527"/>
    <d v="2016-02-22T12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s v="food trucks"/>
    <s v="food"/>
    <n v="1453817297"/>
    <x v="2587"/>
    <n v="1453212497"/>
    <d v="2016-01-19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s v="food trucks"/>
    <s v="food"/>
    <n v="1457901924"/>
    <x v="2588"/>
    <n v="1452721524"/>
    <d v="2016-01-13T21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s v="food trucks"/>
    <s v="food"/>
    <n v="1412536421"/>
    <x v="2589"/>
    <n v="1409944421"/>
    <d v="2014-09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s v="food trucks"/>
    <s v="food"/>
    <n v="1429993026"/>
    <x v="2590"/>
    <n v="1427401026"/>
    <d v="2015-03-26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s v="food trucks"/>
    <s v="food"/>
    <n v="1407453228"/>
    <x v="2591"/>
    <n v="1404861228"/>
    <d v="2014-07-08T23:13:48"/>
  </r>
  <r>
    <n v="2595"/>
    <x v="2594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s v="food trucks"/>
    <s v="food"/>
    <n v="1487915500"/>
    <x v="2592"/>
    <n v="1485323500"/>
    <d v="2017-01-25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s v="food trucks"/>
    <s v="food"/>
    <n v="1407427009"/>
    <x v="2593"/>
    <n v="1404835009"/>
    <d v="2014-07-08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s v="food trucks"/>
    <s v="food"/>
    <n v="1466323917"/>
    <x v="2594"/>
    <n v="1463731917"/>
    <d v="2016-05-20T08:11:57"/>
  </r>
  <r>
    <n v="2598"/>
    <x v="2597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s v="food trucks"/>
    <s v="food"/>
    <n v="1443039001"/>
    <x v="2595"/>
    <n v="1440447001"/>
    <d v="2015-08-24T20:10:01"/>
  </r>
  <r>
    <n v="2599"/>
    <x v="2598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s v="food trucks"/>
    <s v="food"/>
    <n v="1407089147"/>
    <x v="2596"/>
    <n v="1403201147"/>
    <d v="2014-06-19T18:05:47"/>
  </r>
  <r>
    <n v="2600"/>
    <x v="2599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s v="food trucks"/>
    <s v="food"/>
    <n v="1458938200"/>
    <x v="2597"/>
    <n v="1453757800"/>
    <d v="2016-01-25T21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s v="space exploration"/>
    <s v="technology"/>
    <n v="1347508740"/>
    <x v="2598"/>
    <n v="1346276349"/>
    <d v="2012-08-29T21:39:09"/>
  </r>
  <r>
    <n v="2602"/>
    <x v="2601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s v="space exploration"/>
    <s v="technology"/>
    <n v="1415827200"/>
    <x v="2599"/>
    <n v="1412358968"/>
    <d v="2014-10-03T17:56:08"/>
  </r>
  <r>
    <n v="2603"/>
    <x v="2602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s v="space exploration"/>
    <s v="technology"/>
    <n v="1387835654"/>
    <x v="2600"/>
    <n v="1386626054"/>
    <d v="2013-12-09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s v="space exploration"/>
    <s v="technology"/>
    <n v="1335662023"/>
    <x v="2601"/>
    <n v="1333070023"/>
    <d v="2012-03-30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s v="space exploration"/>
    <s v="technology"/>
    <n v="1466168390"/>
    <x v="2602"/>
    <n v="1463576390"/>
    <d v="2016-05-18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s v="space exploration"/>
    <s v="technology"/>
    <n v="1398791182"/>
    <x v="2603"/>
    <n v="1396026382"/>
    <d v="2014-03-28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s v="space exploration"/>
    <s v="technology"/>
    <n v="1439344800"/>
    <x v="2604"/>
    <n v="1435611572"/>
    <d v="2015-06-29T20:59:32"/>
  </r>
  <r>
    <n v="2608"/>
    <x v="2607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s v="space exploration"/>
    <s v="technology"/>
    <n v="1489536000"/>
    <x v="2605"/>
    <n v="1485976468"/>
    <d v="2017-02-01T19:14:28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s v="space exploration"/>
    <s v="technology"/>
    <n v="1342330951"/>
    <x v="2606"/>
    <n v="1339738951"/>
    <d v="2012-06-15T05:42:31"/>
  </r>
  <r>
    <n v="2610"/>
    <x v="2609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s v="space exploration"/>
    <s v="technology"/>
    <n v="1471849140"/>
    <x v="2607"/>
    <n v="1468444125"/>
    <d v="2016-07-13T21:08:45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s v="space exploration"/>
    <s v="technology"/>
    <n v="1483397940"/>
    <x v="2608"/>
    <n v="1480493014"/>
    <d v="2016-11-30T08:03:34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s v="space exploration"/>
    <s v="technology"/>
    <n v="1420773970"/>
    <x v="2609"/>
    <n v="1418095570"/>
    <d v="2014-12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s v="space exploration"/>
    <s v="technology"/>
    <n v="1348256294"/>
    <x v="2610"/>
    <n v="1345664294"/>
    <d v="2012-08-22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s v="space exploration"/>
    <s v="technology"/>
    <n v="1398834000"/>
    <x v="2611"/>
    <n v="1396371612"/>
    <d v="2014-04-01T17:00:12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s v="space exploration"/>
    <s v="technology"/>
    <n v="1462017600"/>
    <x v="2612"/>
    <n v="1458820564"/>
    <d v="2016-03-24T11:56:04"/>
  </r>
  <r>
    <n v="2616"/>
    <x v="2615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s v="space exploration"/>
    <s v="technology"/>
    <n v="1440546729"/>
    <x v="2613"/>
    <n v="1437954729"/>
    <d v="2015-07-26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s v="space exploration"/>
    <s v="technology"/>
    <n v="1413838751"/>
    <x v="2614"/>
    <n v="1411246751"/>
    <d v="2014-09-20T20:59:11"/>
  </r>
  <r>
    <n v="2618"/>
    <x v="2617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s v="space exploration"/>
    <s v="technology"/>
    <n v="1449000061"/>
    <x v="2615"/>
    <n v="1443812461"/>
    <d v="2015-10-02T19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s v="space exploration"/>
    <s v="technology"/>
    <n v="1445598000"/>
    <x v="2616"/>
    <n v="1443302004"/>
    <d v="2015-09-26T21:13:24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s v="space exploration"/>
    <s v="technology"/>
    <n v="1444525200"/>
    <x v="2617"/>
    <n v="1441339242"/>
    <d v="2015-09-04T04:00:42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s v="space exploration"/>
    <s v="technology"/>
    <n v="1432230988"/>
    <x v="2618"/>
    <n v="1429638988"/>
    <d v="2015-04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s v="space exploration"/>
    <s v="technology"/>
    <n v="1483120216"/>
    <x v="2619"/>
    <n v="1479232216"/>
    <d v="2016-11-15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s v="space exploration"/>
    <s v="technology"/>
    <n v="1480658966"/>
    <x v="2620"/>
    <n v="1479449366"/>
    <d v="2016-11-18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s v="space exploration"/>
    <s v="technology"/>
    <n v="1347530822"/>
    <x v="2621"/>
    <n v="1345716422"/>
    <d v="2012-08-2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s v="space exploration"/>
    <s v="technology"/>
    <n v="1478723208"/>
    <x v="2622"/>
    <n v="1476559608"/>
    <d v="2016-10-15T19:26:48"/>
  </r>
  <r>
    <n v="2626"/>
    <x v="2625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s v="space exploration"/>
    <s v="technology"/>
    <n v="1433343869"/>
    <x v="2623"/>
    <n v="1430751869"/>
    <d v="2015-05-04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s v="space exploration"/>
    <s v="technology"/>
    <n v="1448571261"/>
    <x v="2624"/>
    <n v="1445975661"/>
    <d v="2015-10-27T19:54:21"/>
  </r>
  <r>
    <n v="2628"/>
    <x v="2627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s v="space exploration"/>
    <s v="technology"/>
    <n v="1417389067"/>
    <x v="2625"/>
    <n v="1415661067"/>
    <d v="2014-11-10T23:11:07"/>
  </r>
  <r>
    <n v="2629"/>
    <x v="2628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s v="space exploration"/>
    <s v="technology"/>
    <n v="1431608122"/>
    <x v="2626"/>
    <n v="1429016122"/>
    <d v="2015-04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s v="space exploration"/>
    <s v="technology"/>
    <n v="1467280800"/>
    <x v="2627"/>
    <n v="1464921112"/>
    <d v="2016-06-03T02:31:52"/>
  </r>
  <r>
    <n v="2631"/>
    <x v="2630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s v="space exploration"/>
    <s v="technology"/>
    <n v="1440907427"/>
    <x v="2628"/>
    <n v="1438488227"/>
    <d v="2015-08-02T04:03:47"/>
  </r>
  <r>
    <n v="2632"/>
    <x v="2631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s v="space exploration"/>
    <s v="technology"/>
    <n v="1464485339"/>
    <x v="2629"/>
    <n v="1462325339"/>
    <d v="2016-05-04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s v="space exploration"/>
    <s v="technology"/>
    <n v="1393542000"/>
    <x v="2630"/>
    <n v="1390938332"/>
    <d v="2014-01-28T19:45:32"/>
  </r>
  <r>
    <n v="2634"/>
    <x v="2633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s v="space exploration"/>
    <s v="technology"/>
    <n v="1475163921"/>
    <x v="2631"/>
    <n v="1472571921"/>
    <d v="2016-08-30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s v="space exploration"/>
    <s v="technology"/>
    <n v="1425937761"/>
    <x v="2632"/>
    <n v="1422917361"/>
    <d v="2015-02-02T22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s v="space exploration"/>
    <s v="technology"/>
    <n v="1476579600"/>
    <x v="2633"/>
    <n v="1474641914"/>
    <d v="2016-09-23T14:45:14"/>
  </r>
  <r>
    <n v="2637"/>
    <x v="2636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s v="space exploration"/>
    <s v="technology"/>
    <n v="1476277875"/>
    <x v="2634"/>
    <n v="1474895475"/>
    <d v="2016-09-26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s v="space exploration"/>
    <s v="technology"/>
    <n v="1421358895"/>
    <x v="2635"/>
    <n v="1418766895"/>
    <d v="2014-12-16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s v="space exploration"/>
    <s v="technology"/>
    <n v="1424378748"/>
    <x v="2636"/>
    <n v="1421786748"/>
    <d v="2015-01-20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s v="space exploration"/>
    <s v="technology"/>
    <n v="1433735474"/>
    <x v="2637"/>
    <n v="1428551474"/>
    <d v="2015-04-09T03:51:14"/>
  </r>
  <r>
    <n v="2641"/>
    <x v="2640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s v="space exploration"/>
    <s v="technology"/>
    <n v="1410811740"/>
    <x v="2638"/>
    <n v="1409341863"/>
    <d v="2014-08-29T19:51:03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s v="space exploration"/>
    <s v="technology"/>
    <n v="1468565820"/>
    <x v="2639"/>
    <n v="1465970108"/>
    <d v="2016-06-15T05:55:08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s v="space exploration"/>
    <s v="technology"/>
    <n v="1482307140"/>
    <x v="323"/>
    <n v="1479218315"/>
    <d v="2016-11-15T13:58:35"/>
  </r>
  <r>
    <n v="2644"/>
    <x v="2643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s v="space exploration"/>
    <s v="technology"/>
    <n v="1489172435"/>
    <x v="2640"/>
    <n v="1486580435"/>
    <d v="2017-02-08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s v="space exploration"/>
    <s v="technology"/>
    <n v="1415481203"/>
    <x v="2641"/>
    <n v="1412885603"/>
    <d v="2014-10-09T20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s v="space exploration"/>
    <s v="technology"/>
    <n v="1441783869"/>
    <x v="2642"/>
    <n v="1439191869"/>
    <d v="2015-08-10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s v="space exploration"/>
    <s v="technology"/>
    <n v="1439533019"/>
    <x v="2643"/>
    <n v="1436941019"/>
    <d v="2015-07-15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s v="space exploration"/>
    <s v="technology"/>
    <n v="1457543360"/>
    <x v="2644"/>
    <n v="1454951360"/>
    <d v="2016-02-08T17:09:20"/>
  </r>
  <r>
    <n v="2649"/>
    <x v="2648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s v="space exploration"/>
    <s v="technology"/>
    <n v="1454370941"/>
    <x v="2645"/>
    <n v="1449186941"/>
    <d v="2015-12-03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s v="space exploration"/>
    <s v="technology"/>
    <n v="1482332343"/>
    <x v="2646"/>
    <n v="1479740343"/>
    <d v="2016-11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s v="space exploration"/>
    <s v="technology"/>
    <n v="1450380009"/>
    <x v="2647"/>
    <n v="1447960809"/>
    <d v="2015-11-19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s v="space exploration"/>
    <s v="technology"/>
    <n v="1418183325"/>
    <x v="2648"/>
    <n v="1415591325"/>
    <d v="2014-11-10T03:48:45"/>
  </r>
  <r>
    <n v="2653"/>
    <x v="2652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s v="space exploration"/>
    <s v="technology"/>
    <n v="1402632000"/>
    <x v="2649"/>
    <n v="1399909127"/>
    <d v="2014-05-12T15:38:47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s v="space exploration"/>
    <s v="technology"/>
    <n v="1429622726"/>
    <x v="2650"/>
    <n v="1424442326"/>
    <d v="2015-02-20T14:25:26"/>
  </r>
  <r>
    <n v="2655"/>
    <x v="2654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s v="space exploration"/>
    <s v="technology"/>
    <n v="1455048000"/>
    <x v="2651"/>
    <n v="1452631647"/>
    <d v="2016-01-12T20:47:27"/>
  </r>
  <r>
    <n v="2656"/>
    <x v="2655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s v="space exploration"/>
    <s v="technology"/>
    <n v="1489345200"/>
    <x v="2652"/>
    <n v="1485966688"/>
    <d v="2017-02-01T16:31:28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s v="space exploration"/>
    <s v="technology"/>
    <n v="1470187800"/>
    <x v="2653"/>
    <n v="1467325053"/>
    <d v="2016-06-30T22:17:33"/>
  </r>
  <r>
    <n v="2658"/>
    <x v="2657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s v="space exploration"/>
    <s v="technology"/>
    <n v="1469913194"/>
    <x v="2654"/>
    <n v="1467321194"/>
    <d v="2016-06-30T21:13:14"/>
  </r>
  <r>
    <n v="2659"/>
    <x v="2658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s v="space exploration"/>
    <s v="technology"/>
    <n v="1429321210"/>
    <x v="2655"/>
    <n v="1426729210"/>
    <d v="2015-03-19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s v="space exploration"/>
    <s v="technology"/>
    <n v="1448388418"/>
    <x v="2656"/>
    <n v="1443200818"/>
    <d v="2015-09-25T17:06:58"/>
  </r>
  <r>
    <n v="2661"/>
    <x v="2660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s v="makerspaces"/>
    <s v="technology"/>
    <n v="1382742010"/>
    <x v="2657"/>
    <n v="1380150010"/>
    <d v="2013-09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s v="makerspaces"/>
    <s v="technology"/>
    <n v="1440179713"/>
    <x v="2658"/>
    <n v="1437587713"/>
    <d v="2015-07-22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s v="makerspaces"/>
    <s v="technology"/>
    <n v="1441378800"/>
    <x v="2659"/>
    <n v="1438873007"/>
    <d v="2015-08-06T14:56:47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s v="makerspaces"/>
    <s v="technology"/>
    <n v="1449644340"/>
    <x v="2660"/>
    <n v="1446683797"/>
    <d v="2015-11-05T00:36:37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s v="makerspaces"/>
    <s v="technology"/>
    <n v="1430774974"/>
    <x v="2661"/>
    <n v="1426886974"/>
    <d v="2015-03-20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s v="makerspaces"/>
    <s v="technology"/>
    <n v="1443214800"/>
    <x v="2662"/>
    <n v="1440008439"/>
    <d v="2015-08-19T18:20:39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s v="makerspaces"/>
    <s v="technology"/>
    <n v="1455142416"/>
    <x v="2663"/>
    <n v="1452550416"/>
    <d v="2016-01-11T22:13:36"/>
  </r>
  <r>
    <n v="2668"/>
    <x v="2667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s v="makerspaces"/>
    <s v="technology"/>
    <n v="1447079520"/>
    <x v="2664"/>
    <n v="1443449265"/>
    <d v="2015-09-28T14:07:45"/>
  </r>
  <r>
    <n v="2669"/>
    <x v="2668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s v="makerspaces"/>
    <s v="technology"/>
    <n v="1452387096"/>
    <x v="2665"/>
    <n v="1447203096"/>
    <d v="2015-11-11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s v="makerspaces"/>
    <s v="technology"/>
    <n v="1406593780"/>
    <x v="2666"/>
    <n v="1404174580"/>
    <d v="2014-07-01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s v="makerspaces"/>
    <s v="technology"/>
    <n v="1419017880"/>
    <x v="2667"/>
    <n v="1416419916"/>
    <d v="2014-11-19T17:58:36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s v="makerspaces"/>
    <s v="technology"/>
    <n v="1451282400"/>
    <x v="2668"/>
    <n v="1449436390"/>
    <d v="2015-12-06T21:13:1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s v="makerspaces"/>
    <s v="technology"/>
    <n v="1414622700"/>
    <x v="2669"/>
    <n v="1412081999"/>
    <d v="2014-09-30T12:59:59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s v="makerspaces"/>
    <s v="technology"/>
    <n v="1467694740"/>
    <x v="2670"/>
    <n v="1465398670"/>
    <d v="2016-06-08T15:11:1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s v="makerspaces"/>
    <s v="technology"/>
    <n v="1415655289"/>
    <x v="2671"/>
    <n v="1413059689"/>
    <d v="2014-10-11T20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s v="makerspaces"/>
    <s v="technology"/>
    <n v="1463929174"/>
    <x v="2672"/>
    <n v="1461337174"/>
    <d v="2016-04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s v="makerspaces"/>
    <s v="technology"/>
    <n v="1404348143"/>
    <x v="2673"/>
    <n v="1401756143"/>
    <d v="2014-06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s v="makerspaces"/>
    <s v="technology"/>
    <n v="1443121765"/>
    <x v="2674"/>
    <n v="1440529765"/>
    <d v="2015-08-25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s v="makerspaces"/>
    <s v="technology"/>
    <n v="1425081694"/>
    <x v="2675"/>
    <n v="1422489694"/>
    <d v="2015-01-29T00:01:34"/>
  </r>
  <r>
    <n v="2680"/>
    <x v="2679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s v="makerspaces"/>
    <s v="technology"/>
    <n v="1459915491"/>
    <x v="2676"/>
    <n v="1457327091"/>
    <d v="2016-03-07T05:04:51"/>
  </r>
  <r>
    <n v="2681"/>
    <x v="2680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s v="food trucks"/>
    <s v="food"/>
    <n v="1405027750"/>
    <x v="2677"/>
    <n v="1402867750"/>
    <d v="2014-06-15T21:29:10"/>
  </r>
  <r>
    <n v="2682"/>
    <x v="2681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s v="food trucks"/>
    <s v="food"/>
    <n v="1416635940"/>
    <x v="2678"/>
    <n v="1413838540"/>
    <d v="2014-10-20T20:55:4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s v="food trucks"/>
    <s v="food"/>
    <n v="1425233240"/>
    <x v="2679"/>
    <n v="1422641240"/>
    <d v="2015-01-30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s v="food trucks"/>
    <s v="food"/>
    <n v="1407621425"/>
    <x v="2680"/>
    <n v="1404165425"/>
    <d v="2014-06-30T21:57:05"/>
  </r>
  <r>
    <n v="2685"/>
    <x v="2684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s v="food trucks"/>
    <s v="food"/>
    <n v="1430149330"/>
    <x v="2681"/>
    <n v="1424968930"/>
    <d v="2015-02-26T16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s v="food trucks"/>
    <s v="food"/>
    <n v="1412119423"/>
    <x v="2682"/>
    <n v="1410391423"/>
    <d v="2014-09-10T23:23:43"/>
  </r>
  <r>
    <n v="2687"/>
    <x v="2686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s v="food trucks"/>
    <s v="food"/>
    <n v="1435591318"/>
    <x v="2683"/>
    <n v="1432999318"/>
    <d v="2015-05-30T15:21:58"/>
  </r>
  <r>
    <n v="2688"/>
    <x v="2687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s v="food trucks"/>
    <s v="food"/>
    <n v="1424746800"/>
    <x v="2684"/>
    <n v="1422067870"/>
    <d v="2015-01-24T02:51:1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s v="food trucks"/>
    <s v="food"/>
    <n v="1469919890"/>
    <x v="2685"/>
    <n v="1467327890"/>
    <d v="2016-06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s v="food trucks"/>
    <s v="food"/>
    <n v="1433298676"/>
    <x v="2686"/>
    <n v="1429410676"/>
    <d v="2015-04-19T02:31:16"/>
  </r>
  <r>
    <n v="2691"/>
    <x v="2690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s v="food trucks"/>
    <s v="food"/>
    <n v="1431278557"/>
    <x v="2687"/>
    <n v="1427390557"/>
    <d v="2015-03-26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s v="food trucks"/>
    <s v="food"/>
    <n v="1427266860"/>
    <x v="2688"/>
    <n v="1424678460"/>
    <d v="2015-02-23T08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s v="food trucks"/>
    <s v="food"/>
    <n v="1407899966"/>
    <x v="2689"/>
    <n v="1405307966"/>
    <d v="2014-07-14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s v="food trucks"/>
    <s v="food"/>
    <n v="1411701739"/>
    <x v="2690"/>
    <n v="1409109739"/>
    <d v="2014-08-27T03:22:19"/>
  </r>
  <r>
    <n v="2695"/>
    <x v="2694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s v="food trucks"/>
    <s v="food"/>
    <n v="1428981718"/>
    <x v="2691"/>
    <n v="1423801318"/>
    <d v="2015-02-13T04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s v="food trucks"/>
    <s v="food"/>
    <n v="1419538560"/>
    <x v="2692"/>
    <n v="1416600960"/>
    <d v="2014-11-21T20:16:00"/>
  </r>
  <r>
    <n v="2697"/>
    <x v="2696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s v="food trucks"/>
    <s v="food"/>
    <n v="1438552800"/>
    <x v="2693"/>
    <n v="1435876423"/>
    <d v="2015-07-02T22:33:43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s v="food trucks"/>
    <s v="food"/>
    <n v="1403904808"/>
    <x v="2694"/>
    <n v="1401312808"/>
    <d v="2014-05-28T21:33:28"/>
  </r>
  <r>
    <n v="2699"/>
    <x v="2698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s v="food trucks"/>
    <s v="food"/>
    <n v="1407533463"/>
    <x v="2695"/>
    <n v="1404941463"/>
    <d v="2014-07-09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s v="food trucks"/>
    <s v="food"/>
    <n v="1411073972"/>
    <x v="2696"/>
    <n v="1408481972"/>
    <d v="2014-08-19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s v="spaces"/>
    <s v="theater"/>
    <n v="1491586534"/>
    <x v="2697"/>
    <n v="1488911734"/>
    <d v="2017-03-07T18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s v="spaces"/>
    <s v="theater"/>
    <n v="1491416077"/>
    <x v="2698"/>
    <n v="1488827677"/>
    <d v="2017-03-06T19:14:37"/>
  </r>
  <r>
    <n v="2703"/>
    <x v="2702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s v="spaces"/>
    <s v="theater"/>
    <n v="1490196830"/>
    <x v="2699"/>
    <n v="1485016430"/>
    <d v="2017-01-21T16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s v="spaces"/>
    <s v="theater"/>
    <n v="1491421314"/>
    <x v="2700"/>
    <n v="1487709714"/>
    <d v="2017-02-21T20:41:54"/>
  </r>
  <r>
    <n v="2705"/>
    <x v="2704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s v="spaces"/>
    <s v="theater"/>
    <n v="1490389158"/>
    <x v="2701"/>
    <n v="1486504758"/>
    <d v="2017-02-07T21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s v="spaces"/>
    <s v="theater"/>
    <n v="1413442740"/>
    <x v="2702"/>
    <n v="1410937483"/>
    <d v="2014-09-17T07:04:43"/>
  </r>
  <r>
    <n v="2707"/>
    <x v="2706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s v="spaces"/>
    <s v="theater"/>
    <n v="1369637940"/>
    <x v="2703"/>
    <n v="1367088443"/>
    <d v="2013-04-27T18:47:23"/>
  </r>
  <r>
    <n v="2708"/>
    <x v="2707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s v="spaces"/>
    <s v="theater"/>
    <n v="1469119526"/>
    <x v="2704"/>
    <n v="1463935526"/>
    <d v="2016-05-22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s v="spaces"/>
    <s v="theater"/>
    <n v="1475553540"/>
    <x v="2705"/>
    <n v="1472528141"/>
    <d v="2016-08-30T03:35:41"/>
  </r>
  <r>
    <n v="2710"/>
    <x v="2709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s v="spaces"/>
    <s v="theater"/>
    <n v="1407549600"/>
    <x v="2706"/>
    <n v="1404797428"/>
    <d v="2014-07-08T05:30:28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s v="spaces"/>
    <s v="theater"/>
    <n v="1403301660"/>
    <x v="2707"/>
    <n v="1400694790"/>
    <d v="2014-05-21T17:53:1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s v="spaces"/>
    <s v="theater"/>
    <n v="1373738400"/>
    <x v="2708"/>
    <n v="1370568560"/>
    <d v="2013-06-07T01:29:2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s v="spaces"/>
    <s v="theater"/>
    <n v="1450971684"/>
    <x v="2709"/>
    <n v="1447515684"/>
    <d v="2015-11-14T15:41:24"/>
  </r>
  <r>
    <n v="2714"/>
    <x v="2713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s v="spaces"/>
    <s v="theater"/>
    <n v="1476486000"/>
    <x v="2710"/>
    <n v="1474040596"/>
    <d v="2016-09-16T15:43:16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s v="spaces"/>
    <s v="theater"/>
    <n v="1456047228"/>
    <x v="2711"/>
    <n v="1453109628"/>
    <d v="2016-01-18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s v="spaces"/>
    <s v="theater"/>
    <n v="1444291193"/>
    <x v="2712"/>
    <n v="1441699193"/>
    <d v="2015-09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s v="spaces"/>
    <s v="theater"/>
    <n v="1417906649"/>
    <x v="2713"/>
    <n v="1414015049"/>
    <d v="2014-10-22T21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s v="spaces"/>
    <s v="theater"/>
    <n v="1462316400"/>
    <x v="2714"/>
    <n v="1459865945"/>
    <d v="2016-04-05T14:19:05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s v="spaces"/>
    <s v="theater"/>
    <n v="1460936694"/>
    <x v="2715"/>
    <n v="1455756294"/>
    <d v="2016-02-18T00:44:54"/>
  </r>
  <r>
    <n v="2720"/>
    <x v="2719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s v="spaces"/>
    <s v="theater"/>
    <n v="1478866253"/>
    <x v="2716"/>
    <n v="1476270653"/>
    <d v="2016-10-12T11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s v="hardware"/>
    <s v="technology"/>
    <n v="1378494000"/>
    <x v="2717"/>
    <n v="1375880598"/>
    <d v="2013-08-07T13:03:18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s v="hardware"/>
    <s v="technology"/>
    <n v="1485722053"/>
    <x v="2718"/>
    <n v="1480538053"/>
    <d v="2016-11-30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s v="hardware"/>
    <s v="technology"/>
    <n v="1420060088"/>
    <x v="2719"/>
    <n v="1414872488"/>
    <d v="2014-11-01T20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s v="hardware"/>
    <s v="technology"/>
    <n v="1439625059"/>
    <x v="2720"/>
    <n v="1436860259"/>
    <d v="2015-07-14T07:50:59"/>
  </r>
  <r>
    <n v="2725"/>
    <x v="2724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s v="hardware"/>
    <s v="technology"/>
    <n v="1488390735"/>
    <x v="2721"/>
    <n v="1484070735"/>
    <d v="2017-01-10T17:52:15"/>
  </r>
  <r>
    <n v="2726"/>
    <x v="2725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s v="hardware"/>
    <s v="technology"/>
    <n v="1461333311"/>
    <x v="2722"/>
    <n v="1458741311"/>
    <d v="2016-03-23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s v="hardware"/>
    <s v="technology"/>
    <n v="1438964063"/>
    <x v="2723"/>
    <n v="1436804063"/>
    <d v="2015-07-13T16:14:23"/>
  </r>
  <r>
    <n v="2728"/>
    <x v="2727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s v="hardware"/>
    <s v="technology"/>
    <n v="1451485434"/>
    <x v="2724"/>
    <n v="1448461434"/>
    <d v="2015-11-25T14:23:54"/>
  </r>
  <r>
    <n v="2729"/>
    <x v="2728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s v="hardware"/>
    <s v="technology"/>
    <n v="1430459197"/>
    <x v="2725"/>
    <n v="1427867197"/>
    <d v="2015-04-01T05:46:37"/>
  </r>
  <r>
    <n v="2730"/>
    <x v="2729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s v="hardware"/>
    <s v="technology"/>
    <n v="1366635575"/>
    <x v="2726"/>
    <n v="1363611575"/>
    <d v="2013-03-18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s v="hardware"/>
    <s v="technology"/>
    <n v="1413604800"/>
    <x v="2727"/>
    <n v="1408624622"/>
    <d v="2014-08-21T12:37:02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s v="hardware"/>
    <s v="technology"/>
    <n v="1369699200"/>
    <x v="2728"/>
    <n v="1366917828"/>
    <d v="2013-04-25T19:23:48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s v="hardware"/>
    <s v="technology"/>
    <n v="1428643974"/>
    <x v="2729"/>
    <n v="1423463574"/>
    <d v="2015-02-09T06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s v="hardware"/>
    <s v="technology"/>
    <n v="1476395940"/>
    <x v="2730"/>
    <n v="1473782592"/>
    <d v="2016-09-13T16:03:12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s v="hardware"/>
    <s v="technology"/>
    <n v="1363204800"/>
    <x v="2731"/>
    <n v="1360551250"/>
    <d v="2013-02-11T02:54:1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s v="hardware"/>
    <s v="technology"/>
    <n v="1398268773"/>
    <x v="2732"/>
    <n v="1395676773"/>
    <d v="2014-03-24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s v="hardware"/>
    <s v="technology"/>
    <n v="1389812400"/>
    <x v="2733"/>
    <n v="1386108087"/>
    <d v="2013-12-03T22:01:27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s v="hardware"/>
    <s v="technology"/>
    <n v="1478402804"/>
    <x v="2734"/>
    <n v="1473218804"/>
    <d v="2016-09-07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s v="hardware"/>
    <s v="technology"/>
    <n v="1399324717"/>
    <x v="2735"/>
    <n v="1395436717"/>
    <d v="2014-03-21T21:18:37"/>
  </r>
  <r>
    <n v="2740"/>
    <x v="2739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s v="hardware"/>
    <s v="technology"/>
    <n v="1426117552"/>
    <x v="2736"/>
    <n v="1423529152"/>
    <d v="2015-02-10T00:45:52"/>
  </r>
  <r>
    <n v="2741"/>
    <x v="2740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s v="children's books"/>
    <s v="publishing"/>
    <n v="1413770820"/>
    <x v="2737"/>
    <n v="1412005602"/>
    <d v="2014-09-29T15:46:42"/>
  </r>
  <r>
    <n v="2742"/>
    <x v="2741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s v="children's books"/>
    <s v="publishing"/>
    <n v="1337102187"/>
    <x v="2738"/>
    <n v="1335892587"/>
    <d v="2012-05-01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s v="children's books"/>
    <s v="publishing"/>
    <n v="1476863607"/>
    <x v="2739"/>
    <n v="1474271607"/>
    <d v="2016-09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s v="children's books"/>
    <s v="publishing"/>
    <n v="1330478998"/>
    <x v="2740"/>
    <n v="1327886998"/>
    <d v="2012-01-30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s v="children's books"/>
    <s v="publishing"/>
    <n v="1342309368"/>
    <x v="2741"/>
    <n v="1337125368"/>
    <d v="2012-05-15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s v="children's books"/>
    <s v="publishing"/>
    <n v="1409337911"/>
    <x v="2742"/>
    <n v="1406745911"/>
    <d v="2014-07-30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s v="children's books"/>
    <s v="publishing"/>
    <n v="1339816200"/>
    <x v="2743"/>
    <n v="1337095997"/>
    <d v="2012-05-15T15:33:17"/>
  </r>
  <r>
    <n v="2748"/>
    <x v="2747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s v="children's books"/>
    <s v="publishing"/>
    <n v="1472835802"/>
    <x v="2744"/>
    <n v="1470243802"/>
    <d v="2016-08-03T17:03:22"/>
  </r>
  <r>
    <n v="2749"/>
    <x v="2748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s v="children's books"/>
    <s v="publishing"/>
    <n v="1428171037"/>
    <x v="2745"/>
    <n v="1425582637"/>
    <d v="2015-03-05T19:10:37"/>
  </r>
  <r>
    <n v="2750"/>
    <x v="2749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s v="children's books"/>
    <s v="publishing"/>
    <n v="1341086400"/>
    <x v="2746"/>
    <n v="1340055345"/>
    <d v="2012-06-18T21:35:45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s v="children's books"/>
    <s v="publishing"/>
    <n v="1403039842"/>
    <x v="2747"/>
    <n v="1397855842"/>
    <d v="2014-04-18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s v="children's books"/>
    <s v="publishing"/>
    <n v="1324232504"/>
    <x v="2748"/>
    <n v="1320776504"/>
    <d v="2011-11-08T18:21:44"/>
  </r>
  <r>
    <n v="2753"/>
    <x v="2752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s v="children's books"/>
    <s v="publishing"/>
    <n v="1346017023"/>
    <x v="2749"/>
    <n v="1343425023"/>
    <d v="2012-07-27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s v="children's books"/>
    <s v="publishing"/>
    <n v="1410448551"/>
    <x v="2750"/>
    <n v="1407856551"/>
    <d v="2014-08-12T15:15:51"/>
  </r>
  <r>
    <n v="2755"/>
    <x v="2754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s v="children's books"/>
    <s v="publishing"/>
    <n v="1428519527"/>
    <x v="2751"/>
    <n v="1425927527"/>
    <d v="2015-03-09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s v="children's books"/>
    <s v="publishing"/>
    <n v="1389476201"/>
    <x v="2752"/>
    <n v="1386884201"/>
    <d v="2013-12-12T21:36:41"/>
  </r>
  <r>
    <n v="2757"/>
    <x v="2756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s v="children's books"/>
    <s v="publishing"/>
    <n v="1470498332"/>
    <x v="2753"/>
    <n v="1469202332"/>
    <d v="2016-07-22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s v="children's books"/>
    <s v="publishing"/>
    <n v="1476095783"/>
    <x v="2754"/>
    <n v="1474886183"/>
    <d v="2016-09-26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s v="children's books"/>
    <s v="publishing"/>
    <n v="1468658866"/>
    <x v="2755"/>
    <n v="1464943666"/>
    <d v="2016-06-03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s v="children's books"/>
    <s v="publishing"/>
    <n v="1371726258"/>
    <x v="2756"/>
    <n v="1369134258"/>
    <d v="2013-05-21T11:04:18"/>
  </r>
  <r>
    <n v="2761"/>
    <x v="2760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s v="children's books"/>
    <s v="publishing"/>
    <n v="1357176693"/>
    <x v="2757"/>
    <n v="1354584693"/>
    <d v="2012-12-04T01:31:33"/>
  </r>
  <r>
    <n v="2762"/>
    <x v="2761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s v="children's books"/>
    <s v="publishing"/>
    <n v="1332114795"/>
    <x v="2758"/>
    <n v="1326934395"/>
    <d v="2012-01-19T00:53:15"/>
  </r>
  <r>
    <n v="2763"/>
    <x v="2762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s v="children's books"/>
    <s v="publishing"/>
    <n v="1369403684"/>
    <x v="2759"/>
    <n v="1365515684"/>
    <d v="2013-04-09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s v="children's books"/>
    <s v="publishing"/>
    <n v="1338404400"/>
    <x v="2760"/>
    <n v="1335855631"/>
    <d v="2012-05-01T07:00:31"/>
  </r>
  <r>
    <n v="2765"/>
    <x v="2764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s v="children's books"/>
    <s v="publishing"/>
    <n v="1351432428"/>
    <x v="2761"/>
    <n v="1350050028"/>
    <d v="2012-10-12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s v="children's books"/>
    <s v="publishing"/>
    <n v="1313078518"/>
    <x v="2762"/>
    <n v="1310486518"/>
    <d v="2011-07-12T16:01:58"/>
  </r>
  <r>
    <n v="2767"/>
    <x v="2766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s v="children's books"/>
    <s v="publishing"/>
    <n v="1439766050"/>
    <x v="2763"/>
    <n v="1434582050"/>
    <d v="2015-06-17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s v="children's books"/>
    <s v="publishing"/>
    <n v="1333028723"/>
    <x v="2764"/>
    <n v="1330440323"/>
    <d v="2012-02-28T14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s v="children's books"/>
    <s v="publishing"/>
    <n v="1401997790"/>
    <x v="2765"/>
    <n v="1397677790"/>
    <d v="2014-04-16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s v="children's books"/>
    <s v="publishing"/>
    <n v="1395158130"/>
    <x v="2766"/>
    <n v="1392569730"/>
    <d v="2014-02-16T16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s v="children's books"/>
    <s v="publishing"/>
    <n v="1359738000"/>
    <x v="2767"/>
    <n v="1355489140"/>
    <d v="2012-12-14T12:45:40"/>
  </r>
  <r>
    <n v="2772"/>
    <x v="2771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s v="children's books"/>
    <s v="publishing"/>
    <n v="1381006294"/>
    <x v="2768"/>
    <n v="1379710294"/>
    <d v="2013-09-20T20:51:34"/>
  </r>
  <r>
    <n v="2773"/>
    <x v="2772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s v="children's books"/>
    <s v="publishing"/>
    <n v="1461530721"/>
    <x v="2769"/>
    <n v="1460666721"/>
    <d v="2016-04-1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s v="children's books"/>
    <s v="publishing"/>
    <n v="1362711728"/>
    <x v="2770"/>
    <n v="1360119728"/>
    <d v="2013-02-06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s v="children's books"/>
    <s v="publishing"/>
    <n v="1323994754"/>
    <x v="2771"/>
    <n v="1321402754"/>
    <d v="2011-11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s v="children's books"/>
    <s v="publishing"/>
    <n v="1434092876"/>
    <x v="2772"/>
    <n v="1431414476"/>
    <d v="2015-05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s v="children's books"/>
    <s v="publishing"/>
    <n v="1437149004"/>
    <x v="2773"/>
    <n v="1434557004"/>
    <d v="2015-06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s v="children's books"/>
    <s v="publishing"/>
    <n v="1409009306"/>
    <x v="2774"/>
    <n v="1406417306"/>
    <d v="2014-07-26T23:28:26"/>
  </r>
  <r>
    <n v="2779"/>
    <x v="2778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s v="children's books"/>
    <s v="publishing"/>
    <n v="1448204621"/>
    <x v="2775"/>
    <n v="1445609021"/>
    <d v="2015-10-23T14:03:41"/>
  </r>
  <r>
    <n v="2780"/>
    <x v="2779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s v="children's books"/>
    <s v="publishing"/>
    <n v="1489142688"/>
    <x v="2776"/>
    <n v="1486550688"/>
    <d v="2017-02-08T10:44:48"/>
  </r>
  <r>
    <n v="2781"/>
    <x v="2780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s v="plays"/>
    <s v="theater"/>
    <n v="1423724400"/>
    <x v="2777"/>
    <n v="1421274954"/>
    <d v="2015-01-14T22:35:54"/>
  </r>
  <r>
    <n v="2782"/>
    <x v="2781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s v="plays"/>
    <s v="theater"/>
    <n v="1424149140"/>
    <x v="2778"/>
    <n v="1421964718"/>
    <d v="2015-01-22T22:11:58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s v="plays"/>
    <s v="theater"/>
    <n v="1429793446"/>
    <x v="2779"/>
    <n v="1428583846"/>
    <d v="2015-04-09T12:50:46"/>
  </r>
  <r>
    <n v="2784"/>
    <x v="2783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s v="plays"/>
    <s v="theater"/>
    <n v="1414608843"/>
    <x v="2780"/>
    <n v="1412794443"/>
    <d v="2014-10-08T18:54:03"/>
  </r>
  <r>
    <n v="2785"/>
    <x v="2784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s v="plays"/>
    <s v="theater"/>
    <n v="1470430800"/>
    <x v="2781"/>
    <n v="1467865967"/>
    <d v="2016-07-07T04:32:47"/>
  </r>
  <r>
    <n v="2786"/>
    <x v="2785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s v="plays"/>
    <s v="theater"/>
    <n v="1404913180"/>
    <x v="2782"/>
    <n v="1403703580"/>
    <d v="2014-06-25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s v="plays"/>
    <s v="theater"/>
    <n v="1405658752"/>
    <x v="2783"/>
    <n v="1403066752"/>
    <d v="2014-06-18T04:45:52"/>
  </r>
  <r>
    <n v="2788"/>
    <x v="2787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s v="plays"/>
    <s v="theater"/>
    <n v="1469811043"/>
    <x v="2784"/>
    <n v="1467219043"/>
    <d v="2016-06-29T16:50:43"/>
  </r>
  <r>
    <n v="2789"/>
    <x v="2788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s v="plays"/>
    <s v="theater"/>
    <n v="1426132800"/>
    <x v="2785"/>
    <n v="1424477934"/>
    <d v="2015-02-21T00:18:54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s v="plays"/>
    <s v="theater"/>
    <n v="1423693903"/>
    <x v="2786"/>
    <n v="1421101903"/>
    <d v="2015-01-12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s v="plays"/>
    <s v="theater"/>
    <n v="1473393600"/>
    <x v="2787"/>
    <n v="1470778559"/>
    <d v="2016-08-09T21:35:59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s v="plays"/>
    <s v="theater"/>
    <n v="1439357559"/>
    <x v="2788"/>
    <n v="1435469559"/>
    <d v="2015-06-28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s v="plays"/>
    <s v="theater"/>
    <n v="1437473005"/>
    <x v="2789"/>
    <n v="1434881005"/>
    <d v="2015-06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s v="plays"/>
    <s v="theater"/>
    <n v="1457031600"/>
    <x v="2790"/>
    <n v="1455640559"/>
    <d v="2016-02-16T16:35:59"/>
  </r>
  <r>
    <n v="2795"/>
    <x v="2794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s v="plays"/>
    <s v="theater"/>
    <n v="1402095600"/>
    <x v="2791"/>
    <n v="1400675841"/>
    <d v="2014-05-21T12:37:21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s v="plays"/>
    <s v="theater"/>
    <n v="1404564028"/>
    <x v="2792"/>
    <n v="1401972028"/>
    <d v="2014-06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s v="plays"/>
    <s v="theater"/>
    <n v="1404858840"/>
    <x v="2793"/>
    <n v="1402266840"/>
    <d v="2014-06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s v="plays"/>
    <s v="theater"/>
    <n v="1438358400"/>
    <x v="2794"/>
    <n v="1437063121"/>
    <d v="2015-07-16T16:12:01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s v="plays"/>
    <s v="theater"/>
    <n v="1466179200"/>
    <x v="2795"/>
    <n v="1463466070"/>
    <d v="2016-05-17T06:21:10"/>
  </r>
  <r>
    <n v="2800"/>
    <x v="2799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s v="plays"/>
    <s v="theater"/>
    <n v="1420377366"/>
    <x v="2796"/>
    <n v="1415193366"/>
    <d v="2014-11-05T13:16:06"/>
  </r>
  <r>
    <n v="2801"/>
    <x v="2800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s v="plays"/>
    <s v="theater"/>
    <n v="1412938800"/>
    <x v="2797"/>
    <n v="1411019409"/>
    <d v="2014-09-18T05:50:09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s v="plays"/>
    <s v="theater"/>
    <n v="1438875107"/>
    <x v="2798"/>
    <n v="1436283107"/>
    <d v="2015-07-07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s v="plays"/>
    <s v="theater"/>
    <n v="1437004800"/>
    <x v="2799"/>
    <n v="1433295276"/>
    <d v="2015-06-03T01:34:36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s v="plays"/>
    <s v="theater"/>
    <n v="1411987990"/>
    <x v="2800"/>
    <n v="1409395990"/>
    <d v="2014-08-30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s v="plays"/>
    <s v="theater"/>
    <n v="1440245273"/>
    <x v="2801"/>
    <n v="1438085273"/>
    <d v="2015-07-28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s v="plays"/>
    <s v="theater"/>
    <n v="1438772400"/>
    <x v="2802"/>
    <n v="1435645490"/>
    <d v="2015-06-30T06:24:50"/>
  </r>
  <r>
    <n v="2807"/>
    <x v="2806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s v="plays"/>
    <s v="theater"/>
    <n v="1435611438"/>
    <x v="2803"/>
    <n v="1433019438"/>
    <d v="2015-05-30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s v="plays"/>
    <s v="theater"/>
    <n v="1440274735"/>
    <x v="2804"/>
    <n v="1437682735"/>
    <d v="2015-07-23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s v="plays"/>
    <s v="theater"/>
    <n v="1459348740"/>
    <x v="2805"/>
    <n v="1458647725"/>
    <d v="2016-03-22T11:55:25"/>
  </r>
  <r>
    <n v="2810"/>
    <x v="2809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s v="plays"/>
    <s v="theater"/>
    <n v="1401595140"/>
    <x v="2806"/>
    <n v="1398828064"/>
    <d v="2014-04-30T03:21:04"/>
  </r>
  <r>
    <n v="2811"/>
    <x v="2810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s v="plays"/>
    <s v="theater"/>
    <n v="1424692503"/>
    <x v="2807"/>
    <n v="1422100503"/>
    <d v="2015-01-24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s v="plays"/>
    <s v="theater"/>
    <n v="1428292800"/>
    <x v="2808"/>
    <n v="1424368298"/>
    <d v="2015-02-19T17:51:38"/>
  </r>
  <r>
    <n v="2813"/>
    <x v="2812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s v="plays"/>
    <s v="theater"/>
    <n v="1481737761"/>
    <x v="2809"/>
    <n v="1479577761"/>
    <d v="2016-11-19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s v="plays"/>
    <s v="theater"/>
    <n v="1431164115"/>
    <x v="2810"/>
    <n v="1428572115"/>
    <d v="2015-04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s v="plays"/>
    <s v="theater"/>
    <n v="1470595109"/>
    <x v="2811"/>
    <n v="1468003109"/>
    <d v="2016-07-08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s v="plays"/>
    <s v="theater"/>
    <n v="1438531200"/>
    <x v="2812"/>
    <n v="1435921992"/>
    <d v="2015-07-03T11:13:12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s v="plays"/>
    <s v="theater"/>
    <n v="1425136462"/>
    <x v="2813"/>
    <n v="1421680462"/>
    <d v="2015-01-19T15:14:22"/>
  </r>
  <r>
    <n v="2818"/>
    <x v="2817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s v="plays"/>
    <s v="theater"/>
    <n v="1443018086"/>
    <x v="2814"/>
    <n v="1441290086"/>
    <d v="2015-09-0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s v="plays"/>
    <s v="theater"/>
    <n v="1434285409"/>
    <x v="2815"/>
    <n v="1431693409"/>
    <d v="2015-05-15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s v="plays"/>
    <s v="theater"/>
    <n v="1456444800"/>
    <x v="2816"/>
    <n v="1454337589"/>
    <d v="2016-02-01T14:39:49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s v="plays"/>
    <s v="theater"/>
    <n v="1411510135"/>
    <x v="2817"/>
    <n v="1408918135"/>
    <d v="2014-08-24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s v="plays"/>
    <s v="theater"/>
    <n v="1427469892"/>
    <x v="2818"/>
    <n v="1424881492"/>
    <d v="2015-02-25T16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s v="plays"/>
    <s v="theater"/>
    <n v="1427842740"/>
    <x v="2819"/>
    <n v="1425428206"/>
    <d v="2015-03-04T00:16:46"/>
  </r>
  <r>
    <n v="2824"/>
    <x v="2823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s v="plays"/>
    <s v="theater"/>
    <n v="1434159780"/>
    <x v="2820"/>
    <n v="1431412196"/>
    <d v="2015-05-12T06:29:56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s v="plays"/>
    <s v="theater"/>
    <n v="1449255686"/>
    <x v="2821"/>
    <n v="1446663686"/>
    <d v="2015-11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s v="plays"/>
    <s v="theater"/>
    <n v="1436511600"/>
    <x v="2822"/>
    <n v="1434415812"/>
    <d v="2015-06-16T00:50:12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s v="plays"/>
    <s v="theater"/>
    <n v="1464971400"/>
    <x v="2823"/>
    <n v="1462379066"/>
    <d v="2016-05-04T16:24:26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s v="plays"/>
    <s v="theater"/>
    <n v="1443826800"/>
    <x v="2824"/>
    <n v="1441606869"/>
    <d v="2015-09-07T06:21:09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s v="plays"/>
    <s v="theater"/>
    <n v="1464863118"/>
    <x v="2825"/>
    <n v="1462443918"/>
    <d v="2016-05-05T10:25:18"/>
  </r>
  <r>
    <n v="2830"/>
    <x v="2829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s v="plays"/>
    <s v="theater"/>
    <n v="1399867140"/>
    <x v="2826"/>
    <n v="1398802148"/>
    <d v="2014-04-29T20:09:08"/>
  </r>
  <r>
    <n v="2831"/>
    <x v="2830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s v="plays"/>
    <s v="theater"/>
    <n v="1437076070"/>
    <x v="2827"/>
    <n v="1434484070"/>
    <d v="2015-06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s v="plays"/>
    <s v="theater"/>
    <n v="1416780000"/>
    <x v="2828"/>
    <n v="1414342894"/>
    <d v="2014-10-26T17:01:34"/>
  </r>
  <r>
    <n v="2833"/>
    <x v="2832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s v="plays"/>
    <s v="theater"/>
    <n v="1444528800"/>
    <x v="2829"/>
    <n v="1442804633"/>
    <d v="2015-09-21T03:03:53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s v="plays"/>
    <s v="theater"/>
    <n v="1422658930"/>
    <x v="2830"/>
    <n v="1421362930"/>
    <d v="2015-01-15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s v="plays"/>
    <s v="theater"/>
    <n v="1449273600"/>
    <x v="2831"/>
    <n v="1446742417"/>
    <d v="2015-11-05T16:53:37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s v="plays"/>
    <s v="theater"/>
    <n v="1487393940"/>
    <x v="2832"/>
    <n v="1484115418"/>
    <d v="2017-01-11T06:16:58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s v="plays"/>
    <s v="theater"/>
    <n v="1449701284"/>
    <x v="2833"/>
    <n v="1446241684"/>
    <d v="2015-10-30T21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s v="plays"/>
    <s v="theater"/>
    <n v="1407967200"/>
    <x v="2834"/>
    <n v="1406039696"/>
    <d v="2014-07-22T14:34:56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s v="plays"/>
    <s v="theater"/>
    <n v="1408942740"/>
    <x v="2835"/>
    <n v="1406958354"/>
    <d v="2014-08-02T05:45:54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s v="plays"/>
    <s v="theater"/>
    <n v="1426698000"/>
    <x v="2836"/>
    <n v="1424825479"/>
    <d v="2015-02-25T00:51:19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s v="plays"/>
    <s v="theater"/>
    <n v="1450032297"/>
    <x v="2837"/>
    <n v="1444844697"/>
    <d v="2015-10-14T17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s v="plays"/>
    <s v="theater"/>
    <n v="1403348400"/>
    <x v="2838"/>
    <n v="1401058295"/>
    <d v="2014-05-25T22:51:35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s v="plays"/>
    <s v="theater"/>
    <n v="1465790400"/>
    <x v="2839"/>
    <n v="1462210950"/>
    <d v="2016-05-02T17:42:30"/>
  </r>
  <r>
    <n v="2844"/>
    <x v="2843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s v="plays"/>
    <s v="theater"/>
    <n v="1483535180"/>
    <x v="2840"/>
    <n v="1480943180"/>
    <d v="2016-12-05T13:06:20"/>
  </r>
  <r>
    <n v="2845"/>
    <x v="2844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s v="plays"/>
    <s v="theater"/>
    <n v="1433723033"/>
    <x v="2841"/>
    <n v="1428539033"/>
    <d v="2015-04-09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s v="plays"/>
    <s v="theater"/>
    <n v="1432917394"/>
    <x v="2842"/>
    <n v="1429029394"/>
    <d v="2015-04-14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s v="plays"/>
    <s v="theater"/>
    <n v="1464031265"/>
    <x v="2843"/>
    <n v="1458847265"/>
    <d v="2016-03-24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s v="plays"/>
    <s v="theater"/>
    <n v="1432913659"/>
    <x v="2844"/>
    <n v="1430321659"/>
    <d v="2015-04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s v="plays"/>
    <s v="theater"/>
    <n v="1461406600"/>
    <x v="2845"/>
    <n v="1458814600"/>
    <d v="2016-03-24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s v="plays"/>
    <s v="theater"/>
    <n v="1409962211"/>
    <x v="2846"/>
    <n v="1407370211"/>
    <d v="2014-08-07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s v="plays"/>
    <s v="theater"/>
    <n v="1454109420"/>
    <x v="2847"/>
    <n v="1453334629"/>
    <d v="2016-01-21T00:03:49"/>
  </r>
  <r>
    <n v="2852"/>
    <x v="2851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s v="plays"/>
    <s v="theater"/>
    <n v="1403312703"/>
    <x v="2848"/>
    <n v="1400720703"/>
    <d v="2014-05-22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s v="plays"/>
    <s v="theater"/>
    <n v="1410669297"/>
    <x v="2849"/>
    <n v="1405485297"/>
    <d v="2014-07-16T04:34:57"/>
  </r>
  <r>
    <n v="2854"/>
    <x v="2853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s v="plays"/>
    <s v="theater"/>
    <n v="1431018719"/>
    <x v="2850"/>
    <n v="1429290719"/>
    <d v="2015-04-1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s v="plays"/>
    <s v="theater"/>
    <n v="1454110440"/>
    <x v="2851"/>
    <n v="1451607071"/>
    <d v="2016-01-01T00:11:11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s v="plays"/>
    <s v="theater"/>
    <n v="1439069640"/>
    <x v="2852"/>
    <n v="1433897647"/>
    <d v="2015-06-10T00:54:07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s v="plays"/>
    <s v="theater"/>
    <n v="1487613600"/>
    <x v="2853"/>
    <n v="1482444295"/>
    <d v="2016-12-22T22:04:55"/>
  </r>
  <r>
    <n v="2858"/>
    <x v="2857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s v="plays"/>
    <s v="theater"/>
    <n v="1417778880"/>
    <x v="2854"/>
    <n v="1415711095"/>
    <d v="2014-11-11T13:04:55"/>
  </r>
  <r>
    <n v="2859"/>
    <x v="2858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s v="plays"/>
    <s v="theater"/>
    <n v="1444984904"/>
    <x v="2855"/>
    <n v="1439800904"/>
    <d v="2015-08-17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s v="plays"/>
    <s v="theater"/>
    <n v="1466363576"/>
    <x v="2856"/>
    <n v="1461179576"/>
    <d v="2016-04-20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s v="plays"/>
    <s v="theater"/>
    <n v="1443103848"/>
    <x v="2857"/>
    <n v="1441894248"/>
    <d v="2015-09-10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s v="plays"/>
    <s v="theater"/>
    <n v="1403636229"/>
    <x v="2858"/>
    <n v="1401044229"/>
    <d v="2014-05-25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s v="plays"/>
    <s v="theater"/>
    <n v="1410279123"/>
    <x v="2859"/>
    <n v="1405095123"/>
    <d v="2014-07-11T16:12:03"/>
  </r>
  <r>
    <n v="2864"/>
    <x v="2863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s v="plays"/>
    <s v="theater"/>
    <n v="1437139080"/>
    <x v="2860"/>
    <n v="1434552207"/>
    <d v="2015-06-17T14:43:27"/>
  </r>
  <r>
    <n v="2865"/>
    <x v="2864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s v="plays"/>
    <s v="theater"/>
    <n v="1420512259"/>
    <x v="2861"/>
    <n v="1415328259"/>
    <d v="2014-11-07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s v="plays"/>
    <s v="theater"/>
    <n v="1476482400"/>
    <x v="2862"/>
    <n v="1473893721"/>
    <d v="2016-09-14T22:55:21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s v="plays"/>
    <s v="theater"/>
    <n v="1467604800"/>
    <x v="2863"/>
    <n v="1465533672"/>
    <d v="2016-06-10T04:41:12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s v="plays"/>
    <s v="theater"/>
    <n v="1475697054"/>
    <x v="2864"/>
    <n v="1473105054"/>
    <d v="2016-09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s v="plays"/>
    <s v="theater"/>
    <n v="1468937681"/>
    <x v="2865"/>
    <n v="1466345681"/>
    <d v="2016-06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s v="plays"/>
    <s v="theater"/>
    <n v="1400301165"/>
    <x v="2866"/>
    <n v="1397709165"/>
    <d v="2014-04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s v="plays"/>
    <s v="theater"/>
    <n v="1419183813"/>
    <x v="2867"/>
    <n v="1417455813"/>
    <d v="2014-12-01T17:43:33"/>
  </r>
  <r>
    <n v="2872"/>
    <x v="2871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s v="plays"/>
    <s v="theater"/>
    <n v="1434768438"/>
    <x v="2868"/>
    <n v="1429584438"/>
    <d v="2015-04-21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s v="plays"/>
    <s v="theater"/>
    <n v="1422473831"/>
    <x v="2869"/>
    <n v="1419881831"/>
    <d v="2014-12-29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s v="plays"/>
    <s v="theater"/>
    <n v="1484684186"/>
    <x v="2870"/>
    <n v="1482092186"/>
    <d v="2016-12-18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s v="plays"/>
    <s v="theater"/>
    <n v="1462417493"/>
    <x v="2871"/>
    <n v="1459825493"/>
    <d v="2016-04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s v="plays"/>
    <s v="theater"/>
    <n v="1437069079"/>
    <x v="2872"/>
    <n v="1434477079"/>
    <d v="2015-06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s v="plays"/>
    <s v="theater"/>
    <n v="1480525200"/>
    <x v="2873"/>
    <n v="1477781724"/>
    <d v="2016-10-29T22:55:24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s v="plays"/>
    <s v="theater"/>
    <n v="1435934795"/>
    <x v="2874"/>
    <n v="1430750795"/>
    <d v="2015-05-04T14:46:35"/>
  </r>
  <r>
    <n v="2879"/>
    <x v="2878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s v="plays"/>
    <s v="theater"/>
    <n v="1453310661"/>
    <x v="2875"/>
    <n v="1450718661"/>
    <d v="2015-12-21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s v="plays"/>
    <s v="theater"/>
    <n v="1440090300"/>
    <x v="2876"/>
    <n v="1436305452"/>
    <d v="2015-07-07T21:44:12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s v="plays"/>
    <s v="theater"/>
    <n v="1417620036"/>
    <x v="2877"/>
    <n v="1412432436"/>
    <d v="2014-10-04T14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s v="plays"/>
    <s v="theater"/>
    <n v="1462112318"/>
    <x v="2878"/>
    <n v="1459520318"/>
    <d v="2016-04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s v="plays"/>
    <s v="theater"/>
    <n v="1454734740"/>
    <x v="2879"/>
    <n v="1451684437"/>
    <d v="2016-01-01T21:40:37"/>
  </r>
  <r>
    <n v="2884"/>
    <x v="2883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s v="plays"/>
    <s v="theater"/>
    <n v="1417800435"/>
    <x v="2880"/>
    <n v="1415208435"/>
    <d v="2014-11-05T17:27:15"/>
  </r>
  <r>
    <n v="2885"/>
    <x v="2884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s v="plays"/>
    <s v="theater"/>
    <n v="1426294201"/>
    <x v="2881"/>
    <n v="1423705801"/>
    <d v="2015-02-12T01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s v="plays"/>
    <s v="theater"/>
    <n v="1442635140"/>
    <x v="2882"/>
    <n v="1442243484"/>
    <d v="2015-09-14T15:11:24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s v="plays"/>
    <s v="theater"/>
    <n v="1420971324"/>
    <x v="2883"/>
    <n v="1418379324"/>
    <d v="2014-12-12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s v="plays"/>
    <s v="theater"/>
    <n v="1413608340"/>
    <x v="2884"/>
    <n v="1412945440"/>
    <d v="2014-10-10T12:50:40"/>
  </r>
  <r>
    <n v="2889"/>
    <x v="2888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s v="plays"/>
    <s v="theater"/>
    <n v="1409344985"/>
    <x v="2885"/>
    <n v="1406752985"/>
    <d v="2014-07-30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s v="plays"/>
    <s v="theater"/>
    <n v="1407553200"/>
    <x v="2886"/>
    <n v="1405100992"/>
    <d v="2014-07-11T17:49:52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s v="plays"/>
    <s v="theater"/>
    <n v="1460751128"/>
    <x v="2887"/>
    <n v="1455570728"/>
    <d v="2016-02-15T21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s v="plays"/>
    <s v="theater"/>
    <n v="1409000400"/>
    <x v="2888"/>
    <n v="1408381704"/>
    <d v="2014-08-18T17:08:24"/>
  </r>
  <r>
    <n v="2893"/>
    <x v="2892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s v="plays"/>
    <s v="theater"/>
    <n v="1420768800"/>
    <x v="2889"/>
    <n v="1415644395"/>
    <d v="2014-11-10T18:33:15"/>
  </r>
  <r>
    <n v="2894"/>
    <x v="2893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s v="plays"/>
    <s v="theater"/>
    <n v="1428100815"/>
    <x v="2890"/>
    <n v="1422920415"/>
    <d v="2015-02-02T23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s v="plays"/>
    <s v="theater"/>
    <n v="1403470800"/>
    <x v="2891"/>
    <n v="1403356792"/>
    <d v="2014-06-21T13:19:52"/>
  </r>
  <r>
    <n v="2896"/>
    <x v="2895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s v="plays"/>
    <s v="theater"/>
    <n v="1481522400"/>
    <x v="2892"/>
    <n v="1480283321"/>
    <d v="2016-11-27T21:48:41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s v="plays"/>
    <s v="theater"/>
    <n v="1444577345"/>
    <x v="2893"/>
    <n v="1441985458"/>
    <d v="2015-09-11T15:30:58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s v="plays"/>
    <s v="theater"/>
    <n v="1446307053"/>
    <x v="2894"/>
    <n v="1443715053"/>
    <d v="2015-10-0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s v="plays"/>
    <s v="theater"/>
    <n v="1469325158"/>
    <x v="2895"/>
    <n v="1464141158"/>
    <d v="2016-05-25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s v="plays"/>
    <s v="theater"/>
    <n v="1407562632"/>
    <x v="2896"/>
    <n v="1404970632"/>
    <d v="2014-07-10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s v="plays"/>
    <s v="theater"/>
    <n v="1423345339"/>
    <x v="2897"/>
    <n v="1418161339"/>
    <d v="2014-12-09T21:42:19"/>
  </r>
  <r>
    <n v="2902"/>
    <x v="2901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s v="plays"/>
    <s v="theater"/>
    <n v="1440412396"/>
    <x v="2898"/>
    <n v="1437820396"/>
    <d v="2015-07-25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s v="plays"/>
    <s v="theater"/>
    <n v="1441771218"/>
    <x v="2899"/>
    <n v="1436587218"/>
    <d v="2015-07-11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s v="plays"/>
    <s v="theater"/>
    <n v="1415534400"/>
    <x v="2900"/>
    <n v="1414538031"/>
    <d v="2014-10-28T23:13:51"/>
  </r>
  <r>
    <n v="2905"/>
    <x v="2904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s v="plays"/>
    <s v="theater"/>
    <n v="1473211313"/>
    <x v="2901"/>
    <n v="1472001713"/>
    <d v="2016-08-24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s v="plays"/>
    <s v="theater"/>
    <n v="1438390800"/>
    <x v="2902"/>
    <n v="1436888066"/>
    <d v="2015-07-14T15:34:26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s v="plays"/>
    <s v="theater"/>
    <n v="1463259837"/>
    <x v="2903"/>
    <n v="1458075837"/>
    <d v="2016-03-15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s v="plays"/>
    <s v="theater"/>
    <n v="1465407219"/>
    <x v="2904"/>
    <n v="1462815219"/>
    <d v="2016-05-09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s v="plays"/>
    <s v="theater"/>
    <n v="1416944760"/>
    <x v="2905"/>
    <n v="1413527001"/>
    <d v="2014-10-17T06:23:21"/>
  </r>
  <r>
    <n v="2910"/>
    <x v="2909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s v="plays"/>
    <s v="theater"/>
    <n v="1434139887"/>
    <x v="2906"/>
    <n v="1428955887"/>
    <d v="2015-04-13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s v="plays"/>
    <s v="theater"/>
    <n v="1435429626"/>
    <x v="2907"/>
    <n v="1431973626"/>
    <d v="2015-05-18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s v="plays"/>
    <s v="theater"/>
    <n v="1452827374"/>
    <x v="2908"/>
    <n v="1450235374"/>
    <d v="2015-12-16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s v="plays"/>
    <s v="theater"/>
    <n v="1410041339"/>
    <x v="2909"/>
    <n v="1404857339"/>
    <d v="2014-07-08T22:08:59"/>
  </r>
  <r>
    <n v="2914"/>
    <x v="2913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s v="plays"/>
    <s v="theater"/>
    <n v="1426365994"/>
    <x v="2910"/>
    <n v="1421185594"/>
    <d v="2015-01-13T21:46:34"/>
  </r>
  <r>
    <n v="2915"/>
    <x v="2914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s v="plays"/>
    <s v="theater"/>
    <n v="1458117190"/>
    <x v="2911"/>
    <n v="1455528790"/>
    <d v="2016-02-15T09:33:10"/>
  </r>
  <r>
    <n v="2916"/>
    <x v="2915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s v="plays"/>
    <s v="theater"/>
    <n v="1400498789"/>
    <x v="2912"/>
    <n v="1398511589"/>
    <d v="2014-04-26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s v="plays"/>
    <s v="theater"/>
    <n v="1442381847"/>
    <x v="2913"/>
    <n v="1440826647"/>
    <d v="2015-08-29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s v="plays"/>
    <s v="theater"/>
    <n v="1446131207"/>
    <x v="2914"/>
    <n v="1443712007"/>
    <d v="2015-10-01T15:06:47"/>
  </r>
  <r>
    <n v="2919"/>
    <x v="2918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s v="plays"/>
    <s v="theater"/>
    <n v="1407250329"/>
    <x v="2915"/>
    <n v="1404658329"/>
    <d v="2014-07-06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s v="plays"/>
    <s v="theater"/>
    <n v="1427306470"/>
    <x v="2916"/>
    <n v="1424718070"/>
    <d v="2015-02-23T19:01:10"/>
  </r>
  <r>
    <n v="2921"/>
    <x v="2920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s v="musical"/>
    <s v="theater"/>
    <n v="1411679804"/>
    <x v="2917"/>
    <n v="1409087804"/>
    <d v="2014-08-26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s v="musical"/>
    <s v="theater"/>
    <n v="1431982727"/>
    <x v="2918"/>
    <n v="1428094727"/>
    <d v="2015-04-03T20:58:47"/>
  </r>
  <r>
    <n v="2923"/>
    <x v="2922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s v="musical"/>
    <s v="theater"/>
    <n v="1422068400"/>
    <x v="2919"/>
    <n v="1420774779"/>
    <d v="2015-01-09T03:39:39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s v="musical"/>
    <s v="theater"/>
    <n v="1431143940"/>
    <x v="2920"/>
    <n v="1428585710"/>
    <d v="2015-04-09T13:21:50"/>
  </r>
  <r>
    <n v="2925"/>
    <x v="2924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s v="musical"/>
    <s v="theater"/>
    <n v="1410444068"/>
    <x v="2921"/>
    <n v="1407852068"/>
    <d v="2014-08-12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s v="musical"/>
    <s v="theater"/>
    <n v="1424715779"/>
    <x v="2922"/>
    <n v="1423506179"/>
    <d v="2015-02-09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s v="musical"/>
    <s v="theater"/>
    <n v="1405400400"/>
    <x v="2923"/>
    <n v="1402934629"/>
    <d v="2014-06-16T16:03:49"/>
  </r>
  <r>
    <n v="2928"/>
    <x v="2927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s v="musical"/>
    <s v="theater"/>
    <n v="1457135846"/>
    <x v="2924"/>
    <n v="1454543846"/>
    <d v="2016-02-03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s v="musical"/>
    <s v="theater"/>
    <n v="1401024758"/>
    <x v="2925"/>
    <n v="1398432758"/>
    <d v="2014-04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s v="musical"/>
    <s v="theater"/>
    <n v="1431007264"/>
    <x v="2926"/>
    <n v="1428415264"/>
    <d v="2015-04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s v="musical"/>
    <s v="theater"/>
    <n v="1410761280"/>
    <x v="2927"/>
    <n v="1408604363"/>
    <d v="2014-08-21T06:59:23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s v="musical"/>
    <s v="theater"/>
    <n v="1424516400"/>
    <x v="2928"/>
    <n v="1421812637"/>
    <d v="2015-01-21T03:57:17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s v="musical"/>
    <s v="theater"/>
    <n v="1465081053"/>
    <x v="2929"/>
    <n v="1462489053"/>
    <d v="2016-05-05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s v="musical"/>
    <s v="theater"/>
    <n v="1402845364"/>
    <x v="2930"/>
    <n v="1400253364"/>
    <d v="2014-05-16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s v="musical"/>
    <s v="theater"/>
    <n v="1472490000"/>
    <x v="2931"/>
    <n v="1467468008"/>
    <d v="2016-07-02T14:00:08"/>
  </r>
  <r>
    <n v="2936"/>
    <x v="2935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s v="musical"/>
    <s v="theater"/>
    <n v="1413176340"/>
    <x v="2932"/>
    <n v="1412091423"/>
    <d v="2014-09-30T15:37:03"/>
  </r>
  <r>
    <n v="2937"/>
    <x v="2936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s v="musical"/>
    <s v="theater"/>
    <n v="1405249113"/>
    <x v="2933"/>
    <n v="1402657113"/>
    <d v="2014-06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s v="musical"/>
    <s v="theater"/>
    <n v="1422636814"/>
    <x v="2934"/>
    <n v="1420044814"/>
    <d v="2014-12-31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s v="musical"/>
    <s v="theater"/>
    <n v="1409187600"/>
    <x v="2935"/>
    <n v="1406316312"/>
    <d v="2014-07-25T19:25:12"/>
  </r>
  <r>
    <n v="2940"/>
    <x v="2939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s v="musical"/>
    <s v="theater"/>
    <n v="1421606018"/>
    <x v="2936"/>
    <n v="1418150018"/>
    <d v="2014-12-09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s v="spaces"/>
    <s v="theater"/>
    <n v="1425250955"/>
    <x v="2937"/>
    <n v="1422658955"/>
    <d v="2015-01-30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s v="spaces"/>
    <s v="theater"/>
    <n v="1450297080"/>
    <x v="2938"/>
    <n v="1448565459"/>
    <d v="2015-11-26T19:17:39"/>
  </r>
  <r>
    <n v="2943"/>
    <x v="2942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s v="spaces"/>
    <s v="theater"/>
    <n v="1428894380"/>
    <x v="2939"/>
    <n v="1426302380"/>
    <d v="2015-03-14T03:06:20"/>
  </r>
  <r>
    <n v="2944"/>
    <x v="2943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s v="spaces"/>
    <s v="theater"/>
    <n v="1433714198"/>
    <x v="2940"/>
    <n v="1431122198"/>
    <d v="2015-05-08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s v="spaces"/>
    <s v="theater"/>
    <n v="1432437660"/>
    <x v="2941"/>
    <n v="1429845660"/>
    <d v="2015-04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s v="spaces"/>
    <s v="theater"/>
    <n v="1471265092"/>
    <x v="2942"/>
    <n v="1468673092"/>
    <d v="2016-07-16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s v="spaces"/>
    <s v="theater"/>
    <n v="1480007460"/>
    <x v="2943"/>
    <n v="1475760567"/>
    <d v="2016-10-06T13:29:27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s v="spaces"/>
    <s v="theater"/>
    <n v="1433259293"/>
    <x v="2944"/>
    <n v="1428075293"/>
    <d v="2015-04-03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s v="spaces"/>
    <s v="theater"/>
    <n v="1447965917"/>
    <x v="2945"/>
    <n v="1445370317"/>
    <d v="2015-10-20T19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s v="spaces"/>
    <s v="theater"/>
    <n v="1453538752"/>
    <x v="2946"/>
    <n v="1450946752"/>
    <d v="2015-12-24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s v="spaces"/>
    <s v="theater"/>
    <n v="1412536573"/>
    <x v="2947"/>
    <n v="1408648573"/>
    <d v="2014-08-21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s v="spaces"/>
    <s v="theater"/>
    <n v="1476676800"/>
    <x v="2948"/>
    <n v="1473957239"/>
    <d v="2016-09-15T16:33:59"/>
  </r>
  <r>
    <n v="2953"/>
    <x v="2952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s v="spaces"/>
    <s v="theater"/>
    <n v="1444330821"/>
    <x v="2949"/>
    <n v="1441738821"/>
    <d v="2015-09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s v="spaces"/>
    <s v="theater"/>
    <n v="1489669203"/>
    <x v="2950"/>
    <n v="1487944803"/>
    <d v="2017-02-24T14:00:03"/>
  </r>
  <r>
    <n v="2955"/>
    <x v="2954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s v="spaces"/>
    <s v="theater"/>
    <n v="1434476849"/>
    <x v="2951"/>
    <n v="1431884849"/>
    <d v="2015-05-17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s v="spaces"/>
    <s v="theater"/>
    <n v="1462402850"/>
    <x v="2952"/>
    <n v="1459810850"/>
    <d v="2016-04-04T23:00:50"/>
  </r>
  <r>
    <n v="2957"/>
    <x v="2956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s v="spaces"/>
    <s v="theater"/>
    <n v="1427498172"/>
    <x v="2953"/>
    <n v="1422317772"/>
    <d v="2015-01-27T00:16:12"/>
  </r>
  <r>
    <n v="2958"/>
    <x v="2957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s v="spaces"/>
    <s v="theater"/>
    <n v="1462729317"/>
    <x v="2954"/>
    <n v="1457548917"/>
    <d v="2016-03-09T18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s v="spaces"/>
    <s v="theater"/>
    <n v="1465258325"/>
    <x v="2955"/>
    <n v="1462666325"/>
    <d v="2016-05-08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s v="spaces"/>
    <s v="theater"/>
    <n v="1410459023"/>
    <x v="2956"/>
    <n v="1407867023"/>
    <d v="2014-08-12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s v="plays"/>
    <s v="theater"/>
    <n v="1427342400"/>
    <x v="2957"/>
    <n v="1424927159"/>
    <d v="2015-02-26T05:05:59"/>
  </r>
  <r>
    <n v="2962"/>
    <x v="2961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s v="plays"/>
    <s v="theater"/>
    <n v="1425193140"/>
    <x v="2958"/>
    <n v="1422769906"/>
    <d v="2015-02-01T05:51:46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s v="plays"/>
    <s v="theater"/>
    <n v="1435835824"/>
    <x v="2959"/>
    <n v="1433243824"/>
    <d v="2015-06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s v="plays"/>
    <s v="theater"/>
    <n v="1407360720"/>
    <x v="2960"/>
    <n v="1404769819"/>
    <d v="2014-07-07T21:50:19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s v="plays"/>
    <s v="theater"/>
    <n v="1436290233"/>
    <x v="2961"/>
    <n v="1433698233"/>
    <d v="2015-06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s v="plays"/>
    <s v="theater"/>
    <n v="1442425412"/>
    <x v="2962"/>
    <n v="1439833412"/>
    <d v="2015-08-17T17:43:32"/>
  </r>
  <r>
    <n v="2967"/>
    <x v="2966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s v="plays"/>
    <s v="theater"/>
    <n v="1425872692"/>
    <x v="2963"/>
    <n v="1423284292"/>
    <d v="2015-02-07T04:44:52"/>
  </r>
  <r>
    <n v="2968"/>
    <x v="2967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s v="plays"/>
    <s v="theater"/>
    <n v="1471406340"/>
    <x v="2964"/>
    <n v="1470227660"/>
    <d v="2016-08-03T12:34:2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s v="plays"/>
    <s v="theater"/>
    <n v="1430693460"/>
    <x v="2965"/>
    <n v="1428087153"/>
    <d v="2015-04-03T18:52:33"/>
  </r>
  <r>
    <n v="2970"/>
    <x v="2969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s v="plays"/>
    <s v="theater"/>
    <n v="1405699451"/>
    <x v="2966"/>
    <n v="1403107451"/>
    <d v="2014-06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s v="plays"/>
    <s v="theater"/>
    <n v="1409500078"/>
    <x v="2967"/>
    <n v="1406908078"/>
    <d v="2014-08-01T15:47:58"/>
  </r>
  <r>
    <n v="2972"/>
    <x v="2971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s v="plays"/>
    <s v="theater"/>
    <n v="1480899600"/>
    <x v="2968"/>
    <n v="1479609520"/>
    <d v="2016-11-20T02:38:4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s v="plays"/>
    <s v="theater"/>
    <n v="1451620800"/>
    <x v="2969"/>
    <n v="1449171508"/>
    <d v="2015-12-03T19:38:28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s v="plays"/>
    <s v="theater"/>
    <n v="1411695300"/>
    <x v="2970"/>
    <n v="1409275671"/>
    <d v="2014-08-29T01:27:51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s v="plays"/>
    <s v="theater"/>
    <n v="1417057200"/>
    <x v="2971"/>
    <n v="1414599886"/>
    <d v="2014-10-29T16:24:46"/>
  </r>
  <r>
    <n v="2976"/>
    <x v="2975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s v="plays"/>
    <s v="theater"/>
    <n v="1457870400"/>
    <x v="2972"/>
    <n v="1456421530"/>
    <d v="2016-02-25T17:32:1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s v="plays"/>
    <s v="theater"/>
    <n v="1427076840"/>
    <x v="2973"/>
    <n v="1421960934"/>
    <d v="2015-01-22T21:08:54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s v="plays"/>
    <s v="theater"/>
    <n v="1413784740"/>
    <x v="2974"/>
    <n v="1412954547"/>
    <d v="2014-10-10T15:22:27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s v="plays"/>
    <s v="theater"/>
    <n v="1420524000"/>
    <x v="2975"/>
    <n v="1419104823"/>
    <d v="2014-12-20T19:47:03"/>
  </r>
  <r>
    <n v="2980"/>
    <x v="2979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s v="plays"/>
    <s v="theater"/>
    <n v="1440381600"/>
    <x v="2976"/>
    <n v="1438639130"/>
    <d v="2015-08-03T21:58:5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s v="spaces"/>
    <s v="theater"/>
    <n v="1443014756"/>
    <x v="2977"/>
    <n v="1439126756"/>
    <d v="2015-08-09T13:25:56"/>
  </r>
  <r>
    <n v="2982"/>
    <x v="2981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s v="spaces"/>
    <s v="theater"/>
    <n v="1455208143"/>
    <x v="2978"/>
    <n v="1452616143"/>
    <d v="2016-01-12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s v="spaces"/>
    <s v="theater"/>
    <n v="1415722236"/>
    <x v="2979"/>
    <n v="1410534636"/>
    <d v="2014-09-12T15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s v="spaces"/>
    <s v="theater"/>
    <n v="1472020881"/>
    <x v="2980"/>
    <n v="1469428881"/>
    <d v="2016-07-25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s v="spaces"/>
    <s v="theater"/>
    <n v="1477886400"/>
    <x v="2981"/>
    <n v="1476228128"/>
    <d v="2016-10-11T23:22:08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s v="spaces"/>
    <s v="theater"/>
    <n v="1462100406"/>
    <x v="2982"/>
    <n v="1456920006"/>
    <d v="2016-03-02T12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s v="spaces"/>
    <s v="theater"/>
    <n v="1476316800"/>
    <x v="2983"/>
    <n v="1473837751"/>
    <d v="2016-09-14T07:22:31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s v="spaces"/>
    <s v="theater"/>
    <n v="1466412081"/>
    <x v="2984"/>
    <n v="1463820081"/>
    <d v="2016-05-21T08:41:21"/>
  </r>
  <r>
    <n v="2989"/>
    <x v="2988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s v="spaces"/>
    <s v="theater"/>
    <n v="1450673940"/>
    <x v="2985"/>
    <n v="1448756962"/>
    <d v="2015-11-29T00:29:22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s v="spaces"/>
    <s v="theater"/>
    <n v="1452174420"/>
    <x v="2986"/>
    <n v="1449150420"/>
    <d v="2015-12-03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s v="spaces"/>
    <s v="theater"/>
    <n v="1485547530"/>
    <x v="2987"/>
    <n v="1483646730"/>
    <d v="2017-01-05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s v="spaces"/>
    <s v="theater"/>
    <n v="1476037510"/>
    <x v="2988"/>
    <n v="1473445510"/>
    <d v="2016-09-09T18:25:10"/>
  </r>
  <r>
    <n v="2993"/>
    <x v="2992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s v="spaces"/>
    <s v="theater"/>
    <n v="1455998867"/>
    <x v="2989"/>
    <n v="1453406867"/>
    <d v="2016-01-21T20:07:47"/>
  </r>
  <r>
    <n v="2994"/>
    <x v="2993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s v="spaces"/>
    <s v="theater"/>
    <n v="1412335772"/>
    <x v="2990"/>
    <n v="1409743772"/>
    <d v="2014-09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s v="spaces"/>
    <s v="theater"/>
    <n v="1484841471"/>
    <x v="2991"/>
    <n v="1482249471"/>
    <d v="2016-12-20T15:57:51"/>
  </r>
  <r>
    <n v="2996"/>
    <x v="2995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s v="spaces"/>
    <s v="theater"/>
    <n v="1432677240"/>
    <x v="2992"/>
    <n v="1427493240"/>
    <d v="2015-03-27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s v="spaces"/>
    <s v="theater"/>
    <n v="1488171540"/>
    <x v="2993"/>
    <n v="1486661793"/>
    <d v="2017-02-09T17:36:33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s v="spaces"/>
    <s v="theater"/>
    <n v="1402892700"/>
    <x v="2994"/>
    <n v="1400474329"/>
    <d v="2014-05-19T04:38:49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s v="spaces"/>
    <s v="theater"/>
    <n v="1488333600"/>
    <x v="807"/>
    <n v="1487094360"/>
    <d v="2017-02-14T17:46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s v="spaces"/>
    <s v="theater"/>
    <n v="1485885600"/>
    <x v="2995"/>
    <n v="1484682670"/>
    <d v="2017-01-17T19:51:1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s v="spaces"/>
    <s v="theater"/>
    <n v="1468445382"/>
    <x v="2996"/>
    <n v="1465853382"/>
    <d v="2016-06-13T21:29:42"/>
  </r>
  <r>
    <n v="3002"/>
    <x v="3001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s v="spaces"/>
    <s v="theater"/>
    <n v="1356552252"/>
    <x v="2997"/>
    <n v="1353960252"/>
    <d v="2012-11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s v="spaces"/>
    <s v="theater"/>
    <n v="1456811940"/>
    <x v="2998"/>
    <n v="1454098976"/>
    <d v="2016-01-29T20:22:56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s v="spaces"/>
    <s v="theater"/>
    <n v="1416089324"/>
    <x v="2999"/>
    <n v="1413493724"/>
    <d v="2014-10-16T21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s v="spaces"/>
    <s v="theater"/>
    <n v="1412611905"/>
    <x v="3000"/>
    <n v="1410019905"/>
    <d v="2014-09-06T16:11:45"/>
  </r>
  <r>
    <n v="3006"/>
    <x v="3005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s v="spaces"/>
    <s v="theater"/>
    <n v="1418580591"/>
    <x v="3001"/>
    <n v="1415988591"/>
    <d v="2014-11-14T18:09:51"/>
  </r>
  <r>
    <n v="3007"/>
    <x v="3006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s v="spaces"/>
    <s v="theater"/>
    <n v="1429938683"/>
    <x v="3002"/>
    <n v="1428124283"/>
    <d v="2015-04-04T05:11:23"/>
  </r>
  <r>
    <n v="3008"/>
    <x v="3007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s v="spaces"/>
    <s v="theater"/>
    <n v="1453352719"/>
    <x v="3003"/>
    <n v="1450760719"/>
    <d v="2015-12-22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s v="spaces"/>
    <s v="theater"/>
    <n v="1417012840"/>
    <x v="3004"/>
    <n v="1414417240"/>
    <d v="2014-10-27T13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s v="spaces"/>
    <s v="theater"/>
    <n v="1424548719"/>
    <x v="3005"/>
    <n v="1419364719"/>
    <d v="2014-12-23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s v="spaces"/>
    <s v="theater"/>
    <n v="1450911540"/>
    <x v="3006"/>
    <n v="1448536516"/>
    <d v="2015-11-26T11:15:16"/>
  </r>
  <r>
    <n v="3012"/>
    <x v="3011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s v="spaces"/>
    <s v="theater"/>
    <n v="1423587130"/>
    <x v="3007"/>
    <n v="1421772730"/>
    <d v="2015-01-2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s v="spaces"/>
    <s v="theater"/>
    <n v="1434917049"/>
    <x v="3008"/>
    <n v="1432325049"/>
    <d v="2015-05-22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s v="spaces"/>
    <s v="theater"/>
    <n v="1415163600"/>
    <x v="3009"/>
    <n v="1412737080"/>
    <d v="2014-10-08T02:58:00"/>
  </r>
  <r>
    <n v="3015"/>
    <x v="3014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s v="spaces"/>
    <s v="theater"/>
    <n v="1402459200"/>
    <x v="3010"/>
    <n v="1401125238"/>
    <d v="2014-05-26T17:27:18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s v="spaces"/>
    <s v="theater"/>
    <n v="1405688952"/>
    <x v="3011"/>
    <n v="1400504952"/>
    <d v="2014-05-19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s v="spaces"/>
    <s v="theater"/>
    <n v="1408566243"/>
    <x v="3012"/>
    <n v="1405974243"/>
    <d v="2014-07-21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s v="spaces"/>
    <s v="theater"/>
    <n v="1437429600"/>
    <x v="3013"/>
    <n v="1433747376"/>
    <d v="2015-06-08T07:09:36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s v="spaces"/>
    <s v="theater"/>
    <n v="1401159600"/>
    <x v="3014"/>
    <n v="1398801620"/>
    <d v="2014-04-29T20:00:2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s v="spaces"/>
    <s v="theater"/>
    <n v="1439583533"/>
    <x v="3015"/>
    <n v="1434399533"/>
    <d v="2015-06-15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s v="spaces"/>
    <s v="theater"/>
    <n v="1479794340"/>
    <x v="3016"/>
    <n v="1476715869"/>
    <d v="2016-10-17T14:51:09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s v="spaces"/>
    <s v="theater"/>
    <n v="1472338409"/>
    <x v="3017"/>
    <n v="1468450409"/>
    <d v="2016-07-13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s v="spaces"/>
    <s v="theater"/>
    <n v="1434039186"/>
    <x v="3018"/>
    <n v="1430151186"/>
    <d v="2015-04-27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s v="spaces"/>
    <s v="theater"/>
    <n v="1349567475"/>
    <x v="3019"/>
    <n v="1346975475"/>
    <d v="2012-09-06T23:51:15"/>
  </r>
  <r>
    <n v="3025"/>
    <x v="3024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s v="spaces"/>
    <s v="theater"/>
    <n v="1401465600"/>
    <x v="3020"/>
    <n v="1399032813"/>
    <d v="2014-05-02T12:13:33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s v="spaces"/>
    <s v="theater"/>
    <n v="1488538892"/>
    <x v="3021"/>
    <n v="1487329292"/>
    <d v="2017-02-17T11:01:32"/>
  </r>
  <r>
    <n v="3027"/>
    <x v="3026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s v="spaces"/>
    <s v="theater"/>
    <n v="1426866851"/>
    <x v="3022"/>
    <n v="1424278451"/>
    <d v="2015-02-18T16:54:11"/>
  </r>
  <r>
    <n v="3028"/>
    <x v="3027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s v="spaces"/>
    <s v="theater"/>
    <n v="1471242025"/>
    <x v="3023"/>
    <n v="1468650025"/>
    <d v="2016-07-16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s v="spaces"/>
    <s v="theater"/>
    <n v="1416285300"/>
    <x v="3024"/>
    <n v="1413824447"/>
    <d v="2014-10-20T17:00:47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s v="spaces"/>
    <s v="theater"/>
    <n v="1442426171"/>
    <x v="3025"/>
    <n v="1439834171"/>
    <d v="2015-08-17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s v="spaces"/>
    <s v="theater"/>
    <n v="1476479447"/>
    <x v="3026"/>
    <n v="1471295447"/>
    <d v="2016-08-15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s v="spaces"/>
    <s v="theater"/>
    <n v="1441933459"/>
    <x v="3027"/>
    <n v="1439341459"/>
    <d v="2015-08-12T01:04:19"/>
  </r>
  <r>
    <n v="3033"/>
    <x v="3032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s v="spaces"/>
    <s v="theater"/>
    <n v="1471487925"/>
    <x v="3028"/>
    <n v="1468895925"/>
    <d v="2016-07-19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s v="spaces"/>
    <s v="theater"/>
    <n v="1477972740"/>
    <x v="3029"/>
    <n v="1475326255"/>
    <d v="2016-10-01T12:50:55"/>
  </r>
  <r>
    <n v="3035"/>
    <x v="3034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s v="spaces"/>
    <s v="theater"/>
    <n v="1367674009"/>
    <x v="3030"/>
    <n v="1365082009"/>
    <d v="2013-04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s v="spaces"/>
    <s v="theater"/>
    <n v="1376654340"/>
    <x v="3031"/>
    <n v="1373568644"/>
    <d v="2013-07-11T18:50:44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s v="spaces"/>
    <s v="theater"/>
    <n v="1285995540"/>
    <x v="3032"/>
    <n v="1279574773"/>
    <d v="2010-07-19T21:26:13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s v="spaces"/>
    <s v="theater"/>
    <n v="1457071397"/>
    <x v="3033"/>
    <n v="1451887397"/>
    <d v="2016-01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s v="spaces"/>
    <s v="theater"/>
    <n v="1388303940"/>
    <x v="3034"/>
    <n v="1386011038"/>
    <d v="2013-12-02T19:03:58"/>
  </r>
  <r>
    <n v="3040"/>
    <x v="3039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s v="spaces"/>
    <s v="theater"/>
    <n v="1435359600"/>
    <x v="3035"/>
    <n v="1434999621"/>
    <d v="2015-06-22T19:00:21"/>
  </r>
  <r>
    <n v="3041"/>
    <x v="3040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s v="spaces"/>
    <s v="theater"/>
    <n v="1453323048"/>
    <x v="3036"/>
    <n v="1450731048"/>
    <d v="2015-12-21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s v="spaces"/>
    <s v="theater"/>
    <n v="1444149047"/>
    <x v="3037"/>
    <n v="1441557047"/>
    <d v="2015-09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s v="spaces"/>
    <s v="theater"/>
    <n v="1429152600"/>
    <x v="3038"/>
    <n v="1426815699"/>
    <d v="2015-03-20T01:41:39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s v="spaces"/>
    <s v="theater"/>
    <n v="1454433998"/>
    <x v="3039"/>
    <n v="1453137998"/>
    <d v="2016-01-18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s v="spaces"/>
    <s v="theater"/>
    <n v="1408679055"/>
    <x v="3040"/>
    <n v="1406087055"/>
    <d v="2014-07-23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s v="spaces"/>
    <s v="theater"/>
    <n v="1410324720"/>
    <x v="3041"/>
    <n v="1407784586"/>
    <d v="2014-08-11T19:16:26"/>
  </r>
  <r>
    <n v="3047"/>
    <x v="3046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s v="spaces"/>
    <s v="theater"/>
    <n v="1461762960"/>
    <x v="3042"/>
    <n v="1457999054"/>
    <d v="2016-03-14T23:44:14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s v="spaces"/>
    <s v="theater"/>
    <n v="1420060920"/>
    <x v="3043"/>
    <n v="1417556262"/>
    <d v="2014-12-02T21:37:42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s v="spaces"/>
    <s v="theater"/>
    <n v="1434241255"/>
    <x v="3044"/>
    <n v="1431649255"/>
    <d v="2015-05-15T00:20:55"/>
  </r>
  <r>
    <n v="3050"/>
    <x v="3049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s v="spaces"/>
    <s v="theater"/>
    <n v="1462420960"/>
    <x v="3045"/>
    <n v="1459828960"/>
    <d v="2016-04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s v="spaces"/>
    <s v="theater"/>
    <n v="1486547945"/>
    <x v="3046"/>
    <n v="1483955945"/>
    <d v="2017-01-09T09:59:05"/>
  </r>
  <r>
    <n v="3052"/>
    <x v="3051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s v="spaces"/>
    <s v="theater"/>
    <n v="1432828740"/>
    <x v="3047"/>
    <n v="1430237094"/>
    <d v="2015-04-28T16:04:54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s v="spaces"/>
    <s v="theater"/>
    <n v="1412222340"/>
    <x v="3048"/>
    <n v="1407781013"/>
    <d v="2014-08-11T18:16:53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s v="spaces"/>
    <s v="theater"/>
    <n v="1425258240"/>
    <x v="3049"/>
    <n v="1422043154"/>
    <d v="2015-01-23T19:59:14"/>
  </r>
  <r>
    <n v="3055"/>
    <x v="3054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s v="spaces"/>
    <s v="theater"/>
    <n v="1420844390"/>
    <x v="3050"/>
    <n v="1415660390"/>
    <d v="2014-11-10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s v="spaces"/>
    <s v="theater"/>
    <n v="1412003784"/>
    <x v="3051"/>
    <n v="1406819784"/>
    <d v="2014-07-31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s v="spaces"/>
    <s v="theater"/>
    <n v="1459694211"/>
    <x v="3052"/>
    <n v="1457105811"/>
    <d v="2016-03-04T15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s v="spaces"/>
    <s v="theater"/>
    <n v="1463734740"/>
    <x v="3053"/>
    <n v="1459414740"/>
    <d v="2016-03-31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s v="spaces"/>
    <s v="theater"/>
    <n v="1407536846"/>
    <x v="3054"/>
    <n v="1404944846"/>
    <d v="2014-07-09T22:27:26"/>
  </r>
  <r>
    <n v="3060"/>
    <x v="3059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s v="spaces"/>
    <s v="theater"/>
    <n v="1443422134"/>
    <x v="3055"/>
    <n v="1440830134"/>
    <d v="2015-08-29T06:35:34"/>
  </r>
  <r>
    <n v="3061"/>
    <x v="3060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s v="spaces"/>
    <s v="theater"/>
    <n v="1407955748"/>
    <x v="3056"/>
    <n v="1405363748"/>
    <d v="2014-07-14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s v="spaces"/>
    <s v="theater"/>
    <n v="1443636000"/>
    <x v="3057"/>
    <n v="1441111892"/>
    <d v="2015-09-01T12:51:32"/>
  </r>
  <r>
    <n v="3063"/>
    <x v="3062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s v="spaces"/>
    <s v="theater"/>
    <n v="1477174138"/>
    <x v="3058"/>
    <n v="1474150138"/>
    <d v="2016-09-17T22:08:58"/>
  </r>
  <r>
    <n v="3064"/>
    <x v="3063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s v="spaces"/>
    <s v="theater"/>
    <n v="1448175540"/>
    <x v="3059"/>
    <n v="1445483246"/>
    <d v="2015-10-22T03:07:26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s v="spaces"/>
    <s v="theater"/>
    <n v="1406683172"/>
    <x v="3060"/>
    <n v="1404523172"/>
    <d v="2014-07-05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s v="spaces"/>
    <s v="theater"/>
    <n v="1468128537"/>
    <x v="3061"/>
    <n v="1465536537"/>
    <d v="2016-06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s v="spaces"/>
    <s v="theater"/>
    <n v="1441837879"/>
    <x v="3062"/>
    <n v="1439245879"/>
    <d v="2015-08-10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s v="spaces"/>
    <s v="theater"/>
    <n v="1445013352"/>
    <x v="3063"/>
    <n v="1442421352"/>
    <d v="2015-09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s v="spaces"/>
    <s v="theater"/>
    <n v="1418587234"/>
    <x v="3064"/>
    <n v="1415995234"/>
    <d v="2014-11-14T20:00:34"/>
  </r>
  <r>
    <n v="3070"/>
    <x v="3069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s v="spaces"/>
    <s v="theater"/>
    <n v="1481132169"/>
    <x v="3065"/>
    <n v="1479317769"/>
    <d v="2016-11-16T17:36:09"/>
  </r>
  <r>
    <n v="3071"/>
    <x v="3070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s v="spaces"/>
    <s v="theater"/>
    <n v="1429595940"/>
    <x v="3066"/>
    <n v="1428082481"/>
    <d v="2015-04-03T17:34:41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s v="spaces"/>
    <s v="theater"/>
    <n v="1477791960"/>
    <x v="3067"/>
    <n v="1476549262"/>
    <d v="2016-10-15T16:34:22"/>
  </r>
  <r>
    <n v="3073"/>
    <x v="3072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s v="spaces"/>
    <s v="theater"/>
    <n v="1434309540"/>
    <x v="3068"/>
    <n v="1429287900"/>
    <d v="2015-04-17T16:25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s v="spaces"/>
    <s v="theater"/>
    <n v="1457617359"/>
    <x v="3069"/>
    <n v="1455025359"/>
    <d v="2016-02-09T13:42:39"/>
  </r>
  <r>
    <n v="3075"/>
    <x v="3074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s v="spaces"/>
    <s v="theater"/>
    <n v="1471573640"/>
    <x v="3070"/>
    <n v="1467253640"/>
    <d v="2016-06-30T02:27:20"/>
  </r>
  <r>
    <n v="3076"/>
    <x v="3075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s v="spaces"/>
    <s v="theater"/>
    <n v="1444405123"/>
    <x v="3071"/>
    <n v="1439221123"/>
    <d v="2015-08-10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s v="spaces"/>
    <s v="theater"/>
    <n v="1488495478"/>
    <x v="3072"/>
    <n v="1485903478"/>
    <d v="2017-01-31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s v="spaces"/>
    <s v="theater"/>
    <n v="1424920795"/>
    <x v="3073"/>
    <n v="1422328795"/>
    <d v="2015-01-27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s v="spaces"/>
    <s v="theater"/>
    <n v="1427040435"/>
    <x v="3074"/>
    <n v="1424452035"/>
    <d v="2015-02-20T17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s v="spaces"/>
    <s v="theater"/>
    <n v="1419644444"/>
    <x v="3075"/>
    <n v="1414456844"/>
    <d v="2014-10-28T00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s v="spaces"/>
    <s v="theater"/>
    <n v="1442722891"/>
    <x v="3076"/>
    <n v="1440130891"/>
    <d v="2015-08-21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s v="spaces"/>
    <s v="theater"/>
    <n v="1447628946"/>
    <x v="3077"/>
    <n v="1445033346"/>
    <d v="2015-10-16T22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s v="spaces"/>
    <s v="theater"/>
    <n v="1409547600"/>
    <x v="3078"/>
    <n v="1406986278"/>
    <d v="2014-08-02T13:31:18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s v="spaces"/>
    <s v="theater"/>
    <n v="1430851680"/>
    <x v="3079"/>
    <n v="1428340931"/>
    <d v="2015-04-06T17:22:11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s v="spaces"/>
    <s v="theater"/>
    <n v="1443561159"/>
    <x v="3080"/>
    <n v="1440969159"/>
    <d v="2015-08-30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s v="spaces"/>
    <s v="theater"/>
    <n v="1439827559"/>
    <x v="3081"/>
    <n v="1434643559"/>
    <d v="2015-06-18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s v="spaces"/>
    <s v="theater"/>
    <n v="1482294990"/>
    <x v="3082"/>
    <n v="1477107390"/>
    <d v="2016-10-22T03:36:30"/>
  </r>
  <r>
    <n v="3088"/>
    <x v="3087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s v="spaces"/>
    <s v="theater"/>
    <n v="1420724460"/>
    <x v="3083"/>
    <n v="1418046247"/>
    <d v="2014-12-08T13:44:07"/>
  </r>
  <r>
    <n v="3089"/>
    <x v="3088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s v="spaces"/>
    <s v="theater"/>
    <n v="1468029540"/>
    <x v="3084"/>
    <n v="1465304483"/>
    <d v="2016-06-07T13:01:23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s v="spaces"/>
    <s v="theater"/>
    <n v="1430505545"/>
    <x v="3085"/>
    <n v="1425325145"/>
    <d v="2015-03-02T19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s v="spaces"/>
    <s v="theater"/>
    <n v="1471214743"/>
    <x v="3086"/>
    <n v="1468622743"/>
    <d v="2016-07-15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s v="spaces"/>
    <s v="theater"/>
    <n v="1444946400"/>
    <x v="3087"/>
    <n v="1441723912"/>
    <d v="2015-09-08T14:51:52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s v="spaces"/>
    <s v="theater"/>
    <n v="1401595140"/>
    <x v="2806"/>
    <n v="1398980941"/>
    <d v="2014-05-01T21:49:01"/>
  </r>
  <r>
    <n v="3094"/>
    <x v="3093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s v="spaces"/>
    <s v="theater"/>
    <n v="1442775956"/>
    <x v="3088"/>
    <n v="1437591956"/>
    <d v="2015-07-22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s v="spaces"/>
    <s v="theater"/>
    <n v="1470011780"/>
    <x v="3089"/>
    <n v="1464827780"/>
    <d v="2016-06-02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s v="spaces"/>
    <s v="theater"/>
    <n v="1432151326"/>
    <x v="3090"/>
    <n v="1429559326"/>
    <d v="2015-04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s v="spaces"/>
    <s v="theater"/>
    <n v="1475848800"/>
    <x v="3091"/>
    <n v="1474027501"/>
    <d v="2016-09-16T12:05:01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s v="spaces"/>
    <s v="theater"/>
    <n v="1454890620"/>
    <x v="3092"/>
    <n v="1450724449"/>
    <d v="2015-12-21T19:00:49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s v="spaces"/>
    <s v="theater"/>
    <n v="1455251591"/>
    <x v="3093"/>
    <n v="1452659591"/>
    <d v="2016-01-13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s v="spaces"/>
    <s v="theater"/>
    <n v="1413816975"/>
    <x v="3094"/>
    <n v="1411224975"/>
    <d v="2014-09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s v="spaces"/>
    <s v="theater"/>
    <n v="1437033360"/>
    <x v="3095"/>
    <n v="1434445937"/>
    <d v="2015-06-16T09:12:17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s v="spaces"/>
    <s v="theater"/>
    <n v="1471939818"/>
    <x v="3096"/>
    <n v="1467619818"/>
    <d v="2016-07-04T08:10:18"/>
  </r>
  <r>
    <n v="3103"/>
    <x v="3102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s v="spaces"/>
    <s v="theater"/>
    <n v="1434080706"/>
    <x v="3097"/>
    <n v="1428896706"/>
    <d v="2015-04-13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s v="spaces"/>
    <s v="theater"/>
    <n v="1422928800"/>
    <x v="3098"/>
    <n v="1420235311"/>
    <d v="2015-01-02T21:48:31"/>
  </r>
  <r>
    <n v="3105"/>
    <x v="3104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s v="spaces"/>
    <s v="theater"/>
    <n v="1413694800"/>
    <x v="3099"/>
    <n v="1408986916"/>
    <d v="2014-08-25T17:15:16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s v="spaces"/>
    <s v="theater"/>
    <n v="1442440800"/>
    <x v="3100"/>
    <n v="1440497876"/>
    <d v="2015-08-25T10:17:56"/>
  </r>
  <r>
    <n v="3107"/>
    <x v="3106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s v="spaces"/>
    <s v="theater"/>
    <n v="1431372751"/>
    <x v="3101"/>
    <n v="1430767951"/>
    <d v="2015-05-04T19:32:31"/>
  </r>
  <r>
    <n v="3108"/>
    <x v="3107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s v="spaces"/>
    <s v="theater"/>
    <n v="1430234394"/>
    <x v="3102"/>
    <n v="1425053994"/>
    <d v="2015-02-27T16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s v="spaces"/>
    <s v="theater"/>
    <n v="1409194810"/>
    <x v="3103"/>
    <n v="1406170810"/>
    <d v="2014-07-24T03:00:10"/>
  </r>
  <r>
    <n v="3110"/>
    <x v="3109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s v="spaces"/>
    <s v="theater"/>
    <n v="1487465119"/>
    <x v="3104"/>
    <n v="1484009119"/>
    <d v="2017-01-10T00:45:19"/>
  </r>
  <r>
    <n v="3111"/>
    <x v="3110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s v="spaces"/>
    <s v="theater"/>
    <n v="1412432220"/>
    <x v="3105"/>
    <n v="1409753820"/>
    <d v="2014-09-03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s v="spaces"/>
    <s v="theater"/>
    <n v="1477968934"/>
    <x v="3106"/>
    <n v="1472784934"/>
    <d v="2016-09-02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s v="spaces"/>
    <s v="theater"/>
    <n v="1429291982"/>
    <x v="3107"/>
    <n v="1426699982"/>
    <d v="2015-03-18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s v="spaces"/>
    <s v="theater"/>
    <n v="1411312250"/>
    <x v="3108"/>
    <n v="1406128250"/>
    <d v="2014-07-23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s v="spaces"/>
    <s v="theater"/>
    <n v="1465123427"/>
    <x v="3109"/>
    <n v="1462531427"/>
    <d v="2016-05-06T10:43:47"/>
  </r>
  <r>
    <n v="3116"/>
    <x v="3115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s v="spaces"/>
    <s v="theater"/>
    <n v="1427890925"/>
    <x v="3110"/>
    <n v="1426681325"/>
    <d v="2015-03-18T12:22:05"/>
  </r>
  <r>
    <n v="3117"/>
    <x v="3116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s v="spaces"/>
    <s v="theater"/>
    <n v="1464354720"/>
    <x v="3111"/>
    <n v="1463648360"/>
    <d v="2016-05-19T08:59:20"/>
  </r>
  <r>
    <n v="3118"/>
    <x v="3117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s v="spaces"/>
    <s v="theater"/>
    <n v="1467473723"/>
    <x v="3112"/>
    <n v="1465832123"/>
    <d v="2016-06-13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s v="spaces"/>
    <s v="theater"/>
    <n v="1427414732"/>
    <x v="3113"/>
    <n v="1424826332"/>
    <d v="2015-02-25T01:05:32"/>
  </r>
  <r>
    <n v="3120"/>
    <x v="3119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s v="spaces"/>
    <s v="theater"/>
    <n v="1462484196"/>
    <x v="3114"/>
    <n v="1457303796"/>
    <d v="2016-03-06T22:36:36"/>
  </r>
  <r>
    <n v="3121"/>
    <x v="3120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s v="spaces"/>
    <s v="theater"/>
    <n v="1411748335"/>
    <x v="3115"/>
    <n v="1406564335"/>
    <d v="2014-07-28T16:18:55"/>
  </r>
  <r>
    <n v="3122"/>
    <x v="3121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s v="spaces"/>
    <s v="theater"/>
    <n v="1478733732"/>
    <x v="3116"/>
    <n v="1478298132"/>
    <d v="2016-11-04T22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s v="spaces"/>
    <s v="theater"/>
    <n v="1468108198"/>
    <x v="3117"/>
    <n v="1465516198"/>
    <d v="2016-06-09T23:49:58"/>
  </r>
  <r>
    <n v="3124"/>
    <x v="3123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s v="spaces"/>
    <s v="theater"/>
    <n v="1422902601"/>
    <x v="3118"/>
    <n v="1417718601"/>
    <d v="2014-12-04T18:43:21"/>
  </r>
  <r>
    <n v="3125"/>
    <x v="3124"/>
    <s v="N/A"/>
    <n v="1500000"/>
    <n v="0"/>
    <x v="1"/>
    <s v="US"/>
    <s v="USD"/>
    <n v="1452142672"/>
    <n v="1449550672"/>
    <b v="0"/>
    <n v="0"/>
    <b v="0"/>
    <s v="theater/spaces"/>
    <x v="109"/>
    <e v="#DIV/0!"/>
    <s v="spaces"/>
    <s v="theater"/>
    <n v="1452142672"/>
    <x v="3119"/>
    <n v="1449550672"/>
    <d v="2015-12-08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s v="spaces"/>
    <s v="theater"/>
    <n v="1459121162"/>
    <x v="3120"/>
    <n v="1456532762"/>
    <d v="2016-02-27T00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s v="spaces"/>
    <s v="theater"/>
    <n v="1425242029"/>
    <x v="3121"/>
    <n v="1422650029"/>
    <d v="2015-01-30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s v="plays"/>
    <s v="theater"/>
    <n v="1489690141"/>
    <x v="3122"/>
    <n v="1487101741"/>
    <d v="2017-02-14T19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s v="plays"/>
    <s v="theater"/>
    <n v="1492542819"/>
    <x v="3123"/>
    <n v="1489090419"/>
    <d v="2017-03-09T20:13:39"/>
  </r>
  <r>
    <n v="3130"/>
    <x v="3129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s v="plays"/>
    <s v="theater"/>
    <n v="1492145940"/>
    <x v="3124"/>
    <n v="1489504916"/>
    <d v="2017-03-14T15:21:56"/>
  </r>
  <r>
    <n v="3131"/>
    <x v="3130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s v="plays"/>
    <s v="theater"/>
    <n v="1491656045"/>
    <x v="3125"/>
    <n v="1489067645"/>
    <d v="2017-03-09T13:54:05"/>
  </r>
  <r>
    <n v="3132"/>
    <x v="3131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s v="plays"/>
    <s v="theater"/>
    <n v="1492759460"/>
    <x v="3126"/>
    <n v="1487579060"/>
    <d v="2017-02-20T08:24:20"/>
  </r>
  <r>
    <n v="3133"/>
    <x v="3132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s v="plays"/>
    <s v="theater"/>
    <n v="1490358834"/>
    <x v="3127"/>
    <n v="1487770434"/>
    <d v="2017-02-22T13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s v="plays"/>
    <s v="theater"/>
    <n v="1490631419"/>
    <x v="3128"/>
    <n v="1488820619"/>
    <d v="2017-03-06T17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s v="plays"/>
    <s v="theater"/>
    <n v="1491277121"/>
    <x v="3129"/>
    <n v="1489376321"/>
    <d v="2017-03-13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s v="plays"/>
    <s v="theater"/>
    <n v="1491001140"/>
    <x v="3130"/>
    <n v="1487847954"/>
    <d v="2017-02-23T11:05:54"/>
  </r>
  <r>
    <n v="3137"/>
    <x v="3136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s v="plays"/>
    <s v="theater"/>
    <n v="1493838720"/>
    <x v="3131"/>
    <n v="1489439669"/>
    <d v="2017-03-13T21:14:29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s v="plays"/>
    <s v="theater"/>
    <n v="1491233407"/>
    <x v="3132"/>
    <n v="1489591807"/>
    <d v="2017-03-15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s v="plays"/>
    <s v="theater"/>
    <n v="1490416380"/>
    <x v="3133"/>
    <n v="1487485760"/>
    <d v="2017-02-19T06:29:2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s v="plays"/>
    <s v="theater"/>
    <n v="1491581703"/>
    <x v="3134"/>
    <n v="1488993303"/>
    <d v="2017-03-08T17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s v="plays"/>
    <s v="theater"/>
    <n v="1492372800"/>
    <x v="3135"/>
    <n v="1488823488"/>
    <d v="2017-03-06T18:04:48"/>
  </r>
  <r>
    <n v="3142"/>
    <x v="3141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s v="plays"/>
    <s v="theater"/>
    <n v="1489922339"/>
    <x v="3136"/>
    <n v="1487333939"/>
    <d v="2017-02-17T12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s v="plays"/>
    <s v="theater"/>
    <n v="1491726956"/>
    <x v="3137"/>
    <n v="1489480556"/>
    <d v="2017-03-14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s v="plays"/>
    <s v="theater"/>
    <n v="1489903200"/>
    <x v="3138"/>
    <n v="1488459307"/>
    <d v="2017-03-02T12:55:07"/>
  </r>
  <r>
    <n v="3145"/>
    <x v="3144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s v="plays"/>
    <s v="theater"/>
    <n v="1490659134"/>
    <x v="3139"/>
    <n v="1485478734"/>
    <d v="2017-01-27T00:58:54"/>
  </r>
  <r>
    <n v="3146"/>
    <x v="3145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s v="plays"/>
    <s v="theater"/>
    <n v="1492356166"/>
    <x v="3140"/>
    <n v="1488471766"/>
    <d v="2017-03-02T16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s v="plays"/>
    <s v="theater"/>
    <n v="1415319355"/>
    <x v="3141"/>
    <n v="1411859755"/>
    <d v="2014-09-27T23:15:55"/>
  </r>
  <r>
    <n v="3148"/>
    <x v="3147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s v="plays"/>
    <s v="theater"/>
    <n v="1412136000"/>
    <x v="3142"/>
    <n v="1410278284"/>
    <d v="2014-09-09T15:58:04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s v="plays"/>
    <s v="theater"/>
    <n v="1354845600"/>
    <x v="3143"/>
    <n v="1352766300"/>
    <d v="2012-11-13T00:25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s v="plays"/>
    <s v="theater"/>
    <n v="1295928000"/>
    <x v="3144"/>
    <n v="1288160403"/>
    <d v="2010-10-27T06:20:03"/>
  </r>
  <r>
    <n v="3151"/>
    <x v="3150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s v="plays"/>
    <s v="theater"/>
    <n v="1410379774"/>
    <x v="3145"/>
    <n v="1407787774"/>
    <d v="2014-08-11T20:09:34"/>
  </r>
  <r>
    <n v="3152"/>
    <x v="3151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s v="plays"/>
    <s v="theater"/>
    <n v="1383425367"/>
    <x v="3146"/>
    <n v="1380833367"/>
    <d v="2013-10-03T20:49:27"/>
  </r>
  <r>
    <n v="3153"/>
    <x v="3152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s v="plays"/>
    <s v="theater"/>
    <n v="1304225940"/>
    <x v="3147"/>
    <n v="1301542937"/>
    <d v="2011-03-31T03:42:17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s v="plays"/>
    <s v="theater"/>
    <n v="1333310458"/>
    <x v="3148"/>
    <n v="1330722058"/>
    <d v="2012-03-02T21:00:58"/>
  </r>
  <r>
    <n v="3155"/>
    <x v="3154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s v="plays"/>
    <s v="theater"/>
    <n v="1356004725"/>
    <x v="3149"/>
    <n v="1353412725"/>
    <d v="2012-11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s v="plays"/>
    <s v="theater"/>
    <n v="1338591144"/>
    <x v="3150"/>
    <n v="1335567144"/>
    <d v="2012-04-27T22:52:24"/>
  </r>
  <r>
    <n v="3157"/>
    <x v="3156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s v="plays"/>
    <s v="theater"/>
    <n v="1405746000"/>
    <x v="3151"/>
    <n v="1404932105"/>
    <d v="2014-07-09T18:55:05"/>
  </r>
  <r>
    <n v="3158"/>
    <x v="3157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s v="plays"/>
    <s v="theater"/>
    <n v="1374523752"/>
    <x v="3152"/>
    <n v="1371931752"/>
    <d v="2013-06-22T20:09:12"/>
  </r>
  <r>
    <n v="3159"/>
    <x v="3158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s v="plays"/>
    <s v="theater"/>
    <n v="1326927600"/>
    <x v="3153"/>
    <n v="1323221761"/>
    <d v="2011-12-07T01:36:01"/>
  </r>
  <r>
    <n v="3160"/>
    <x v="3159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s v="plays"/>
    <s v="theater"/>
    <n v="1407905940"/>
    <x v="3154"/>
    <n v="1405923687"/>
    <d v="2014-07-21T06:21:27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s v="plays"/>
    <s v="theater"/>
    <n v="1413377522"/>
    <x v="3155"/>
    <n v="1410785522"/>
    <d v="2014-09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s v="plays"/>
    <s v="theater"/>
    <n v="1404698400"/>
    <x v="3156"/>
    <n v="1402331262"/>
    <d v="2014-06-09T16:27:42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s v="plays"/>
    <s v="theater"/>
    <n v="1402855525"/>
    <x v="3157"/>
    <n v="1400263525"/>
    <d v="2014-05-16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s v="plays"/>
    <s v="theater"/>
    <n v="1402341615"/>
    <x v="3158"/>
    <n v="1399490415"/>
    <d v="2014-05-07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s v="plays"/>
    <s v="theater"/>
    <n v="1304395140"/>
    <x v="73"/>
    <n v="1302493760"/>
    <d v="2011-04-11T03:49:2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s v="plays"/>
    <s v="theater"/>
    <n v="1416988740"/>
    <x v="3159"/>
    <n v="1414514153"/>
    <d v="2014-10-28T16:35:53"/>
  </r>
  <r>
    <n v="3167"/>
    <x v="3166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s v="plays"/>
    <s v="theater"/>
    <n v="1406952781"/>
    <x v="3160"/>
    <n v="1405743181"/>
    <d v="2014-07-19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s v="plays"/>
    <s v="theater"/>
    <n v="1402696800"/>
    <x v="3161"/>
    <n v="1399948353"/>
    <d v="2014-05-13T02:32:33"/>
  </r>
  <r>
    <n v="3169"/>
    <x v="3168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s v="plays"/>
    <s v="theater"/>
    <n v="1386910740"/>
    <x v="3162"/>
    <n v="1384364561"/>
    <d v="2013-11-13T17:42:41"/>
  </r>
  <r>
    <n v="3170"/>
    <x v="3169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s v="plays"/>
    <s v="theater"/>
    <n v="1404273600"/>
    <x v="3163"/>
    <n v="1401414944"/>
    <d v="2014-05-30T01:55:44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s v="plays"/>
    <s v="theater"/>
    <n v="1462545358"/>
    <x v="3164"/>
    <n v="1459953358"/>
    <d v="2016-04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s v="plays"/>
    <s v="theater"/>
    <n v="1329240668"/>
    <x v="3165"/>
    <n v="1326648668"/>
    <d v="2012-01-15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s v="plays"/>
    <s v="theater"/>
    <n v="1411765492"/>
    <x v="3166"/>
    <n v="1409173492"/>
    <d v="2014-08-27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s v="plays"/>
    <s v="theater"/>
    <n v="1408999508"/>
    <x v="3167"/>
    <n v="1407789908"/>
    <d v="2014-08-11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s v="plays"/>
    <s v="theater"/>
    <n v="1297977427"/>
    <x v="3168"/>
    <n v="1292793427"/>
    <d v="2010-12-19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s v="plays"/>
    <s v="theater"/>
    <n v="1376838000"/>
    <x v="3169"/>
    <n v="1374531631"/>
    <d v="2013-07-22T22:20:31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s v="plays"/>
    <s v="theater"/>
    <n v="1403366409"/>
    <x v="3170"/>
    <n v="1400774409"/>
    <d v="2014-05-22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s v="plays"/>
    <s v="theater"/>
    <n v="1405521075"/>
    <x v="3171"/>
    <n v="1402929075"/>
    <d v="2014-06-16T14:31:15"/>
  </r>
  <r>
    <n v="3179"/>
    <x v="3178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s v="plays"/>
    <s v="theater"/>
    <n v="1367859071"/>
    <x v="3172"/>
    <n v="1365699071"/>
    <d v="2013-04-11T16:51:11"/>
  </r>
  <r>
    <n v="3180"/>
    <x v="3179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s v="plays"/>
    <s v="theater"/>
    <n v="1403258049"/>
    <x v="3173"/>
    <n v="1400666049"/>
    <d v="2014-05-21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s v="plays"/>
    <s v="theater"/>
    <n v="1402848000"/>
    <x v="3174"/>
    <n v="1400570787"/>
    <d v="2014-05-20T07:26:27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s v="plays"/>
    <s v="theater"/>
    <n v="1328029200"/>
    <x v="3175"/>
    <n v="1323211621"/>
    <d v="2011-12-06T22:47:01"/>
  </r>
  <r>
    <n v="3183"/>
    <x v="3182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s v="plays"/>
    <s v="theater"/>
    <n v="1377284669"/>
    <x v="3176"/>
    <n v="1375729469"/>
    <d v="2013-08-05T19:04:29"/>
  </r>
  <r>
    <n v="3184"/>
    <x v="3183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s v="plays"/>
    <s v="theater"/>
    <n v="1404258631"/>
    <x v="3177"/>
    <n v="1401666631"/>
    <d v="2014-06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s v="plays"/>
    <s v="theater"/>
    <n v="1405553241"/>
    <x v="3178"/>
    <n v="1404948441"/>
    <d v="2014-07-09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s v="plays"/>
    <s v="theater"/>
    <n v="1410901200"/>
    <x v="3179"/>
    <n v="1408313438"/>
    <d v="2014-08-17T22:10:38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s v="plays"/>
    <s v="theater"/>
    <n v="1407167973"/>
    <x v="3180"/>
    <n v="1405439973"/>
    <d v="2014-07-15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s v="musical"/>
    <s v="theater"/>
    <n v="1433930302"/>
    <x v="3181"/>
    <n v="1432115902"/>
    <d v="2015-05-2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s v="musical"/>
    <s v="theater"/>
    <n v="1432455532"/>
    <x v="3182"/>
    <n v="1429863532"/>
    <d v="2015-04-24T08:18:52"/>
  </r>
  <r>
    <n v="3190"/>
    <x v="3189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s v="musical"/>
    <s v="theater"/>
    <n v="1481258275"/>
    <x v="3183"/>
    <n v="1478662675"/>
    <d v="2016-11-09T03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s v="musical"/>
    <s v="theater"/>
    <n v="1471370869"/>
    <x v="3184"/>
    <n v="1466186869"/>
    <d v="2016-06-17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s v="musical"/>
    <s v="theater"/>
    <n v="1425160800"/>
    <x v="3185"/>
    <n v="1421274859"/>
    <d v="2015-01-14T22:34:19"/>
  </r>
  <r>
    <n v="3193"/>
    <x v="3192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s v="musical"/>
    <s v="theater"/>
    <n v="1424474056"/>
    <x v="3186"/>
    <n v="1420586056"/>
    <d v="2015-01-06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s v="musical"/>
    <s v="theater"/>
    <n v="1437960598"/>
    <x v="3187"/>
    <n v="1435368598"/>
    <d v="2015-06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s v="musical"/>
    <s v="theater"/>
    <n v="1423750542"/>
    <x v="3188"/>
    <n v="1421158542"/>
    <d v="2015-01-13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s v="musical"/>
    <s v="theater"/>
    <n v="1438437600"/>
    <x v="3189"/>
    <n v="1433254875"/>
    <d v="2015-06-02T14:21:15"/>
  </r>
  <r>
    <n v="3197"/>
    <x v="3196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s v="musical"/>
    <s v="theater"/>
    <n v="1423050618"/>
    <x v="3190"/>
    <n v="1420458618"/>
    <d v="2015-01-05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s v="musical"/>
    <s v="theater"/>
    <n v="1424081477"/>
    <x v="3191"/>
    <n v="1420798277"/>
    <d v="2015-01-09T10:11:17"/>
  </r>
  <r>
    <n v="3199"/>
    <x v="3198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s v="musical"/>
    <s v="theater"/>
    <n v="1410037200"/>
    <x v="3192"/>
    <n v="1407435418"/>
    <d v="2014-08-07T18:16:58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s v="musical"/>
    <s v="theater"/>
    <n v="1461994440"/>
    <x v="3193"/>
    <n v="1459410101"/>
    <d v="2016-03-31T07:41:41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s v="musical"/>
    <s v="theater"/>
    <n v="1409509477"/>
    <x v="3194"/>
    <n v="1407695077"/>
    <d v="2014-08-10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s v="musical"/>
    <s v="theater"/>
    <n v="1450072740"/>
    <x v="3195"/>
    <n v="1445027346"/>
    <d v="2015-10-16T20:29:06"/>
  </r>
  <r>
    <n v="3203"/>
    <x v="3202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s v="musical"/>
    <s v="theater"/>
    <n v="1443224622"/>
    <x v="3196"/>
    <n v="1440632622"/>
    <d v="2015-08-26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s v="musical"/>
    <s v="theater"/>
    <n v="1437149640"/>
    <x v="3197"/>
    <n v="1434558479"/>
    <d v="2015-06-17T16:27:59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s v="musical"/>
    <s v="theater"/>
    <n v="1430470772"/>
    <x v="3198"/>
    <n v="1427878772"/>
    <d v="2015-04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s v="musical"/>
    <s v="theater"/>
    <n v="1442644651"/>
    <x v="3199"/>
    <n v="1440052651"/>
    <d v="2015-08-20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s v="musical"/>
    <s v="theater"/>
    <n v="1429767607"/>
    <x v="3200"/>
    <n v="1424587207"/>
    <d v="2015-02-22T06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s v="plays"/>
    <s v="theater"/>
    <n v="1406557877"/>
    <x v="3201"/>
    <n v="1404743477"/>
    <d v="2014-07-07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s v="plays"/>
    <s v="theater"/>
    <n v="1403305200"/>
    <x v="3202"/>
    <n v="1400512658"/>
    <d v="2014-05-19T15:17:38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s v="plays"/>
    <s v="theater"/>
    <n v="1338523140"/>
    <x v="3203"/>
    <n v="1334442519"/>
    <d v="2012-04-14T22:28:39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s v="plays"/>
    <s v="theater"/>
    <n v="1408068000"/>
    <x v="3204"/>
    <n v="1405346680"/>
    <d v="2014-07-14T14:04:40"/>
  </r>
  <r>
    <n v="3212"/>
    <x v="3211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s v="plays"/>
    <s v="theater"/>
    <n v="1407524751"/>
    <x v="3205"/>
    <n v="1404932751"/>
    <d v="2014-07-09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s v="plays"/>
    <s v="theater"/>
    <n v="1437934759"/>
    <x v="3206"/>
    <n v="1434478759"/>
    <d v="2015-06-1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s v="plays"/>
    <s v="theater"/>
    <n v="1452038100"/>
    <x v="3207"/>
    <n v="1448823673"/>
    <d v="2015-11-29T19:01:13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s v="plays"/>
    <s v="theater"/>
    <n v="1441857540"/>
    <x v="3208"/>
    <n v="1438617471"/>
    <d v="2015-08-03T15:57:51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s v="plays"/>
    <s v="theater"/>
    <n v="1436625000"/>
    <x v="3209"/>
    <n v="1433934371"/>
    <d v="2015-06-10T11:06:11"/>
  </r>
  <r>
    <n v="3217"/>
    <x v="3216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s v="plays"/>
    <s v="theater"/>
    <n v="1478264784"/>
    <x v="3210"/>
    <n v="1475672784"/>
    <d v="2016-10-05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s v="plays"/>
    <s v="theater"/>
    <n v="1419984000"/>
    <x v="3211"/>
    <n v="1417132986"/>
    <d v="2014-11-28T00:03:06"/>
  </r>
  <r>
    <n v="3219"/>
    <x v="3218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s v="plays"/>
    <s v="theater"/>
    <n v="1427063747"/>
    <x v="3212"/>
    <n v="1424043347"/>
    <d v="2015-02-15T23:35:47"/>
  </r>
  <r>
    <n v="3220"/>
    <x v="3219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s v="plays"/>
    <s v="theater"/>
    <n v="1489352400"/>
    <x v="3213"/>
    <n v="1486411204"/>
    <d v="2017-02-06T20:00:04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s v="plays"/>
    <s v="theater"/>
    <n v="1436114603"/>
    <x v="3214"/>
    <n v="1433090603"/>
    <d v="2015-05-31T16:43:23"/>
  </r>
  <r>
    <n v="3222"/>
    <x v="3221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s v="plays"/>
    <s v="theater"/>
    <n v="1445722140"/>
    <x v="3215"/>
    <n v="1443016697"/>
    <d v="2015-09-23T13:58:17"/>
  </r>
  <r>
    <n v="3223"/>
    <x v="3222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s v="plays"/>
    <s v="theater"/>
    <n v="1440100976"/>
    <x v="3216"/>
    <n v="1437508976"/>
    <d v="2015-07-21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s v="plays"/>
    <s v="theater"/>
    <n v="1484024400"/>
    <x v="3217"/>
    <n v="1479932713"/>
    <d v="2016-11-23T20:25:13"/>
  </r>
  <r>
    <n v="3225"/>
    <x v="3224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s v="plays"/>
    <s v="theater"/>
    <n v="1464987600"/>
    <x v="3218"/>
    <n v="1463145938"/>
    <d v="2016-05-13T13:25:38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s v="plays"/>
    <s v="theater"/>
    <n v="1446213612"/>
    <x v="3219"/>
    <n v="1443621612"/>
    <d v="2015-09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s v="plays"/>
    <s v="theater"/>
    <n v="1484687436"/>
    <x v="3220"/>
    <n v="1482095436"/>
    <d v="2016-12-18T21:10:36"/>
  </r>
  <r>
    <n v="3228"/>
    <x v="3227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s v="plays"/>
    <s v="theater"/>
    <n v="1450328340"/>
    <x v="3221"/>
    <n v="1447606884"/>
    <d v="2015-11-15T17:01:24"/>
  </r>
  <r>
    <n v="3229"/>
    <x v="3228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s v="plays"/>
    <s v="theater"/>
    <n v="1416470398"/>
    <x v="3222"/>
    <n v="1413874798"/>
    <d v="2014-10-21T06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s v="plays"/>
    <s v="theater"/>
    <n v="1412135940"/>
    <x v="341"/>
    <n v="1410840126"/>
    <d v="2014-09-16T04:02:06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s v="plays"/>
    <s v="theater"/>
    <n v="1460846347"/>
    <x v="3223"/>
    <n v="1458254347"/>
    <d v="2016-03-17T22:39:07"/>
  </r>
  <r>
    <n v="3232"/>
    <x v="3231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s v="plays"/>
    <s v="theater"/>
    <n v="1462334340"/>
    <x v="3224"/>
    <n v="1459711917"/>
    <d v="2016-04-03T19:31:57"/>
  </r>
  <r>
    <n v="3233"/>
    <x v="3232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s v="plays"/>
    <s v="theater"/>
    <n v="1488482355"/>
    <x v="3225"/>
    <n v="1485890355"/>
    <d v="2017-01-31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s v="plays"/>
    <s v="theater"/>
    <n v="1485991860"/>
    <x v="3226"/>
    <n v="1483124208"/>
    <d v="2016-12-30T18:56:48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s v="plays"/>
    <s v="theater"/>
    <n v="1467361251"/>
    <x v="3227"/>
    <n v="1464769251"/>
    <d v="2016-06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s v="plays"/>
    <s v="theater"/>
    <n v="1482962433"/>
    <x v="3228"/>
    <n v="1480370433"/>
    <d v="2016-11-28T22:00:33"/>
  </r>
  <r>
    <n v="3237"/>
    <x v="3236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s v="plays"/>
    <s v="theater"/>
    <n v="1443499140"/>
    <x v="3229"/>
    <n v="1441452184"/>
    <d v="2015-09-05T11:23:04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s v="plays"/>
    <s v="theater"/>
    <n v="1435752898"/>
    <x v="3230"/>
    <n v="1433160898"/>
    <d v="2015-06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s v="plays"/>
    <s v="theater"/>
    <n v="1445817540"/>
    <x v="3231"/>
    <n v="1443665293"/>
    <d v="2015-10-01T02:08:13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s v="plays"/>
    <s v="theater"/>
    <n v="1487286000"/>
    <x v="3232"/>
    <n v="1484843948"/>
    <d v="2017-01-19T16:39:08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s v="plays"/>
    <s v="theater"/>
    <n v="1413269940"/>
    <x v="3233"/>
    <n v="1410421670"/>
    <d v="2014-09-11T07:47:50"/>
  </r>
  <r>
    <n v="3242"/>
    <x v="3241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s v="plays"/>
    <s v="theater"/>
    <n v="1411150092"/>
    <x v="3234"/>
    <n v="1408558092"/>
    <d v="2014-08-20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s v="plays"/>
    <s v="theater"/>
    <n v="1444348800"/>
    <x v="3235"/>
    <n v="1442283562"/>
    <d v="2015-09-15T02:19:22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s v="plays"/>
    <s v="theater"/>
    <n v="1480613982"/>
    <x v="3236"/>
    <n v="1478018382"/>
    <d v="2016-11-01T16:39:42"/>
  </r>
  <r>
    <n v="3245"/>
    <x v="3244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s v="plays"/>
    <s v="theater"/>
    <n v="1434074400"/>
    <x v="3237"/>
    <n v="1431354258"/>
    <d v="2015-05-11T14:24:18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s v="plays"/>
    <s v="theater"/>
    <n v="1442030340"/>
    <x v="3238"/>
    <n v="1439551200"/>
    <d v="2015-08-14T11:20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s v="plays"/>
    <s v="theater"/>
    <n v="1436696712"/>
    <x v="3239"/>
    <n v="1434104712"/>
    <d v="2015-06-12T10:25:12"/>
  </r>
  <r>
    <n v="3248"/>
    <x v="3247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s v="plays"/>
    <s v="theater"/>
    <n v="1428178757"/>
    <x v="3240"/>
    <n v="1425590357"/>
    <d v="2015-03-05T21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s v="plays"/>
    <s v="theater"/>
    <n v="1434822914"/>
    <x v="3241"/>
    <n v="1432230914"/>
    <d v="2015-05-21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s v="plays"/>
    <s v="theater"/>
    <n v="1415213324"/>
    <x v="3242"/>
    <n v="1412617724"/>
    <d v="2014-10-06T17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s v="plays"/>
    <s v="theater"/>
    <n v="1434907966"/>
    <x v="3243"/>
    <n v="1432315966"/>
    <d v="2015-05-22T17:32:46"/>
  </r>
  <r>
    <n v="3252"/>
    <x v="3251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s v="plays"/>
    <s v="theater"/>
    <n v="1473247240"/>
    <x v="3244"/>
    <n v="1470655240"/>
    <d v="2016-08-08T11:20:40"/>
  </r>
  <r>
    <n v="3253"/>
    <x v="3252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s v="plays"/>
    <s v="theater"/>
    <n v="1473306300"/>
    <x v="3245"/>
    <n v="1471701028"/>
    <d v="2016-08-20T13:50:28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s v="plays"/>
    <s v="theater"/>
    <n v="1427331809"/>
    <x v="3246"/>
    <n v="1424743409"/>
    <d v="2015-02-24T02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s v="plays"/>
    <s v="theater"/>
    <n v="1412706375"/>
    <x v="3247"/>
    <n v="1410114375"/>
    <d v="2014-09-07T18:26:15"/>
  </r>
  <r>
    <n v="3256"/>
    <x v="3255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s v="plays"/>
    <s v="theater"/>
    <n v="1433995140"/>
    <x v="3248"/>
    <n v="1432129577"/>
    <d v="2015-05-20T13:46:17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s v="plays"/>
    <s v="theater"/>
    <n v="1487769952"/>
    <x v="3249"/>
    <n v="1485177952"/>
    <d v="2017-01-23T13:25:52"/>
  </r>
  <r>
    <n v="3258"/>
    <x v="3257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s v="plays"/>
    <s v="theater"/>
    <n v="1420751861"/>
    <x v="3250"/>
    <n v="1418159861"/>
    <d v="2014-12-09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s v="plays"/>
    <s v="theater"/>
    <n v="1475294340"/>
    <x v="3251"/>
    <n v="1472753745"/>
    <d v="2016-09-01T18:15:45"/>
  </r>
  <r>
    <n v="3260"/>
    <x v="3259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s v="plays"/>
    <s v="theater"/>
    <n v="1448903318"/>
    <x v="3252"/>
    <n v="1445875718"/>
    <d v="2015-10-26T16:08:38"/>
  </r>
  <r>
    <n v="3261"/>
    <x v="3260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s v="plays"/>
    <s v="theater"/>
    <n v="1437067476"/>
    <x v="3253"/>
    <n v="1434475476"/>
    <d v="2015-06-16T17:24:36"/>
  </r>
  <r>
    <n v="3262"/>
    <x v="3261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s v="plays"/>
    <s v="theater"/>
    <n v="1419220800"/>
    <x v="3254"/>
    <n v="1416555262"/>
    <d v="2014-11-21T07:34:22"/>
  </r>
  <r>
    <n v="3263"/>
    <x v="3262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s v="plays"/>
    <s v="theater"/>
    <n v="1446238800"/>
    <x v="3255"/>
    <n v="1444220588"/>
    <d v="2015-10-07T12:23:08"/>
  </r>
  <r>
    <n v="3264"/>
    <x v="3263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s v="plays"/>
    <s v="theater"/>
    <n v="1422482400"/>
    <x v="3256"/>
    <n v="1421089938"/>
    <d v="2015-01-12T19:12:18"/>
  </r>
  <r>
    <n v="3265"/>
    <x v="3264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s v="plays"/>
    <s v="theater"/>
    <n v="1449162000"/>
    <x v="3257"/>
    <n v="1446570315"/>
    <d v="2015-11-03T17:05:15"/>
  </r>
  <r>
    <n v="3266"/>
    <x v="3265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s v="plays"/>
    <s v="theater"/>
    <n v="1434142800"/>
    <x v="3258"/>
    <n v="1431435122"/>
    <d v="2015-05-12T12:52:02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s v="plays"/>
    <s v="theater"/>
    <n v="1437156660"/>
    <x v="3259"/>
    <n v="1434564660"/>
    <d v="2015-06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s v="plays"/>
    <s v="theater"/>
    <n v="1472074928"/>
    <x v="3260"/>
    <n v="1470692528"/>
    <d v="2016-08-08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s v="plays"/>
    <s v="theater"/>
    <n v="1434452400"/>
    <x v="3261"/>
    <n v="1431509397"/>
    <d v="2015-05-13T09:29:57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s v="plays"/>
    <s v="theater"/>
    <n v="1436705265"/>
    <x v="3262"/>
    <n v="1434113265"/>
    <d v="2015-06-12T12:47:45"/>
  </r>
  <r>
    <n v="3271"/>
    <x v="3270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s v="plays"/>
    <s v="theater"/>
    <n v="1414927775"/>
    <x v="3263"/>
    <n v="1412332175"/>
    <d v="2014-10-03T10:29:35"/>
  </r>
  <r>
    <n v="3272"/>
    <x v="3271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s v="plays"/>
    <s v="theater"/>
    <n v="1446814809"/>
    <x v="3264"/>
    <n v="1444219209"/>
    <d v="2015-10-07T12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s v="plays"/>
    <s v="theater"/>
    <n v="1473879600"/>
    <x v="3265"/>
    <n v="1472498042"/>
    <d v="2016-08-29T19:14:02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s v="plays"/>
    <s v="theater"/>
    <n v="1458075600"/>
    <x v="3266"/>
    <n v="1454259272"/>
    <d v="2016-01-31T16:54:32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s v="plays"/>
    <s v="theater"/>
    <n v="1423456200"/>
    <x v="3267"/>
    <n v="1421183271"/>
    <d v="2015-01-13T21:07:51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s v="plays"/>
    <s v="theater"/>
    <n v="1459483140"/>
    <x v="3268"/>
    <n v="1456526879"/>
    <d v="2016-02-26T22:47:59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s v="plays"/>
    <s v="theater"/>
    <n v="1416331406"/>
    <x v="3269"/>
    <n v="1413735806"/>
    <d v="2014-10-19T16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s v="plays"/>
    <s v="theater"/>
    <n v="1433017303"/>
    <x v="3270"/>
    <n v="1430425303"/>
    <d v="2015-04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s v="plays"/>
    <s v="theater"/>
    <n v="1459474059"/>
    <x v="3271"/>
    <n v="1456885659"/>
    <d v="2016-03-02T02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s v="plays"/>
    <s v="theater"/>
    <n v="1433134800"/>
    <x v="3272"/>
    <n v="1430158198"/>
    <d v="2015-04-27T18:09:58"/>
  </r>
  <r>
    <n v="3281"/>
    <x v="3280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s v="plays"/>
    <s v="theater"/>
    <n v="1441153705"/>
    <x v="3273"/>
    <n v="1438561705"/>
    <d v="2015-08-03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s v="plays"/>
    <s v="theater"/>
    <n v="1461904788"/>
    <x v="3274"/>
    <n v="1458103188"/>
    <d v="2016-03-16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s v="plays"/>
    <s v="theater"/>
    <n v="1455138000"/>
    <x v="3275"/>
    <n v="1452448298"/>
    <d v="2016-01-10T17:51:38"/>
  </r>
  <r>
    <n v="3284"/>
    <x v="3283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s v="plays"/>
    <s v="theater"/>
    <n v="1454047140"/>
    <x v="3276"/>
    <n v="1452546853"/>
    <d v="2016-01-11T21:14:13"/>
  </r>
  <r>
    <n v="3285"/>
    <x v="3284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s v="plays"/>
    <s v="theater"/>
    <n v="1488258000"/>
    <x v="3277"/>
    <n v="1485556626"/>
    <d v="2017-01-27T22:37:06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s v="plays"/>
    <s v="theater"/>
    <n v="1471291782"/>
    <x v="3278"/>
    <n v="1468699782"/>
    <d v="2016-07-16T20:09:42"/>
  </r>
  <r>
    <n v="3287"/>
    <x v="3286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s v="plays"/>
    <s v="theater"/>
    <n v="1448733628"/>
    <x v="3279"/>
    <n v="1446573628"/>
    <d v="2015-11-03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s v="plays"/>
    <s v="theater"/>
    <n v="1466463600"/>
    <x v="3280"/>
    <n v="1463337315"/>
    <d v="2016-05-15T18:35:15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s v="plays"/>
    <s v="theater"/>
    <n v="1487580602"/>
    <x v="3281"/>
    <n v="1485161402"/>
    <d v="2017-01-23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s v="plays"/>
    <s v="theater"/>
    <n v="1489234891"/>
    <x v="3282"/>
    <n v="1486642891"/>
    <d v="2017-02-09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s v="plays"/>
    <s v="theater"/>
    <n v="1442462340"/>
    <x v="3283"/>
    <n v="1439743900"/>
    <d v="2015-08-16T16:51:40"/>
  </r>
  <r>
    <n v="3292"/>
    <x v="3291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s v="plays"/>
    <s v="theater"/>
    <n v="1449257348"/>
    <x v="3284"/>
    <n v="1444069748"/>
    <d v="2015-10-05T18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s v="plays"/>
    <s v="theater"/>
    <n v="1488622352"/>
    <x v="3285"/>
    <n v="1486030352"/>
    <d v="2017-02-02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s v="plays"/>
    <s v="theater"/>
    <n v="1434459554"/>
    <x v="3286"/>
    <n v="1431867554"/>
    <d v="2015-05-17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s v="plays"/>
    <s v="theater"/>
    <n v="1474886229"/>
    <x v="3287"/>
    <n v="1472294229"/>
    <d v="2016-08-27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s v="plays"/>
    <s v="theater"/>
    <n v="1448229600"/>
    <x v="3288"/>
    <n v="1446401372"/>
    <d v="2015-11-01T18:09:32"/>
  </r>
  <r>
    <n v="3297"/>
    <x v="3296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s v="plays"/>
    <s v="theater"/>
    <n v="1438037940"/>
    <x v="3289"/>
    <n v="1436380256"/>
    <d v="2015-07-08T18:30:56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s v="plays"/>
    <s v="theater"/>
    <n v="1442102400"/>
    <x v="3290"/>
    <n v="1440370768"/>
    <d v="2015-08-23T22:59:28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s v="plays"/>
    <s v="theater"/>
    <n v="1444860063"/>
    <x v="3291"/>
    <n v="1442268063"/>
    <d v="2015-09-14T22:01:03"/>
  </r>
  <r>
    <n v="3300"/>
    <x v="3299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s v="plays"/>
    <s v="theater"/>
    <n v="1430329862"/>
    <x v="3292"/>
    <n v="1428515462"/>
    <d v="2015-04-08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s v="plays"/>
    <s v="theater"/>
    <n v="1470034740"/>
    <x v="3293"/>
    <n v="1466185176"/>
    <d v="2016-06-17T17:39:36"/>
  </r>
  <r>
    <n v="3302"/>
    <x v="3301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s v="plays"/>
    <s v="theater"/>
    <n v="1481099176"/>
    <x v="3294"/>
    <n v="1478507176"/>
    <d v="2016-11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s v="plays"/>
    <s v="theater"/>
    <n v="1427553484"/>
    <x v="3295"/>
    <n v="1424533084"/>
    <d v="2015-02-21T15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s v="plays"/>
    <s v="theater"/>
    <n v="1482418752"/>
    <x v="3296"/>
    <n v="1479826752"/>
    <d v="2016-11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s v="plays"/>
    <s v="theater"/>
    <n v="1438374748"/>
    <x v="3297"/>
    <n v="1435782748"/>
    <d v="2015-07-0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s v="plays"/>
    <s v="theater"/>
    <n v="1465527600"/>
    <x v="3298"/>
    <n v="1462252542"/>
    <d v="2016-05-03T05:15:42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s v="plays"/>
    <s v="theater"/>
    <n v="1463275339"/>
    <x v="3299"/>
    <n v="1460683339"/>
    <d v="2016-04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s v="plays"/>
    <s v="theater"/>
    <n v="1460581365"/>
    <x v="3300"/>
    <n v="1458766965"/>
    <d v="2016-03-23T21:02:45"/>
  </r>
  <r>
    <n v="3309"/>
    <x v="3308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s v="plays"/>
    <s v="theater"/>
    <n v="1476632178"/>
    <x v="3301"/>
    <n v="1473953778"/>
    <d v="2016-09-15T15:36:18"/>
  </r>
  <r>
    <n v="3310"/>
    <x v="3309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s v="plays"/>
    <s v="theater"/>
    <n v="1444169825"/>
    <x v="3302"/>
    <n v="1441577825"/>
    <d v="2015-09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s v="plays"/>
    <s v="theater"/>
    <n v="1445065210"/>
    <x v="3303"/>
    <n v="1442473210"/>
    <d v="2015-09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s v="plays"/>
    <s v="theater"/>
    <n v="1478901600"/>
    <x v="3304"/>
    <n v="1477077946"/>
    <d v="2016-10-21T19:25:46"/>
  </r>
  <r>
    <n v="3313"/>
    <x v="3312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s v="plays"/>
    <s v="theater"/>
    <n v="1453856400"/>
    <x v="3305"/>
    <n v="1452664317"/>
    <d v="2016-01-13T05:51:57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s v="plays"/>
    <s v="theater"/>
    <n v="1431115500"/>
    <x v="3306"/>
    <n v="1428733511"/>
    <d v="2015-04-11T06:25:11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s v="plays"/>
    <s v="theater"/>
    <n v="1462519041"/>
    <x v="3307"/>
    <n v="1459927041"/>
    <d v="2016-04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s v="plays"/>
    <s v="theater"/>
    <n v="1407506040"/>
    <x v="3308"/>
    <n v="1404680075"/>
    <d v="2014-07-06T20:54:35"/>
  </r>
  <r>
    <n v="3317"/>
    <x v="3316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s v="plays"/>
    <s v="theater"/>
    <n v="1465347424"/>
    <x v="3309"/>
    <n v="1462755424"/>
    <d v="2016-05-09T00:57:04"/>
  </r>
  <r>
    <n v="3318"/>
    <x v="33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s v="plays"/>
    <s v="theater"/>
    <n v="1460341800"/>
    <x v="3310"/>
    <n v="1456902893"/>
    <d v="2016-03-02T07:14:53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s v="plays"/>
    <s v="theater"/>
    <n v="1422712986"/>
    <x v="3311"/>
    <n v="1418824986"/>
    <d v="2014-12-17T14:03:06"/>
  </r>
  <r>
    <n v="3320"/>
    <x v="3319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s v="plays"/>
    <s v="theater"/>
    <n v="1466557557"/>
    <x v="3312"/>
    <n v="1463965557"/>
    <d v="2016-05-23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s v="plays"/>
    <s v="theater"/>
    <n v="1413431940"/>
    <x v="3313"/>
    <n v="1412216665"/>
    <d v="2014-10-02T02:24:25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s v="plays"/>
    <s v="theater"/>
    <n v="1466567700"/>
    <x v="3314"/>
    <n v="1464653696"/>
    <d v="2016-05-31T00:14:56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s v="plays"/>
    <s v="theater"/>
    <n v="1474793208"/>
    <x v="3315"/>
    <n v="1472201208"/>
    <d v="2016-08-26T08:46:48"/>
  </r>
  <r>
    <n v="3324"/>
    <x v="3323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s v="plays"/>
    <s v="theater"/>
    <n v="1465135190"/>
    <x v="3316"/>
    <n v="1463925590"/>
    <d v="2016-05-22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s v="plays"/>
    <s v="theater"/>
    <n v="1428256277"/>
    <x v="3317"/>
    <n v="1425235877"/>
    <d v="2015-03-01T18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s v="plays"/>
    <s v="theater"/>
    <n v="1425830905"/>
    <x v="3318"/>
    <n v="1423242505"/>
    <d v="2015-02-06T17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s v="plays"/>
    <s v="theater"/>
    <n v="1462697966"/>
    <x v="3319"/>
    <n v="1460105966"/>
    <d v="2016-04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s v="plays"/>
    <s v="theater"/>
    <n v="1404522000"/>
    <x v="3320"/>
    <n v="1404308883"/>
    <d v="2014-07-02T13:48:03"/>
  </r>
  <r>
    <n v="3329"/>
    <x v="3328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s v="plays"/>
    <s v="theater"/>
    <n v="1406502000"/>
    <x v="3321"/>
    <n v="1405583108"/>
    <d v="2014-07-17T07:45:08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s v="plays"/>
    <s v="theater"/>
    <n v="1427919468"/>
    <x v="3322"/>
    <n v="1425331068"/>
    <d v="2015-03-02T21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s v="plays"/>
    <s v="theater"/>
    <n v="1444149886"/>
    <x v="3323"/>
    <n v="1441125886"/>
    <d v="2015-09-01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s v="plays"/>
    <s v="theater"/>
    <n v="1405802330"/>
    <x v="3324"/>
    <n v="1403210330"/>
    <d v="2014-06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s v="plays"/>
    <s v="theater"/>
    <n v="1434384880"/>
    <x v="3325"/>
    <n v="1432484080"/>
    <d v="2015-05-24T16:14:40"/>
  </r>
  <r>
    <n v="3334"/>
    <x v="3333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s v="plays"/>
    <s v="theater"/>
    <n v="1438259422"/>
    <x v="3326"/>
    <n v="1435667422"/>
    <d v="2015-06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s v="plays"/>
    <s v="theater"/>
    <n v="1407106800"/>
    <x v="3327"/>
    <n v="1404749446"/>
    <d v="2014-07-07T16:10:46"/>
  </r>
  <r>
    <n v="3336"/>
    <x v="3335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s v="plays"/>
    <s v="theater"/>
    <n v="1459845246"/>
    <x v="3328"/>
    <n v="1457429646"/>
    <d v="2016-03-08T09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s v="plays"/>
    <s v="theater"/>
    <n v="1412974800"/>
    <x v="3329"/>
    <n v="1411109167"/>
    <d v="2014-09-19T06:46:07"/>
  </r>
  <r>
    <n v="3338"/>
    <x v="3337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s v="plays"/>
    <s v="theater"/>
    <n v="1487944080"/>
    <x v="3330"/>
    <n v="1486129680"/>
    <d v="2017-02-03T13:48:00"/>
  </r>
  <r>
    <n v="3339"/>
    <x v="3338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s v="plays"/>
    <s v="theater"/>
    <n v="1469721518"/>
    <x v="3331"/>
    <n v="1467129518"/>
    <d v="2016-06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s v="plays"/>
    <s v="theater"/>
    <n v="1481066554"/>
    <x v="3332"/>
    <n v="1478906554"/>
    <d v="2016-11-11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s v="plays"/>
    <s v="theater"/>
    <n v="1465750800"/>
    <x v="3333"/>
    <n v="1463771421"/>
    <d v="2016-05-20T19:10:21"/>
  </r>
  <r>
    <n v="3342"/>
    <x v="3341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s v="plays"/>
    <s v="theater"/>
    <n v="1427864340"/>
    <x v="3334"/>
    <n v="1425020810"/>
    <d v="2015-02-27T07:06:50"/>
  </r>
  <r>
    <n v="3343"/>
    <x v="3342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s v="plays"/>
    <s v="theater"/>
    <n v="1460553480"/>
    <x v="3335"/>
    <n v="1458770384"/>
    <d v="2016-03-23T21:59:44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s v="plays"/>
    <s v="theater"/>
    <n v="1409374093"/>
    <x v="3336"/>
    <n v="1406782093"/>
    <d v="2014-07-31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s v="plays"/>
    <s v="theater"/>
    <n v="1429317420"/>
    <x v="3337"/>
    <n v="1424226768"/>
    <d v="2015-02-18T02:32:48"/>
  </r>
  <r>
    <n v="3346"/>
    <x v="3345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s v="plays"/>
    <s v="theater"/>
    <n v="1424910910"/>
    <x v="3338"/>
    <n v="1424306110"/>
    <d v="2015-02-19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s v="plays"/>
    <s v="theater"/>
    <n v="1462741200"/>
    <x v="3339"/>
    <n v="1461503654"/>
    <d v="2016-04-24T13:14:14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s v="plays"/>
    <s v="theater"/>
    <n v="1461988740"/>
    <x v="3340"/>
    <n v="1459949080"/>
    <d v="2016-04-06T13:24:4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s v="plays"/>
    <s v="theater"/>
    <n v="1465837200"/>
    <x v="3341"/>
    <n v="1463971172"/>
    <d v="2016-05-23T02:39:32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s v="plays"/>
    <s v="theater"/>
    <n v="1448838000"/>
    <x v="3342"/>
    <n v="1445791811"/>
    <d v="2015-10-25T16:50:11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s v="plays"/>
    <s v="theater"/>
    <n v="1406113200"/>
    <x v="3343"/>
    <n v="1402910965"/>
    <d v="2014-06-16T09:29:25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s v="plays"/>
    <s v="theater"/>
    <n v="1467414000"/>
    <x v="3344"/>
    <n v="1462492178"/>
    <d v="2016-05-05T23:49:38"/>
  </r>
  <r>
    <n v="3353"/>
    <x v="3351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s v="plays"/>
    <s v="theater"/>
    <n v="1462230000"/>
    <x v="3345"/>
    <n v="1461061350"/>
    <d v="2016-04-19T10:22:30"/>
  </r>
  <r>
    <n v="3354"/>
    <x v="3352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s v="plays"/>
    <s v="theater"/>
    <n v="1446091260"/>
    <x v="3346"/>
    <n v="1443029206"/>
    <d v="2015-09-23T17:26:46"/>
  </r>
  <r>
    <n v="3355"/>
    <x v="335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s v="plays"/>
    <s v="theater"/>
    <n v="1462879020"/>
    <x v="3347"/>
    <n v="1461941527"/>
    <d v="2016-04-29T14:52:07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s v="plays"/>
    <s v="theater"/>
    <n v="1468611272"/>
    <x v="3348"/>
    <n v="1466019272"/>
    <d v="2016-06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s v="plays"/>
    <s v="theater"/>
    <n v="1406887310"/>
    <x v="3349"/>
    <n v="1404295310"/>
    <d v="2014-07-02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s v="plays"/>
    <s v="theater"/>
    <n v="1416385679"/>
    <x v="3350"/>
    <n v="1413790079"/>
    <d v="2014-10-20T07:27:59"/>
  </r>
  <r>
    <n v="3359"/>
    <x v="3357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s v="plays"/>
    <s v="theater"/>
    <n v="1487985734"/>
    <x v="3351"/>
    <n v="1484097734"/>
    <d v="2017-01-11T01:22:14"/>
  </r>
  <r>
    <n v="3360"/>
    <x v="3358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s v="plays"/>
    <s v="theater"/>
    <n v="1481731140"/>
    <x v="3352"/>
    <n v="1479866343"/>
    <d v="2016-11-23T01:59:03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s v="plays"/>
    <s v="theater"/>
    <n v="1409587140"/>
    <x v="3353"/>
    <n v="1408062990"/>
    <d v="2014-08-15T00:36:30"/>
  </r>
  <r>
    <n v="3362"/>
    <x v="3360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s v="plays"/>
    <s v="theater"/>
    <n v="1425704100"/>
    <x v="3354"/>
    <n v="1424484717"/>
    <d v="2015-02-21T02:11:57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s v="plays"/>
    <s v="theater"/>
    <n v="1408464000"/>
    <x v="3355"/>
    <n v="1406831445"/>
    <d v="2014-07-31T18:30:45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s v="plays"/>
    <s v="theater"/>
    <n v="1458075600"/>
    <x v="3266"/>
    <n v="1456183649"/>
    <d v="2016-02-22T23:27:29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s v="plays"/>
    <s v="theater"/>
    <n v="1449973592"/>
    <x v="3356"/>
    <n v="1447381592"/>
    <d v="2015-11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s v="plays"/>
    <s v="theater"/>
    <n v="1431481037"/>
    <x v="3357"/>
    <n v="1428889037"/>
    <d v="2015-04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s v="plays"/>
    <s v="theater"/>
    <n v="1438467894"/>
    <x v="3358"/>
    <n v="1436307894"/>
    <d v="2015-07-07T22:24:54"/>
  </r>
  <r>
    <n v="3368"/>
    <x v="3366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s v="plays"/>
    <s v="theater"/>
    <n v="1420088400"/>
    <x v="3359"/>
    <n v="1416977259"/>
    <d v="2014-11-26T04:47:39"/>
  </r>
  <r>
    <n v="3369"/>
    <x v="3367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s v="plays"/>
    <s v="theater"/>
    <n v="1484441980"/>
    <x v="3360"/>
    <n v="1479257980"/>
    <d v="2016-11-16T00:59:40"/>
  </r>
  <r>
    <n v="3370"/>
    <x v="3368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s v="plays"/>
    <s v="theater"/>
    <n v="1481961600"/>
    <x v="3361"/>
    <n v="1479283285"/>
    <d v="2016-11-16T08:01:25"/>
  </r>
  <r>
    <n v="3371"/>
    <x v="3369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s v="plays"/>
    <s v="theater"/>
    <n v="1449089965"/>
    <x v="3362"/>
    <n v="1446670765"/>
    <d v="2015-11-04T20:59:25"/>
  </r>
  <r>
    <n v="3372"/>
    <x v="3370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s v="plays"/>
    <s v="theater"/>
    <n v="1408942740"/>
    <x v="2835"/>
    <n v="1407157756"/>
    <d v="2014-08-04T13:09:16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s v="plays"/>
    <s v="theater"/>
    <n v="1437235200"/>
    <x v="3363"/>
    <n v="1435177840"/>
    <d v="2015-06-24T20:30:40"/>
  </r>
  <r>
    <n v="3374"/>
    <x v="3372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s v="plays"/>
    <s v="theater"/>
    <n v="1446053616"/>
    <x v="3364"/>
    <n v="1443461616"/>
    <d v="2015-09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s v="plays"/>
    <s v="theater"/>
    <n v="1400423973"/>
    <x v="3365"/>
    <n v="1399387173"/>
    <d v="2014-05-06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s v="plays"/>
    <s v="theater"/>
    <n v="1429976994"/>
    <x v="3366"/>
    <n v="1424796594"/>
    <d v="2015-02-24T16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s v="plays"/>
    <s v="theater"/>
    <n v="1426870560"/>
    <x v="3367"/>
    <n v="1424280899"/>
    <d v="2015-02-18T17:34:59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s v="plays"/>
    <s v="theater"/>
    <n v="1409490480"/>
    <x v="3368"/>
    <n v="1407400306"/>
    <d v="2014-08-07T08:31:46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s v="plays"/>
    <s v="theater"/>
    <n v="1440630000"/>
    <x v="3369"/>
    <n v="1439122800"/>
    <d v="2015-08-09T12:2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s v="plays"/>
    <s v="theater"/>
    <n v="1417305178"/>
    <x v="3370"/>
    <n v="1414277578"/>
    <d v="2014-10-25T22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s v="plays"/>
    <s v="theater"/>
    <n v="1426044383"/>
    <x v="3371"/>
    <n v="1423455983"/>
    <d v="2015-02-09T04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s v="plays"/>
    <s v="theater"/>
    <n v="1470092340"/>
    <x v="3372"/>
    <n v="1467973256"/>
    <d v="2016-07-08T10:20:56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s v="plays"/>
    <s v="theater"/>
    <n v="1466707620"/>
    <x v="3373"/>
    <n v="1464979620"/>
    <d v="2016-06-0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s v="plays"/>
    <s v="theater"/>
    <n v="1448074800"/>
    <x v="3374"/>
    <n v="1444874768"/>
    <d v="2015-10-15T02:06:08"/>
  </r>
  <r>
    <n v="3385"/>
    <x v="3383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s v="plays"/>
    <s v="theater"/>
    <n v="1418244552"/>
    <x v="3375"/>
    <n v="1415652552"/>
    <d v="2014-11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s v="plays"/>
    <s v="theater"/>
    <n v="1417620506"/>
    <x v="3376"/>
    <n v="1415028506"/>
    <d v="2014-11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s v="plays"/>
    <s v="theater"/>
    <n v="1418581088"/>
    <x v="3377"/>
    <n v="1415125088"/>
    <d v="2014-11-0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s v="plays"/>
    <s v="theater"/>
    <n v="1434625441"/>
    <x v="3378"/>
    <n v="1432033441"/>
    <d v="2015-05-19T11:04:01"/>
  </r>
  <r>
    <n v="3389"/>
    <x v="3387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s v="plays"/>
    <s v="theater"/>
    <n v="1464960682"/>
    <x v="3379"/>
    <n v="1462368682"/>
    <d v="2016-05-04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s v="plays"/>
    <s v="theater"/>
    <n v="1405017345"/>
    <x v="3380"/>
    <n v="1403721345"/>
    <d v="2014-06-25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s v="plays"/>
    <s v="theater"/>
    <n v="1407536880"/>
    <x v="3381"/>
    <n v="1404997548"/>
    <d v="2014-07-10T13:05:48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s v="plays"/>
    <s v="theater"/>
    <n v="1462565855"/>
    <x v="3382"/>
    <n v="1458245855"/>
    <d v="2016-03-17T20:17:35"/>
  </r>
  <r>
    <n v="3393"/>
    <x v="3391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s v="plays"/>
    <s v="theater"/>
    <n v="1415234760"/>
    <x v="3383"/>
    <n v="1413065230"/>
    <d v="2014-10-11T22:07:10"/>
  </r>
  <r>
    <n v="3394"/>
    <x v="3392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s v="plays"/>
    <s v="theater"/>
    <n v="1406470645"/>
    <x v="3384"/>
    <n v="1403878645"/>
    <d v="2014-06-27T14:17:25"/>
  </r>
  <r>
    <n v="3395"/>
    <x v="3393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s v="plays"/>
    <s v="theater"/>
    <n v="1433009400"/>
    <x v="3385"/>
    <n v="1431795944"/>
    <d v="2015-05-16T17:05:44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s v="plays"/>
    <s v="theater"/>
    <n v="1401595140"/>
    <x v="2806"/>
    <n v="1399286589"/>
    <d v="2014-05-05T10:43:09"/>
  </r>
  <r>
    <n v="3397"/>
    <x v="3395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s v="plays"/>
    <s v="theater"/>
    <n v="1455832800"/>
    <x v="3386"/>
    <n v="1452338929"/>
    <d v="2016-01-09T11:28:49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s v="plays"/>
    <s v="theater"/>
    <n v="1416589200"/>
    <x v="3387"/>
    <n v="1414605776"/>
    <d v="2014-10-29T18:02:56"/>
  </r>
  <r>
    <n v="3399"/>
    <x v="3397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s v="plays"/>
    <s v="theater"/>
    <n v="1424556325"/>
    <x v="3388"/>
    <n v="1421964325"/>
    <d v="2015-01-22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s v="plays"/>
    <s v="theater"/>
    <n v="1409266414"/>
    <x v="3389"/>
    <n v="1405378414"/>
    <d v="2014-07-14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s v="plays"/>
    <s v="theater"/>
    <n v="1438968146"/>
    <x v="3390"/>
    <n v="1436376146"/>
    <d v="2015-07-08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s v="plays"/>
    <s v="theater"/>
    <n v="1447295460"/>
    <x v="3391"/>
    <n v="1444747843"/>
    <d v="2015-10-13T14:50:43"/>
  </r>
  <r>
    <n v="3403"/>
    <x v="3401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s v="plays"/>
    <s v="theater"/>
    <n v="1435230324"/>
    <x v="3392"/>
    <n v="1432638324"/>
    <d v="2015-05-26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s v="plays"/>
    <s v="theater"/>
    <n v="1434542702"/>
    <x v="3393"/>
    <n v="1432814702"/>
    <d v="2015-05-28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s v="plays"/>
    <s v="theater"/>
    <n v="1456876740"/>
    <x v="3394"/>
    <n v="1455063886"/>
    <d v="2016-02-10T00:24:46"/>
  </r>
  <r>
    <n v="3406"/>
    <x v="3404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s v="plays"/>
    <s v="theater"/>
    <n v="1405511376"/>
    <x v="3395"/>
    <n v="1401623376"/>
    <d v="2014-06-01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s v="plays"/>
    <s v="theater"/>
    <n v="1404641289"/>
    <x v="3396"/>
    <n v="1402049289"/>
    <d v="2014-06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s v="plays"/>
    <s v="theater"/>
    <n v="1405727304"/>
    <x v="3397"/>
    <n v="1403135304"/>
    <d v="2014-06-18T23:48:24"/>
  </r>
  <r>
    <n v="3409"/>
    <x v="3407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s v="plays"/>
    <s v="theater"/>
    <n v="1469998680"/>
    <x v="3398"/>
    <n v="1466710358"/>
    <d v="2016-06-23T19:32:38"/>
  </r>
  <r>
    <n v="3410"/>
    <x v="3408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s v="plays"/>
    <s v="theater"/>
    <n v="1465196400"/>
    <x v="3399"/>
    <n v="1462841990"/>
    <d v="2016-05-10T00:59:5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s v="plays"/>
    <s v="theater"/>
    <n v="1444264372"/>
    <x v="3400"/>
    <n v="1442536372"/>
    <d v="2015-09-1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s v="plays"/>
    <s v="theater"/>
    <n v="1411858862"/>
    <x v="3401"/>
    <n v="1409266862"/>
    <d v="2014-08-28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s v="plays"/>
    <s v="theater"/>
    <n v="1425099540"/>
    <x v="3402"/>
    <n v="1424280938"/>
    <d v="2015-02-18T17:35:38"/>
  </r>
  <r>
    <n v="3414"/>
    <x v="3412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s v="plays"/>
    <s v="theater"/>
    <n v="1480579140"/>
    <x v="3403"/>
    <n v="1478030325"/>
    <d v="2016-11-01T19:58:45"/>
  </r>
  <r>
    <n v="3415"/>
    <x v="3413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s v="plays"/>
    <s v="theater"/>
    <n v="1460935800"/>
    <x v="3404"/>
    <n v="1459999656"/>
    <d v="2016-04-07T03:27:36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s v="plays"/>
    <s v="theater"/>
    <n v="1429813800"/>
    <x v="3405"/>
    <n v="1427363645"/>
    <d v="2015-03-26T09:54:05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s v="plays"/>
    <s v="theater"/>
    <n v="1414284180"/>
    <x v="3406"/>
    <n v="1410558948"/>
    <d v="2014-09-12T21:55:48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s v="plays"/>
    <s v="theater"/>
    <n v="1400875307"/>
    <x v="3407"/>
    <n v="1398283307"/>
    <d v="2014-04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s v="plays"/>
    <s v="theater"/>
    <n v="1459978200"/>
    <x v="3408"/>
    <n v="1458416585"/>
    <d v="2016-03-19T19:43:05"/>
  </r>
  <r>
    <n v="3420"/>
    <x v="3418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s v="plays"/>
    <s v="theater"/>
    <n v="1455408000"/>
    <x v="3409"/>
    <n v="1454638202"/>
    <d v="2016-02-05T02:10:02"/>
  </r>
  <r>
    <n v="3421"/>
    <x v="3419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s v="plays"/>
    <s v="theater"/>
    <n v="1425495563"/>
    <x v="3410"/>
    <n v="1422903563"/>
    <d v="2015-02-02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s v="plays"/>
    <s v="theater"/>
    <n v="1450051200"/>
    <x v="2232"/>
    <n v="1447594176"/>
    <d v="2015-11-15T13:29:36"/>
  </r>
  <r>
    <n v="3423"/>
    <x v="3421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s v="plays"/>
    <s v="theater"/>
    <n v="1429912341"/>
    <x v="3411"/>
    <n v="1427320341"/>
    <d v="2015-03-25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s v="plays"/>
    <s v="theater"/>
    <n v="1423119540"/>
    <x v="3412"/>
    <n v="1421252084"/>
    <d v="2015-01-14T16:14:44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s v="plays"/>
    <s v="theater"/>
    <n v="1412434136"/>
    <x v="3413"/>
    <n v="1409669336"/>
    <d v="2014-09-02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s v="plays"/>
    <s v="theater"/>
    <n v="1411264800"/>
    <x v="3414"/>
    <n v="1409620903"/>
    <d v="2014-09-02T01:21:43"/>
  </r>
  <r>
    <n v="3427"/>
    <x v="3425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s v="plays"/>
    <s v="theater"/>
    <n v="1404314952"/>
    <x v="3415"/>
    <n v="1401722952"/>
    <d v="2014-06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s v="plays"/>
    <s v="theater"/>
    <n v="1425142800"/>
    <x v="3416"/>
    <n v="1422983847"/>
    <d v="2015-02-03T17:17:27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s v="plays"/>
    <s v="theater"/>
    <n v="1478046661"/>
    <x v="3417"/>
    <n v="1476837061"/>
    <d v="2016-10-19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s v="plays"/>
    <s v="theater"/>
    <n v="1406760101"/>
    <x v="3418"/>
    <n v="1404168101"/>
    <d v="2014-06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s v="plays"/>
    <s v="theater"/>
    <n v="1408383153"/>
    <x v="3419"/>
    <n v="1405791153"/>
    <d v="2014-07-19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s v="plays"/>
    <s v="theater"/>
    <n v="1454709600"/>
    <x v="3420"/>
    <n v="1452520614"/>
    <d v="2016-01-11T13:56:54"/>
  </r>
  <r>
    <n v="3433"/>
    <x v="3431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s v="plays"/>
    <s v="theater"/>
    <n v="1402974000"/>
    <x v="3421"/>
    <n v="1400290255"/>
    <d v="2014-05-17T01:30:55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s v="plays"/>
    <s v="theater"/>
    <n v="1404983269"/>
    <x v="3422"/>
    <n v="1402391269"/>
    <d v="2014-06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s v="plays"/>
    <s v="theater"/>
    <n v="1470538800"/>
    <x v="3423"/>
    <n v="1469112493"/>
    <d v="2016-07-21T14:48:13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s v="plays"/>
    <s v="theater"/>
    <n v="1408638480"/>
    <x v="3424"/>
    <n v="1406811593"/>
    <d v="2014-07-31T12:59:53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s v="plays"/>
    <s v="theater"/>
    <n v="1440003820"/>
    <x v="3425"/>
    <n v="1437411820"/>
    <d v="2015-07-20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s v="plays"/>
    <s v="theater"/>
    <n v="1430600400"/>
    <x v="3426"/>
    <n v="1428358567"/>
    <d v="2015-04-06T22:16:07"/>
  </r>
  <r>
    <n v="3439"/>
    <x v="3437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s v="plays"/>
    <s v="theater"/>
    <n v="1453179540"/>
    <x v="3427"/>
    <n v="1452030730"/>
    <d v="2016-01-05T21:52:1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s v="plays"/>
    <s v="theater"/>
    <n v="1405095300"/>
    <x v="3428"/>
    <n v="1403146628"/>
    <d v="2014-06-19T02:57:08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s v="plays"/>
    <s v="theater"/>
    <n v="1447445820"/>
    <x v="3429"/>
    <n v="1445077121"/>
    <d v="2015-10-17T10:18:41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s v="plays"/>
    <s v="theater"/>
    <n v="1433016672"/>
    <x v="3430"/>
    <n v="1430424672"/>
    <d v="2015-04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s v="plays"/>
    <s v="theater"/>
    <n v="1410266146"/>
    <x v="3431"/>
    <n v="1407674146"/>
    <d v="2014-08-10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s v="plays"/>
    <s v="theater"/>
    <n v="1465394340"/>
    <x v="3432"/>
    <n v="1464677986"/>
    <d v="2016-05-31T06:59:46"/>
  </r>
  <r>
    <n v="3445"/>
    <x v="3443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s v="plays"/>
    <s v="theater"/>
    <n v="1445604236"/>
    <x v="3433"/>
    <n v="1443185036"/>
    <d v="2015-09-25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s v="plays"/>
    <s v="theater"/>
    <n v="1423138800"/>
    <x v="3434"/>
    <n v="1421092725"/>
    <d v="2015-01-12T19:58:45"/>
  </r>
  <r>
    <n v="3447"/>
    <x v="3445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s v="plays"/>
    <s v="theater"/>
    <n v="1458332412"/>
    <x v="3435"/>
    <n v="1454448012"/>
    <d v="2016-02-02T21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s v="plays"/>
    <s v="theater"/>
    <n v="1418784689"/>
    <x v="3436"/>
    <n v="1416192689"/>
    <d v="2014-11-17T02:51:29"/>
  </r>
  <r>
    <n v="3449"/>
    <x v="3447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s v="plays"/>
    <s v="theater"/>
    <n v="1468036800"/>
    <x v="3437"/>
    <n v="1465607738"/>
    <d v="2016-06-11T01:15:38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s v="plays"/>
    <s v="theater"/>
    <n v="1427990071"/>
    <x v="3438"/>
    <n v="1422809671"/>
    <d v="2015-02-01T16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s v="plays"/>
    <s v="theater"/>
    <n v="1429636927"/>
    <x v="3439"/>
    <n v="1427304127"/>
    <d v="2015-03-25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s v="plays"/>
    <s v="theater"/>
    <n v="1406087940"/>
    <x v="3440"/>
    <n v="1404141626"/>
    <d v="2014-06-30T15:20:26"/>
  </r>
  <r>
    <n v="3453"/>
    <x v="3451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s v="plays"/>
    <s v="theater"/>
    <n v="1471130956"/>
    <x v="3441"/>
    <n v="1465946956"/>
    <d v="2016-06-14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s v="plays"/>
    <s v="theater"/>
    <n v="1406825159"/>
    <x v="3442"/>
    <n v="1404233159"/>
    <d v="2014-07-0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s v="plays"/>
    <s v="theater"/>
    <n v="1476381627"/>
    <x v="3443"/>
    <n v="1473789627"/>
    <d v="2016-09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s v="plays"/>
    <s v="theater"/>
    <n v="1406876340"/>
    <x v="3444"/>
    <n v="1404190567"/>
    <d v="2014-07-01T04:56:07"/>
  </r>
  <r>
    <n v="3457"/>
    <x v="3455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s v="plays"/>
    <s v="theater"/>
    <n v="1423720740"/>
    <x v="3445"/>
    <n v="1421081857"/>
    <d v="2015-01-12T16:57:37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s v="plays"/>
    <s v="theater"/>
    <n v="1422937620"/>
    <x v="3446"/>
    <n v="1420606303"/>
    <d v="2015-01-07T04:51:43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s v="plays"/>
    <s v="theater"/>
    <n v="1463743860"/>
    <x v="3447"/>
    <n v="1461151860"/>
    <d v="2016-04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s v="plays"/>
    <s v="theater"/>
    <n v="1408106352"/>
    <x v="3448"/>
    <n v="1406896752"/>
    <d v="2014-08-01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s v="plays"/>
    <s v="theater"/>
    <n v="1477710000"/>
    <x v="3449"/>
    <n v="1475248279"/>
    <d v="2016-09-30T15:11:19"/>
  </r>
  <r>
    <n v="3462"/>
    <x v="3460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s v="plays"/>
    <s v="theater"/>
    <n v="1436551200"/>
    <x v="3450"/>
    <n v="1435181628"/>
    <d v="2015-06-24T21:33:48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s v="plays"/>
    <s v="theater"/>
    <n v="1476158340"/>
    <x v="3451"/>
    <n v="1472594585"/>
    <d v="2016-08-30T22:03:05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s v="plays"/>
    <s v="theater"/>
    <n v="1471921637"/>
    <x v="3452"/>
    <n v="1469329637"/>
    <d v="2016-07-24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s v="plays"/>
    <s v="theater"/>
    <n v="1439136000"/>
    <x v="3453"/>
    <n v="1436972472"/>
    <d v="2015-07-15T15:01:12"/>
  </r>
  <r>
    <n v="3466"/>
    <x v="3464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s v="plays"/>
    <s v="theater"/>
    <n v="1461108450"/>
    <x v="3454"/>
    <n v="1455928050"/>
    <d v="2016-02-20T00:27:30"/>
  </r>
  <r>
    <n v="3467"/>
    <x v="3465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s v="plays"/>
    <s v="theater"/>
    <n v="1426864032"/>
    <x v="3455"/>
    <n v="1424275632"/>
    <d v="2015-02-18T16:07:12"/>
  </r>
  <r>
    <n v="3468"/>
    <x v="3466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s v="plays"/>
    <s v="theater"/>
    <n v="1474426800"/>
    <x v="3456"/>
    <n v="1471976529"/>
    <d v="2016-08-23T18:22:09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s v="plays"/>
    <s v="theater"/>
    <n v="1461857045"/>
    <x v="3457"/>
    <n v="1459265045"/>
    <d v="2016-03-29T15:24:05"/>
  </r>
  <r>
    <n v="3470"/>
    <x v="3468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s v="plays"/>
    <s v="theater"/>
    <n v="1468618680"/>
    <x v="3458"/>
    <n v="1465345902"/>
    <d v="2016-06-08T00:31:42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s v="plays"/>
    <s v="theater"/>
    <n v="1409515200"/>
    <x v="3459"/>
    <n v="1405971690"/>
    <d v="2014-07-21T19:41:3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s v="plays"/>
    <s v="theater"/>
    <n v="1415253540"/>
    <x v="3460"/>
    <n v="1413432331"/>
    <d v="2014-10-16T04:05:31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s v="plays"/>
    <s v="theater"/>
    <n v="1426883220"/>
    <x v="3461"/>
    <n v="1425067296"/>
    <d v="2015-02-27T20:01:36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s v="plays"/>
    <s v="theater"/>
    <n v="1469016131"/>
    <x v="3462"/>
    <n v="1466424131"/>
    <d v="2016-06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s v="plays"/>
    <s v="theater"/>
    <n v="1414972800"/>
    <x v="3463"/>
    <n v="1412629704"/>
    <d v="2014-10-06T21:08:24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s v="plays"/>
    <s v="theater"/>
    <n v="1414378800"/>
    <x v="3464"/>
    <n v="1412836990"/>
    <d v="2014-10-09T06:43:10"/>
  </r>
  <r>
    <n v="3477"/>
    <x v="3475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s v="plays"/>
    <s v="theater"/>
    <n v="1431831600"/>
    <x v="3465"/>
    <n v="1430761243"/>
    <d v="2015-05-04T17:40:43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s v="plays"/>
    <s v="theater"/>
    <n v="1426539600"/>
    <x v="3466"/>
    <n v="1424296822"/>
    <d v="2015-02-18T22:00:22"/>
  </r>
  <r>
    <n v="3479"/>
    <x v="3477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s v="plays"/>
    <s v="theater"/>
    <n v="1403382680"/>
    <x v="3467"/>
    <n v="1400790680"/>
    <d v="2014-05-22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s v="plays"/>
    <s v="theater"/>
    <n v="1436562000"/>
    <x v="3468"/>
    <n v="1434440227"/>
    <d v="2015-06-16T07:37:07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s v="plays"/>
    <s v="theater"/>
    <n v="1420178188"/>
    <x v="3469"/>
    <n v="1418709388"/>
    <d v="2014-12-16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s v="plays"/>
    <s v="theater"/>
    <n v="1404671466"/>
    <x v="3470"/>
    <n v="1402079466"/>
    <d v="2014-06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s v="plays"/>
    <s v="theater"/>
    <n v="1404403381"/>
    <x v="3471"/>
    <n v="1401811381"/>
    <d v="2014-06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s v="plays"/>
    <s v="theater"/>
    <n v="1466014499"/>
    <x v="3472"/>
    <n v="1463422499"/>
    <d v="2016-05-16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s v="plays"/>
    <s v="theater"/>
    <n v="1454431080"/>
    <x v="3473"/>
    <n v="1451839080"/>
    <d v="2016-01-03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s v="plays"/>
    <s v="theater"/>
    <n v="1433314740"/>
    <x v="3474"/>
    <n v="1430600401"/>
    <d v="2015-05-02T21:00:01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s v="plays"/>
    <s v="theater"/>
    <n v="1435185252"/>
    <x v="3475"/>
    <n v="1432593252"/>
    <d v="2015-05-25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s v="plays"/>
    <s v="theater"/>
    <n v="1429286400"/>
    <x v="3476"/>
    <n v="1427221560"/>
    <d v="2015-03-24T18:26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s v="plays"/>
    <s v="theater"/>
    <n v="1400965200"/>
    <x v="3477"/>
    <n v="1398352531"/>
    <d v="2014-04-24T15:15:31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s v="plays"/>
    <s v="theater"/>
    <n v="1460574924"/>
    <x v="3478"/>
    <n v="1457982924"/>
    <d v="2016-03-14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s v="plays"/>
    <s v="theater"/>
    <n v="1431928784"/>
    <x v="3479"/>
    <n v="1430114384"/>
    <d v="2015-04-27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s v="plays"/>
    <s v="theater"/>
    <n v="1445818397"/>
    <x v="3480"/>
    <n v="1442794397"/>
    <d v="2015-09-21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s v="plays"/>
    <s v="theater"/>
    <n v="1408252260"/>
    <x v="3481"/>
    <n v="1406580436"/>
    <d v="2014-07-28T20:47:16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s v="plays"/>
    <s v="theater"/>
    <n v="1480140000"/>
    <x v="3482"/>
    <n v="1479186575"/>
    <d v="2016-11-15T05:09:35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s v="plays"/>
    <s v="theater"/>
    <n v="1414862280"/>
    <x v="3483"/>
    <n v="1412360309"/>
    <d v="2014-10-03T18:18:29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s v="plays"/>
    <s v="theater"/>
    <n v="1473625166"/>
    <x v="3484"/>
    <n v="1470169166"/>
    <d v="2016-08-02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s v="plays"/>
    <s v="theater"/>
    <n v="1464904800"/>
    <x v="3485"/>
    <n v="1463852904"/>
    <d v="2016-05-21T17:48:24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s v="plays"/>
    <s v="theater"/>
    <n v="1464471840"/>
    <x v="3486"/>
    <n v="1459309704"/>
    <d v="2016-03-30T03:48:24"/>
  </r>
  <r>
    <n v="3499"/>
    <x v="3497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s v="plays"/>
    <s v="theater"/>
    <n v="1435733940"/>
    <x v="3487"/>
    <n v="1431046325"/>
    <d v="2015-05-08T00:52:05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s v="plays"/>
    <s v="theater"/>
    <n v="1457326740"/>
    <x v="3488"/>
    <n v="1455919438"/>
    <d v="2016-02-19T22:03:58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s v="plays"/>
    <s v="theater"/>
    <n v="1441995595"/>
    <x v="3489"/>
    <n v="1439835595"/>
    <d v="2015-08-17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s v="plays"/>
    <s v="theater"/>
    <n v="1458100740"/>
    <x v="3490"/>
    <n v="1456862924"/>
    <d v="2016-03-01T20:08:44"/>
  </r>
  <r>
    <n v="3503"/>
    <x v="3501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s v="plays"/>
    <s v="theater"/>
    <n v="1469359728"/>
    <x v="3491"/>
    <n v="1466767728"/>
    <d v="2016-06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s v="plays"/>
    <s v="theater"/>
    <n v="1447959491"/>
    <x v="3492"/>
    <n v="1445363891"/>
    <d v="2015-10-20T17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s v="plays"/>
    <s v="theater"/>
    <n v="1399953600"/>
    <x v="3493"/>
    <n v="1398983245"/>
    <d v="2014-05-01T22:27:25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s v="plays"/>
    <s v="theater"/>
    <n v="1408815440"/>
    <x v="3494"/>
    <n v="1404927440"/>
    <d v="2014-07-09T17:37:20"/>
  </r>
  <r>
    <n v="3507"/>
    <x v="3505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s v="plays"/>
    <s v="theater"/>
    <n v="1464732537"/>
    <x v="3495"/>
    <n v="1462140537"/>
    <d v="2016-05-0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s v="plays"/>
    <s v="theater"/>
    <n v="1462914000"/>
    <x v="3496"/>
    <n v="1460914253"/>
    <d v="2016-04-17T17:30:53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s v="plays"/>
    <s v="theater"/>
    <n v="1416545700"/>
    <x v="3497"/>
    <n v="1415392666"/>
    <d v="2014-11-07T20:37:46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s v="plays"/>
    <s v="theater"/>
    <n v="1404312846"/>
    <x v="3498"/>
    <n v="1402584846"/>
    <d v="2014-06-12T14:54:06"/>
  </r>
  <r>
    <n v="3511"/>
    <x v="3509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s v="plays"/>
    <s v="theater"/>
    <n v="1415385000"/>
    <x v="3499"/>
    <n v="1413406695"/>
    <d v="2014-10-15T20:58:15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s v="plays"/>
    <s v="theater"/>
    <n v="1429789992"/>
    <x v="3500"/>
    <n v="1424609592"/>
    <d v="2015-02-22T12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s v="plays"/>
    <s v="theater"/>
    <n v="1401857940"/>
    <x v="3501"/>
    <n v="1400725112"/>
    <d v="2014-05-22T02:18:32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s v="plays"/>
    <s v="theater"/>
    <n v="1422853140"/>
    <x v="3502"/>
    <n v="1421439552"/>
    <d v="2015-01-16T20:19:12"/>
  </r>
  <r>
    <n v="3515"/>
    <x v="3513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s v="plays"/>
    <s v="theater"/>
    <n v="1433097171"/>
    <x v="3503"/>
    <n v="1430505171"/>
    <d v="2015-05-0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s v="plays"/>
    <s v="theater"/>
    <n v="1410145200"/>
    <x v="3504"/>
    <n v="1407197670"/>
    <d v="2014-08-05T00:14:30"/>
  </r>
  <r>
    <n v="3517"/>
    <x v="3515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s v="plays"/>
    <s v="theater"/>
    <n v="1404471600"/>
    <x v="3505"/>
    <n v="1401910634"/>
    <d v="2014-06-04T19:37:14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s v="plays"/>
    <s v="theater"/>
    <n v="1412259660"/>
    <x v="3506"/>
    <n v="1410461299"/>
    <d v="2014-09-11T18:48:19"/>
  </r>
  <r>
    <n v="3519"/>
    <x v="3517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s v="plays"/>
    <s v="theater"/>
    <n v="1425478950"/>
    <x v="3507"/>
    <n v="1422886950"/>
    <d v="2015-02-02T14:22:30"/>
  </r>
  <r>
    <n v="3520"/>
    <x v="3518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s v="plays"/>
    <s v="theater"/>
    <n v="1441547220"/>
    <x v="3508"/>
    <n v="1439322412"/>
    <d v="2015-08-11T19:46:52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s v="plays"/>
    <s v="theater"/>
    <n v="1411980020"/>
    <x v="3509"/>
    <n v="1409388020"/>
    <d v="2014-08-30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s v="plays"/>
    <s v="theater"/>
    <n v="1442311560"/>
    <x v="3510"/>
    <n v="1439924246"/>
    <d v="2015-08-18T18:57:26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s v="plays"/>
    <s v="theater"/>
    <n v="1474844400"/>
    <x v="3511"/>
    <n v="1469871148"/>
    <d v="2016-07-30T09:32:28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s v="plays"/>
    <s v="theater"/>
    <n v="1410580800"/>
    <x v="3512"/>
    <n v="1409336373"/>
    <d v="2014-08-29T18:19:33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s v="plays"/>
    <s v="theater"/>
    <n v="1439136000"/>
    <x v="3453"/>
    <n v="1438188106"/>
    <d v="2015-07-29T16:41:46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s v="plays"/>
    <s v="theater"/>
    <n v="1461823140"/>
    <x v="3513"/>
    <n v="1459411371"/>
    <d v="2016-03-31T08:02:51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s v="plays"/>
    <s v="theater"/>
    <n v="1436587140"/>
    <x v="3514"/>
    <n v="1434069205"/>
    <d v="2015-06-12T00:33:25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s v="plays"/>
    <s v="theater"/>
    <n v="1484740918"/>
    <x v="3515"/>
    <n v="1483012918"/>
    <d v="2016-12-29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s v="plays"/>
    <s v="theater"/>
    <n v="1436749200"/>
    <x v="3516"/>
    <n v="1434997018"/>
    <d v="2015-06-22T18:16:58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s v="plays"/>
    <s v="theater"/>
    <n v="1460318400"/>
    <x v="3517"/>
    <n v="1457881057"/>
    <d v="2016-03-13T14:57:37"/>
  </r>
  <r>
    <n v="3531"/>
    <x v="3529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s v="plays"/>
    <s v="theater"/>
    <n v="1467301334"/>
    <x v="3518"/>
    <n v="1464709334"/>
    <d v="2016-05-31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s v="plays"/>
    <s v="theater"/>
    <n v="1411012740"/>
    <x v="3519"/>
    <n v="1409667827"/>
    <d v="2014-09-02T14:23:47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s v="plays"/>
    <s v="theater"/>
    <n v="1447269367"/>
    <x v="3520"/>
    <n v="1444673767"/>
    <d v="2015-10-12T18:16:07"/>
  </r>
  <r>
    <n v="3534"/>
    <x v="3532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s v="plays"/>
    <s v="theater"/>
    <n v="1443711623"/>
    <x v="3521"/>
    <n v="1440687623"/>
    <d v="2015-08-27T15:00:23"/>
  </r>
  <r>
    <n v="3535"/>
    <x v="3533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s v="plays"/>
    <s v="theater"/>
    <n v="1443808800"/>
    <x v="1804"/>
    <n v="1441120910"/>
    <d v="2015-09-01T15:21:5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s v="plays"/>
    <s v="theater"/>
    <n v="1450612740"/>
    <x v="3522"/>
    <n v="1448040425"/>
    <d v="2015-11-20T17:27:05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s v="plays"/>
    <s v="theater"/>
    <n v="1416211140"/>
    <x v="3523"/>
    <n v="1413016216"/>
    <d v="2014-10-11T08:30:16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s v="plays"/>
    <s v="theater"/>
    <n v="1471428340"/>
    <x v="3524"/>
    <n v="1469009140"/>
    <d v="2016-07-20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s v="plays"/>
    <s v="theater"/>
    <n v="1473358122"/>
    <x v="3525"/>
    <n v="1471543722"/>
    <d v="2016-08-1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s v="plays"/>
    <s v="theater"/>
    <n v="1466899491"/>
    <x v="3526"/>
    <n v="1464307491"/>
    <d v="2016-05-27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s v="plays"/>
    <s v="theater"/>
    <n v="1441042275"/>
    <x v="3527"/>
    <n v="1438882275"/>
    <d v="2015-08-06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s v="plays"/>
    <s v="theater"/>
    <n v="1410099822"/>
    <x v="3528"/>
    <n v="1404915822"/>
    <d v="2014-07-09T14:23:42"/>
  </r>
  <r>
    <n v="3543"/>
    <x v="3541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s v="plays"/>
    <s v="theater"/>
    <n v="1435255659"/>
    <x v="3529"/>
    <n v="1432663659"/>
    <d v="2015-05-26T18:07:39"/>
  </r>
  <r>
    <n v="3544"/>
    <x v="3542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s v="plays"/>
    <s v="theater"/>
    <n v="1425758257"/>
    <x v="3530"/>
    <n v="1423166257"/>
    <d v="2015-02-05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s v="plays"/>
    <s v="theater"/>
    <n v="1428780159"/>
    <x v="3531"/>
    <n v="1426188159"/>
    <d v="2015-03-12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s v="plays"/>
    <s v="theater"/>
    <n v="1427860740"/>
    <x v="3532"/>
    <n v="1426002684"/>
    <d v="2015-03-10T15:51:24"/>
  </r>
  <r>
    <n v="3547"/>
    <x v="3545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s v="plays"/>
    <s v="theater"/>
    <n v="1463198340"/>
    <x v="3533"/>
    <n v="1461117201"/>
    <d v="2016-04-20T01:53:21"/>
  </r>
  <r>
    <n v="3548"/>
    <x v="3546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s v="plays"/>
    <s v="theater"/>
    <n v="1457139600"/>
    <x v="3534"/>
    <n v="1455230214"/>
    <d v="2016-02-11T22:36:54"/>
  </r>
  <r>
    <n v="3549"/>
    <x v="3547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s v="plays"/>
    <s v="theater"/>
    <n v="1441358873"/>
    <x v="3535"/>
    <n v="1438939673"/>
    <d v="2015-08-07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s v="plays"/>
    <s v="theater"/>
    <n v="1462224398"/>
    <x v="3536"/>
    <n v="1459632398"/>
    <d v="2016-04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s v="plays"/>
    <s v="theater"/>
    <n v="1400796420"/>
    <x v="3537"/>
    <n v="1398342170"/>
    <d v="2014-04-24T12:22:5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s v="plays"/>
    <s v="theater"/>
    <n v="1403964324"/>
    <x v="3538"/>
    <n v="1401372324"/>
    <d v="2014-05-29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s v="plays"/>
    <s v="theater"/>
    <n v="1439337600"/>
    <x v="3539"/>
    <n v="1436575280"/>
    <d v="2015-07-11T00:41:20"/>
  </r>
  <r>
    <n v="3554"/>
    <x v="3552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s v="plays"/>
    <s v="theater"/>
    <n v="1423674000"/>
    <x v="3540"/>
    <n v="1421025159"/>
    <d v="2015-01-12T01:12:39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s v="plays"/>
    <s v="theater"/>
    <n v="1479382594"/>
    <x v="3541"/>
    <n v="1476786994"/>
    <d v="2016-10-18T10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s v="plays"/>
    <s v="theater"/>
    <n v="1408289724"/>
    <x v="3542"/>
    <n v="1403105724"/>
    <d v="2014-06-18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s v="plays"/>
    <s v="theater"/>
    <n v="1399271911"/>
    <x v="3543"/>
    <n v="1396334311"/>
    <d v="2014-04-01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s v="plays"/>
    <s v="theater"/>
    <n v="1435352400"/>
    <x v="3544"/>
    <n v="1431718575"/>
    <d v="2015-05-15T19:36:15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s v="plays"/>
    <s v="theater"/>
    <n v="1438333080"/>
    <x v="3545"/>
    <n v="1436408308"/>
    <d v="2015-07-09T02:18:28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s v="plays"/>
    <s v="theater"/>
    <n v="1432694700"/>
    <x v="3546"/>
    <n v="1429651266"/>
    <d v="2015-04-21T21:21:06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s v="plays"/>
    <s v="theater"/>
    <n v="1438799760"/>
    <x v="3547"/>
    <n v="1437236378"/>
    <d v="2015-07-18T16:19:38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s v="plays"/>
    <s v="theater"/>
    <n v="1457906400"/>
    <x v="3548"/>
    <n v="1457115427"/>
    <d v="2016-03-04T18:17:07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s v="plays"/>
    <s v="theater"/>
    <n v="1470078000"/>
    <x v="3549"/>
    <n v="1467648456"/>
    <d v="2016-07-04T16:07:36"/>
  </r>
  <r>
    <n v="3564"/>
    <x v="3562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s v="plays"/>
    <s v="theater"/>
    <n v="1444060800"/>
    <x v="3550"/>
    <n v="1440082649"/>
    <d v="2015-08-20T14:57:29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s v="plays"/>
    <s v="theater"/>
    <n v="1420048208"/>
    <x v="3551"/>
    <n v="1417456208"/>
    <d v="2014-12-0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s v="plays"/>
    <s v="theater"/>
    <n v="1422015083"/>
    <x v="3552"/>
    <n v="1419423083"/>
    <d v="2014-12-24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s v="plays"/>
    <s v="theater"/>
    <n v="1433964444"/>
    <x v="3553"/>
    <n v="1431372444"/>
    <d v="2015-05-11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s v="plays"/>
    <s v="theater"/>
    <n v="1410975994"/>
    <x v="3554"/>
    <n v="1408383994"/>
    <d v="2014-08-18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s v="plays"/>
    <s v="theater"/>
    <n v="1420734696"/>
    <x v="3555"/>
    <n v="1418142696"/>
    <d v="2014-12-09T16:31:36"/>
  </r>
  <r>
    <n v="3570"/>
    <x v="3568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s v="plays"/>
    <s v="theater"/>
    <n v="1420009200"/>
    <x v="3556"/>
    <n v="1417593483"/>
    <d v="2014-12-03T07:58:03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s v="plays"/>
    <s v="theater"/>
    <n v="1414701413"/>
    <x v="3557"/>
    <n v="1412109413"/>
    <d v="2014-09-30T20:36:53"/>
  </r>
  <r>
    <n v="3572"/>
    <x v="3570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s v="plays"/>
    <s v="theater"/>
    <n v="1434894082"/>
    <x v="3558"/>
    <n v="1432302082"/>
    <d v="2015-05-22T13:41:22"/>
  </r>
  <r>
    <n v="3573"/>
    <x v="3571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s v="plays"/>
    <s v="theater"/>
    <n v="1415440846"/>
    <x v="3559"/>
    <n v="1412845246"/>
    <d v="2014-10-09T09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s v="plays"/>
    <s v="theater"/>
    <n v="1415921848"/>
    <x v="3560"/>
    <n v="1413326248"/>
    <d v="2014-10-14T22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s v="plays"/>
    <s v="theater"/>
    <n v="1470887940"/>
    <x v="3561"/>
    <n v="1468176527"/>
    <d v="2016-07-10T18:48:47"/>
  </r>
  <r>
    <n v="3576"/>
    <x v="3574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s v="plays"/>
    <s v="theater"/>
    <n v="1480947054"/>
    <x v="3562"/>
    <n v="1475759454"/>
    <d v="2016-10-06T13:10:54"/>
  </r>
  <r>
    <n v="3577"/>
    <x v="3575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s v="plays"/>
    <s v="theater"/>
    <n v="1430029680"/>
    <x v="3563"/>
    <n v="1427741583"/>
    <d v="2015-03-30T18:53:03"/>
  </r>
  <r>
    <n v="3578"/>
    <x v="3576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s v="plays"/>
    <s v="theater"/>
    <n v="1462037777"/>
    <x v="3564"/>
    <n v="1459445777"/>
    <d v="2016-03-31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s v="plays"/>
    <s v="theater"/>
    <n v="1459444656"/>
    <x v="3565"/>
    <n v="1456856256"/>
    <d v="2016-03-01T18:17:36"/>
  </r>
  <r>
    <n v="3580"/>
    <x v="3578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s v="plays"/>
    <s v="theater"/>
    <n v="1425185940"/>
    <x v="3566"/>
    <n v="1421900022"/>
    <d v="2015-01-22T04:13:42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s v="plays"/>
    <s v="theater"/>
    <n v="1406719110"/>
    <x v="3567"/>
    <n v="1405509510"/>
    <d v="2014-07-16T11:18:30"/>
  </r>
  <r>
    <n v="3582"/>
    <x v="3580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s v="plays"/>
    <s v="theater"/>
    <n v="1459822682"/>
    <x v="3568"/>
    <n v="1458613082"/>
    <d v="2016-03-22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s v="plays"/>
    <s v="theater"/>
    <n v="1460970805"/>
    <x v="3569"/>
    <n v="1455790405"/>
    <d v="2016-02-18T10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s v="plays"/>
    <s v="theater"/>
    <n v="1436772944"/>
    <x v="3570"/>
    <n v="1434180944"/>
    <d v="2015-06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s v="plays"/>
    <s v="theater"/>
    <n v="1419181890"/>
    <x v="3571"/>
    <n v="1416589890"/>
    <d v="2014-11-21T17:11:30"/>
  </r>
  <r>
    <n v="3586"/>
    <x v="3584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s v="plays"/>
    <s v="theater"/>
    <n v="1474649070"/>
    <x v="3572"/>
    <n v="1469465070"/>
    <d v="2016-07-25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s v="plays"/>
    <s v="theater"/>
    <n v="1467054000"/>
    <x v="3573"/>
    <n v="1463144254"/>
    <d v="2016-05-13T12:57:34"/>
  </r>
  <r>
    <n v="3588"/>
    <x v="3586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s v="plays"/>
    <s v="theater"/>
    <n v="1430348400"/>
    <x v="3574"/>
    <n v="1428436410"/>
    <d v="2015-04-07T19:53:3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s v="plays"/>
    <s v="theater"/>
    <n v="1432654347"/>
    <x v="3575"/>
    <n v="1430494347"/>
    <d v="2015-05-01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s v="plays"/>
    <s v="theater"/>
    <n v="1413792034"/>
    <x v="3576"/>
    <n v="1411200034"/>
    <d v="2014-09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s v="plays"/>
    <s v="theater"/>
    <n v="1422075540"/>
    <x v="3577"/>
    <n v="1419979544"/>
    <d v="2014-12-30T22:45:44"/>
  </r>
  <r>
    <n v="3592"/>
    <x v="3590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s v="plays"/>
    <s v="theater"/>
    <n v="1423630740"/>
    <x v="3578"/>
    <n v="1418673307"/>
    <d v="2014-12-15T19:55:07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s v="plays"/>
    <s v="theater"/>
    <n v="1420489560"/>
    <x v="3579"/>
    <n v="1417469639"/>
    <d v="2014-12-01T21:33:59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s v="plays"/>
    <s v="theater"/>
    <n v="1472952982"/>
    <x v="3580"/>
    <n v="1470792982"/>
    <d v="2016-08-10T01:36:22"/>
  </r>
  <r>
    <n v="3595"/>
    <x v="3593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s v="plays"/>
    <s v="theater"/>
    <n v="1426229940"/>
    <x v="3581"/>
    <n v="1423959123"/>
    <d v="2015-02-15T00:12:03"/>
  </r>
  <r>
    <n v="3596"/>
    <x v="3594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s v="plays"/>
    <s v="theater"/>
    <n v="1409072982"/>
    <x v="3582"/>
    <n v="1407258582"/>
    <d v="2014-08-05T17:09:42"/>
  </r>
  <r>
    <n v="3597"/>
    <x v="3595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s v="plays"/>
    <s v="theater"/>
    <n v="1456984740"/>
    <x v="3583"/>
    <n v="1455717790"/>
    <d v="2016-02-17T14:03:10"/>
  </r>
  <r>
    <n v="3598"/>
    <x v="3596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s v="plays"/>
    <s v="theater"/>
    <n v="1409720340"/>
    <x v="3584"/>
    <n v="1408129822"/>
    <d v="2014-08-15T19:10:22"/>
  </r>
  <r>
    <n v="3599"/>
    <x v="3597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s v="plays"/>
    <s v="theater"/>
    <n v="1440892800"/>
    <x v="3585"/>
    <n v="1438715077"/>
    <d v="2015-08-04T19:04:37"/>
  </r>
  <r>
    <n v="3600"/>
    <x v="3598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s v="plays"/>
    <s v="theater"/>
    <n v="1476390164"/>
    <x v="3586"/>
    <n v="1473970964"/>
    <d v="2016-09-15T20:22:44"/>
  </r>
  <r>
    <n v="3601"/>
    <x v="3599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s v="plays"/>
    <s v="theater"/>
    <n v="1421452682"/>
    <x v="3587"/>
    <n v="1418860682"/>
    <d v="2014-12-17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s v="plays"/>
    <s v="theater"/>
    <n v="1463520479"/>
    <x v="3588"/>
    <n v="1458336479"/>
    <d v="2016-03-18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s v="plays"/>
    <s v="theater"/>
    <n v="1446759880"/>
    <x v="3589"/>
    <n v="1444164280"/>
    <d v="2015-10-06T20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s v="plays"/>
    <s v="theater"/>
    <n v="1461913140"/>
    <x v="3590"/>
    <n v="1461370956"/>
    <d v="2016-04-23T00:22:36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s v="plays"/>
    <s v="theater"/>
    <n v="1455390126"/>
    <x v="3591"/>
    <n v="1452798126"/>
    <d v="2016-01-14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s v="plays"/>
    <s v="theater"/>
    <n v="1471185057"/>
    <x v="3592"/>
    <n v="1468593057"/>
    <d v="2016-07-15T14:30:57"/>
  </r>
  <r>
    <n v="3607"/>
    <x v="3605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s v="plays"/>
    <s v="theater"/>
    <n v="1450137600"/>
    <x v="3593"/>
    <n v="1448924882"/>
    <d v="2015-11-30T23:08:02"/>
  </r>
  <r>
    <n v="3608"/>
    <x v="3606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s v="plays"/>
    <s v="theater"/>
    <n v="1466172000"/>
    <x v="3594"/>
    <n v="1463418090"/>
    <d v="2016-05-16T17:01:3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s v="plays"/>
    <s v="theater"/>
    <n v="1459378085"/>
    <x v="3595"/>
    <n v="1456789685"/>
    <d v="2016-02-29T23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s v="plays"/>
    <s v="theater"/>
    <n v="1439806936"/>
    <x v="3596"/>
    <n v="1437214936"/>
    <d v="2015-07-18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s v="plays"/>
    <s v="theater"/>
    <n v="1428483201"/>
    <x v="3597"/>
    <n v="1425891201"/>
    <d v="2015-03-09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s v="plays"/>
    <s v="theater"/>
    <n v="1402334811"/>
    <x v="3598"/>
    <n v="1401470811"/>
    <d v="2014-05-30T17:26:51"/>
  </r>
  <r>
    <n v="3613"/>
    <x v="3611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s v="plays"/>
    <s v="theater"/>
    <n v="1403964574"/>
    <x v="3599"/>
    <n v="1401372574"/>
    <d v="2014-05-29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s v="plays"/>
    <s v="theater"/>
    <n v="1434675616"/>
    <x v="3600"/>
    <n v="1432083616"/>
    <d v="2015-05-20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s v="plays"/>
    <s v="theater"/>
    <n v="1449756896"/>
    <x v="3601"/>
    <n v="1447164896"/>
    <d v="2015-11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s v="plays"/>
    <s v="theater"/>
    <n v="1426801664"/>
    <x v="3602"/>
    <n v="1424213264"/>
    <d v="2015-02-17T22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s v="plays"/>
    <s v="theater"/>
    <n v="1488240000"/>
    <x v="3603"/>
    <n v="1486996729"/>
    <d v="2017-02-13T14:38:49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s v="plays"/>
    <s v="theater"/>
    <n v="1433343850"/>
    <x v="3604"/>
    <n v="1430751850"/>
    <d v="2015-05-04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s v="plays"/>
    <s v="theater"/>
    <n v="1479592800"/>
    <x v="3605"/>
    <n v="1476760226"/>
    <d v="2016-10-18T03:10:26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s v="plays"/>
    <s v="theater"/>
    <n v="1425528000"/>
    <x v="3606"/>
    <n v="1422916261"/>
    <d v="2015-02-02T22:31:01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s v="plays"/>
    <s v="theater"/>
    <n v="1475269200"/>
    <x v="3607"/>
    <n v="1473200844"/>
    <d v="2016-09-06T22:27:24"/>
  </r>
  <r>
    <n v="3622"/>
    <x v="3619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s v="plays"/>
    <s v="theater"/>
    <n v="1411874580"/>
    <x v="3608"/>
    <n v="1409030371"/>
    <d v="2014-08-26T05:19:31"/>
  </r>
  <r>
    <n v="3623"/>
    <x v="3620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s v="plays"/>
    <s v="theater"/>
    <n v="1406358000"/>
    <x v="3609"/>
    <n v="1404841270"/>
    <d v="2014-07-08T17:41:1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s v="plays"/>
    <s v="theater"/>
    <n v="1471977290"/>
    <x v="3610"/>
    <n v="1466793290"/>
    <d v="2016-06-24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s v="plays"/>
    <s v="theater"/>
    <n v="1435851577"/>
    <x v="3611"/>
    <n v="1433259577"/>
    <d v="2015-06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s v="plays"/>
    <s v="theater"/>
    <n v="1408204857"/>
    <x v="3612"/>
    <n v="1406390457"/>
    <d v="2014-07-2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s v="plays"/>
    <s v="theater"/>
    <n v="1463803140"/>
    <x v="3613"/>
    <n v="1459446487"/>
    <d v="2016-03-31T17:48:07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s v="musical"/>
    <s v="theater"/>
    <n v="1450040396"/>
    <x v="3614"/>
    <n v="1444852796"/>
    <d v="2015-10-14T19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s v="musical"/>
    <s v="theater"/>
    <n v="1462467600"/>
    <x v="3615"/>
    <n v="1457403364"/>
    <d v="2016-03-08T02:16:04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s v="musical"/>
    <s v="theater"/>
    <n v="1417295990"/>
    <x v="3616"/>
    <n v="1414700390"/>
    <d v="2014-10-30T20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s v="musical"/>
    <s v="theater"/>
    <n v="1411444740"/>
    <x v="3617"/>
    <n v="1409335497"/>
    <d v="2014-08-29T18:04:57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s v="musical"/>
    <s v="theater"/>
    <n v="1416781749"/>
    <x v="3618"/>
    <n v="1415053749"/>
    <d v="2014-11-03T22:29:09"/>
  </r>
  <r>
    <n v="3633"/>
    <x v="3630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s v="musical"/>
    <s v="theater"/>
    <n v="1479517200"/>
    <x v="3619"/>
    <n v="1475765867"/>
    <d v="2016-10-06T14:57:47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s v="musical"/>
    <s v="theater"/>
    <n v="1484366340"/>
    <x v="3620"/>
    <n v="1480219174"/>
    <d v="2016-11-27T03:59:34"/>
  </r>
  <r>
    <n v="3635"/>
    <x v="3632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s v="musical"/>
    <s v="theater"/>
    <n v="1461186676"/>
    <x v="3621"/>
    <n v="1458594676"/>
    <d v="2016-03-21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s v="musical"/>
    <s v="theater"/>
    <n v="1442248829"/>
    <x v="3622"/>
    <n v="1439224829"/>
    <d v="2015-08-10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s v="musical"/>
    <s v="theater"/>
    <n v="1420130935"/>
    <x v="3623"/>
    <n v="1417538935"/>
    <d v="2014-12-02T16:48:55"/>
  </r>
  <r>
    <n v="3638"/>
    <x v="3635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s v="musical"/>
    <s v="theater"/>
    <n v="1429456132"/>
    <x v="3624"/>
    <n v="1424275732"/>
    <d v="2015-02-18T16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s v="musical"/>
    <s v="theater"/>
    <n v="1475853060"/>
    <x v="3625"/>
    <n v="1470672906"/>
    <d v="2016-08-08T16:15:06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s v="musical"/>
    <s v="theater"/>
    <n v="1431283530"/>
    <x v="3626"/>
    <n v="1428691530"/>
    <d v="2015-04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s v="musical"/>
    <s v="theater"/>
    <n v="1412485200"/>
    <x v="3627"/>
    <n v="1410966179"/>
    <d v="2014-09-17T15:02:59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s v="musical"/>
    <s v="theater"/>
    <n v="1448902800"/>
    <x v="3628"/>
    <n v="1445369727"/>
    <d v="2015-10-20T19:35:27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s v="musical"/>
    <s v="theater"/>
    <n v="1447734439"/>
    <x v="3629"/>
    <n v="1444274839"/>
    <d v="2015-10-08T03:27:19"/>
  </r>
  <r>
    <n v="3644"/>
    <x v="3641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s v="musical"/>
    <s v="theater"/>
    <n v="1457413140"/>
    <x v="3630"/>
    <n v="1454996887"/>
    <d v="2016-02-09T05:48:07"/>
  </r>
  <r>
    <n v="3645"/>
    <x v="3642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s v="musical"/>
    <s v="theater"/>
    <n v="1479773838"/>
    <x v="3631"/>
    <n v="1477178238"/>
    <d v="2016-10-22T23:17:18"/>
  </r>
  <r>
    <n v="3646"/>
    <x v="3643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s v="musical"/>
    <s v="theater"/>
    <n v="1434497400"/>
    <x v="3632"/>
    <n v="1431770802"/>
    <d v="2015-05-16T10:06:42"/>
  </r>
  <r>
    <n v="3647"/>
    <x v="3644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s v="musical"/>
    <s v="theater"/>
    <n v="1475258327"/>
    <x v="3633"/>
    <n v="1471370327"/>
    <d v="2016-08-16T17:58:47"/>
  </r>
  <r>
    <n v="3648"/>
    <x v="3645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s v="plays"/>
    <s v="theater"/>
    <n v="1412492445"/>
    <x v="3634"/>
    <n v="1409900445"/>
    <d v="2014-09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s v="plays"/>
    <s v="theater"/>
    <n v="1402938394"/>
    <x v="3635"/>
    <n v="1400691994"/>
    <d v="2014-05-21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s v="plays"/>
    <s v="theater"/>
    <n v="1454412584"/>
    <x v="3636"/>
    <n v="1452598184"/>
    <d v="2016-01-12T11:29:44"/>
  </r>
  <r>
    <n v="3651"/>
    <x v="3648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s v="plays"/>
    <s v="theater"/>
    <n v="1407686340"/>
    <x v="3637"/>
    <n v="1404833442"/>
    <d v="2014-07-08T15:30:42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s v="plays"/>
    <s v="theater"/>
    <n v="1472097540"/>
    <x v="3638"/>
    <n v="1471188502"/>
    <d v="2016-08-14T15:28:22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s v="plays"/>
    <s v="theater"/>
    <n v="1438764207"/>
    <x v="3639"/>
    <n v="1436172207"/>
    <d v="2015-07-06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s v="plays"/>
    <s v="theater"/>
    <n v="1459702800"/>
    <x v="3640"/>
    <n v="1457690386"/>
    <d v="2016-03-11T09:59:46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s v="plays"/>
    <s v="theater"/>
    <n v="1437202740"/>
    <x v="3641"/>
    <n v="1434654998"/>
    <d v="2015-06-18T19:16:38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s v="plays"/>
    <s v="theater"/>
    <n v="1485989940"/>
    <x v="3642"/>
    <n v="1483393836"/>
    <d v="2017-01-02T21:50:36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s v="plays"/>
    <s v="theater"/>
    <n v="1464817320"/>
    <x v="3643"/>
    <n v="1462806419"/>
    <d v="2016-05-09T15:06:59"/>
  </r>
  <r>
    <n v="3658"/>
    <x v="3654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s v="plays"/>
    <s v="theater"/>
    <n v="1404273540"/>
    <x v="3644"/>
    <n v="1400272580"/>
    <d v="2014-05-16T20:36:20"/>
  </r>
  <r>
    <n v="3659"/>
    <x v="3655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s v="plays"/>
    <s v="theater"/>
    <n v="1426775940"/>
    <x v="3645"/>
    <n v="1424414350"/>
    <d v="2015-02-20T06:39:1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s v="plays"/>
    <s v="theater"/>
    <n v="1419368925"/>
    <x v="3646"/>
    <n v="1417208925"/>
    <d v="2014-11-28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s v="plays"/>
    <s v="theater"/>
    <n v="1460260800"/>
    <x v="3647"/>
    <n v="1458336672"/>
    <d v="2016-03-18T21:31:12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s v="plays"/>
    <s v="theater"/>
    <n v="1427775414"/>
    <x v="3648"/>
    <n v="1425187014"/>
    <d v="2015-03-01T05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s v="plays"/>
    <s v="theater"/>
    <n v="1482321030"/>
    <x v="3649"/>
    <n v="1477133430"/>
    <d v="2016-10-22T10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s v="plays"/>
    <s v="theater"/>
    <n v="1466056689"/>
    <x v="3650"/>
    <n v="1464847089"/>
    <d v="2016-06-02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s v="plays"/>
    <s v="theater"/>
    <n v="1446062040"/>
    <x v="3651"/>
    <n v="1445109822"/>
    <d v="2015-10-17T19:23:42"/>
  </r>
  <r>
    <n v="3666"/>
    <x v="3662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s v="plays"/>
    <s v="theater"/>
    <n v="1406185200"/>
    <x v="3652"/>
    <n v="1404337382"/>
    <d v="2014-07-02T21:43:02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s v="plays"/>
    <s v="theater"/>
    <n v="1437261419"/>
    <x v="3653"/>
    <n v="1434669419"/>
    <d v="2015-06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s v="plays"/>
    <s v="theater"/>
    <n v="1437676380"/>
    <x v="3654"/>
    <n v="1435670452"/>
    <d v="2015-06-30T13:20:52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s v="plays"/>
    <s v="theater"/>
    <n v="1434039137"/>
    <x v="3655"/>
    <n v="1431447137"/>
    <d v="2015-05-12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s v="plays"/>
    <s v="theater"/>
    <n v="1433113200"/>
    <x v="3656"/>
    <n v="1431951611"/>
    <d v="2015-05-18T12:20:11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s v="plays"/>
    <s v="theater"/>
    <n v="1405915140"/>
    <x v="3657"/>
    <n v="1404140667"/>
    <d v="2014-06-30T15:04:27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s v="plays"/>
    <s v="theater"/>
    <n v="1411771384"/>
    <x v="3658"/>
    <n v="1409179384"/>
    <d v="2014-08-27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s v="plays"/>
    <s v="theater"/>
    <n v="1415191920"/>
    <x v="3659"/>
    <n v="1412233497"/>
    <d v="2014-10-02T07:04:57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s v="plays"/>
    <s v="theater"/>
    <n v="1472936229"/>
    <x v="3660"/>
    <n v="1467752229"/>
    <d v="2016-07-05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s v="plays"/>
    <s v="theater"/>
    <n v="1463353200"/>
    <x v="3661"/>
    <n v="1462285182"/>
    <d v="2016-05-03T14:19:42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s v="plays"/>
    <s v="theater"/>
    <n v="1410550484"/>
    <x v="3662"/>
    <n v="1408995284"/>
    <d v="2014-08-25T19:34:44"/>
  </r>
  <r>
    <n v="3677"/>
    <x v="3673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s v="plays"/>
    <s v="theater"/>
    <n v="1404359940"/>
    <x v="3663"/>
    <n v="1402580818"/>
    <d v="2014-06-12T13:46:58"/>
  </r>
  <r>
    <n v="3678"/>
    <x v="3674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s v="plays"/>
    <s v="theater"/>
    <n v="1433076298"/>
    <x v="3664"/>
    <n v="1430052298"/>
    <d v="2015-04-26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s v="plays"/>
    <s v="theater"/>
    <n v="1404190740"/>
    <x v="3665"/>
    <n v="1401214581"/>
    <d v="2014-05-27T18:16:21"/>
  </r>
  <r>
    <n v="3680"/>
    <x v="3676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s v="plays"/>
    <s v="theater"/>
    <n v="1475664834"/>
    <x v="3666"/>
    <n v="1473850434"/>
    <d v="2016-09-14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s v="plays"/>
    <s v="theater"/>
    <n v="1452872290"/>
    <x v="3667"/>
    <n v="1452008290"/>
    <d v="2016-01-0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s v="plays"/>
    <s v="theater"/>
    <n v="1402901940"/>
    <x v="3668"/>
    <n v="1399998418"/>
    <d v="2014-05-13T16:26:58"/>
  </r>
  <r>
    <n v="3683"/>
    <x v="3679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s v="plays"/>
    <s v="theater"/>
    <n v="1476931696"/>
    <x v="3669"/>
    <n v="1474339696"/>
    <d v="2016-09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s v="plays"/>
    <s v="theater"/>
    <n v="1441167586"/>
    <x v="3670"/>
    <n v="1438575586"/>
    <d v="2015-08-03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s v="plays"/>
    <s v="theater"/>
    <n v="1400533200"/>
    <x v="3671"/>
    <n v="1398348859"/>
    <d v="2014-04-24T14:14:19"/>
  </r>
  <r>
    <n v="3686"/>
    <x v="3682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s v="plays"/>
    <s v="theater"/>
    <n v="1440820740"/>
    <x v="3672"/>
    <n v="1439567660"/>
    <d v="2015-08-14T15:54:2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s v="plays"/>
    <s v="theater"/>
    <n v="1403846055"/>
    <x v="3673"/>
    <n v="1401254055"/>
    <d v="2014-05-28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s v="plays"/>
    <s v="theater"/>
    <n v="1407524004"/>
    <x v="3674"/>
    <n v="1404932004"/>
    <d v="2014-07-09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s v="plays"/>
    <s v="theater"/>
    <n v="1434925500"/>
    <x v="3675"/>
    <n v="1432410639"/>
    <d v="2015-05-23T19:50:39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s v="plays"/>
    <s v="theater"/>
    <n v="1417101683"/>
    <x v="3676"/>
    <n v="1414506083"/>
    <d v="2014-10-28T14:21:23"/>
  </r>
  <r>
    <n v="3691"/>
    <x v="3687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s v="plays"/>
    <s v="theater"/>
    <n v="1425272340"/>
    <x v="3677"/>
    <n v="1421426929"/>
    <d v="2015-01-16T16:48:49"/>
  </r>
  <r>
    <n v="3692"/>
    <x v="3688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s v="plays"/>
    <s v="theater"/>
    <n v="1411084800"/>
    <x v="3678"/>
    <n v="1410304179"/>
    <d v="2014-09-09T23:09:39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s v="plays"/>
    <s v="theater"/>
    <n v="1448922600"/>
    <x v="3679"/>
    <n v="1446352529"/>
    <d v="2015-11-01T04:35:29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s v="plays"/>
    <s v="theater"/>
    <n v="1465178400"/>
    <x v="3680"/>
    <n v="1461985967"/>
    <d v="2016-04-30T03:12:47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s v="plays"/>
    <s v="theater"/>
    <n v="1421009610"/>
    <x v="3681"/>
    <n v="1419281610"/>
    <d v="2014-12-22T20:53:30"/>
  </r>
  <r>
    <n v="3696"/>
    <x v="3692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s v="plays"/>
    <s v="theater"/>
    <n v="1423838916"/>
    <x v="3682"/>
    <n v="1418654916"/>
    <d v="2014-12-15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s v="plays"/>
    <s v="theater"/>
    <n v="1462878648"/>
    <x v="3683"/>
    <n v="1461064248"/>
    <d v="2016-04-19T11:10:48"/>
  </r>
  <r>
    <n v="3698"/>
    <x v="3694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s v="plays"/>
    <s v="theater"/>
    <n v="1456946487"/>
    <x v="3684"/>
    <n v="1454354487"/>
    <d v="2016-02-01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s v="plays"/>
    <s v="theater"/>
    <n v="1413383216"/>
    <x v="3685"/>
    <n v="1410791216"/>
    <d v="2014-09-15T14:26:56"/>
  </r>
  <r>
    <n v="3700"/>
    <x v="3696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s v="plays"/>
    <s v="theater"/>
    <n v="1412092800"/>
    <x v="3686"/>
    <n v="1409493800"/>
    <d v="2014-08-31T14:03:2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s v="plays"/>
    <s v="theater"/>
    <n v="1433422793"/>
    <x v="3687"/>
    <n v="1430830793"/>
    <d v="2015-05-05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s v="plays"/>
    <s v="theater"/>
    <n v="1468191540"/>
    <x v="3688"/>
    <n v="1464958484"/>
    <d v="2016-06-03T12:54:44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s v="plays"/>
    <s v="theater"/>
    <n v="1471071540"/>
    <x v="3689"/>
    <n v="1467720388"/>
    <d v="2016-07-05T12:06:28"/>
  </r>
  <r>
    <n v="3704"/>
    <x v="3700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s v="plays"/>
    <s v="theater"/>
    <n v="1464712394"/>
    <x v="3690"/>
    <n v="1459528394"/>
    <d v="2016-04-0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s v="plays"/>
    <s v="theater"/>
    <n v="1403546400"/>
    <x v="3691"/>
    <n v="1401714114"/>
    <d v="2014-06-02T13:01:54"/>
  </r>
  <r>
    <n v="3706"/>
    <x v="3702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s v="plays"/>
    <s v="theater"/>
    <n v="1410558949"/>
    <x v="3692"/>
    <n v="1409262949"/>
    <d v="2014-08-28T21:55:49"/>
  </r>
  <r>
    <n v="3707"/>
    <x v="3703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s v="plays"/>
    <s v="theater"/>
    <n v="1469165160"/>
    <x v="3693"/>
    <n v="1467335378"/>
    <d v="2016-07-01T01:09:38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s v="plays"/>
    <s v="theater"/>
    <n v="1404444286"/>
    <x v="3694"/>
    <n v="1403234686"/>
    <d v="2014-06-20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s v="plays"/>
    <s v="theater"/>
    <n v="1403715546"/>
    <x v="3695"/>
    <n v="1401123546"/>
    <d v="2014-05-26T16:59:06"/>
  </r>
  <r>
    <n v="3710"/>
    <x v="3706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s v="plays"/>
    <s v="theater"/>
    <n v="1428068988"/>
    <x v="3696"/>
    <n v="1425908988"/>
    <d v="2015-03-09T13:49:48"/>
  </r>
  <r>
    <n v="3711"/>
    <x v="3707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s v="plays"/>
    <s v="theater"/>
    <n v="1402848000"/>
    <x v="3174"/>
    <n v="1400606573"/>
    <d v="2014-05-20T17:22:53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s v="plays"/>
    <s v="theater"/>
    <n v="1433055540"/>
    <x v="3697"/>
    <n v="1431230867"/>
    <d v="2015-05-10T04:07:47"/>
  </r>
  <r>
    <n v="3713"/>
    <x v="3709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s v="plays"/>
    <s v="theater"/>
    <n v="1465062166"/>
    <x v="3698"/>
    <n v="1463334166"/>
    <d v="2016-05-15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s v="plays"/>
    <s v="theater"/>
    <n v="1432612740"/>
    <x v="3699"/>
    <n v="1429881667"/>
    <d v="2015-04-24T13:21:07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s v="plays"/>
    <s v="theater"/>
    <n v="1427806320"/>
    <x v="3700"/>
    <n v="1422834819"/>
    <d v="2015-02-01T23:53:39"/>
  </r>
  <r>
    <n v="3716"/>
    <x v="3712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s v="plays"/>
    <s v="theater"/>
    <n v="1453411109"/>
    <x v="3701"/>
    <n v="1450819109"/>
    <d v="2015-12-22T21:18:29"/>
  </r>
  <r>
    <n v="3717"/>
    <x v="3713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s v="plays"/>
    <s v="theater"/>
    <n v="1431204449"/>
    <x v="3702"/>
    <n v="1428526049"/>
    <d v="2015-04-08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s v="plays"/>
    <s v="theater"/>
    <n v="1425057075"/>
    <x v="3703"/>
    <n v="1422465075"/>
    <d v="2015-01-28T17:11:15"/>
  </r>
  <r>
    <n v="3719"/>
    <x v="3715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s v="plays"/>
    <s v="theater"/>
    <n v="1434994266"/>
    <x v="3704"/>
    <n v="1432402266"/>
    <d v="2015-05-23T17:31:06"/>
  </r>
  <r>
    <n v="3720"/>
    <x v="3716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s v="plays"/>
    <s v="theater"/>
    <n v="1435881006"/>
    <x v="3705"/>
    <n v="1433980206"/>
    <d v="2015-06-10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s v="plays"/>
    <s v="theater"/>
    <n v="1415230084"/>
    <x v="3706"/>
    <n v="1413412084"/>
    <d v="2014-10-15T22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s v="plays"/>
    <s v="theater"/>
    <n v="1455231540"/>
    <x v="3707"/>
    <n v="1452614847"/>
    <d v="2016-01-12T16:07:27"/>
  </r>
  <r>
    <n v="3723"/>
    <x v="3719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s v="plays"/>
    <s v="theater"/>
    <n v="1417374262"/>
    <x v="3708"/>
    <n v="1414778662"/>
    <d v="2014-10-31T18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s v="plays"/>
    <s v="theater"/>
    <n v="1462402800"/>
    <x v="3709"/>
    <n v="1459856860"/>
    <d v="2016-04-05T11:47:4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s v="plays"/>
    <s v="theater"/>
    <n v="1455831000"/>
    <x v="3710"/>
    <n v="1454366467"/>
    <d v="2016-02-01T22:41:07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s v="plays"/>
    <s v="theater"/>
    <n v="1461963600"/>
    <x v="3711"/>
    <n v="1459567371"/>
    <d v="2016-04-02T03:22:51"/>
  </r>
  <r>
    <n v="3727"/>
    <x v="3723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s v="plays"/>
    <s v="theater"/>
    <n v="1476939300"/>
    <x v="3712"/>
    <n v="1474273294"/>
    <d v="2016-09-19T08:21:34"/>
  </r>
  <r>
    <n v="3728"/>
    <x v="3724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s v="plays"/>
    <s v="theater"/>
    <n v="1439957176"/>
    <x v="3713"/>
    <n v="1437365176"/>
    <d v="2015-07-20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s v="plays"/>
    <s v="theater"/>
    <n v="1427082912"/>
    <x v="3714"/>
    <n v="1423198512"/>
    <d v="2015-02-06T04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s v="plays"/>
    <s v="theater"/>
    <n v="1439828159"/>
    <x v="3715"/>
    <n v="1437236159"/>
    <d v="2015-07-18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s v="plays"/>
    <s v="theater"/>
    <n v="1420860180"/>
    <x v="3716"/>
    <n v="1418234646"/>
    <d v="2014-12-10T18:04:06"/>
  </r>
  <r>
    <n v="3732"/>
    <x v="3728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s v="plays"/>
    <s v="theater"/>
    <n v="1422100800"/>
    <x v="3717"/>
    <n v="1416932133"/>
    <d v="2014-11-25T16:15:33"/>
  </r>
  <r>
    <n v="3733"/>
    <x v="3729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s v="plays"/>
    <s v="theater"/>
    <n v="1429396200"/>
    <x v="3718"/>
    <n v="1428539708"/>
    <d v="2015-04-09T00:35:08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s v="plays"/>
    <s v="theater"/>
    <n v="1432589896"/>
    <x v="3719"/>
    <n v="1427405896"/>
    <d v="2015-03-26T21:38:16"/>
  </r>
  <r>
    <n v="3735"/>
    <x v="3731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s v="plays"/>
    <s v="theater"/>
    <n v="1432831089"/>
    <x v="3720"/>
    <n v="1430239089"/>
    <d v="2015-04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s v="plays"/>
    <s v="theater"/>
    <n v="1427133600"/>
    <x v="3721"/>
    <n v="1423847093"/>
    <d v="2015-02-13T17:04:53"/>
  </r>
  <r>
    <n v="3737"/>
    <x v="3476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s v="plays"/>
    <s v="theater"/>
    <n v="1447311540"/>
    <x v="3722"/>
    <n v="1445358903"/>
    <d v="2015-10-20T16:35:03"/>
  </r>
  <r>
    <n v="3738"/>
    <x v="3733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s v="plays"/>
    <s v="theater"/>
    <n v="1405461600"/>
    <x v="3723"/>
    <n v="1403562705"/>
    <d v="2014-06-23T22:31:45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s v="plays"/>
    <s v="theater"/>
    <n v="1468752468"/>
    <x v="3724"/>
    <n v="1467024468"/>
    <d v="2016-06-2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s v="plays"/>
    <s v="theater"/>
    <n v="1407808438"/>
    <x v="3725"/>
    <n v="1405217355"/>
    <d v="2014-07-13T02:09:15"/>
  </r>
  <r>
    <n v="3741"/>
    <x v="3736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s v="plays"/>
    <s v="theater"/>
    <n v="1450389950"/>
    <x v="3726"/>
    <n v="1447797950"/>
    <d v="2015-11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s v="plays"/>
    <s v="theater"/>
    <n v="1409980144"/>
    <x v="3727"/>
    <n v="1407388144"/>
    <d v="2014-08-07T05:09:04"/>
  </r>
  <r>
    <n v="3743"/>
    <x v="3738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s v="plays"/>
    <s v="theater"/>
    <n v="1404406964"/>
    <x v="3728"/>
    <n v="1401814964"/>
    <d v="2014-06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s v="plays"/>
    <s v="theater"/>
    <n v="1404532740"/>
    <x v="3729"/>
    <n v="1401823952"/>
    <d v="2014-06-03T19:32:32"/>
  </r>
  <r>
    <n v="3745"/>
    <x v="3740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s v="plays"/>
    <s v="theater"/>
    <n v="1407689102"/>
    <x v="3730"/>
    <n v="1405097102"/>
    <d v="2014-07-11T16:45:02"/>
  </r>
  <r>
    <n v="3746"/>
    <x v="3741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s v="plays"/>
    <s v="theater"/>
    <n v="1475918439"/>
    <x v="3731"/>
    <n v="1473326439"/>
    <d v="2016-09-08T09:20:39"/>
  </r>
  <r>
    <n v="3747"/>
    <x v="3742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s v="plays"/>
    <s v="theater"/>
    <n v="1436137140"/>
    <x v="3732"/>
    <n v="1433833896"/>
    <d v="2015-06-09T07:11:36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s v="musical"/>
    <s v="theater"/>
    <n v="1455602340"/>
    <x v="3733"/>
    <n v="1453827436"/>
    <d v="2016-01-26T16:57:16"/>
  </r>
  <r>
    <n v="3749"/>
    <x v="3744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s v="musical"/>
    <s v="theater"/>
    <n v="1461902340"/>
    <x v="3734"/>
    <n v="1459220588"/>
    <d v="2016-03-29T03:03:08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s v="musical"/>
    <s v="theater"/>
    <n v="1423555140"/>
    <x v="3735"/>
    <n v="1421105608"/>
    <d v="2015-01-12T23:33:28"/>
  </r>
  <r>
    <n v="3751"/>
    <x v="374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s v="musical"/>
    <s v="theater"/>
    <n v="1459641073"/>
    <x v="3736"/>
    <n v="1454460673"/>
    <d v="2016-02-03T00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s v="musical"/>
    <s v="theater"/>
    <n v="1476651600"/>
    <x v="3737"/>
    <n v="1473189335"/>
    <d v="2016-09-06T19:15:35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s v="musical"/>
    <s v="theater"/>
    <n v="1433289600"/>
    <x v="3738"/>
    <n v="1430768800"/>
    <d v="2015-05-04T19:46:4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s v="musical"/>
    <s v="theater"/>
    <n v="1406350740"/>
    <x v="3739"/>
    <n v="1403125737"/>
    <d v="2014-06-18T21:08:57"/>
  </r>
  <r>
    <n v="3755"/>
    <x v="3750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s v="musical"/>
    <s v="theater"/>
    <n v="1460753307"/>
    <x v="3740"/>
    <n v="1458161307"/>
    <d v="2016-03-16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s v="musical"/>
    <s v="theater"/>
    <n v="1402515198"/>
    <x v="3741"/>
    <n v="1399923198"/>
    <d v="2014-05-12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s v="musical"/>
    <s v="theater"/>
    <n v="1417465515"/>
    <x v="3742"/>
    <n v="1415737515"/>
    <d v="2014-11-11T20:25:15"/>
  </r>
  <r>
    <n v="3758"/>
    <x v="3753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s v="musical"/>
    <s v="theater"/>
    <n v="1400475600"/>
    <x v="3743"/>
    <n v="1397819938"/>
    <d v="2014-04-18T11:18:58"/>
  </r>
  <r>
    <n v="3759"/>
    <x v="3754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s v="musical"/>
    <s v="theater"/>
    <n v="1440556553"/>
    <x v="3744"/>
    <n v="1435372553"/>
    <d v="2015-06-27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s v="musical"/>
    <s v="theater"/>
    <n v="1399293386"/>
    <x v="3745"/>
    <n v="1397133386"/>
    <d v="2014-04-10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s v="musical"/>
    <s v="theater"/>
    <n v="1439247600"/>
    <x v="3746"/>
    <n v="1434625937"/>
    <d v="2015-06-18T11:12:17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s v="musical"/>
    <s v="theater"/>
    <n v="1438543889"/>
    <x v="3747"/>
    <n v="1436383889"/>
    <d v="2015-07-08T19:31:29"/>
  </r>
  <r>
    <n v="3763"/>
    <x v="3758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s v="musical"/>
    <s v="theater"/>
    <n v="1427907626"/>
    <x v="3748"/>
    <n v="1425319226"/>
    <d v="2015-03-02T18:00:26"/>
  </r>
  <r>
    <n v="3764"/>
    <x v="3759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s v="musical"/>
    <s v="theater"/>
    <n v="1464482160"/>
    <x v="3749"/>
    <n v="1462824832"/>
    <d v="2016-05-09T20:13:52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s v="musical"/>
    <s v="theater"/>
    <n v="1406745482"/>
    <x v="3750"/>
    <n v="1404153482"/>
    <d v="2014-06-30T18:38:02"/>
  </r>
  <r>
    <n v="3766"/>
    <x v="3761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s v="musical"/>
    <s v="theater"/>
    <n v="1404360045"/>
    <x v="3751"/>
    <n v="1401336045"/>
    <d v="2014-05-29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s v="musical"/>
    <s v="theater"/>
    <n v="1425185940"/>
    <x v="3566"/>
    <n v="1423960097"/>
    <d v="2015-02-15T00:28:17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s v="musical"/>
    <s v="theater"/>
    <n v="1402594090"/>
    <x v="3752"/>
    <n v="1400002090"/>
    <d v="2014-05-13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s v="musical"/>
    <s v="theater"/>
    <n v="1460730079"/>
    <x v="3753"/>
    <n v="1458138079"/>
    <d v="2016-03-16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s v="musical"/>
    <s v="theater"/>
    <n v="1434234010"/>
    <x v="3754"/>
    <n v="1431642010"/>
    <d v="2015-05-14T22:20:10"/>
  </r>
  <r>
    <n v="3771"/>
    <x v="3766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s v="musical"/>
    <s v="theater"/>
    <n v="1463529600"/>
    <x v="3755"/>
    <n v="1462307652"/>
    <d v="2016-05-03T20:34:12"/>
  </r>
  <r>
    <n v="3772"/>
    <x v="3767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s v="musical"/>
    <s v="theater"/>
    <n v="1480399200"/>
    <x v="3756"/>
    <n v="1478616506"/>
    <d v="2016-11-08T14:48:26"/>
  </r>
  <r>
    <n v="3773"/>
    <x v="3768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s v="musical"/>
    <s v="theater"/>
    <n v="1479175680"/>
    <x v="3757"/>
    <n v="1476317247"/>
    <d v="2016-10-13T00:07:27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s v="musical"/>
    <s v="theater"/>
    <n v="1428606055"/>
    <x v="3758"/>
    <n v="1427223655"/>
    <d v="2015-03-24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s v="musical"/>
    <s v="theater"/>
    <n v="1428552000"/>
    <x v="3759"/>
    <n v="1426199843"/>
    <d v="2015-03-12T22:37:23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s v="musical"/>
    <s v="theater"/>
    <n v="1406854800"/>
    <x v="3760"/>
    <n v="1403599778"/>
    <d v="2014-06-24T08:49:38"/>
  </r>
  <r>
    <n v="3777"/>
    <x v="3772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s v="musical"/>
    <s v="theater"/>
    <n v="1411790400"/>
    <x v="3761"/>
    <n v="1409884821"/>
    <d v="2014-09-05T02:40:21"/>
  </r>
  <r>
    <n v="3778"/>
    <x v="3773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s v="musical"/>
    <s v="theater"/>
    <n v="1423942780"/>
    <x v="3762"/>
    <n v="1418758780"/>
    <d v="2014-12-16T19:39:40"/>
  </r>
  <r>
    <n v="3779"/>
    <x v="3774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s v="musical"/>
    <s v="theater"/>
    <n v="1459010340"/>
    <x v="3763"/>
    <n v="1456421940"/>
    <d v="2016-02-25T17:39:00"/>
  </r>
  <r>
    <n v="3780"/>
    <x v="3775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s v="musical"/>
    <s v="theater"/>
    <n v="1436817960"/>
    <x v="3764"/>
    <n v="1433999785"/>
    <d v="2015-06-11T05:16:25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s v="musical"/>
    <s v="theater"/>
    <n v="1410210685"/>
    <x v="3765"/>
    <n v="1408050685"/>
    <d v="2014-08-14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s v="musical"/>
    <s v="theater"/>
    <n v="1469401200"/>
    <x v="3766"/>
    <n v="1466887297"/>
    <d v="2016-06-25T20:41:37"/>
  </r>
  <r>
    <n v="3783"/>
    <x v="3778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s v="musical"/>
    <s v="theater"/>
    <n v="1458057600"/>
    <x v="3767"/>
    <n v="1455938520"/>
    <d v="2016-02-20T03:22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s v="musical"/>
    <s v="theater"/>
    <n v="1468193532"/>
    <x v="3768"/>
    <n v="1465601532"/>
    <d v="2016-06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s v="musical"/>
    <s v="theater"/>
    <n v="1470132180"/>
    <x v="3769"/>
    <n v="1467040769"/>
    <d v="2016-06-27T15:19:29"/>
  </r>
  <r>
    <n v="3786"/>
    <x v="3781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s v="musical"/>
    <s v="theater"/>
    <n v="1464310475"/>
    <x v="3770"/>
    <n v="1461718475"/>
    <d v="2016-04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s v="musical"/>
    <s v="theater"/>
    <n v="1436587140"/>
    <x v="3514"/>
    <n v="1434113406"/>
    <d v="2015-06-12T12:50:06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s v="musical"/>
    <s v="theater"/>
    <n v="1450887480"/>
    <x v="3771"/>
    <n v="1448469719"/>
    <d v="2015-11-25T16:41:59"/>
  </r>
  <r>
    <n v="3789"/>
    <x v="3784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s v="musical"/>
    <s v="theater"/>
    <n v="1434395418"/>
    <x v="3772"/>
    <n v="1431630618"/>
    <d v="2015-05-14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s v="musical"/>
    <s v="theater"/>
    <n v="1479834023"/>
    <x v="3773"/>
    <n v="1477238423"/>
    <d v="2016-10-23T16:00:23"/>
  </r>
  <r>
    <n v="3791"/>
    <x v="3786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s v="musical"/>
    <s v="theater"/>
    <n v="1404664592"/>
    <x v="3774"/>
    <n v="1399480592"/>
    <d v="2014-05-07T16:36:32"/>
  </r>
  <r>
    <n v="3792"/>
    <x v="3787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s v="musical"/>
    <s v="theater"/>
    <n v="1436957022"/>
    <x v="3775"/>
    <n v="1434365022"/>
    <d v="2015-06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s v="musical"/>
    <s v="theater"/>
    <n v="1418769129"/>
    <x v="3776"/>
    <n v="1416954729"/>
    <d v="2014-11-25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s v="musical"/>
    <s v="theater"/>
    <n v="1433685354"/>
    <x v="3777"/>
    <n v="1431093354"/>
    <d v="2015-05-08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s v="musical"/>
    <s v="theater"/>
    <n v="1440801000"/>
    <x v="3778"/>
    <n v="1437042490"/>
    <d v="2015-07-16T10:28:10"/>
  </r>
  <r>
    <n v="3796"/>
    <x v="3791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s v="musical"/>
    <s v="theater"/>
    <n v="1484354556"/>
    <x v="3779"/>
    <n v="1479170556"/>
    <d v="2016-11-15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s v="musical"/>
    <s v="theater"/>
    <n v="1429564165"/>
    <x v="3780"/>
    <n v="1426972165"/>
    <d v="2015-03-21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s v="musical"/>
    <s v="theater"/>
    <n v="1407691248"/>
    <x v="3781"/>
    <n v="1405099248"/>
    <d v="2014-07-11T17:20:48"/>
  </r>
  <r>
    <n v="3799"/>
    <x v="3794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s v="musical"/>
    <s v="theater"/>
    <n v="1457734843"/>
    <x v="3782"/>
    <n v="1455142843"/>
    <d v="2016-02-10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s v="musical"/>
    <s v="theater"/>
    <n v="1420952340"/>
    <x v="3783"/>
    <n v="1418146883"/>
    <d v="2014-12-09T17:41:23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s v="musical"/>
    <s v="theater"/>
    <n v="1420215216"/>
    <x v="3784"/>
    <n v="1417536816"/>
    <d v="2014-12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s v="musical"/>
    <s v="theater"/>
    <n v="1445482906"/>
    <x v="3785"/>
    <n v="1442890906"/>
    <d v="2015-09-22T03:01:46"/>
  </r>
  <r>
    <n v="3803"/>
    <x v="3798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s v="musical"/>
    <s v="theater"/>
    <n v="1457133568"/>
    <x v="3786"/>
    <n v="1454541568"/>
    <d v="2016-02-03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s v="musical"/>
    <s v="theater"/>
    <n v="1469948400"/>
    <x v="3787"/>
    <n v="1465172024"/>
    <d v="2016-06-06T00:13:44"/>
  </r>
  <r>
    <n v="3805"/>
    <x v="3800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s v="musical"/>
    <s v="theater"/>
    <n v="1411852640"/>
    <x v="3788"/>
    <n v="1406668640"/>
    <d v="2014-07-29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s v="musical"/>
    <s v="theater"/>
    <n v="1404022381"/>
    <x v="3789"/>
    <n v="1402294381"/>
    <d v="2014-06-0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s v="musical"/>
    <s v="theater"/>
    <n v="1428097739"/>
    <x v="3790"/>
    <n v="1427492939"/>
    <d v="2015-03-27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s v="plays"/>
    <s v="theater"/>
    <n v="1429955619"/>
    <x v="3791"/>
    <n v="1424775219"/>
    <d v="2015-02-24T10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s v="plays"/>
    <s v="theater"/>
    <n v="1406761200"/>
    <x v="3792"/>
    <n v="1402403907"/>
    <d v="2014-06-10T12:38:27"/>
  </r>
  <r>
    <n v="3810"/>
    <x v="3805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s v="plays"/>
    <s v="theater"/>
    <n v="1426965758"/>
    <x v="3793"/>
    <n v="1424377358"/>
    <d v="2015-02-19T20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s v="plays"/>
    <s v="theater"/>
    <n v="1464692400"/>
    <x v="3794"/>
    <n v="1461769373"/>
    <d v="2016-04-27T15:02:53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s v="plays"/>
    <s v="theater"/>
    <n v="1433131140"/>
    <x v="2551"/>
    <n v="1429120908"/>
    <d v="2015-04-15T18:01:48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s v="plays"/>
    <s v="theater"/>
    <n v="1465940580"/>
    <x v="3795"/>
    <n v="1462603021"/>
    <d v="2016-05-07T06:37:01"/>
  </r>
  <r>
    <n v="3814"/>
    <x v="3809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s v="plays"/>
    <s v="theater"/>
    <n v="1427860740"/>
    <x v="3532"/>
    <n v="1424727712"/>
    <d v="2015-02-23T21:41:52"/>
  </r>
  <r>
    <n v="3815"/>
    <x v="3810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s v="plays"/>
    <s v="theater"/>
    <n v="1440111600"/>
    <x v="3796"/>
    <n v="1437545657"/>
    <d v="2015-07-22T06:14:17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s v="plays"/>
    <s v="theater"/>
    <n v="1405614823"/>
    <x v="3797"/>
    <n v="1403022823"/>
    <d v="2014-06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s v="plays"/>
    <s v="theater"/>
    <n v="1445659140"/>
    <x v="3798"/>
    <n v="1444236216"/>
    <d v="2015-10-07T16:43:36"/>
  </r>
  <r>
    <n v="3818"/>
    <x v="3813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s v="plays"/>
    <s v="theater"/>
    <n v="1426187582"/>
    <x v="3799"/>
    <n v="1423599182"/>
    <d v="2015-02-10T20:13:02"/>
  </r>
  <r>
    <n v="3819"/>
    <x v="3814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s v="plays"/>
    <s v="theater"/>
    <n v="1437166920"/>
    <x v="3800"/>
    <n v="1435554104"/>
    <d v="2015-06-29T05:01:44"/>
  </r>
  <r>
    <n v="3820"/>
    <x v="3815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s v="plays"/>
    <s v="theater"/>
    <n v="1436110717"/>
    <x v="3801"/>
    <n v="1433518717"/>
    <d v="2015-06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s v="plays"/>
    <s v="theater"/>
    <n v="1451881207"/>
    <x v="3802"/>
    <n v="1449116407"/>
    <d v="2015-12-03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s v="plays"/>
    <s v="theater"/>
    <n v="1453244340"/>
    <x v="3803"/>
    <n v="1448136417"/>
    <d v="2015-11-21T20:06:57"/>
  </r>
  <r>
    <n v="3823"/>
    <x v="3818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s v="plays"/>
    <s v="theater"/>
    <n v="1437364740"/>
    <x v="3804"/>
    <n v="1434405044"/>
    <d v="2015-06-15T21:50:44"/>
  </r>
  <r>
    <n v="3824"/>
    <x v="3819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s v="plays"/>
    <s v="theater"/>
    <n v="1470058860"/>
    <x v="3805"/>
    <n v="1469026903"/>
    <d v="2016-07-20T15:01:43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s v="plays"/>
    <s v="theater"/>
    <n v="1434505214"/>
    <x v="3806"/>
    <n v="1432690814"/>
    <d v="2015-05-27T01:40:14"/>
  </r>
  <r>
    <n v="3826"/>
    <x v="3821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s v="plays"/>
    <s v="theater"/>
    <n v="1430993394"/>
    <x v="3807"/>
    <n v="1428401394"/>
    <d v="2015-04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s v="plays"/>
    <s v="theater"/>
    <n v="1427414400"/>
    <x v="3808"/>
    <n v="1422656201"/>
    <d v="2015-01-30T22:16:41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s v="plays"/>
    <s v="theater"/>
    <n v="1420033187"/>
    <x v="3809"/>
    <n v="1414845587"/>
    <d v="2014-11-01T12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s v="plays"/>
    <s v="theater"/>
    <n v="1472676371"/>
    <x v="3810"/>
    <n v="1470948371"/>
    <d v="2016-08-11T20:46:11"/>
  </r>
  <r>
    <n v="3830"/>
    <x v="3825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s v="plays"/>
    <s v="theater"/>
    <n v="1464371211"/>
    <x v="3811"/>
    <n v="1463161611"/>
    <d v="2016-05-13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s v="plays"/>
    <s v="theater"/>
    <n v="1415222545"/>
    <x v="3812"/>
    <n v="1413404545"/>
    <d v="2014-10-15T20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s v="plays"/>
    <s v="theater"/>
    <n v="1455936335"/>
    <x v="3813"/>
    <n v="1452048335"/>
    <d v="2016-01-06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s v="plays"/>
    <s v="theater"/>
    <n v="1417460940"/>
    <x v="3814"/>
    <n v="1416516972"/>
    <d v="2014-11-20T20:56:12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s v="plays"/>
    <s v="theater"/>
    <n v="1434624067"/>
    <x v="3815"/>
    <n v="1432032067"/>
    <d v="2015-05-19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s v="plays"/>
    <s v="theater"/>
    <n v="1461278208"/>
    <x v="3816"/>
    <n v="1459463808"/>
    <d v="2016-03-31T22:36:48"/>
  </r>
  <r>
    <n v="3836"/>
    <x v="3831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s v="plays"/>
    <s v="theater"/>
    <n v="1470197340"/>
    <x v="3817"/>
    <n v="1467497652"/>
    <d v="2016-07-02T22:14:12"/>
  </r>
  <r>
    <n v="3837"/>
    <x v="3832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s v="plays"/>
    <s v="theater"/>
    <n v="1435947758"/>
    <x v="3818"/>
    <n v="1432837358"/>
    <d v="2015-05-28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s v="plays"/>
    <s v="theater"/>
    <n v="1432314209"/>
    <x v="3819"/>
    <n v="1429722209"/>
    <d v="2015-04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s v="plays"/>
    <s v="theater"/>
    <n v="1438226724"/>
    <x v="3820"/>
    <n v="1433042724"/>
    <d v="2015-05-31T03:25:24"/>
  </r>
  <r>
    <n v="3840"/>
    <x v="3835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s v="plays"/>
    <s v="theater"/>
    <n v="1459180229"/>
    <x v="3821"/>
    <n v="1457023829"/>
    <d v="2016-03-03T16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s v="plays"/>
    <s v="theater"/>
    <n v="1405882287"/>
    <x v="3822"/>
    <n v="1400698287"/>
    <d v="2014-05-21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s v="plays"/>
    <s v="theater"/>
    <n v="1399809052"/>
    <x v="3823"/>
    <n v="1397217052"/>
    <d v="2014-04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s v="plays"/>
    <s v="theater"/>
    <n v="1401587064"/>
    <x v="3824"/>
    <n v="1399427064"/>
    <d v="2014-05-07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s v="plays"/>
    <s v="theater"/>
    <n v="1401778740"/>
    <x v="3825"/>
    <n v="1399474134"/>
    <d v="2014-05-07T14:48:54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s v="plays"/>
    <s v="theater"/>
    <n v="1443711774"/>
    <x v="3826"/>
    <n v="1441119774"/>
    <d v="2015-09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s v="plays"/>
    <s v="theater"/>
    <n v="1412405940"/>
    <x v="3827"/>
    <n v="1409721542"/>
    <d v="2014-09-03T05:19:02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s v="plays"/>
    <s v="theater"/>
    <n v="1437283391"/>
    <x v="3828"/>
    <n v="1433395391"/>
    <d v="2015-06-04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s v="plays"/>
    <s v="theater"/>
    <n v="1445196989"/>
    <x v="3829"/>
    <n v="1442604989"/>
    <d v="2015-09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s v="plays"/>
    <s v="theater"/>
    <n v="1434047084"/>
    <x v="3830"/>
    <n v="1431455084"/>
    <d v="2015-05-12T18:24:44"/>
  </r>
  <r>
    <n v="3850"/>
    <x v="384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s v="plays"/>
    <s v="theater"/>
    <n v="1420081143"/>
    <x v="3831"/>
    <n v="1417489143"/>
    <d v="2014-12-02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s v="plays"/>
    <s v="theater"/>
    <n v="1437129179"/>
    <x v="3832"/>
    <n v="1434537179"/>
    <d v="2015-06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s v="plays"/>
    <s v="theater"/>
    <n v="1427427276"/>
    <x v="3833"/>
    <n v="1425270876"/>
    <d v="2015-03-02T04:34:36"/>
  </r>
  <r>
    <n v="3853"/>
    <x v="3848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s v="plays"/>
    <s v="theater"/>
    <n v="1409602178"/>
    <x v="3834"/>
    <n v="1406578178"/>
    <d v="2014-07-28T20:09:38"/>
  </r>
  <r>
    <n v="3854"/>
    <x v="3849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s v="plays"/>
    <s v="theater"/>
    <n v="1431206058"/>
    <x v="3835"/>
    <n v="1428614058"/>
    <d v="2015-04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s v="plays"/>
    <s v="theater"/>
    <n v="1427408271"/>
    <x v="3836"/>
    <n v="1424819871"/>
    <d v="2015-02-24T23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s v="plays"/>
    <s v="theater"/>
    <n v="1425833403"/>
    <x v="3837"/>
    <n v="1423245003"/>
    <d v="2015-02-06T17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s v="plays"/>
    <s v="theater"/>
    <n v="1406913120"/>
    <x v="3838"/>
    <n v="1404927690"/>
    <d v="2014-07-09T17:41:3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s v="plays"/>
    <s v="theater"/>
    <n v="1432328400"/>
    <x v="3839"/>
    <n v="1430734844"/>
    <d v="2015-05-04T10:20:44"/>
  </r>
  <r>
    <n v="3859"/>
    <x v="3854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s v="plays"/>
    <s v="theater"/>
    <n v="1403730000"/>
    <x v="3840"/>
    <n v="1401485207"/>
    <d v="2014-05-30T21:26:47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s v="plays"/>
    <s v="theater"/>
    <n v="1407858710"/>
    <x v="3841"/>
    <n v="1405266710"/>
    <d v="2014-07-13T15:51:50"/>
  </r>
  <r>
    <n v="3861"/>
    <x v="3856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s v="plays"/>
    <s v="theater"/>
    <n v="1415828820"/>
    <x v="3842"/>
    <n v="1412258977"/>
    <d v="2014-10-02T14:09:37"/>
  </r>
  <r>
    <n v="3862"/>
    <x v="3857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s v="plays"/>
    <s v="theater"/>
    <n v="1473699540"/>
    <x v="3843"/>
    <n v="1472451356"/>
    <d v="2016-08-29T06:15:56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s v="plays"/>
    <s v="theater"/>
    <n v="1446739905"/>
    <x v="3844"/>
    <n v="1441552305"/>
    <d v="2015-09-06T15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s v="plays"/>
    <s v="theater"/>
    <n v="1447799054"/>
    <x v="3845"/>
    <n v="1445203454"/>
    <d v="2015-10-18T21:24:14"/>
  </r>
  <r>
    <n v="3865"/>
    <x v="3860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s v="plays"/>
    <s v="theater"/>
    <n v="1409376600"/>
    <x v="3846"/>
    <n v="1405957098"/>
    <d v="2014-07-21T15:38:18"/>
  </r>
  <r>
    <n v="3866"/>
    <x v="3861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s v="plays"/>
    <s v="theater"/>
    <n v="1458703740"/>
    <x v="3847"/>
    <n v="1454453021"/>
    <d v="2016-02-02T22:43:41"/>
  </r>
  <r>
    <n v="3867"/>
    <x v="3862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s v="plays"/>
    <s v="theater"/>
    <n v="1466278339"/>
    <x v="3848"/>
    <n v="1463686339"/>
    <d v="2016-05-19T19:32:19"/>
  </r>
  <r>
    <n v="3868"/>
    <x v="3863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s v="musical"/>
    <s v="theater"/>
    <n v="1410191405"/>
    <x v="3849"/>
    <n v="1408031405"/>
    <d v="2014-08-14T15:50:05"/>
  </r>
  <r>
    <n v="3869"/>
    <x v="3864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s v="musical"/>
    <s v="theater"/>
    <n v="1426302660"/>
    <x v="3850"/>
    <n v="1423761792"/>
    <d v="2015-02-12T17:23:12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s v="musical"/>
    <s v="theater"/>
    <n v="1404360478"/>
    <x v="3851"/>
    <n v="1401768478"/>
    <d v="2014-06-03T04:07:58"/>
  </r>
  <r>
    <n v="3871"/>
    <x v="3866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s v="musical"/>
    <s v="theater"/>
    <n v="1490809450"/>
    <x v="3852"/>
    <n v="1485629050"/>
    <d v="2017-01-28T18:44:10"/>
  </r>
  <r>
    <n v="3872"/>
    <x v="3867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s v="musical"/>
    <s v="theater"/>
    <n v="1439522996"/>
    <x v="3853"/>
    <n v="1435202996"/>
    <d v="2015-06-25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s v="musical"/>
    <s v="theater"/>
    <n v="1444322535"/>
    <x v="3854"/>
    <n v="1441730535"/>
    <d v="2015-09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s v="musical"/>
    <s v="theater"/>
    <n v="1422061200"/>
    <x v="3855"/>
    <n v="1420244622"/>
    <d v="2015-01-03T00:23:42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s v="musical"/>
    <s v="theater"/>
    <n v="1472896800"/>
    <x v="3856"/>
    <n v="1472804365"/>
    <d v="2016-09-02T08:19:25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s v="musical"/>
    <s v="theater"/>
    <n v="1454425128"/>
    <x v="3857"/>
    <n v="1451833128"/>
    <d v="2016-01-03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s v="musical"/>
    <s v="theater"/>
    <n v="1481213752"/>
    <x v="3858"/>
    <n v="1478621752"/>
    <d v="2016-11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s v="musical"/>
    <s v="theater"/>
    <n v="1435636740"/>
    <x v="3859"/>
    <n v="1433014746"/>
    <d v="2015-05-30T19:39:06"/>
  </r>
  <r>
    <n v="3879"/>
    <x v="3874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s v="musical"/>
    <s v="theater"/>
    <n v="1422218396"/>
    <x v="3860"/>
    <n v="1419626396"/>
    <d v="2014-12-26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s v="musical"/>
    <s v="theater"/>
    <n v="1406761200"/>
    <x v="3792"/>
    <n v="1403724820"/>
    <d v="2014-06-25T19:33:40"/>
  </r>
  <r>
    <n v="3881"/>
    <x v="3876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s v="musical"/>
    <s v="theater"/>
    <n v="1487550399"/>
    <x v="3861"/>
    <n v="1484958399"/>
    <d v="2017-01-21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s v="musical"/>
    <s v="theater"/>
    <n v="1454281380"/>
    <x v="3862"/>
    <n v="1451950570"/>
    <d v="2016-01-04T23:36:1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s v="musical"/>
    <s v="theater"/>
    <n v="1409668069"/>
    <x v="3863"/>
    <n v="1407076069"/>
    <d v="2014-08-03T14:27:49"/>
  </r>
  <r>
    <n v="3884"/>
    <x v="3879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s v="musical"/>
    <s v="theater"/>
    <n v="1427479192"/>
    <x v="3864"/>
    <n v="1425322792"/>
    <d v="2015-03-02T18:59:52"/>
  </r>
  <r>
    <n v="3885"/>
    <x v="3880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s v="musical"/>
    <s v="theater"/>
    <n v="1462834191"/>
    <x v="3865"/>
    <n v="1460242191"/>
    <d v="2016-04-09T22:49:51"/>
  </r>
  <r>
    <n v="3886"/>
    <x v="3881"/>
    <n v="1"/>
    <n v="10000"/>
    <n v="0"/>
    <x v="1"/>
    <s v="AU"/>
    <s v="AUD"/>
    <n v="1418275702"/>
    <n v="1415683702"/>
    <b v="0"/>
    <n v="0"/>
    <b v="0"/>
    <s v="theater/musical"/>
    <x v="109"/>
    <e v="#DIV/0!"/>
    <s v="musical"/>
    <s v="theater"/>
    <n v="1418275702"/>
    <x v="3866"/>
    <n v="1415683702"/>
    <d v="2014-11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s v="musical"/>
    <s v="theater"/>
    <n v="1430517600"/>
    <x v="3867"/>
    <n v="1426538129"/>
    <d v="2015-03-16T20:35:29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s v="plays"/>
    <s v="theater"/>
    <n v="1488114358"/>
    <x v="3868"/>
    <n v="1485522358"/>
    <d v="2017-01-27T13:05:58"/>
  </r>
  <r>
    <n v="3889"/>
    <x v="3884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s v="plays"/>
    <s v="theater"/>
    <n v="1420413960"/>
    <x v="3869"/>
    <n v="1417651630"/>
    <d v="2014-12-04T00:07:1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s v="plays"/>
    <s v="theater"/>
    <n v="1439662344"/>
    <x v="3870"/>
    <n v="1434478344"/>
    <d v="2015-06-16T18:12:24"/>
  </r>
  <r>
    <n v="3891"/>
    <x v="3886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s v="plays"/>
    <s v="theater"/>
    <n v="1427086740"/>
    <x v="3871"/>
    <n v="1424488244"/>
    <d v="2015-02-21T03:10:44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s v="plays"/>
    <s v="theater"/>
    <n v="1408863600"/>
    <x v="3872"/>
    <n v="1408203557"/>
    <d v="2014-08-16T15:39:17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s v="plays"/>
    <s v="theater"/>
    <n v="1404194400"/>
    <x v="3873"/>
    <n v="1400600840"/>
    <d v="2014-05-20T15:47:2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s v="plays"/>
    <s v="theater"/>
    <n v="1481000340"/>
    <x v="3874"/>
    <n v="1478386812"/>
    <d v="2016-11-05T23:00:12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s v="plays"/>
    <s v="theater"/>
    <n v="1425103218"/>
    <x v="3875"/>
    <n v="1422424818"/>
    <d v="2015-01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s v="plays"/>
    <s v="theater"/>
    <n v="1402979778"/>
    <x v="3876"/>
    <n v="1401770178"/>
    <d v="2014-06-03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s v="plays"/>
    <s v="theater"/>
    <n v="1420750683"/>
    <x v="3877"/>
    <n v="1418158683"/>
    <d v="2014-12-09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s v="plays"/>
    <s v="theater"/>
    <n v="1439827200"/>
    <x v="3878"/>
    <n v="1436355270"/>
    <d v="2015-07-08T11:34:30"/>
  </r>
  <r>
    <n v="3899"/>
    <x v="3894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s v="plays"/>
    <s v="theater"/>
    <n v="1407868561"/>
    <x v="3879"/>
    <n v="1406140561"/>
    <d v="2014-07-23T18:36:01"/>
  </r>
  <r>
    <n v="3900"/>
    <x v="3895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s v="plays"/>
    <s v="theater"/>
    <n v="1433988791"/>
    <x v="3880"/>
    <n v="1431396791"/>
    <d v="2015-05-12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s v="plays"/>
    <s v="theater"/>
    <n v="1450554599"/>
    <x v="3881"/>
    <n v="1447098599"/>
    <d v="2015-11-0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s v="plays"/>
    <s v="theater"/>
    <n v="1479125642"/>
    <x v="3882"/>
    <n v="1476962042"/>
    <d v="2016-10-20T11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s v="plays"/>
    <s v="theater"/>
    <n v="1439581080"/>
    <x v="3883"/>
    <n v="1435709765"/>
    <d v="2015-07-01T00:16:05"/>
  </r>
  <r>
    <n v="3904"/>
    <x v="3899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s v="plays"/>
    <s v="theater"/>
    <n v="1429074240"/>
    <x v="3884"/>
    <n v="1427866200"/>
    <d v="2015-04-01T05:30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s v="plays"/>
    <s v="theater"/>
    <n v="1434063600"/>
    <x v="3885"/>
    <n v="1430405903"/>
    <d v="2015-04-30T14:58:23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s v="plays"/>
    <s v="theater"/>
    <n v="1435325100"/>
    <x v="3886"/>
    <n v="1432072893"/>
    <d v="2015-05-19T22:01:33"/>
  </r>
  <r>
    <n v="3907"/>
    <x v="3902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s v="plays"/>
    <s v="theater"/>
    <n v="1414354080"/>
    <x v="3887"/>
    <n v="1411587606"/>
    <d v="2014-09-24T19:40:06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s v="plays"/>
    <s v="theater"/>
    <n v="1406603696"/>
    <x v="3888"/>
    <n v="1405307696"/>
    <d v="2014-07-14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s v="plays"/>
    <s v="theater"/>
    <n v="1410424642"/>
    <x v="3889"/>
    <n v="1407832642"/>
    <d v="2014-08-12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s v="plays"/>
    <s v="theater"/>
    <n v="1441649397"/>
    <x v="3890"/>
    <n v="1439057397"/>
    <d v="2015-08-08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s v="plays"/>
    <s v="theater"/>
    <n v="1417033777"/>
    <x v="3891"/>
    <n v="1414438177"/>
    <d v="2014-10-27T19:29:37"/>
  </r>
  <r>
    <n v="3912"/>
    <x v="3907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s v="plays"/>
    <s v="theater"/>
    <n v="1429936500"/>
    <x v="3892"/>
    <n v="1424759330"/>
    <d v="2015-02-24T06:28:5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s v="plays"/>
    <s v="theater"/>
    <n v="1448863449"/>
    <x v="3893"/>
    <n v="1446267849"/>
    <d v="2015-10-31T05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s v="plays"/>
    <s v="theater"/>
    <n v="1431298740"/>
    <x v="3894"/>
    <n v="1429558756"/>
    <d v="2015-04-20T19:39:16"/>
  </r>
  <r>
    <n v="3915"/>
    <x v="3910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s v="plays"/>
    <s v="theater"/>
    <n v="1464824309"/>
    <x v="3895"/>
    <n v="1462232309"/>
    <d v="2016-05-02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s v="plays"/>
    <s v="theater"/>
    <n v="1464952752"/>
    <x v="3896"/>
    <n v="1462360752"/>
    <d v="2016-05-04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s v="plays"/>
    <s v="theater"/>
    <n v="1410439161"/>
    <x v="3897"/>
    <n v="1407847161"/>
    <d v="2014-08-12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s v="plays"/>
    <s v="theater"/>
    <n v="1407168000"/>
    <x v="3898"/>
    <n v="1406131023"/>
    <d v="2014-07-23T15:57:03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s v="plays"/>
    <s v="theater"/>
    <n v="1453075200"/>
    <x v="3899"/>
    <n v="1450628773"/>
    <d v="2015-12-20T16:26:13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s v="plays"/>
    <s v="theater"/>
    <n v="1479032260"/>
    <x v="3900"/>
    <n v="1476436660"/>
    <d v="2016-10-14T09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s v="plays"/>
    <s v="theater"/>
    <n v="1414346400"/>
    <x v="3901"/>
    <n v="1413291655"/>
    <d v="2014-10-14T13:00:55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s v="plays"/>
    <s v="theater"/>
    <n v="1425337200"/>
    <x v="3902"/>
    <n v="1421432810"/>
    <d v="2015-01-16T18:26:5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s v="plays"/>
    <s v="theater"/>
    <n v="1428622271"/>
    <x v="3903"/>
    <n v="1426203071"/>
    <d v="2015-03-12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s v="plays"/>
    <s v="theater"/>
    <n v="1403823722"/>
    <x v="3904"/>
    <n v="1401231722"/>
    <d v="2014-05-27T23:02:02"/>
  </r>
  <r>
    <n v="3925"/>
    <x v="3920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s v="plays"/>
    <s v="theater"/>
    <n v="1406753639"/>
    <x v="3905"/>
    <n v="1404161639"/>
    <d v="2014-06-30T20:53:59"/>
  </r>
  <r>
    <n v="3926"/>
    <x v="3921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s v="plays"/>
    <s v="theater"/>
    <n v="1419645748"/>
    <x v="3906"/>
    <n v="1417053748"/>
    <d v="2014-11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s v="plays"/>
    <s v="theater"/>
    <n v="1407565504"/>
    <x v="3907"/>
    <n v="1404973504"/>
    <d v="2014-07-10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s v="plays"/>
    <s v="theater"/>
    <n v="1444971540"/>
    <x v="3908"/>
    <n v="1442593427"/>
    <d v="2015-09-18T16:23:47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s v="plays"/>
    <s v="theater"/>
    <n v="1474228265"/>
    <x v="3909"/>
    <n v="1471636265"/>
    <d v="2016-08-19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s v="plays"/>
    <s v="theater"/>
    <n v="1459490400"/>
    <x v="3910"/>
    <n v="1457078868"/>
    <d v="2016-03-04T08:07:48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s v="plays"/>
    <s v="theater"/>
    <n v="1441510707"/>
    <x v="3911"/>
    <n v="1439350707"/>
    <d v="2015-08-12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s v="plays"/>
    <s v="theater"/>
    <n v="1458097364"/>
    <x v="3912"/>
    <n v="1455508964"/>
    <d v="2016-02-15T04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s v="plays"/>
    <s v="theater"/>
    <n v="1468716180"/>
    <x v="3913"/>
    <n v="1466205262"/>
    <d v="2016-06-17T23:14:22"/>
  </r>
  <r>
    <n v="3934"/>
    <x v="3929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s v="plays"/>
    <s v="theater"/>
    <n v="1443704400"/>
    <x v="3914"/>
    <n v="1439827639"/>
    <d v="2015-08-17T16:07:19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s v="plays"/>
    <s v="theater"/>
    <n v="1443973546"/>
    <x v="3915"/>
    <n v="1438789546"/>
    <d v="2015-08-05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s v="plays"/>
    <s v="theater"/>
    <n v="1480576720"/>
    <x v="3916"/>
    <n v="1477981120"/>
    <d v="2016-11-01T06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s v="plays"/>
    <s v="theater"/>
    <n v="1468249760"/>
    <x v="3917"/>
    <n v="1465830560"/>
    <d v="2016-06-13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s v="plays"/>
    <s v="theater"/>
    <n v="1435441454"/>
    <x v="3918"/>
    <n v="1432763054"/>
    <d v="2015-05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s v="plays"/>
    <s v="theater"/>
    <n v="1412656200"/>
    <x v="3919"/>
    <n v="1412328979"/>
    <d v="2014-10-03T09:36:19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s v="plays"/>
    <s v="theater"/>
    <n v="1420199351"/>
    <x v="3920"/>
    <n v="1416311351"/>
    <d v="2014-11-18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s v="plays"/>
    <s v="theater"/>
    <n v="1416877200"/>
    <x v="3921"/>
    <n v="1414505137"/>
    <d v="2014-10-28T14:05:37"/>
  </r>
  <r>
    <n v="3942"/>
    <x v="3937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s v="plays"/>
    <s v="theater"/>
    <n v="1434490914"/>
    <x v="3922"/>
    <n v="1429306914"/>
    <d v="2015-04-17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s v="plays"/>
    <s v="theater"/>
    <n v="1446483000"/>
    <x v="3923"/>
    <n v="1443811268"/>
    <d v="2015-10-02T18:41:08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s v="plays"/>
    <s v="theater"/>
    <n v="1440690875"/>
    <x v="3924"/>
    <n v="1438098875"/>
    <d v="2015-07-28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s v="plays"/>
    <s v="theater"/>
    <n v="1431717268"/>
    <x v="3925"/>
    <n v="1429125268"/>
    <d v="2015-04-15T19:14:28"/>
  </r>
  <r>
    <n v="3946"/>
    <x v="3941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s v="plays"/>
    <s v="theater"/>
    <n v="1425110400"/>
    <x v="3926"/>
    <n v="1422388822"/>
    <d v="2015-01-27T20:00:22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s v="plays"/>
    <s v="theater"/>
    <n v="1475378744"/>
    <x v="3927"/>
    <n v="1472786744"/>
    <d v="2016-09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s v="plays"/>
    <s v="theater"/>
    <n v="1410076123"/>
    <x v="3928"/>
    <n v="1404892123"/>
    <d v="2014-07-09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s v="plays"/>
    <s v="theater"/>
    <n v="1423623221"/>
    <x v="3929"/>
    <n v="1421031221"/>
    <d v="2015-01-12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s v="plays"/>
    <s v="theater"/>
    <n v="1460140500"/>
    <x v="3930"/>
    <n v="1457628680"/>
    <d v="2016-03-10T16:51:2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s v="plays"/>
    <s v="theater"/>
    <n v="1462301342"/>
    <x v="3931"/>
    <n v="1457120942"/>
    <d v="2016-03-04T19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s v="plays"/>
    <s v="theater"/>
    <n v="1445885890"/>
    <x v="3932"/>
    <n v="1440701890"/>
    <d v="2015-08-27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s v="plays"/>
    <s v="theater"/>
    <n v="1469834940"/>
    <x v="3933"/>
    <n v="1467162586"/>
    <d v="2016-06-29T01:09:46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s v="plays"/>
    <s v="theater"/>
    <n v="1405352264"/>
    <x v="3934"/>
    <n v="1400168264"/>
    <d v="2014-05-15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s v="plays"/>
    <s v="theater"/>
    <n v="1448745741"/>
    <x v="3935"/>
    <n v="1446150141"/>
    <d v="2015-10-29T20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s v="plays"/>
    <s v="theater"/>
    <n v="1461543600"/>
    <x v="3936"/>
    <n v="1459203727"/>
    <d v="2016-03-28T22:22:07"/>
  </r>
  <r>
    <n v="3957"/>
    <x v="3952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s v="plays"/>
    <s v="theater"/>
    <n v="1468020354"/>
    <x v="3937"/>
    <n v="1464045954"/>
    <d v="2016-05-23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s v="plays"/>
    <s v="theater"/>
    <n v="1406988000"/>
    <x v="3938"/>
    <n v="1403822912"/>
    <d v="2014-06-26T22:48:32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s v="plays"/>
    <s v="theater"/>
    <n v="1411930556"/>
    <x v="3939"/>
    <n v="1409338556"/>
    <d v="2014-08-29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s v="plays"/>
    <s v="theater"/>
    <n v="1451852256"/>
    <x v="3940"/>
    <n v="1449260256"/>
    <d v="2015-12-04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s v="plays"/>
    <s v="theater"/>
    <n v="1399584210"/>
    <x v="3941"/>
    <n v="1397683410"/>
    <d v="2014-04-16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s v="plays"/>
    <s v="theater"/>
    <n v="1448722494"/>
    <x v="3942"/>
    <n v="1446562494"/>
    <d v="2015-11-03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s v="plays"/>
    <s v="theater"/>
    <n v="1447821717"/>
    <x v="3943"/>
    <n v="1445226117"/>
    <d v="2015-10-19T03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s v="plays"/>
    <s v="theater"/>
    <n v="1429460386"/>
    <x v="3944"/>
    <n v="1424279986"/>
    <d v="2015-02-18T17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s v="plays"/>
    <s v="theater"/>
    <n v="1460608780"/>
    <x v="3945"/>
    <n v="1455428380"/>
    <d v="2016-02-14T05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s v="plays"/>
    <s v="theater"/>
    <n v="1406170740"/>
    <x v="3946"/>
    <n v="1402506278"/>
    <d v="2014-06-11T17:04:38"/>
  </r>
  <r>
    <n v="3967"/>
    <x v="3962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s v="plays"/>
    <s v="theater"/>
    <n v="1488783507"/>
    <x v="3947"/>
    <n v="1486191507"/>
    <d v="2017-02-04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s v="plays"/>
    <s v="theater"/>
    <n v="1463945673"/>
    <x v="3948"/>
    <n v="1458761673"/>
    <d v="2016-03-23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s v="plays"/>
    <s v="theater"/>
    <n v="1472442900"/>
    <x v="3949"/>
    <n v="1471638646"/>
    <d v="2016-08-19T20:30:4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s v="plays"/>
    <s v="theater"/>
    <n v="1460925811"/>
    <x v="3950"/>
    <n v="1458333811"/>
    <d v="2016-03-18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s v="plays"/>
    <s v="theater"/>
    <n v="1405947126"/>
    <x v="3951"/>
    <n v="1403355126"/>
    <d v="2014-06-21T12:52:06"/>
  </r>
  <r>
    <n v="3972"/>
    <x v="3967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s v="plays"/>
    <s v="theater"/>
    <n v="1423186634"/>
    <x v="3952"/>
    <n v="1418002634"/>
    <d v="2014-12-08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s v="plays"/>
    <s v="theater"/>
    <n v="1462766400"/>
    <x v="3953"/>
    <n v="1460219110"/>
    <d v="2016-04-09T16:25:1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s v="plays"/>
    <s v="theater"/>
    <n v="1464872848"/>
    <x v="3954"/>
    <n v="1462280848"/>
    <d v="2016-05-03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s v="plays"/>
    <s v="theater"/>
    <n v="1468442898"/>
    <x v="3955"/>
    <n v="1465850898"/>
    <d v="2016-06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s v="plays"/>
    <s v="theater"/>
    <n v="1406876400"/>
    <x v="3956"/>
    <n v="1405024561"/>
    <d v="2014-07-10T20:36:01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s v="plays"/>
    <s v="theater"/>
    <n v="1469213732"/>
    <x v="3957"/>
    <n v="1466621732"/>
    <d v="2016-06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s v="plays"/>
    <s v="theater"/>
    <n v="1422717953"/>
    <x v="3958"/>
    <n v="1417533953"/>
    <d v="2014-12-02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s v="plays"/>
    <s v="theater"/>
    <n v="1427659200"/>
    <x v="3959"/>
    <n v="1425678057"/>
    <d v="2015-03-06T21:40:57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s v="plays"/>
    <s v="theater"/>
    <n v="1404570147"/>
    <x v="3960"/>
    <n v="1401978147"/>
    <d v="2014-06-05T14:22:27"/>
  </r>
  <r>
    <n v="3981"/>
    <x v="3357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s v="plays"/>
    <s v="theater"/>
    <n v="1468729149"/>
    <x v="3961"/>
    <n v="1463545149"/>
    <d v="2016-05-18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s v="plays"/>
    <s v="theater"/>
    <n v="1436297180"/>
    <x v="3962"/>
    <n v="1431113180"/>
    <d v="2015-05-08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s v="plays"/>
    <s v="theater"/>
    <n v="1400569140"/>
    <x v="3963"/>
    <n v="1397854356"/>
    <d v="2014-04-18T20:52:36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s v="plays"/>
    <s v="theater"/>
    <n v="1415404800"/>
    <x v="3964"/>
    <n v="1412809644"/>
    <d v="2014-10-08T23:07:2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s v="plays"/>
    <s v="theater"/>
    <n v="1456002300"/>
    <x v="3965"/>
    <n v="1454173120"/>
    <d v="2016-01-30T16:58:4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s v="plays"/>
    <s v="theater"/>
    <n v="1462539840"/>
    <x v="3966"/>
    <n v="1460034594"/>
    <d v="2016-04-07T13:09:54"/>
  </r>
  <r>
    <n v="3987"/>
    <x v="3981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s v="plays"/>
    <s v="theater"/>
    <n v="1400278290"/>
    <x v="3967"/>
    <n v="1399414290"/>
    <d v="2014-05-06T22:11:30"/>
  </r>
  <r>
    <n v="3988"/>
    <x v="3982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s v="plays"/>
    <s v="theater"/>
    <n v="1440813413"/>
    <x v="3968"/>
    <n v="1439517413"/>
    <d v="2015-08-14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s v="plays"/>
    <s v="theater"/>
    <n v="1447009181"/>
    <x v="3969"/>
    <n v="1444413581"/>
    <d v="2015-10-09T17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s v="plays"/>
    <s v="theater"/>
    <n v="1456934893"/>
    <x v="3970"/>
    <n v="1454342893"/>
    <d v="2016-02-01T16:08:13"/>
  </r>
  <r>
    <n v="3991"/>
    <x v="3985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s v="plays"/>
    <s v="theater"/>
    <n v="1433086082"/>
    <x v="3971"/>
    <n v="1430494082"/>
    <d v="2015-05-01T15:28:02"/>
  </r>
  <r>
    <n v="3992"/>
    <x v="3986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s v="plays"/>
    <s v="theater"/>
    <n v="1449876859"/>
    <x v="3972"/>
    <n v="1444689259"/>
    <d v="2015-10-12T22:34:19"/>
  </r>
  <r>
    <n v="3993"/>
    <x v="3987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s v="plays"/>
    <s v="theater"/>
    <n v="1431549912"/>
    <x v="3973"/>
    <n v="1428957912"/>
    <d v="2015-04-13T20:45:12"/>
  </r>
  <r>
    <n v="3994"/>
    <x v="3988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s v="plays"/>
    <s v="theater"/>
    <n v="1405761690"/>
    <x v="3974"/>
    <n v="1403169690"/>
    <d v="2014-06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s v="plays"/>
    <s v="theater"/>
    <n v="1423913220"/>
    <x v="3975"/>
    <n v="1421339077"/>
    <d v="2015-01-15T16:24:37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s v="plays"/>
    <s v="theater"/>
    <n v="1416499440"/>
    <x v="3976"/>
    <n v="1415341464"/>
    <d v="2014-11-07T06:24:24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s v="plays"/>
    <s v="theater"/>
    <n v="1428222221"/>
    <x v="3977"/>
    <n v="1425633821"/>
    <d v="2015-03-06T09:23:41"/>
  </r>
  <r>
    <n v="3998"/>
    <x v="3992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s v="plays"/>
    <s v="theater"/>
    <n v="1427580426"/>
    <x v="3978"/>
    <n v="1424992026"/>
    <d v="2015-02-26T23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s v="plays"/>
    <s v="theater"/>
    <n v="1409514709"/>
    <x v="3979"/>
    <n v="1406058798"/>
    <d v="2014-07-22T19:53:18"/>
  </r>
  <r>
    <n v="4000"/>
    <x v="3994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s v="plays"/>
    <s v="theater"/>
    <n v="1462631358"/>
    <x v="3980"/>
    <n v="1457450958"/>
    <d v="2016-03-08T15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s v="plays"/>
    <s v="theater"/>
    <n v="1488394800"/>
    <x v="1748"/>
    <n v="1486681708"/>
    <d v="2017-02-09T23:08:28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s v="plays"/>
    <s v="theater"/>
    <n v="1411779761"/>
    <x v="3981"/>
    <n v="1409187761"/>
    <d v="2014-08-28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s v="plays"/>
    <s v="theater"/>
    <n v="1424009147"/>
    <x v="3982"/>
    <n v="1421417147"/>
    <d v="2015-01-16T14:05:47"/>
  </r>
  <r>
    <n v="4004"/>
    <x v="3998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s v="plays"/>
    <s v="theater"/>
    <n v="1412740457"/>
    <x v="3983"/>
    <n v="1410148457"/>
    <d v="2014-09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s v="plays"/>
    <s v="theater"/>
    <n v="1413832985"/>
    <x v="3984"/>
    <n v="1408648985"/>
    <d v="2014-08-21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s v="plays"/>
    <s v="theater"/>
    <n v="1455647587"/>
    <x v="3985"/>
    <n v="1453487587"/>
    <d v="2016-01-22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s v="plays"/>
    <s v="theater"/>
    <n v="1409070480"/>
    <x v="3986"/>
    <n v="1406572381"/>
    <d v="2014-07-28T18:33:01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s v="plays"/>
    <s v="theater"/>
    <n v="1437606507"/>
    <x v="3987"/>
    <n v="1435014507"/>
    <d v="2015-06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s v="plays"/>
    <s v="theater"/>
    <n v="1410281360"/>
    <x v="3988"/>
    <n v="1406825360"/>
    <d v="2014-07-31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s v="plays"/>
    <s v="theater"/>
    <n v="1414348166"/>
    <x v="3989"/>
    <n v="1412879366"/>
    <d v="2014-10-09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s v="plays"/>
    <s v="theater"/>
    <n v="1422450278"/>
    <x v="3990"/>
    <n v="1419858278"/>
    <d v="2014-12-29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s v="plays"/>
    <s v="theater"/>
    <n v="1430571849"/>
    <x v="3991"/>
    <n v="1427979849"/>
    <d v="2015-04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s v="plays"/>
    <s v="theater"/>
    <n v="1424070823"/>
    <x v="3992"/>
    <n v="1421478823"/>
    <d v="2015-01-17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s v="plays"/>
    <s v="theater"/>
    <n v="1457157269"/>
    <x v="3993"/>
    <n v="1455861269"/>
    <d v="2016-02-19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s v="plays"/>
    <s v="theater"/>
    <n v="1437331463"/>
    <x v="3994"/>
    <n v="1434739463"/>
    <d v="2015-06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s v="plays"/>
    <s v="theater"/>
    <n v="1410987400"/>
    <x v="3995"/>
    <n v="1408395400"/>
    <d v="2014-08-18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s v="plays"/>
    <s v="theater"/>
    <n v="1409846874"/>
    <x v="3996"/>
    <n v="1407254874"/>
    <d v="2014-08-05T16:07:54"/>
  </r>
  <r>
    <n v="4018"/>
    <x v="4011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s v="plays"/>
    <s v="theater"/>
    <n v="1475877108"/>
    <x v="3997"/>
    <n v="1473285108"/>
    <d v="2016-09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s v="plays"/>
    <s v="theater"/>
    <n v="1460737680"/>
    <x v="3998"/>
    <n v="1455725596"/>
    <d v="2016-02-17T16:13:16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s v="plays"/>
    <s v="theater"/>
    <n v="1427168099"/>
    <x v="3999"/>
    <n v="1424579699"/>
    <d v="2015-02-22T04:34:59"/>
  </r>
  <r>
    <n v="4021"/>
    <x v="4014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s v="plays"/>
    <s v="theater"/>
    <n v="1414360358"/>
    <x v="4000"/>
    <n v="1409176358"/>
    <d v="2014-08-27T21:52:38"/>
  </r>
  <r>
    <n v="4022"/>
    <x v="4015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s v="plays"/>
    <s v="theater"/>
    <n v="1422759240"/>
    <x v="4001"/>
    <n v="1418824867"/>
    <d v="2014-12-17T14:01:07"/>
  </r>
  <r>
    <n v="4023"/>
    <x v="4016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s v="plays"/>
    <s v="theater"/>
    <n v="1458860363"/>
    <x v="4002"/>
    <n v="1454975963"/>
    <d v="2016-02-08T23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s v="plays"/>
    <s v="theater"/>
    <n v="1441037097"/>
    <x v="4003"/>
    <n v="1438445097"/>
    <d v="2015-08-0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s v="plays"/>
    <s v="theater"/>
    <n v="1437889336"/>
    <x v="4004"/>
    <n v="1432705336"/>
    <d v="2015-05-27T05:42:16"/>
  </r>
  <r>
    <n v="4026"/>
    <x v="4019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s v="plays"/>
    <s v="theater"/>
    <n v="1449247439"/>
    <x v="4005"/>
    <n v="1444059839"/>
    <d v="2015-10-05T15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s v="plays"/>
    <s v="theater"/>
    <n v="1487811600"/>
    <x v="4006"/>
    <n v="1486077481"/>
    <d v="2017-02-02T23:18:01"/>
  </r>
  <r>
    <n v="4028"/>
    <x v="4021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s v="plays"/>
    <s v="theater"/>
    <n v="1402007500"/>
    <x v="4007"/>
    <n v="1399415500"/>
    <d v="2014-05-06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s v="plays"/>
    <s v="theater"/>
    <n v="1450053370"/>
    <x v="4008"/>
    <n v="1447461370"/>
    <d v="2015-11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s v="plays"/>
    <s v="theater"/>
    <n v="1454525340"/>
    <x v="4009"/>
    <n v="1452008599"/>
    <d v="2016-01-05T15:43:19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s v="plays"/>
    <s v="theater"/>
    <n v="1418914964"/>
    <x v="4010"/>
    <n v="1414591364"/>
    <d v="2014-10-29T14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s v="plays"/>
    <s v="theater"/>
    <n v="1450211116"/>
    <x v="4011"/>
    <n v="1445023516"/>
    <d v="2015-10-16T19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s v="plays"/>
    <s v="theater"/>
    <n v="1475398800"/>
    <x v="4012"/>
    <n v="1472711224"/>
    <d v="2016-09-01T06:27:04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s v="plays"/>
    <s v="theater"/>
    <n v="1428097450"/>
    <x v="4013"/>
    <n v="1425509050"/>
    <d v="2015-03-04T22:44:10"/>
  </r>
  <r>
    <n v="4035"/>
    <x v="4028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s v="plays"/>
    <s v="theater"/>
    <n v="1413925887"/>
    <x v="4014"/>
    <n v="1411333887"/>
    <d v="2014-09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s v="plays"/>
    <s v="theater"/>
    <n v="1404253800"/>
    <x v="4015"/>
    <n v="1402784964"/>
    <d v="2014-06-14T22:29:24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s v="plays"/>
    <s v="theater"/>
    <n v="1464099900"/>
    <x v="4016"/>
    <n v="1462585315"/>
    <d v="2016-05-07T01:41:55"/>
  </r>
  <r>
    <n v="4038"/>
    <x v="4031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s v="plays"/>
    <s v="theater"/>
    <n v="1413573010"/>
    <x v="4017"/>
    <n v="1408389010"/>
    <d v="2014-08-18T19:10:10"/>
  </r>
  <r>
    <n v="4039"/>
    <x v="4032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s v="plays"/>
    <s v="theater"/>
    <n v="1448949540"/>
    <x v="4018"/>
    <n v="1446048367"/>
    <d v="2015-10-28T16:06:07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s v="plays"/>
    <s v="theater"/>
    <n v="1437188400"/>
    <x v="4019"/>
    <n v="1432100004"/>
    <d v="2015-05-20T05:33:24"/>
  </r>
  <r>
    <n v="4041"/>
    <x v="4034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s v="plays"/>
    <s v="theater"/>
    <n v="1473160954"/>
    <x v="4020"/>
    <n v="1467976954"/>
    <d v="2016-07-08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s v="plays"/>
    <s v="theater"/>
    <n v="1421781360"/>
    <x v="4021"/>
    <n v="1419213664"/>
    <d v="2014-12-22T02:01:04"/>
  </r>
  <r>
    <n v="4043"/>
    <x v="4036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s v="plays"/>
    <s v="theater"/>
    <n v="1416524325"/>
    <x v="4022"/>
    <n v="1415228325"/>
    <d v="2014-11-05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s v="plays"/>
    <s v="theater"/>
    <n v="1428642000"/>
    <x v="4023"/>
    <n v="1426050982"/>
    <d v="2015-03-11T05:16:22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s v="plays"/>
    <s v="theater"/>
    <n v="1408596589"/>
    <x v="4024"/>
    <n v="1406004589"/>
    <d v="2014-07-22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s v="plays"/>
    <s v="theater"/>
    <n v="1413992210"/>
    <x v="4025"/>
    <n v="1411400210"/>
    <d v="2014-09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s v="plays"/>
    <s v="theater"/>
    <n v="1420938000"/>
    <x v="4026"/>
    <n v="1418862743"/>
    <d v="2014-12-18T00:32:23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s v="plays"/>
    <s v="theater"/>
    <n v="1460373187"/>
    <x v="4027"/>
    <n v="1457352787"/>
    <d v="2016-03-07T12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s v="plays"/>
    <s v="theater"/>
    <n v="1436914815"/>
    <x v="4028"/>
    <n v="1434322815"/>
    <d v="2015-06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s v="plays"/>
    <s v="theater"/>
    <n v="1414077391"/>
    <x v="4029"/>
    <n v="1411485391"/>
    <d v="2014-09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s v="plays"/>
    <s v="theater"/>
    <n v="1399618380"/>
    <x v="4030"/>
    <n v="1399058797"/>
    <d v="2014-05-02T19:26:37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s v="plays"/>
    <s v="theater"/>
    <n v="1413234316"/>
    <x v="4031"/>
    <n v="1408050316"/>
    <d v="2014-08-14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s v="plays"/>
    <s v="theater"/>
    <n v="1416081600"/>
    <x v="4032"/>
    <n v="1413477228"/>
    <d v="2014-10-16T16:33:48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s v="plays"/>
    <s v="theater"/>
    <n v="1475294400"/>
    <x v="4033"/>
    <n v="1472674285"/>
    <d v="2016-08-31T20:11:25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s v="plays"/>
    <s v="theater"/>
    <n v="1403192031"/>
    <x v="4034"/>
    <n v="1400600031"/>
    <d v="2014-05-20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s v="plays"/>
    <s v="theater"/>
    <n v="1467575940"/>
    <x v="4035"/>
    <n v="1465856639"/>
    <d v="2016-06-13T22:23:59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s v="plays"/>
    <s v="theater"/>
    <n v="1448492400"/>
    <x v="4036"/>
    <n v="1446506080"/>
    <d v="2015-11-02T23:14:40"/>
  </r>
  <r>
    <n v="4058"/>
    <x v="4051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s v="plays"/>
    <s v="theater"/>
    <n v="1459483140"/>
    <x v="3268"/>
    <n v="1458178044"/>
    <d v="2016-03-17T01:27:24"/>
  </r>
  <r>
    <n v="4059"/>
    <x v="4052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s v="plays"/>
    <s v="theater"/>
    <n v="1410836400"/>
    <x v="4037"/>
    <n v="1408116152"/>
    <d v="2014-08-15T15:22:32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s v="plays"/>
    <s v="theater"/>
    <n v="1403539200"/>
    <x v="4038"/>
    <n v="1400604056"/>
    <d v="2014-05-20T16:40:56"/>
  </r>
  <r>
    <n v="4061"/>
    <x v="4054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s v="plays"/>
    <s v="theater"/>
    <n v="1461205423"/>
    <x v="4039"/>
    <n v="1456025023"/>
    <d v="2016-02-21T03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s v="plays"/>
    <s v="theater"/>
    <n v="1467481468"/>
    <x v="4040"/>
    <n v="1464889468"/>
    <d v="2016-06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s v="plays"/>
    <s v="theater"/>
    <n v="1403886084"/>
    <x v="4041"/>
    <n v="1401294084"/>
    <d v="2014-05-28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s v="plays"/>
    <s v="theater"/>
    <n v="1430316426"/>
    <x v="4042"/>
    <n v="1427724426"/>
    <d v="2015-03-30T14:07:06"/>
  </r>
  <r>
    <n v="4065"/>
    <x v="4058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s v="plays"/>
    <s v="theater"/>
    <n v="1407883811"/>
    <x v="4043"/>
    <n v="1405291811"/>
    <d v="2014-07-13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s v="plays"/>
    <s v="theater"/>
    <n v="1463619388"/>
    <x v="4044"/>
    <n v="1461027388"/>
    <d v="2016-04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s v="plays"/>
    <s v="theater"/>
    <n v="1443408550"/>
    <x v="4045"/>
    <n v="1439952550"/>
    <d v="2015-08-19T02:49:10"/>
  </r>
  <r>
    <n v="4068"/>
    <x v="4061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s v="plays"/>
    <s v="theater"/>
    <n v="1484348700"/>
    <x v="4046"/>
    <n v="1481756855"/>
    <d v="2016-12-14T23:07:35"/>
  </r>
  <r>
    <n v="4069"/>
    <x v="4062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s v="plays"/>
    <s v="theater"/>
    <n v="1425124800"/>
    <x v="4047"/>
    <n v="1421596356"/>
    <d v="2015-01-18T15:52:36"/>
  </r>
  <r>
    <n v="4070"/>
    <x v="4063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s v="plays"/>
    <s v="theater"/>
    <n v="1425178800"/>
    <x v="4048"/>
    <n v="1422374420"/>
    <d v="2015-01-27T16:00:2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s v="plays"/>
    <s v="theater"/>
    <n v="1482779931"/>
    <x v="4049"/>
    <n v="1480187931"/>
    <d v="2016-11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s v="plays"/>
    <s v="theater"/>
    <n v="1408646111"/>
    <x v="4050"/>
    <n v="1403462111"/>
    <d v="2014-06-22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s v="plays"/>
    <s v="theater"/>
    <n v="1431144000"/>
    <x v="4051"/>
    <n v="1426407426"/>
    <d v="2015-03-15T08:17:06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s v="plays"/>
    <s v="theater"/>
    <n v="1446732975"/>
    <x v="4052"/>
    <n v="1444137375"/>
    <d v="2015-10-06T13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s v="plays"/>
    <s v="theater"/>
    <n v="1404149280"/>
    <x v="4053"/>
    <n v="1400547969"/>
    <d v="2014-05-20T01:06:09"/>
  </r>
  <r>
    <n v="4076"/>
    <x v="4069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s v="plays"/>
    <s v="theater"/>
    <n v="1413921060"/>
    <x v="4054"/>
    <n v="1411499149"/>
    <d v="2014-09-23T19:05:49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s v="plays"/>
    <s v="theater"/>
    <n v="1482339794"/>
    <x v="4055"/>
    <n v="1479747794"/>
    <d v="2016-11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s v="plays"/>
    <s v="theater"/>
    <n v="1485543242"/>
    <x v="4056"/>
    <n v="1482951242"/>
    <d v="2016-12-28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s v="plays"/>
    <s v="theater"/>
    <n v="1466375521"/>
    <x v="4057"/>
    <n v="1463783521"/>
    <d v="2016-05-20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s v="plays"/>
    <s v="theater"/>
    <n v="1465930440"/>
    <x v="4058"/>
    <n v="1463849116"/>
    <d v="2016-05-21T16:45:16"/>
  </r>
  <r>
    <n v="4081"/>
    <x v="4074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s v="plays"/>
    <s v="theater"/>
    <n v="1425819425"/>
    <x v="4059"/>
    <n v="1423231025"/>
    <d v="2015-02-06T13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s v="plays"/>
    <s v="theater"/>
    <n v="1447542000"/>
    <x v="4060"/>
    <n v="1446179553"/>
    <d v="2015-10-30T04:32:33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s v="plays"/>
    <s v="theater"/>
    <n v="1452795416"/>
    <x v="4061"/>
    <n v="1450203416"/>
    <d v="2015-12-15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s v="plays"/>
    <s v="theater"/>
    <n v="1476008906"/>
    <x v="4062"/>
    <n v="1473416906"/>
    <d v="2016-09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s v="plays"/>
    <s v="theater"/>
    <n v="1427169540"/>
    <x v="4063"/>
    <n v="1424701775"/>
    <d v="2015-02-23T14:29:35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s v="plays"/>
    <s v="theater"/>
    <n v="1448078400"/>
    <x v="4064"/>
    <n v="1445985299"/>
    <d v="2015-10-27T22:34:59"/>
  </r>
  <r>
    <n v="4087"/>
    <x v="4080"/>
    <s v="Comedy Stage Play"/>
    <n v="9600"/>
    <n v="0"/>
    <x v="2"/>
    <s v="US"/>
    <s v="USD"/>
    <n v="1468777786"/>
    <n v="1466185786"/>
    <b v="0"/>
    <n v="0"/>
    <b v="0"/>
    <s v="theater/plays"/>
    <x v="109"/>
    <e v="#DIV/0!"/>
    <s v="plays"/>
    <s v="theater"/>
    <n v="1468777786"/>
    <x v="4065"/>
    <n v="1466185786"/>
    <d v="2016-06-17T17:49:46"/>
  </r>
  <r>
    <n v="4088"/>
    <x v="4081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s v="plays"/>
    <s v="theater"/>
    <n v="1421403960"/>
    <x v="4066"/>
    <n v="1418827324"/>
    <d v="2014-12-17T14:42:04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s v="plays"/>
    <s v="theater"/>
    <n v="1433093700"/>
    <x v="4067"/>
    <n v="1430242488"/>
    <d v="2015-04-28T17:34:48"/>
  </r>
  <r>
    <n v="4090"/>
    <x v="4083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s v="plays"/>
    <s v="theater"/>
    <n v="1438959600"/>
    <x v="4068"/>
    <n v="1437754137"/>
    <d v="2015-07-24T16:08:57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s v="plays"/>
    <s v="theater"/>
    <n v="1421410151"/>
    <x v="4069"/>
    <n v="1418818151"/>
    <d v="2014-12-17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s v="plays"/>
    <s v="theater"/>
    <n v="1428205247"/>
    <x v="4070"/>
    <n v="1423024847"/>
    <d v="2015-02-04T04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s v="plays"/>
    <s v="theater"/>
    <n v="1440272093"/>
    <x v="4071"/>
    <n v="1435088093"/>
    <d v="2015-06-23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s v="plays"/>
    <s v="theater"/>
    <n v="1413953940"/>
    <x v="4072"/>
    <n v="1410141900"/>
    <d v="2014-09-08T02:05:00"/>
  </r>
  <r>
    <n v="4095"/>
    <x v="4088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s v="plays"/>
    <s v="theater"/>
    <n v="1482108350"/>
    <x v="4073"/>
    <n v="1479516350"/>
    <d v="2016-11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s v="plays"/>
    <s v="theater"/>
    <n v="1488271860"/>
    <x v="4074"/>
    <n v="1484484219"/>
    <d v="2017-01-15T12:43:39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s v="plays"/>
    <s v="theater"/>
    <n v="1454284500"/>
    <x v="4075"/>
    <n v="1449431237"/>
    <d v="2015-12-06T19:47:17"/>
  </r>
  <r>
    <n v="4098"/>
    <x v="4091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s v="plays"/>
    <s v="theater"/>
    <n v="1465060797"/>
    <x v="4076"/>
    <n v="1462468797"/>
    <d v="2016-05-05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s v="plays"/>
    <s v="theater"/>
    <n v="1472847873"/>
    <x v="4077"/>
    <n v="1468959873"/>
    <d v="2016-07-19T20:24:33"/>
  </r>
  <r>
    <n v="4100"/>
    <x v="4093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s v="plays"/>
    <s v="theater"/>
    <n v="1414205990"/>
    <x v="4078"/>
    <n v="1413341990"/>
    <d v="2014-10-1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s v="plays"/>
    <s v="theater"/>
    <n v="1485380482"/>
    <x v="4079"/>
    <n v="1482788482"/>
    <d v="2016-12-26T21:41:22"/>
  </r>
  <r>
    <n v="4102"/>
    <x v="4095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s v="plays"/>
    <s v="theater"/>
    <n v="1463343673"/>
    <x v="4080"/>
    <n v="1460751673"/>
    <d v="2016-04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s v="plays"/>
    <s v="theater"/>
    <n v="1440613920"/>
    <x v="4081"/>
    <n v="1435953566"/>
    <d v="2015-07-03T19:59:26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s v="plays"/>
    <s v="theater"/>
    <n v="1477550434"/>
    <x v="4082"/>
    <n v="1474958434"/>
    <d v="2016-09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s v="plays"/>
    <s v="theater"/>
    <n v="1482711309"/>
    <x v="4083"/>
    <n v="1479860109"/>
    <d v="2016-11-23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s v="plays"/>
    <s v="theater"/>
    <n v="1427936400"/>
    <x v="4084"/>
    <n v="1424221866"/>
    <d v="2015-02-18T01:11:06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s v="plays"/>
    <s v="theater"/>
    <n v="1411596001"/>
    <x v="4085"/>
    <n v="1409608801"/>
    <d v="2014-09-01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s v="plays"/>
    <s v="theater"/>
    <n v="1488517200"/>
    <x v="4086"/>
    <n v="1485909937"/>
    <d v="2017-02-01T00:45:37"/>
  </r>
  <r>
    <n v="4109"/>
    <x v="4102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s v="plays"/>
    <s v="theater"/>
    <n v="1448805404"/>
    <x v="4087"/>
    <n v="1446209804"/>
    <d v="2015-10-30T12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s v="plays"/>
    <s v="theater"/>
    <n v="1469113351"/>
    <x v="4088"/>
    <n v="1463929351"/>
    <d v="2016-05-22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s v="plays"/>
    <s v="theater"/>
    <n v="1424747740"/>
    <x v="4089"/>
    <n v="1422155740"/>
    <d v="2015-01-25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s v="plays"/>
    <s v="theater"/>
    <n v="1456617600"/>
    <x v="4090"/>
    <n v="1454280186"/>
    <d v="2016-01-31T22:43:06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s v="plays"/>
    <s v="theater"/>
    <n v="1452234840"/>
    <x v="4091"/>
    <n v="1450619123"/>
    <d v="2015-12-20T13:45:23"/>
  </r>
  <r>
    <m/>
    <x v="4107"/>
    <m/>
    <m/>
    <m/>
    <x v="4"/>
    <m/>
    <m/>
    <m/>
    <m/>
    <m/>
    <m/>
    <m/>
    <m/>
    <x v="2880"/>
    <m/>
    <m/>
    <m/>
    <m/>
    <x v="4092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6C8C67-27F5-2D45-8865-1E83F1F0345B}" name="PivotTable4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11">
    <chartFormat chart="2" format="6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2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2" format="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2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A2BA75-EBBB-7941-AD7A-0FE369242540}" name="PivotTable5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dataFiel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9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FCA5FD-B6C3-204D-9EBB-F5A54356510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 sortType="descending">
      <items count="6">
        <item h="1" x="4"/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showAll="0"/>
    <pivotField showAll="0"/>
    <pivotField showAll="0"/>
    <pivotField showAll="0"/>
    <pivotField axis="axisRow" dataField="1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4" hier="-1"/>
    <pageField fld="23" hier="-1"/>
  </pageFields>
  <dataFields count="1">
    <dataField name="Count of Date Created Converision" fld="19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9" count="1" selected="0">
            <x v="1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opLeftCell="C113" zoomScaleNormal="100" workbookViewId="0">
      <selection activeCell="J57" sqref="J57"/>
    </sheetView>
  </sheetViews>
  <sheetFormatPr baseColWidth="10" defaultColWidth="8.83203125" defaultRowHeight="15" x14ac:dyDescent="0.2"/>
  <cols>
    <col min="2" max="2" width="38.5" style="3" customWidth="1"/>
    <col min="3" max="3" width="40.33203125" style="3" bestFit="1" customWidth="1"/>
    <col min="5" max="5" width="16.5" customWidth="1"/>
    <col min="6" max="6" width="16.33203125" style="6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7.5" style="17" customWidth="1"/>
    <col min="16" max="16" width="15" bestFit="1" customWidth="1"/>
    <col min="17" max="17" width="20.6640625" customWidth="1"/>
    <col min="18" max="18" width="23" customWidth="1"/>
    <col min="19" max="19" width="11.1640625" bestFit="1" customWidth="1"/>
    <col min="20" max="20" width="23.33203125" customWidth="1"/>
    <col min="21" max="21" width="16.83203125" customWidth="1"/>
    <col min="22" max="22" width="18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5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6" t="s">
        <v>8306</v>
      </c>
      <c r="P1" s="1" t="s">
        <v>8307</v>
      </c>
      <c r="Q1" s="1" t="s">
        <v>8308</v>
      </c>
      <c r="R1" s="7" t="s">
        <v>8359</v>
      </c>
      <c r="S1" s="1" t="s">
        <v>8259</v>
      </c>
      <c r="T1" s="1" t="s">
        <v>8365</v>
      </c>
      <c r="U1" s="13" t="s">
        <v>8260</v>
      </c>
      <c r="V1" s="1" t="s">
        <v>8366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6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7">
        <f>(E2/D2)*100</f>
        <v>136.85882352941178</v>
      </c>
      <c r="P2" s="18">
        <f>AVERAGE(E2/L2)</f>
        <v>63.917582417582416</v>
      </c>
      <c r="Q2" t="s">
        <v>8310</v>
      </c>
      <c r="R2" s="8" t="s">
        <v>8309</v>
      </c>
      <c r="S2">
        <v>1437620400</v>
      </c>
      <c r="T2" s="15">
        <f>(S2/86400)+DATE(1970,1,1)</f>
        <v>42208.125</v>
      </c>
      <c r="U2" s="14">
        <v>1434931811</v>
      </c>
      <c r="V2" s="15">
        <f>(U2/86400)+DATE(1970,1,1)</f>
        <v>42177.007071759261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6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7">
        <f t="shared" ref="O3:O66" si="0">(E3/D3)*100</f>
        <v>142.60827250608273</v>
      </c>
      <c r="P3" s="18">
        <f t="shared" ref="P3:P66" si="1">AVERAGE(E3/L3)</f>
        <v>185.48101265822785</v>
      </c>
      <c r="Q3" t="s">
        <v>8310</v>
      </c>
      <c r="R3" s="8" t="s">
        <v>8309</v>
      </c>
      <c r="S3">
        <v>1488464683</v>
      </c>
      <c r="T3" s="15">
        <f t="shared" ref="T3:T66" si="2">(S3/86400)+DATE(1970,1,1)</f>
        <v>42796.600497685184</v>
      </c>
      <c r="U3" s="14">
        <v>1485872683</v>
      </c>
      <c r="V3" s="15">
        <f t="shared" ref="V3:V66" si="3">(U3/86400)+DATE(1970,1,1)</f>
        <v>42766.600497685184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s="6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7">
        <f t="shared" si="0"/>
        <v>105</v>
      </c>
      <c r="P4" s="18">
        <f t="shared" si="1"/>
        <v>15</v>
      </c>
      <c r="Q4" t="s">
        <v>8310</v>
      </c>
      <c r="R4" s="8" t="s">
        <v>8309</v>
      </c>
      <c r="S4">
        <v>1455555083</v>
      </c>
      <c r="T4" s="15">
        <f t="shared" si="2"/>
        <v>42415.702349537038</v>
      </c>
      <c r="U4" s="14">
        <v>1454691083</v>
      </c>
      <c r="V4" s="15">
        <f t="shared" si="3"/>
        <v>42405.702349537038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6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7">
        <f t="shared" si="0"/>
        <v>103.89999999999999</v>
      </c>
      <c r="P5" s="18">
        <f t="shared" si="1"/>
        <v>69.266666666666666</v>
      </c>
      <c r="Q5" t="s">
        <v>8310</v>
      </c>
      <c r="R5" s="8" t="s">
        <v>8309</v>
      </c>
      <c r="S5">
        <v>1407414107</v>
      </c>
      <c r="T5" s="15">
        <f t="shared" si="2"/>
        <v>41858.515127314815</v>
      </c>
      <c r="U5" s="14">
        <v>1404822107</v>
      </c>
      <c r="V5" s="15">
        <f t="shared" si="3"/>
        <v>41828.515127314815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7">
        <f t="shared" si="0"/>
        <v>122.99154545454545</v>
      </c>
      <c r="P6" s="18">
        <f t="shared" si="1"/>
        <v>190.55028169014085</v>
      </c>
      <c r="Q6" t="s">
        <v>8310</v>
      </c>
      <c r="R6" s="8" t="s">
        <v>8309</v>
      </c>
      <c r="S6">
        <v>1450555279</v>
      </c>
      <c r="T6" s="15">
        <f t="shared" si="2"/>
        <v>42357.834247685183</v>
      </c>
      <c r="U6" s="14">
        <v>1447963279</v>
      </c>
      <c r="V6" s="15">
        <f t="shared" si="3"/>
        <v>42327.834247685183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6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7">
        <f t="shared" si="0"/>
        <v>109.77744436109028</v>
      </c>
      <c r="P7" s="18">
        <f t="shared" si="1"/>
        <v>93.40425531914893</v>
      </c>
      <c r="Q7" t="s">
        <v>8310</v>
      </c>
      <c r="R7" s="8" t="s">
        <v>8309</v>
      </c>
      <c r="S7">
        <v>1469770500</v>
      </c>
      <c r="T7" s="15">
        <f t="shared" si="2"/>
        <v>42580.232638888891</v>
      </c>
      <c r="U7" s="14">
        <v>1468362207</v>
      </c>
      <c r="V7" s="15">
        <f t="shared" si="3"/>
        <v>42563.932951388888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6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7">
        <f t="shared" si="0"/>
        <v>106.4875</v>
      </c>
      <c r="P8" s="18">
        <f t="shared" si="1"/>
        <v>146.87931034482759</v>
      </c>
      <c r="Q8" t="s">
        <v>8310</v>
      </c>
      <c r="R8" s="8" t="s">
        <v>8309</v>
      </c>
      <c r="S8">
        <v>1402710250</v>
      </c>
      <c r="T8" s="15">
        <f t="shared" si="2"/>
        <v>41804.072337962964</v>
      </c>
      <c r="U8" s="14">
        <v>1401846250</v>
      </c>
      <c r="V8" s="15">
        <f t="shared" si="3"/>
        <v>41794.072337962964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6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7">
        <f t="shared" si="0"/>
        <v>101.22222222222221</v>
      </c>
      <c r="P9" s="18">
        <f t="shared" si="1"/>
        <v>159.82456140350877</v>
      </c>
      <c r="Q9" t="s">
        <v>8310</v>
      </c>
      <c r="R9" s="8" t="s">
        <v>8309</v>
      </c>
      <c r="S9">
        <v>1467680867</v>
      </c>
      <c r="T9" s="15">
        <f t="shared" si="2"/>
        <v>42556.047071759254</v>
      </c>
      <c r="U9" s="14">
        <v>1464224867</v>
      </c>
      <c r="V9" s="15">
        <f t="shared" si="3"/>
        <v>42516.047071759254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6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7">
        <f t="shared" si="0"/>
        <v>100.04342857142856</v>
      </c>
      <c r="P10" s="18">
        <f t="shared" si="1"/>
        <v>291.79333333333335</v>
      </c>
      <c r="Q10" t="s">
        <v>8310</v>
      </c>
      <c r="R10" s="8" t="s">
        <v>8309</v>
      </c>
      <c r="S10">
        <v>1460754000</v>
      </c>
      <c r="T10" s="15">
        <f t="shared" si="2"/>
        <v>42475.875</v>
      </c>
      <c r="U10" s="14">
        <v>1460155212</v>
      </c>
      <c r="V10" s="15">
        <f t="shared" si="3"/>
        <v>42468.94458333333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6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7">
        <f t="shared" si="0"/>
        <v>125.998</v>
      </c>
      <c r="P11" s="18">
        <f t="shared" si="1"/>
        <v>31.499500000000001</v>
      </c>
      <c r="Q11" t="s">
        <v>8310</v>
      </c>
      <c r="R11" s="8" t="s">
        <v>8309</v>
      </c>
      <c r="S11">
        <v>1460860144</v>
      </c>
      <c r="T11" s="15">
        <f t="shared" si="2"/>
        <v>42477.103518518517</v>
      </c>
      <c r="U11" s="14">
        <v>1458268144</v>
      </c>
      <c r="V11" s="15">
        <f t="shared" si="3"/>
        <v>42447.103518518517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6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7">
        <f t="shared" si="0"/>
        <v>100.49999999999999</v>
      </c>
      <c r="P12" s="18">
        <f t="shared" si="1"/>
        <v>158.68421052631578</v>
      </c>
      <c r="Q12" t="s">
        <v>8310</v>
      </c>
      <c r="R12" s="8" t="s">
        <v>8309</v>
      </c>
      <c r="S12">
        <v>1403660279</v>
      </c>
      <c r="T12" s="15">
        <f t="shared" si="2"/>
        <v>41815.068043981482</v>
      </c>
      <c r="U12" s="14">
        <v>1400636279</v>
      </c>
      <c r="V12" s="15">
        <f t="shared" si="3"/>
        <v>41780.068043981482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6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7">
        <f t="shared" si="0"/>
        <v>120.5</v>
      </c>
      <c r="P13" s="18">
        <f t="shared" si="1"/>
        <v>80.333333333333329</v>
      </c>
      <c r="Q13" t="s">
        <v>8310</v>
      </c>
      <c r="R13" s="8" t="s">
        <v>8309</v>
      </c>
      <c r="S13">
        <v>1471834800</v>
      </c>
      <c r="T13" s="15">
        <f t="shared" si="2"/>
        <v>42604.125</v>
      </c>
      <c r="U13" s="14">
        <v>1469126462</v>
      </c>
      <c r="V13" s="15">
        <f t="shared" si="3"/>
        <v>42572.778495370367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6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7">
        <f t="shared" si="0"/>
        <v>165.29333333333335</v>
      </c>
      <c r="P14" s="18">
        <f t="shared" si="1"/>
        <v>59.961305925030231</v>
      </c>
      <c r="Q14" t="s">
        <v>8310</v>
      </c>
      <c r="R14" s="8" t="s">
        <v>8309</v>
      </c>
      <c r="S14">
        <v>1405479600</v>
      </c>
      <c r="T14" s="15">
        <f t="shared" si="2"/>
        <v>41836.125</v>
      </c>
      <c r="U14" s="14">
        <v>1401642425</v>
      </c>
      <c r="V14" s="15">
        <f t="shared" si="3"/>
        <v>41791.713252314818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6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7">
        <f t="shared" si="0"/>
        <v>159.97142857142856</v>
      </c>
      <c r="P15" s="18">
        <f t="shared" si="1"/>
        <v>109.78431372549019</v>
      </c>
      <c r="Q15" t="s">
        <v>8310</v>
      </c>
      <c r="R15" s="8" t="s">
        <v>8309</v>
      </c>
      <c r="S15">
        <v>1466713620</v>
      </c>
      <c r="T15" s="15">
        <f t="shared" si="2"/>
        <v>42544.852083333331</v>
      </c>
      <c r="U15" s="14">
        <v>1463588109</v>
      </c>
      <c r="V15" s="15">
        <f t="shared" si="3"/>
        <v>42508.677187499998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7">
        <f t="shared" si="0"/>
        <v>100.93333333333334</v>
      </c>
      <c r="P16" s="18">
        <f t="shared" si="1"/>
        <v>147.70731707317074</v>
      </c>
      <c r="Q16" t="s">
        <v>8310</v>
      </c>
      <c r="R16" s="8" t="s">
        <v>8309</v>
      </c>
      <c r="S16">
        <v>1405259940</v>
      </c>
      <c r="T16" s="15">
        <f t="shared" si="2"/>
        <v>41833.582638888889</v>
      </c>
      <c r="U16" s="14">
        <v>1403051888</v>
      </c>
      <c r="V16" s="15">
        <f t="shared" si="3"/>
        <v>41808.02648148148</v>
      </c>
    </row>
    <row r="17" spans="1:22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6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7">
        <f t="shared" si="0"/>
        <v>106.60000000000001</v>
      </c>
      <c r="P17" s="18">
        <f t="shared" si="1"/>
        <v>21.755102040816325</v>
      </c>
      <c r="Q17" t="s">
        <v>8310</v>
      </c>
      <c r="R17" s="8" t="s">
        <v>8309</v>
      </c>
      <c r="S17">
        <v>1443384840</v>
      </c>
      <c r="T17" s="15">
        <f t="shared" si="2"/>
        <v>42274.843055555553</v>
      </c>
      <c r="U17" s="14">
        <v>1441790658</v>
      </c>
      <c r="V17" s="15">
        <f t="shared" si="3"/>
        <v>42256.391875000001</v>
      </c>
    </row>
    <row r="18" spans="1:22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6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7">
        <f t="shared" si="0"/>
        <v>100.24166666666667</v>
      </c>
      <c r="P18" s="18">
        <f t="shared" si="1"/>
        <v>171.84285714285716</v>
      </c>
      <c r="Q18" t="s">
        <v>8310</v>
      </c>
      <c r="R18" s="8" t="s">
        <v>8309</v>
      </c>
      <c r="S18">
        <v>1402896600</v>
      </c>
      <c r="T18" s="15">
        <f t="shared" si="2"/>
        <v>41806.229166666664</v>
      </c>
      <c r="U18" s="14">
        <v>1398971211</v>
      </c>
      <c r="V18" s="15">
        <f t="shared" si="3"/>
        <v>41760.796423611115</v>
      </c>
    </row>
    <row r="19" spans="1:22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6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7">
        <f t="shared" si="0"/>
        <v>100.66666666666666</v>
      </c>
      <c r="P19" s="18">
        <f t="shared" si="1"/>
        <v>41.944444444444443</v>
      </c>
      <c r="Q19" t="s">
        <v>8310</v>
      </c>
      <c r="R19" s="8" t="s">
        <v>8309</v>
      </c>
      <c r="S19">
        <v>1415126022</v>
      </c>
      <c r="T19" s="15">
        <f t="shared" si="2"/>
        <v>41947.773402777777</v>
      </c>
      <c r="U19" s="14">
        <v>1412530422</v>
      </c>
      <c r="V19" s="15">
        <f t="shared" si="3"/>
        <v>41917.731736111113</v>
      </c>
    </row>
    <row r="20" spans="1:22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6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7">
        <f t="shared" si="0"/>
        <v>106.32110000000002</v>
      </c>
      <c r="P20" s="18">
        <f t="shared" si="1"/>
        <v>93.264122807017543</v>
      </c>
      <c r="Q20" t="s">
        <v>8310</v>
      </c>
      <c r="R20" s="8" t="s">
        <v>8309</v>
      </c>
      <c r="S20">
        <v>1410958856</v>
      </c>
      <c r="T20" s="15">
        <f t="shared" si="2"/>
        <v>41899.542314814811</v>
      </c>
      <c r="U20" s="14">
        <v>1408366856</v>
      </c>
      <c r="V20" s="15">
        <f t="shared" si="3"/>
        <v>41869.542314814811</v>
      </c>
    </row>
    <row r="21" spans="1:22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6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7">
        <f t="shared" si="0"/>
        <v>145.29411764705881</v>
      </c>
      <c r="P21" s="18">
        <f t="shared" si="1"/>
        <v>56.136363636363633</v>
      </c>
      <c r="Q21" t="s">
        <v>8310</v>
      </c>
      <c r="R21" s="8" t="s">
        <v>8309</v>
      </c>
      <c r="S21">
        <v>1437420934</v>
      </c>
      <c r="T21" s="15">
        <f t="shared" si="2"/>
        <v>42205.816365740742</v>
      </c>
      <c r="U21" s="14">
        <v>1434828934</v>
      </c>
      <c r="V21" s="15">
        <f t="shared" si="3"/>
        <v>42175.816365740742</v>
      </c>
    </row>
    <row r="22" spans="1:22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6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7">
        <f t="shared" si="0"/>
        <v>100.2</v>
      </c>
      <c r="P22" s="18">
        <f t="shared" si="1"/>
        <v>80.16</v>
      </c>
      <c r="Q22" t="s">
        <v>8310</v>
      </c>
      <c r="R22" s="8" t="s">
        <v>8309</v>
      </c>
      <c r="S22">
        <v>1442167912</v>
      </c>
      <c r="T22" s="15">
        <f t="shared" si="2"/>
        <v>42260.758240740739</v>
      </c>
      <c r="U22" s="14">
        <v>1436983912</v>
      </c>
      <c r="V22" s="15">
        <f t="shared" si="3"/>
        <v>42200.758240740739</v>
      </c>
    </row>
    <row r="23" spans="1:22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6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7">
        <f t="shared" si="0"/>
        <v>109.13513513513513</v>
      </c>
      <c r="P23" s="18">
        <f t="shared" si="1"/>
        <v>199.9009900990099</v>
      </c>
      <c r="Q23" t="s">
        <v>8310</v>
      </c>
      <c r="R23" s="8" t="s">
        <v>8309</v>
      </c>
      <c r="S23">
        <v>1411743789</v>
      </c>
      <c r="T23" s="15">
        <f t="shared" si="2"/>
        <v>41908.627187500002</v>
      </c>
      <c r="U23" s="14">
        <v>1409151789</v>
      </c>
      <c r="V23" s="15">
        <f t="shared" si="3"/>
        <v>41878.627187500002</v>
      </c>
    </row>
    <row r="24" spans="1:22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6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7">
        <f t="shared" si="0"/>
        <v>117.14285714285715</v>
      </c>
      <c r="P24" s="18">
        <f t="shared" si="1"/>
        <v>51.25</v>
      </c>
      <c r="Q24" t="s">
        <v>8310</v>
      </c>
      <c r="R24" s="8" t="s">
        <v>8309</v>
      </c>
      <c r="S24">
        <v>1420099140</v>
      </c>
      <c r="T24" s="15">
        <f t="shared" si="2"/>
        <v>42005.332638888889</v>
      </c>
      <c r="U24" s="14">
        <v>1418766740</v>
      </c>
      <c r="V24" s="15">
        <f t="shared" si="3"/>
        <v>41989.91134259259</v>
      </c>
    </row>
    <row r="25" spans="1:22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6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7">
        <f t="shared" si="0"/>
        <v>118.5</v>
      </c>
      <c r="P25" s="18">
        <f t="shared" si="1"/>
        <v>103.04347826086956</v>
      </c>
      <c r="Q25" t="s">
        <v>8310</v>
      </c>
      <c r="R25" s="8" t="s">
        <v>8309</v>
      </c>
      <c r="S25">
        <v>1430407200</v>
      </c>
      <c r="T25" s="15">
        <f t="shared" si="2"/>
        <v>42124.638888888891</v>
      </c>
      <c r="U25" s="14">
        <v>1428086501</v>
      </c>
      <c r="V25" s="15">
        <f t="shared" si="3"/>
        <v>42097.778946759259</v>
      </c>
    </row>
    <row r="26" spans="1:22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7">
        <f t="shared" si="0"/>
        <v>108.80768571428572</v>
      </c>
      <c r="P26" s="18">
        <f t="shared" si="1"/>
        <v>66.346149825783982</v>
      </c>
      <c r="Q26" t="s">
        <v>8310</v>
      </c>
      <c r="R26" s="8" t="s">
        <v>8309</v>
      </c>
      <c r="S26">
        <v>1442345940</v>
      </c>
      <c r="T26" s="15">
        <f t="shared" si="2"/>
        <v>42262.818749999999</v>
      </c>
      <c r="U26" s="14">
        <v>1439494863</v>
      </c>
      <c r="V26" s="15">
        <f t="shared" si="3"/>
        <v>42229.820173611108</v>
      </c>
    </row>
    <row r="27" spans="1:22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6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7">
        <f t="shared" si="0"/>
        <v>133.33333333333331</v>
      </c>
      <c r="P27" s="18">
        <f t="shared" si="1"/>
        <v>57.142857142857146</v>
      </c>
      <c r="Q27" t="s">
        <v>8310</v>
      </c>
      <c r="R27" s="8" t="s">
        <v>8309</v>
      </c>
      <c r="S27">
        <v>1452299761</v>
      </c>
      <c r="T27" s="15">
        <f t="shared" si="2"/>
        <v>42378.025011574078</v>
      </c>
      <c r="U27" s="14">
        <v>1447115761</v>
      </c>
      <c r="V27" s="15">
        <f t="shared" si="3"/>
        <v>42318.025011574078</v>
      </c>
    </row>
    <row r="28" spans="1:22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6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7">
        <f t="shared" si="0"/>
        <v>155.20000000000002</v>
      </c>
      <c r="P28" s="18">
        <f t="shared" si="1"/>
        <v>102.10526315789474</v>
      </c>
      <c r="Q28" t="s">
        <v>8310</v>
      </c>
      <c r="R28" s="8" t="s">
        <v>8309</v>
      </c>
      <c r="S28">
        <v>1408278144</v>
      </c>
      <c r="T28" s="15">
        <f t="shared" si="2"/>
        <v>41868.515555555554</v>
      </c>
      <c r="U28" s="14">
        <v>1404822144</v>
      </c>
      <c r="V28" s="15">
        <f t="shared" si="3"/>
        <v>41828.515555555554</v>
      </c>
    </row>
    <row r="29" spans="1:22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6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7">
        <f t="shared" si="0"/>
        <v>111.72500000000001</v>
      </c>
      <c r="P29" s="18">
        <f t="shared" si="1"/>
        <v>148.96666666666667</v>
      </c>
      <c r="Q29" t="s">
        <v>8310</v>
      </c>
      <c r="R29" s="8" t="s">
        <v>8309</v>
      </c>
      <c r="S29">
        <v>1416113833</v>
      </c>
      <c r="T29" s="15">
        <f t="shared" si="2"/>
        <v>41959.206400462965</v>
      </c>
      <c r="U29" s="14">
        <v>1413518233</v>
      </c>
      <c r="V29" s="15">
        <f t="shared" si="3"/>
        <v>41929.164733796293</v>
      </c>
    </row>
    <row r="30" spans="1:22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6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7">
        <f t="shared" si="0"/>
        <v>100.35000000000001</v>
      </c>
      <c r="P30" s="18">
        <f t="shared" si="1"/>
        <v>169.6056338028169</v>
      </c>
      <c r="Q30" t="s">
        <v>8310</v>
      </c>
      <c r="R30" s="8" t="s">
        <v>8309</v>
      </c>
      <c r="S30">
        <v>1450307284</v>
      </c>
      <c r="T30" s="15">
        <f t="shared" si="2"/>
        <v>42354.96393518518</v>
      </c>
      <c r="U30" s="14">
        <v>1447715284</v>
      </c>
      <c r="V30" s="15">
        <f t="shared" si="3"/>
        <v>42324.96393518518</v>
      </c>
    </row>
    <row r="31" spans="1:22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6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7">
        <f t="shared" si="0"/>
        <v>123.33333333333334</v>
      </c>
      <c r="P31" s="18">
        <f t="shared" si="1"/>
        <v>31.623931623931625</v>
      </c>
      <c r="Q31" t="s">
        <v>8310</v>
      </c>
      <c r="R31" s="8" t="s">
        <v>8309</v>
      </c>
      <c r="S31">
        <v>1406045368</v>
      </c>
      <c r="T31" s="15">
        <f t="shared" si="2"/>
        <v>41842.67324074074</v>
      </c>
      <c r="U31" s="14">
        <v>1403453368</v>
      </c>
      <c r="V31" s="15">
        <f t="shared" si="3"/>
        <v>41812.67324074074</v>
      </c>
    </row>
    <row r="32" spans="1:22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6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7">
        <f t="shared" si="0"/>
        <v>101.29975</v>
      </c>
      <c r="P32" s="18">
        <f t="shared" si="1"/>
        <v>76.45264150943396</v>
      </c>
      <c r="Q32" t="s">
        <v>8310</v>
      </c>
      <c r="R32" s="8" t="s">
        <v>8309</v>
      </c>
      <c r="S32">
        <v>1408604515</v>
      </c>
      <c r="T32" s="15">
        <f t="shared" si="2"/>
        <v>41872.292997685188</v>
      </c>
      <c r="U32" s="14">
        <v>1406012515</v>
      </c>
      <c r="V32" s="15">
        <f t="shared" si="3"/>
        <v>41842.292997685188</v>
      </c>
    </row>
    <row r="33" spans="1:22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6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7">
        <f t="shared" si="0"/>
        <v>100</v>
      </c>
      <c r="P33" s="18">
        <f t="shared" si="1"/>
        <v>13</v>
      </c>
      <c r="Q33" t="s">
        <v>8310</v>
      </c>
      <c r="R33" s="8" t="s">
        <v>8309</v>
      </c>
      <c r="S33">
        <v>1453748434</v>
      </c>
      <c r="T33" s="15">
        <f t="shared" si="2"/>
        <v>42394.79206018518</v>
      </c>
      <c r="U33" s="14">
        <v>1452193234</v>
      </c>
      <c r="V33" s="15">
        <f t="shared" si="3"/>
        <v>42376.79206018518</v>
      </c>
    </row>
    <row r="34" spans="1:22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6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7">
        <f t="shared" si="0"/>
        <v>100.24604569420035</v>
      </c>
      <c r="P34" s="18">
        <f t="shared" si="1"/>
        <v>320.44943820224717</v>
      </c>
      <c r="Q34" t="s">
        <v>8310</v>
      </c>
      <c r="R34" s="8" t="s">
        <v>8309</v>
      </c>
      <c r="S34">
        <v>1463111940</v>
      </c>
      <c r="T34" s="15">
        <f t="shared" si="2"/>
        <v>42503.165972222225</v>
      </c>
      <c r="U34" s="14">
        <v>1459523017</v>
      </c>
      <c r="V34" s="15">
        <f t="shared" si="3"/>
        <v>42461.627511574072</v>
      </c>
    </row>
    <row r="35" spans="1:22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6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7">
        <f t="shared" si="0"/>
        <v>102.0952380952381</v>
      </c>
      <c r="P35" s="18">
        <f t="shared" si="1"/>
        <v>83.75</v>
      </c>
      <c r="Q35" t="s">
        <v>8310</v>
      </c>
      <c r="R35" s="8" t="s">
        <v>8309</v>
      </c>
      <c r="S35">
        <v>1447001501</v>
      </c>
      <c r="T35" s="15">
        <f t="shared" si="2"/>
        <v>42316.702557870369</v>
      </c>
      <c r="U35" s="14">
        <v>1444405901</v>
      </c>
      <c r="V35" s="15">
        <f t="shared" si="3"/>
        <v>42286.660891203705</v>
      </c>
    </row>
    <row r="36" spans="1:22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7">
        <f t="shared" si="0"/>
        <v>130.46153846153845</v>
      </c>
      <c r="P36" s="18">
        <f t="shared" si="1"/>
        <v>49.882352941176471</v>
      </c>
      <c r="Q36" t="s">
        <v>8310</v>
      </c>
      <c r="R36" s="8" t="s">
        <v>8309</v>
      </c>
      <c r="S36">
        <v>1407224601</v>
      </c>
      <c r="T36" s="15">
        <f t="shared" si="2"/>
        <v>41856.321770833332</v>
      </c>
      <c r="U36" s="14">
        <v>1405928601</v>
      </c>
      <c r="V36" s="15">
        <f t="shared" si="3"/>
        <v>41841.321770833332</v>
      </c>
    </row>
    <row r="37" spans="1:22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6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7">
        <f t="shared" si="0"/>
        <v>166.5</v>
      </c>
      <c r="P37" s="18">
        <f t="shared" si="1"/>
        <v>59.464285714285715</v>
      </c>
      <c r="Q37" t="s">
        <v>8310</v>
      </c>
      <c r="R37" s="8" t="s">
        <v>8309</v>
      </c>
      <c r="S37">
        <v>1430179200</v>
      </c>
      <c r="T37" s="15">
        <f t="shared" si="2"/>
        <v>42122</v>
      </c>
      <c r="U37" s="14">
        <v>1428130814</v>
      </c>
      <c r="V37" s="15">
        <f t="shared" si="3"/>
        <v>42098.291828703703</v>
      </c>
    </row>
    <row r="38" spans="1:22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6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7">
        <f t="shared" si="0"/>
        <v>142.15</v>
      </c>
      <c r="P38" s="18">
        <f t="shared" si="1"/>
        <v>193.84090909090909</v>
      </c>
      <c r="Q38" t="s">
        <v>8310</v>
      </c>
      <c r="R38" s="8" t="s">
        <v>8309</v>
      </c>
      <c r="S38">
        <v>1428128525</v>
      </c>
      <c r="T38" s="15">
        <f t="shared" si="2"/>
        <v>42098.265335648146</v>
      </c>
      <c r="U38" s="14">
        <v>1425540125</v>
      </c>
      <c r="V38" s="15">
        <f t="shared" si="3"/>
        <v>42068.307002314818</v>
      </c>
    </row>
    <row r="39" spans="1:22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6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7">
        <f t="shared" si="0"/>
        <v>183.44090909090909</v>
      </c>
      <c r="P39" s="18">
        <f t="shared" si="1"/>
        <v>159.51383399209487</v>
      </c>
      <c r="Q39" t="s">
        <v>8310</v>
      </c>
      <c r="R39" s="8" t="s">
        <v>8309</v>
      </c>
      <c r="S39">
        <v>1425055079</v>
      </c>
      <c r="T39" s="15">
        <f t="shared" si="2"/>
        <v>42062.693043981482</v>
      </c>
      <c r="U39" s="14">
        <v>1422463079</v>
      </c>
      <c r="V39" s="15">
        <f t="shared" si="3"/>
        <v>42032.693043981482</v>
      </c>
    </row>
    <row r="40" spans="1:22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6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7">
        <f t="shared" si="0"/>
        <v>110.04</v>
      </c>
      <c r="P40" s="18">
        <f t="shared" si="1"/>
        <v>41.68181818181818</v>
      </c>
      <c r="Q40" t="s">
        <v>8310</v>
      </c>
      <c r="R40" s="8" t="s">
        <v>8309</v>
      </c>
      <c r="S40">
        <v>1368235344</v>
      </c>
      <c r="T40" s="15">
        <f t="shared" si="2"/>
        <v>41405.057222222225</v>
      </c>
      <c r="U40" s="14">
        <v>1365643344</v>
      </c>
      <c r="V40" s="15">
        <f t="shared" si="3"/>
        <v>41375.057222222225</v>
      </c>
    </row>
    <row r="41" spans="1:22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6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7">
        <f t="shared" si="0"/>
        <v>130.98000000000002</v>
      </c>
      <c r="P41" s="18">
        <f t="shared" si="1"/>
        <v>150.89861751152074</v>
      </c>
      <c r="Q41" t="s">
        <v>8310</v>
      </c>
      <c r="R41" s="8" t="s">
        <v>8309</v>
      </c>
      <c r="S41">
        <v>1401058740</v>
      </c>
      <c r="T41" s="15">
        <f t="shared" si="2"/>
        <v>41784.957638888889</v>
      </c>
      <c r="U41" s="14">
        <v>1398388068</v>
      </c>
      <c r="V41" s="15">
        <f t="shared" si="3"/>
        <v>41754.047083333331</v>
      </c>
    </row>
    <row r="42" spans="1:22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6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7">
        <f t="shared" si="0"/>
        <v>101.35000000000001</v>
      </c>
      <c r="P42" s="18">
        <f t="shared" si="1"/>
        <v>126.6875</v>
      </c>
      <c r="Q42" t="s">
        <v>8310</v>
      </c>
      <c r="R42" s="8" t="s">
        <v>8309</v>
      </c>
      <c r="S42">
        <v>1403150400</v>
      </c>
      <c r="T42" s="15">
        <f t="shared" si="2"/>
        <v>41809.166666666664</v>
      </c>
      <c r="U42" s="14">
        <v>1401426488</v>
      </c>
      <c r="V42" s="15">
        <f t="shared" si="3"/>
        <v>41789.21398148148</v>
      </c>
    </row>
    <row r="43" spans="1:22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6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7">
        <f t="shared" si="0"/>
        <v>100</v>
      </c>
      <c r="P43" s="18">
        <f t="shared" si="1"/>
        <v>105.26315789473684</v>
      </c>
      <c r="Q43" t="s">
        <v>8310</v>
      </c>
      <c r="R43" s="8" t="s">
        <v>8309</v>
      </c>
      <c r="S43">
        <v>1412516354</v>
      </c>
      <c r="T43" s="15">
        <f t="shared" si="2"/>
        <v>41917.568912037037</v>
      </c>
      <c r="U43" s="14">
        <v>1409924354</v>
      </c>
      <c r="V43" s="15">
        <f t="shared" si="3"/>
        <v>41887.568912037037</v>
      </c>
    </row>
    <row r="44" spans="1:22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6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7">
        <f t="shared" si="0"/>
        <v>141.85714285714286</v>
      </c>
      <c r="P44" s="18">
        <f t="shared" si="1"/>
        <v>117.51479289940828</v>
      </c>
      <c r="Q44" t="s">
        <v>8310</v>
      </c>
      <c r="R44" s="8" t="s">
        <v>8309</v>
      </c>
      <c r="S44">
        <v>1419780026</v>
      </c>
      <c r="T44" s="15">
        <f t="shared" si="2"/>
        <v>42001.639189814814</v>
      </c>
      <c r="U44" s="14">
        <v>1417188026</v>
      </c>
      <c r="V44" s="15">
        <f t="shared" si="3"/>
        <v>41971.639189814814</v>
      </c>
    </row>
    <row r="45" spans="1:22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6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7">
        <f t="shared" si="0"/>
        <v>308.65999999999997</v>
      </c>
      <c r="P45" s="18">
        <f t="shared" si="1"/>
        <v>117.36121673003802</v>
      </c>
      <c r="Q45" t="s">
        <v>8310</v>
      </c>
      <c r="R45" s="8" t="s">
        <v>8309</v>
      </c>
      <c r="S45">
        <v>1405209600</v>
      </c>
      <c r="T45" s="15">
        <f t="shared" si="2"/>
        <v>41833</v>
      </c>
      <c r="U45" s="14">
        <v>1402599486</v>
      </c>
      <c r="V45" s="15">
        <f t="shared" si="3"/>
        <v>41802.790347222224</v>
      </c>
    </row>
    <row r="46" spans="1:22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7">
        <f t="shared" si="0"/>
        <v>100</v>
      </c>
      <c r="P46" s="18">
        <f t="shared" si="1"/>
        <v>133.33333333333334</v>
      </c>
      <c r="Q46" t="s">
        <v>8310</v>
      </c>
      <c r="R46" s="8" t="s">
        <v>8309</v>
      </c>
      <c r="S46">
        <v>1412648537</v>
      </c>
      <c r="T46" s="15">
        <f t="shared" si="2"/>
        <v>41919.098807870367</v>
      </c>
      <c r="U46" s="14">
        <v>1408760537</v>
      </c>
      <c r="V46" s="15">
        <f t="shared" si="3"/>
        <v>41874.098807870367</v>
      </c>
    </row>
    <row r="47" spans="1:22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6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7">
        <f t="shared" si="0"/>
        <v>120</v>
      </c>
      <c r="P47" s="18">
        <f t="shared" si="1"/>
        <v>98.360655737704917</v>
      </c>
      <c r="Q47" t="s">
        <v>8310</v>
      </c>
      <c r="R47" s="8" t="s">
        <v>8309</v>
      </c>
      <c r="S47">
        <v>1461769107</v>
      </c>
      <c r="T47" s="15">
        <f t="shared" si="2"/>
        <v>42487.623923611114</v>
      </c>
      <c r="U47" s="14">
        <v>1459177107</v>
      </c>
      <c r="V47" s="15">
        <f t="shared" si="3"/>
        <v>42457.623923611114</v>
      </c>
    </row>
    <row r="48" spans="1:22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6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7">
        <f t="shared" si="0"/>
        <v>104.16666666666667</v>
      </c>
      <c r="P48" s="18">
        <f t="shared" si="1"/>
        <v>194.44444444444446</v>
      </c>
      <c r="Q48" t="s">
        <v>8310</v>
      </c>
      <c r="R48" s="8" t="s">
        <v>8309</v>
      </c>
      <c r="S48">
        <v>1450220974</v>
      </c>
      <c r="T48" s="15">
        <f t="shared" si="2"/>
        <v>42353.96497685185</v>
      </c>
      <c r="U48" s="14">
        <v>1447628974</v>
      </c>
      <c r="V48" s="15">
        <f t="shared" si="3"/>
        <v>42323.96497685185</v>
      </c>
    </row>
    <row r="49" spans="1:22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6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7">
        <f t="shared" si="0"/>
        <v>107.61100000000002</v>
      </c>
      <c r="P49" s="18">
        <f t="shared" si="1"/>
        <v>76.865000000000009</v>
      </c>
      <c r="Q49" t="s">
        <v>8310</v>
      </c>
      <c r="R49" s="8" t="s">
        <v>8309</v>
      </c>
      <c r="S49">
        <v>1419021607</v>
      </c>
      <c r="T49" s="15">
        <f t="shared" si="2"/>
        <v>41992.861192129625</v>
      </c>
      <c r="U49" s="14">
        <v>1413834007</v>
      </c>
      <c r="V49" s="15">
        <f t="shared" si="3"/>
        <v>41932.819525462961</v>
      </c>
    </row>
    <row r="50" spans="1:22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6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7">
        <f t="shared" si="0"/>
        <v>107.94999999999999</v>
      </c>
      <c r="P50" s="18">
        <f t="shared" si="1"/>
        <v>56.815789473684212</v>
      </c>
      <c r="Q50" t="s">
        <v>8310</v>
      </c>
      <c r="R50" s="8" t="s">
        <v>8309</v>
      </c>
      <c r="S50">
        <v>1425211200</v>
      </c>
      <c r="T50" s="15">
        <f t="shared" si="2"/>
        <v>42064.5</v>
      </c>
      <c r="U50" s="14">
        <v>1422534260</v>
      </c>
      <c r="V50" s="15">
        <f t="shared" si="3"/>
        <v>42033.516898148147</v>
      </c>
    </row>
    <row r="51" spans="1:22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6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7">
        <f t="shared" si="0"/>
        <v>100</v>
      </c>
      <c r="P51" s="18">
        <f t="shared" si="1"/>
        <v>137.93103448275863</v>
      </c>
      <c r="Q51" t="s">
        <v>8310</v>
      </c>
      <c r="R51" s="8" t="s">
        <v>8309</v>
      </c>
      <c r="S51">
        <v>1445660045</v>
      </c>
      <c r="T51" s="15">
        <f t="shared" si="2"/>
        <v>42301.176446759258</v>
      </c>
      <c r="U51" s="14">
        <v>1443068045</v>
      </c>
      <c r="V51" s="15">
        <f t="shared" si="3"/>
        <v>42271.176446759258</v>
      </c>
    </row>
    <row r="52" spans="1:22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6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7">
        <f t="shared" si="0"/>
        <v>100</v>
      </c>
      <c r="P52" s="18">
        <f t="shared" si="1"/>
        <v>27.272727272727273</v>
      </c>
      <c r="Q52" t="s">
        <v>8310</v>
      </c>
      <c r="R52" s="8" t="s">
        <v>8309</v>
      </c>
      <c r="S52">
        <v>1422637200</v>
      </c>
      <c r="T52" s="15">
        <f t="shared" si="2"/>
        <v>42034.708333333328</v>
      </c>
      <c r="U52" s="14">
        <v>1419271458</v>
      </c>
      <c r="V52" s="15">
        <f t="shared" si="3"/>
        <v>41995.752986111111</v>
      </c>
    </row>
    <row r="53" spans="1:22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6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7">
        <f t="shared" si="0"/>
        <v>128.0181818181818</v>
      </c>
      <c r="P53" s="18">
        <f t="shared" si="1"/>
        <v>118.33613445378151</v>
      </c>
      <c r="Q53" t="s">
        <v>8310</v>
      </c>
      <c r="R53" s="8" t="s">
        <v>8309</v>
      </c>
      <c r="S53">
        <v>1439245037</v>
      </c>
      <c r="T53" s="15">
        <f t="shared" si="2"/>
        <v>42226.928668981476</v>
      </c>
      <c r="U53" s="14">
        <v>1436653037</v>
      </c>
      <c r="V53" s="15">
        <f t="shared" si="3"/>
        <v>42196.928668981476</v>
      </c>
    </row>
    <row r="54" spans="1:22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6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7">
        <f t="shared" si="0"/>
        <v>116.21</v>
      </c>
      <c r="P54" s="18">
        <f t="shared" si="1"/>
        <v>223.48076923076923</v>
      </c>
      <c r="Q54" t="s">
        <v>8310</v>
      </c>
      <c r="R54" s="8" t="s">
        <v>8309</v>
      </c>
      <c r="S54">
        <v>1405615846</v>
      </c>
      <c r="T54" s="15">
        <f t="shared" si="2"/>
        <v>41837.701921296299</v>
      </c>
      <c r="U54" s="14">
        <v>1403023846</v>
      </c>
      <c r="V54" s="15">
        <f t="shared" si="3"/>
        <v>41807.701921296299</v>
      </c>
    </row>
    <row r="55" spans="1:22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6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7">
        <f t="shared" si="0"/>
        <v>109.63333333333334</v>
      </c>
      <c r="P55" s="18">
        <f t="shared" si="1"/>
        <v>28.111111111111111</v>
      </c>
      <c r="Q55" t="s">
        <v>8310</v>
      </c>
      <c r="R55" s="8" t="s">
        <v>8309</v>
      </c>
      <c r="S55">
        <v>1396648800</v>
      </c>
      <c r="T55" s="15">
        <f t="shared" si="2"/>
        <v>41733.916666666664</v>
      </c>
      <c r="U55" s="14">
        <v>1395407445</v>
      </c>
      <c r="V55" s="15">
        <f t="shared" si="3"/>
        <v>41719.549131944441</v>
      </c>
    </row>
    <row r="56" spans="1:22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7">
        <f t="shared" si="0"/>
        <v>101</v>
      </c>
      <c r="P56" s="18">
        <f t="shared" si="1"/>
        <v>194.23076923076923</v>
      </c>
      <c r="Q56" t="s">
        <v>8310</v>
      </c>
      <c r="R56" s="8" t="s">
        <v>8309</v>
      </c>
      <c r="S56">
        <v>1451063221</v>
      </c>
      <c r="T56" s="15">
        <f t="shared" si="2"/>
        <v>42363.713206018518</v>
      </c>
      <c r="U56" s="14">
        <v>1448471221</v>
      </c>
      <c r="V56" s="15">
        <f t="shared" si="3"/>
        <v>42333.713206018518</v>
      </c>
    </row>
    <row r="57" spans="1:22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6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7">
        <f t="shared" si="0"/>
        <v>128.95348837209301</v>
      </c>
      <c r="P57" s="18">
        <f t="shared" si="1"/>
        <v>128.95348837209303</v>
      </c>
      <c r="Q57" t="s">
        <v>8310</v>
      </c>
      <c r="R57" s="8" t="s">
        <v>8309</v>
      </c>
      <c r="S57">
        <v>1464390916</v>
      </c>
      <c r="T57" s="15">
        <f t="shared" si="2"/>
        <v>42517.968935185185</v>
      </c>
      <c r="U57" s="14">
        <v>1462576516</v>
      </c>
      <c r="V57" s="15">
        <f t="shared" si="3"/>
        <v>42496.968935185185</v>
      </c>
    </row>
    <row r="58" spans="1:22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6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7">
        <f t="shared" si="0"/>
        <v>107.26249999999999</v>
      </c>
      <c r="P58" s="18">
        <f t="shared" si="1"/>
        <v>49.316091954022987</v>
      </c>
      <c r="Q58" t="s">
        <v>8310</v>
      </c>
      <c r="R58" s="8" t="s">
        <v>8309</v>
      </c>
      <c r="S58">
        <v>1433779200</v>
      </c>
      <c r="T58" s="15">
        <f t="shared" si="2"/>
        <v>42163.666666666672</v>
      </c>
      <c r="U58" s="14">
        <v>1432559424</v>
      </c>
      <c r="V58" s="15">
        <f t="shared" si="3"/>
        <v>42149.548888888894</v>
      </c>
    </row>
    <row r="59" spans="1:22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6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7">
        <f t="shared" si="0"/>
        <v>101.89999999999999</v>
      </c>
      <c r="P59" s="18">
        <f t="shared" si="1"/>
        <v>221.52173913043478</v>
      </c>
      <c r="Q59" t="s">
        <v>8310</v>
      </c>
      <c r="R59" s="8" t="s">
        <v>8309</v>
      </c>
      <c r="S59">
        <v>1429991962</v>
      </c>
      <c r="T59" s="15">
        <f t="shared" si="2"/>
        <v>42119.83289351852</v>
      </c>
      <c r="U59" s="14">
        <v>1427399962</v>
      </c>
      <c r="V59" s="15">
        <f t="shared" si="3"/>
        <v>42089.83289351852</v>
      </c>
    </row>
    <row r="60" spans="1:22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6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7">
        <f t="shared" si="0"/>
        <v>102.91</v>
      </c>
      <c r="P60" s="18">
        <f t="shared" si="1"/>
        <v>137.21333333333334</v>
      </c>
      <c r="Q60" t="s">
        <v>8310</v>
      </c>
      <c r="R60" s="8" t="s">
        <v>8309</v>
      </c>
      <c r="S60">
        <v>1416423172</v>
      </c>
      <c r="T60" s="15">
        <f t="shared" si="2"/>
        <v>41962.786712962959</v>
      </c>
      <c r="U60" s="14">
        <v>1413827572</v>
      </c>
      <c r="V60" s="15">
        <f t="shared" si="3"/>
        <v>41932.745046296295</v>
      </c>
    </row>
    <row r="61" spans="1:22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6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7">
        <f t="shared" si="0"/>
        <v>100.12570000000001</v>
      </c>
      <c r="P61" s="18">
        <f t="shared" si="1"/>
        <v>606.82242424242418</v>
      </c>
      <c r="Q61" t="s">
        <v>8310</v>
      </c>
      <c r="R61" s="8" t="s">
        <v>8309</v>
      </c>
      <c r="S61">
        <v>1442264400</v>
      </c>
      <c r="T61" s="15">
        <f t="shared" si="2"/>
        <v>42261.875</v>
      </c>
      <c r="U61" s="14">
        <v>1439530776</v>
      </c>
      <c r="V61" s="15">
        <f t="shared" si="3"/>
        <v>42230.235833333332</v>
      </c>
    </row>
    <row r="62" spans="1:22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6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7">
        <f t="shared" si="0"/>
        <v>103.29622222222221</v>
      </c>
      <c r="P62" s="18">
        <f t="shared" si="1"/>
        <v>43.040092592592593</v>
      </c>
      <c r="Q62" t="s">
        <v>8311</v>
      </c>
      <c r="R62" s="8" t="s">
        <v>8309</v>
      </c>
      <c r="S62">
        <v>1395532800</v>
      </c>
      <c r="T62" s="15">
        <f t="shared" si="2"/>
        <v>41721</v>
      </c>
      <c r="U62" s="14">
        <v>1393882717</v>
      </c>
      <c r="V62" s="15">
        <f t="shared" si="3"/>
        <v>41701.901817129634</v>
      </c>
    </row>
    <row r="63" spans="1:22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6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7">
        <f t="shared" si="0"/>
        <v>148.30000000000001</v>
      </c>
      <c r="P63" s="18">
        <f t="shared" si="1"/>
        <v>322.39130434782606</v>
      </c>
      <c r="Q63" t="s">
        <v>8311</v>
      </c>
      <c r="R63" s="8" t="s">
        <v>8309</v>
      </c>
      <c r="S63">
        <v>1370547157</v>
      </c>
      <c r="T63" s="15">
        <f t="shared" si="2"/>
        <v>41431.814317129625</v>
      </c>
      <c r="U63" s="14">
        <v>1368646357</v>
      </c>
      <c r="V63" s="15">
        <f t="shared" si="3"/>
        <v>41409.814317129625</v>
      </c>
    </row>
    <row r="64" spans="1:22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6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7">
        <f t="shared" si="0"/>
        <v>154.73333333333332</v>
      </c>
      <c r="P64" s="18">
        <f t="shared" si="1"/>
        <v>96.708333333333329</v>
      </c>
      <c r="Q64" t="s">
        <v>8311</v>
      </c>
      <c r="R64" s="8" t="s">
        <v>8309</v>
      </c>
      <c r="S64">
        <v>1362337878</v>
      </c>
      <c r="T64" s="15">
        <f t="shared" si="2"/>
        <v>41336.799513888887</v>
      </c>
      <c r="U64" s="14">
        <v>1360177878</v>
      </c>
      <c r="V64" s="15">
        <f t="shared" si="3"/>
        <v>41311.799513888887</v>
      </c>
    </row>
    <row r="65" spans="1:22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6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7">
        <f t="shared" si="0"/>
        <v>113.51849999999999</v>
      </c>
      <c r="P65" s="18">
        <f t="shared" si="1"/>
        <v>35.474531249999998</v>
      </c>
      <c r="Q65" t="s">
        <v>8311</v>
      </c>
      <c r="R65" s="8" t="s">
        <v>8309</v>
      </c>
      <c r="S65">
        <v>1388206740</v>
      </c>
      <c r="T65" s="15">
        <f t="shared" si="2"/>
        <v>41636.207638888889</v>
      </c>
      <c r="U65" s="14">
        <v>1386194013</v>
      </c>
      <c r="V65" s="15">
        <f t="shared" si="3"/>
        <v>41612.912187499998</v>
      </c>
    </row>
    <row r="66" spans="1:22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7">
        <f t="shared" si="0"/>
        <v>173.33333333333334</v>
      </c>
      <c r="P66" s="18">
        <f t="shared" si="1"/>
        <v>86.666666666666671</v>
      </c>
      <c r="Q66" t="s">
        <v>8311</v>
      </c>
      <c r="R66" s="8" t="s">
        <v>8309</v>
      </c>
      <c r="S66">
        <v>1373243181</v>
      </c>
      <c r="T66" s="15">
        <f t="shared" si="2"/>
        <v>41463.01829861111</v>
      </c>
      <c r="U66" s="14">
        <v>1370651181</v>
      </c>
      <c r="V66" s="15">
        <f t="shared" si="3"/>
        <v>41433.01829861111</v>
      </c>
    </row>
    <row r="67" spans="1:22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6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7">
        <f t="shared" ref="O67:O130" si="4">(E67/D67)*100</f>
        <v>107.52857142857141</v>
      </c>
      <c r="P67" s="18">
        <f t="shared" ref="P67:P130" si="5">AVERAGE(E67/L67)</f>
        <v>132.05263157894737</v>
      </c>
      <c r="Q67" t="s">
        <v>8311</v>
      </c>
      <c r="R67" s="8" t="s">
        <v>8309</v>
      </c>
      <c r="S67">
        <v>1407736740</v>
      </c>
      <c r="T67" s="15">
        <f t="shared" ref="T67:T130" si="6">(S67/86400)+DATE(1970,1,1)</f>
        <v>41862.249305555553</v>
      </c>
      <c r="U67" s="14">
        <v>1405453354</v>
      </c>
      <c r="V67" s="15">
        <f t="shared" ref="V67:V130" si="7">(U67/86400)+DATE(1970,1,1)</f>
        <v>41835.821226851855</v>
      </c>
    </row>
    <row r="68" spans="1:22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6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7">
        <f t="shared" si="4"/>
        <v>118.6</v>
      </c>
      <c r="P68" s="18">
        <f t="shared" si="5"/>
        <v>91.230769230769226</v>
      </c>
      <c r="Q68" t="s">
        <v>8311</v>
      </c>
      <c r="R68" s="8" t="s">
        <v>8309</v>
      </c>
      <c r="S68">
        <v>1468873420</v>
      </c>
      <c r="T68" s="15">
        <f t="shared" si="6"/>
        <v>42569.849768518514</v>
      </c>
      <c r="U68" s="14">
        <v>1466281420</v>
      </c>
      <c r="V68" s="15">
        <f t="shared" si="7"/>
        <v>42539.849768518514</v>
      </c>
    </row>
    <row r="69" spans="1:22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6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7">
        <f t="shared" si="4"/>
        <v>116.25000000000001</v>
      </c>
      <c r="P69" s="18">
        <f t="shared" si="5"/>
        <v>116.25</v>
      </c>
      <c r="Q69" t="s">
        <v>8311</v>
      </c>
      <c r="R69" s="8" t="s">
        <v>8309</v>
      </c>
      <c r="S69">
        <v>1342360804</v>
      </c>
      <c r="T69" s="15">
        <f t="shared" si="6"/>
        <v>41105.583379629628</v>
      </c>
      <c r="U69" s="14">
        <v>1339768804</v>
      </c>
      <c r="V69" s="15">
        <f t="shared" si="7"/>
        <v>41075.583379629628</v>
      </c>
    </row>
    <row r="70" spans="1:22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6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7">
        <f t="shared" si="4"/>
        <v>127.16666666666667</v>
      </c>
      <c r="P70" s="18">
        <f t="shared" si="5"/>
        <v>21.194444444444443</v>
      </c>
      <c r="Q70" t="s">
        <v>8311</v>
      </c>
      <c r="R70" s="8" t="s">
        <v>8309</v>
      </c>
      <c r="S70">
        <v>1393162791</v>
      </c>
      <c r="T70" s="15">
        <f t="shared" si="6"/>
        <v>41693.569340277776</v>
      </c>
      <c r="U70" s="14">
        <v>1390570791</v>
      </c>
      <c r="V70" s="15">
        <f t="shared" si="7"/>
        <v>41663.569340277776</v>
      </c>
    </row>
    <row r="71" spans="1:22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6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7">
        <f t="shared" si="4"/>
        <v>110.9423</v>
      </c>
      <c r="P71" s="18">
        <f t="shared" si="5"/>
        <v>62.327134831460668</v>
      </c>
      <c r="Q71" t="s">
        <v>8311</v>
      </c>
      <c r="R71" s="8" t="s">
        <v>8309</v>
      </c>
      <c r="S71">
        <v>1317538740</v>
      </c>
      <c r="T71" s="15">
        <f t="shared" si="6"/>
        <v>40818.290972222225</v>
      </c>
      <c r="U71" s="14">
        <v>1314765025</v>
      </c>
      <c r="V71" s="15">
        <f t="shared" si="7"/>
        <v>40786.187789351854</v>
      </c>
    </row>
    <row r="72" spans="1:22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6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7">
        <f t="shared" si="4"/>
        <v>127.2</v>
      </c>
      <c r="P72" s="18">
        <f t="shared" si="5"/>
        <v>37.411764705882355</v>
      </c>
      <c r="Q72" t="s">
        <v>8311</v>
      </c>
      <c r="R72" s="8" t="s">
        <v>8309</v>
      </c>
      <c r="S72">
        <v>1315171845</v>
      </c>
      <c r="T72" s="15">
        <f t="shared" si="6"/>
        <v>40790.896354166667</v>
      </c>
      <c r="U72" s="14">
        <v>1309987845</v>
      </c>
      <c r="V72" s="15">
        <f t="shared" si="7"/>
        <v>40730.896354166667</v>
      </c>
    </row>
    <row r="73" spans="1:22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6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7">
        <f t="shared" si="4"/>
        <v>123.94444444444443</v>
      </c>
      <c r="P73" s="18">
        <f t="shared" si="5"/>
        <v>69.71875</v>
      </c>
      <c r="Q73" t="s">
        <v>8311</v>
      </c>
      <c r="R73" s="8" t="s">
        <v>8309</v>
      </c>
      <c r="S73">
        <v>1338186657</v>
      </c>
      <c r="T73" s="15">
        <f t="shared" si="6"/>
        <v>41057.271493055552</v>
      </c>
      <c r="U73" s="14">
        <v>1333002657</v>
      </c>
      <c r="V73" s="15">
        <f t="shared" si="7"/>
        <v>40997.271493055552</v>
      </c>
    </row>
    <row r="74" spans="1:22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6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7">
        <f t="shared" si="4"/>
        <v>108.40909090909091</v>
      </c>
      <c r="P74" s="18">
        <f t="shared" si="5"/>
        <v>58.170731707317074</v>
      </c>
      <c r="Q74" t="s">
        <v>8311</v>
      </c>
      <c r="R74" s="8" t="s">
        <v>8309</v>
      </c>
      <c r="S74">
        <v>1352937600</v>
      </c>
      <c r="T74" s="15">
        <f t="shared" si="6"/>
        <v>41228</v>
      </c>
      <c r="U74" s="14">
        <v>1351210481</v>
      </c>
      <c r="V74" s="15">
        <f t="shared" si="7"/>
        <v>41208.010196759264</v>
      </c>
    </row>
    <row r="75" spans="1:22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6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7">
        <f t="shared" si="4"/>
        <v>100</v>
      </c>
      <c r="P75" s="18">
        <f t="shared" si="5"/>
        <v>50</v>
      </c>
      <c r="Q75" t="s">
        <v>8311</v>
      </c>
      <c r="R75" s="8" t="s">
        <v>8309</v>
      </c>
      <c r="S75">
        <v>1304395140</v>
      </c>
      <c r="T75" s="15">
        <f t="shared" si="6"/>
        <v>40666.165972222225</v>
      </c>
      <c r="U75" s="14">
        <v>1297620584</v>
      </c>
      <c r="V75" s="15">
        <f t="shared" si="7"/>
        <v>40587.75675925926</v>
      </c>
    </row>
    <row r="76" spans="1:22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7">
        <f t="shared" si="4"/>
        <v>112.93199999999999</v>
      </c>
      <c r="P76" s="18">
        <f t="shared" si="5"/>
        <v>19.471034482758618</v>
      </c>
      <c r="Q76" t="s">
        <v>8311</v>
      </c>
      <c r="R76" s="8" t="s">
        <v>8309</v>
      </c>
      <c r="S76">
        <v>1453376495</v>
      </c>
      <c r="T76" s="15">
        <f t="shared" si="6"/>
        <v>42390.487210648149</v>
      </c>
      <c r="U76" s="14">
        <v>1450784495</v>
      </c>
      <c r="V76" s="15">
        <f t="shared" si="7"/>
        <v>42360.487210648149</v>
      </c>
    </row>
    <row r="77" spans="1:22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6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7">
        <f t="shared" si="4"/>
        <v>115.42857142857143</v>
      </c>
      <c r="P77" s="18">
        <f t="shared" si="5"/>
        <v>85.957446808510639</v>
      </c>
      <c r="Q77" t="s">
        <v>8311</v>
      </c>
      <c r="R77" s="8" t="s">
        <v>8309</v>
      </c>
      <c r="S77">
        <v>1366693272</v>
      </c>
      <c r="T77" s="15">
        <f t="shared" si="6"/>
        <v>41387.209166666667</v>
      </c>
      <c r="U77" s="14">
        <v>1364101272</v>
      </c>
      <c r="V77" s="15">
        <f t="shared" si="7"/>
        <v>41357.209166666667</v>
      </c>
    </row>
    <row r="78" spans="1:22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6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7">
        <f t="shared" si="4"/>
        <v>153.33333333333334</v>
      </c>
      <c r="P78" s="18">
        <f t="shared" si="5"/>
        <v>30.666666666666668</v>
      </c>
      <c r="Q78" t="s">
        <v>8311</v>
      </c>
      <c r="R78" s="8" t="s">
        <v>8309</v>
      </c>
      <c r="S78">
        <v>1325007358</v>
      </c>
      <c r="T78" s="15">
        <f t="shared" si="6"/>
        <v>40904.733310185184</v>
      </c>
      <c r="U78" s="14">
        <v>1319819758</v>
      </c>
      <c r="V78" s="15">
        <f t="shared" si="7"/>
        <v>40844.691643518519</v>
      </c>
    </row>
    <row r="79" spans="1:22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6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7">
        <f t="shared" si="4"/>
        <v>392.5</v>
      </c>
      <c r="P79" s="18">
        <f t="shared" si="5"/>
        <v>60.384615384615387</v>
      </c>
      <c r="Q79" t="s">
        <v>8311</v>
      </c>
      <c r="R79" s="8" t="s">
        <v>8309</v>
      </c>
      <c r="S79">
        <v>1337569140</v>
      </c>
      <c r="T79" s="15">
        <f t="shared" si="6"/>
        <v>41050.124305555553</v>
      </c>
      <c r="U79" s="14">
        <v>1332991717</v>
      </c>
      <c r="V79" s="15">
        <f t="shared" si="7"/>
        <v>40997.144872685181</v>
      </c>
    </row>
    <row r="80" spans="1:22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6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7">
        <f t="shared" si="4"/>
        <v>2702</v>
      </c>
      <c r="P80" s="18">
        <f t="shared" si="5"/>
        <v>38.6</v>
      </c>
      <c r="Q80" t="s">
        <v>8311</v>
      </c>
      <c r="R80" s="8" t="s">
        <v>8309</v>
      </c>
      <c r="S80">
        <v>1472751121</v>
      </c>
      <c r="T80" s="15">
        <f t="shared" si="6"/>
        <v>42614.730567129634</v>
      </c>
      <c r="U80" s="14">
        <v>1471887121</v>
      </c>
      <c r="V80" s="15">
        <f t="shared" si="7"/>
        <v>42604.730567129634</v>
      </c>
    </row>
    <row r="81" spans="1:22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6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7">
        <f t="shared" si="4"/>
        <v>127</v>
      </c>
      <c r="P81" s="18">
        <f t="shared" si="5"/>
        <v>40.268292682926827</v>
      </c>
      <c r="Q81" t="s">
        <v>8311</v>
      </c>
      <c r="R81" s="8" t="s">
        <v>8309</v>
      </c>
      <c r="S81">
        <v>1398451093</v>
      </c>
      <c r="T81" s="15">
        <f t="shared" si="6"/>
        <v>41754.776539351849</v>
      </c>
      <c r="U81" s="14">
        <v>1395859093</v>
      </c>
      <c r="V81" s="15">
        <f t="shared" si="7"/>
        <v>41724.776539351849</v>
      </c>
    </row>
    <row r="82" spans="1:22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6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7">
        <f t="shared" si="4"/>
        <v>107.25</v>
      </c>
      <c r="P82" s="18">
        <f t="shared" si="5"/>
        <v>273.82978723404256</v>
      </c>
      <c r="Q82" t="s">
        <v>8311</v>
      </c>
      <c r="R82" s="8" t="s">
        <v>8309</v>
      </c>
      <c r="S82">
        <v>1386640856</v>
      </c>
      <c r="T82" s="15">
        <f t="shared" si="6"/>
        <v>41618.083981481483</v>
      </c>
      <c r="U82" s="14">
        <v>1383616856</v>
      </c>
      <c r="V82" s="15">
        <f t="shared" si="7"/>
        <v>41583.083981481483</v>
      </c>
    </row>
    <row r="83" spans="1:22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6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7">
        <f t="shared" si="4"/>
        <v>198</v>
      </c>
      <c r="P83" s="18">
        <f t="shared" si="5"/>
        <v>53.035714285714285</v>
      </c>
      <c r="Q83" t="s">
        <v>8311</v>
      </c>
      <c r="R83" s="8" t="s">
        <v>8309</v>
      </c>
      <c r="S83">
        <v>1342234920</v>
      </c>
      <c r="T83" s="15">
        <f t="shared" si="6"/>
        <v>41104.126388888893</v>
      </c>
      <c r="U83" s="14">
        <v>1341892127</v>
      </c>
      <c r="V83" s="15">
        <f t="shared" si="7"/>
        <v>41100.158877314811</v>
      </c>
    </row>
    <row r="84" spans="1:22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6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7">
        <f t="shared" si="4"/>
        <v>100.01249999999999</v>
      </c>
      <c r="P84" s="18">
        <f t="shared" si="5"/>
        <v>40.005000000000003</v>
      </c>
      <c r="Q84" t="s">
        <v>8311</v>
      </c>
      <c r="R84" s="8" t="s">
        <v>8309</v>
      </c>
      <c r="S84">
        <v>1318189261</v>
      </c>
      <c r="T84" s="15">
        <f t="shared" si="6"/>
        <v>40825.820150462961</v>
      </c>
      <c r="U84" s="14">
        <v>1315597261</v>
      </c>
      <c r="V84" s="15">
        <f t="shared" si="7"/>
        <v>40795.820150462961</v>
      </c>
    </row>
    <row r="85" spans="1:22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6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7">
        <f t="shared" si="4"/>
        <v>102.49999999999999</v>
      </c>
      <c r="P85" s="18">
        <f t="shared" si="5"/>
        <v>15.76923076923077</v>
      </c>
      <c r="Q85" t="s">
        <v>8311</v>
      </c>
      <c r="R85" s="8" t="s">
        <v>8309</v>
      </c>
      <c r="S85">
        <v>1424604600</v>
      </c>
      <c r="T85" s="15">
        <f t="shared" si="6"/>
        <v>42057.479166666672</v>
      </c>
      <c r="U85" s="14">
        <v>1423320389</v>
      </c>
      <c r="V85" s="15">
        <f t="shared" si="7"/>
        <v>42042.615613425922</v>
      </c>
    </row>
    <row r="86" spans="1:22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7">
        <f t="shared" si="4"/>
        <v>100</v>
      </c>
      <c r="P86" s="18">
        <f t="shared" si="5"/>
        <v>71.428571428571431</v>
      </c>
      <c r="Q86" t="s">
        <v>8311</v>
      </c>
      <c r="R86" s="8" t="s">
        <v>8309</v>
      </c>
      <c r="S86">
        <v>1305483086</v>
      </c>
      <c r="T86" s="15">
        <f t="shared" si="6"/>
        <v>40678.757939814815</v>
      </c>
      <c r="U86" s="14">
        <v>1302891086</v>
      </c>
      <c r="V86" s="15">
        <f t="shared" si="7"/>
        <v>40648.757939814815</v>
      </c>
    </row>
    <row r="87" spans="1:22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6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7">
        <f t="shared" si="4"/>
        <v>125.49999999999999</v>
      </c>
      <c r="P87" s="18">
        <f t="shared" si="5"/>
        <v>71.714285714285708</v>
      </c>
      <c r="Q87" t="s">
        <v>8311</v>
      </c>
      <c r="R87" s="8" t="s">
        <v>8309</v>
      </c>
      <c r="S87">
        <v>1316746837</v>
      </c>
      <c r="T87" s="15">
        <f t="shared" si="6"/>
        <v>40809.125428240739</v>
      </c>
      <c r="U87" s="14">
        <v>1314154837</v>
      </c>
      <c r="V87" s="15">
        <f t="shared" si="7"/>
        <v>40779.125428240739</v>
      </c>
    </row>
    <row r="88" spans="1:22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6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7">
        <f t="shared" si="4"/>
        <v>106.46666666666667</v>
      </c>
      <c r="P88" s="18">
        <f t="shared" si="5"/>
        <v>375.76470588235293</v>
      </c>
      <c r="Q88" t="s">
        <v>8311</v>
      </c>
      <c r="R88" s="8" t="s">
        <v>8309</v>
      </c>
      <c r="S88">
        <v>1451226045</v>
      </c>
      <c r="T88" s="15">
        <f t="shared" si="6"/>
        <v>42365.59774305555</v>
      </c>
      <c r="U88" s="14">
        <v>1444828845</v>
      </c>
      <c r="V88" s="15">
        <f t="shared" si="7"/>
        <v>42291.556076388893</v>
      </c>
    </row>
    <row r="89" spans="1:22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6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7">
        <f t="shared" si="4"/>
        <v>104.60000000000001</v>
      </c>
      <c r="P89" s="18">
        <f t="shared" si="5"/>
        <v>104.6</v>
      </c>
      <c r="Q89" t="s">
        <v>8311</v>
      </c>
      <c r="R89" s="8" t="s">
        <v>8309</v>
      </c>
      <c r="S89">
        <v>1275529260</v>
      </c>
      <c r="T89" s="15">
        <f t="shared" si="6"/>
        <v>40332.070138888885</v>
      </c>
      <c r="U89" s="14">
        <v>1274705803</v>
      </c>
      <c r="V89" s="15">
        <f t="shared" si="7"/>
        <v>40322.539386574077</v>
      </c>
    </row>
    <row r="90" spans="1:22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6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7">
        <f t="shared" si="4"/>
        <v>102.85714285714285</v>
      </c>
      <c r="P90" s="18">
        <f t="shared" si="5"/>
        <v>60</v>
      </c>
      <c r="Q90" t="s">
        <v>8311</v>
      </c>
      <c r="R90" s="8" t="s">
        <v>8309</v>
      </c>
      <c r="S90">
        <v>1403452131</v>
      </c>
      <c r="T90" s="15">
        <f t="shared" si="6"/>
        <v>41812.65892361111</v>
      </c>
      <c r="U90" s="14">
        <v>1401205731</v>
      </c>
      <c r="V90" s="15">
        <f t="shared" si="7"/>
        <v>41786.65892361111</v>
      </c>
    </row>
    <row r="91" spans="1:22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6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7">
        <f t="shared" si="4"/>
        <v>115.06666666666668</v>
      </c>
      <c r="P91" s="18">
        <f t="shared" si="5"/>
        <v>123.28571428571429</v>
      </c>
      <c r="Q91" t="s">
        <v>8311</v>
      </c>
      <c r="R91" s="8" t="s">
        <v>8309</v>
      </c>
      <c r="S91">
        <v>1370196192</v>
      </c>
      <c r="T91" s="15">
        <f t="shared" si="6"/>
        <v>41427.752222222218</v>
      </c>
      <c r="U91" s="14">
        <v>1368036192</v>
      </c>
      <c r="V91" s="15">
        <f t="shared" si="7"/>
        <v>41402.752222222218</v>
      </c>
    </row>
    <row r="92" spans="1:22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6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7">
        <f t="shared" si="4"/>
        <v>100.4</v>
      </c>
      <c r="P92" s="18">
        <f t="shared" si="5"/>
        <v>31.375</v>
      </c>
      <c r="Q92" t="s">
        <v>8311</v>
      </c>
      <c r="R92" s="8" t="s">
        <v>8309</v>
      </c>
      <c r="S92">
        <v>1310454499</v>
      </c>
      <c r="T92" s="15">
        <f t="shared" si="6"/>
        <v>40736.297442129631</v>
      </c>
      <c r="U92" s="14">
        <v>1307862499</v>
      </c>
      <c r="V92" s="15">
        <f t="shared" si="7"/>
        <v>40706.297442129631</v>
      </c>
    </row>
    <row r="93" spans="1:22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6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7">
        <f t="shared" si="4"/>
        <v>120</v>
      </c>
      <c r="P93" s="18">
        <f t="shared" si="5"/>
        <v>78.260869565217391</v>
      </c>
      <c r="Q93" t="s">
        <v>8311</v>
      </c>
      <c r="R93" s="8" t="s">
        <v>8309</v>
      </c>
      <c r="S93">
        <v>1305625164</v>
      </c>
      <c r="T93" s="15">
        <f t="shared" si="6"/>
        <v>40680.402361111112</v>
      </c>
      <c r="U93" s="14">
        <v>1300354764</v>
      </c>
      <c r="V93" s="15">
        <f t="shared" si="7"/>
        <v>40619.402361111112</v>
      </c>
    </row>
    <row r="94" spans="1:22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6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7">
        <f t="shared" si="4"/>
        <v>105.2</v>
      </c>
      <c r="P94" s="18">
        <f t="shared" si="5"/>
        <v>122.32558139534883</v>
      </c>
      <c r="Q94" t="s">
        <v>8311</v>
      </c>
      <c r="R94" s="8" t="s">
        <v>8309</v>
      </c>
      <c r="S94">
        <v>1485936000</v>
      </c>
      <c r="T94" s="15">
        <f t="shared" si="6"/>
        <v>42767.333333333328</v>
      </c>
      <c r="U94" s="14">
        <v>1481949983</v>
      </c>
      <c r="V94" s="15">
        <f t="shared" si="7"/>
        <v>42721.198877314819</v>
      </c>
    </row>
    <row r="95" spans="1:22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6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7">
        <f t="shared" si="4"/>
        <v>110.60000000000001</v>
      </c>
      <c r="P95" s="18">
        <f t="shared" si="5"/>
        <v>73.733333333333334</v>
      </c>
      <c r="Q95" t="s">
        <v>8311</v>
      </c>
      <c r="R95" s="8" t="s">
        <v>8309</v>
      </c>
      <c r="S95">
        <v>1341349200</v>
      </c>
      <c r="T95" s="15">
        <f t="shared" si="6"/>
        <v>41093.875</v>
      </c>
      <c r="U95" s="14">
        <v>1338928537</v>
      </c>
      <c r="V95" s="15">
        <f t="shared" si="7"/>
        <v>41065.858067129629</v>
      </c>
    </row>
    <row r="96" spans="1:22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7">
        <f t="shared" si="4"/>
        <v>104</v>
      </c>
      <c r="P96" s="18">
        <f t="shared" si="5"/>
        <v>21.666666666666668</v>
      </c>
      <c r="Q96" t="s">
        <v>8311</v>
      </c>
      <c r="R96" s="8" t="s">
        <v>8309</v>
      </c>
      <c r="S96">
        <v>1396890822</v>
      </c>
      <c r="T96" s="15">
        <f t="shared" si="6"/>
        <v>41736.717847222222</v>
      </c>
      <c r="U96" s="14">
        <v>1395162822</v>
      </c>
      <c r="V96" s="15">
        <f t="shared" si="7"/>
        <v>41716.717847222222</v>
      </c>
    </row>
    <row r="97" spans="1:22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6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7">
        <f t="shared" si="4"/>
        <v>131.42857142857142</v>
      </c>
      <c r="P97" s="18">
        <f t="shared" si="5"/>
        <v>21.904761904761905</v>
      </c>
      <c r="Q97" t="s">
        <v>8311</v>
      </c>
      <c r="R97" s="8" t="s">
        <v>8309</v>
      </c>
      <c r="S97">
        <v>1330214841</v>
      </c>
      <c r="T97" s="15">
        <f t="shared" si="6"/>
        <v>40965.005104166667</v>
      </c>
      <c r="U97" s="14">
        <v>1327622841</v>
      </c>
      <c r="V97" s="15">
        <f t="shared" si="7"/>
        <v>40935.005104166667</v>
      </c>
    </row>
    <row r="98" spans="1:22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6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7">
        <f t="shared" si="4"/>
        <v>114.66666666666667</v>
      </c>
      <c r="P98" s="18">
        <f t="shared" si="5"/>
        <v>50.588235294117645</v>
      </c>
      <c r="Q98" t="s">
        <v>8311</v>
      </c>
      <c r="R98" s="8" t="s">
        <v>8309</v>
      </c>
      <c r="S98">
        <v>1280631600</v>
      </c>
      <c r="T98" s="15">
        <f t="shared" si="6"/>
        <v>40391.125</v>
      </c>
      <c r="U98" s="14">
        <v>1274889241</v>
      </c>
      <c r="V98" s="15">
        <f t="shared" si="7"/>
        <v>40324.662511574075</v>
      </c>
    </row>
    <row r="99" spans="1:22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6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7">
        <f t="shared" si="4"/>
        <v>106.25</v>
      </c>
      <c r="P99" s="18">
        <f t="shared" si="5"/>
        <v>53.125</v>
      </c>
      <c r="Q99" t="s">
        <v>8311</v>
      </c>
      <c r="R99" s="8" t="s">
        <v>8309</v>
      </c>
      <c r="S99">
        <v>1310440482</v>
      </c>
      <c r="T99" s="15">
        <f t="shared" si="6"/>
        <v>40736.135208333333</v>
      </c>
      <c r="U99" s="14">
        <v>1307848482</v>
      </c>
      <c r="V99" s="15">
        <f t="shared" si="7"/>
        <v>40706.135208333333</v>
      </c>
    </row>
    <row r="100" spans="1:22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6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7">
        <f t="shared" si="4"/>
        <v>106.25</v>
      </c>
      <c r="P100" s="18">
        <f t="shared" si="5"/>
        <v>56.666666666666664</v>
      </c>
      <c r="Q100" t="s">
        <v>8311</v>
      </c>
      <c r="R100" s="8" t="s">
        <v>8309</v>
      </c>
      <c r="S100">
        <v>1354923000</v>
      </c>
      <c r="T100" s="15">
        <f t="shared" si="6"/>
        <v>41250.979166666664</v>
      </c>
      <c r="U100" s="14">
        <v>1351796674</v>
      </c>
      <c r="V100" s="15">
        <f t="shared" si="7"/>
        <v>41214.794837962967</v>
      </c>
    </row>
    <row r="101" spans="1:22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6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7">
        <f t="shared" si="4"/>
        <v>106.01933333333334</v>
      </c>
      <c r="P101" s="18">
        <f t="shared" si="5"/>
        <v>40.776666666666664</v>
      </c>
      <c r="Q101" t="s">
        <v>8311</v>
      </c>
      <c r="R101" s="8" t="s">
        <v>8309</v>
      </c>
      <c r="S101">
        <v>1390426799</v>
      </c>
      <c r="T101" s="15">
        <f t="shared" si="6"/>
        <v>41661.902766203704</v>
      </c>
      <c r="U101" s="14">
        <v>1387834799</v>
      </c>
      <c r="V101" s="15">
        <f t="shared" si="7"/>
        <v>41631.902766203704</v>
      </c>
    </row>
    <row r="102" spans="1:22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6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7">
        <f t="shared" si="4"/>
        <v>100</v>
      </c>
      <c r="P102" s="18">
        <f t="shared" si="5"/>
        <v>192.30769230769232</v>
      </c>
      <c r="Q102" t="s">
        <v>8311</v>
      </c>
      <c r="R102" s="8" t="s">
        <v>8309</v>
      </c>
      <c r="S102">
        <v>1352055886</v>
      </c>
      <c r="T102" s="15">
        <f t="shared" si="6"/>
        <v>41217.794976851852</v>
      </c>
      <c r="U102" s="14">
        <v>1350324286</v>
      </c>
      <c r="V102" s="15">
        <f t="shared" si="7"/>
        <v>41197.753310185188</v>
      </c>
    </row>
    <row r="103" spans="1:22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6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7">
        <f t="shared" si="4"/>
        <v>100</v>
      </c>
      <c r="P103" s="18">
        <f t="shared" si="5"/>
        <v>100</v>
      </c>
      <c r="Q103" t="s">
        <v>8311</v>
      </c>
      <c r="R103" s="8" t="s">
        <v>8309</v>
      </c>
      <c r="S103">
        <v>1359052710</v>
      </c>
      <c r="T103" s="15">
        <f t="shared" si="6"/>
        <v>41298.776736111111</v>
      </c>
      <c r="U103" s="14">
        <v>1356979110</v>
      </c>
      <c r="V103" s="15">
        <f t="shared" si="7"/>
        <v>41274.776736111111</v>
      </c>
    </row>
    <row r="104" spans="1:22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6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7">
        <f t="shared" si="4"/>
        <v>127.75000000000001</v>
      </c>
      <c r="P104" s="18">
        <f t="shared" si="5"/>
        <v>117.92307692307692</v>
      </c>
      <c r="Q104" t="s">
        <v>8311</v>
      </c>
      <c r="R104" s="8" t="s">
        <v>8309</v>
      </c>
      <c r="S104">
        <v>1293073733</v>
      </c>
      <c r="T104" s="15">
        <f t="shared" si="6"/>
        <v>40535.131168981483</v>
      </c>
      <c r="U104" s="14">
        <v>1290481733</v>
      </c>
      <c r="V104" s="15">
        <f t="shared" si="7"/>
        <v>40505.131168981483</v>
      </c>
    </row>
    <row r="105" spans="1:22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6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7">
        <f t="shared" si="4"/>
        <v>105.15384615384616</v>
      </c>
      <c r="P105" s="18">
        <f t="shared" si="5"/>
        <v>27.897959183673468</v>
      </c>
      <c r="Q105" t="s">
        <v>8311</v>
      </c>
      <c r="R105" s="8" t="s">
        <v>8309</v>
      </c>
      <c r="S105">
        <v>1394220030</v>
      </c>
      <c r="T105" s="15">
        <f t="shared" si="6"/>
        <v>41705.805902777778</v>
      </c>
      <c r="U105" s="14">
        <v>1392232830</v>
      </c>
      <c r="V105" s="15">
        <f t="shared" si="7"/>
        <v>41682.805902777778</v>
      </c>
    </row>
    <row r="106" spans="1:22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7">
        <f t="shared" si="4"/>
        <v>120</v>
      </c>
      <c r="P106" s="18">
        <f t="shared" si="5"/>
        <v>60</v>
      </c>
      <c r="Q106" t="s">
        <v>8311</v>
      </c>
      <c r="R106" s="8" t="s">
        <v>8309</v>
      </c>
      <c r="S106">
        <v>1301792400</v>
      </c>
      <c r="T106" s="15">
        <f t="shared" si="6"/>
        <v>40636.041666666664</v>
      </c>
      <c r="U106" s="14">
        <v>1299775266</v>
      </c>
      <c r="V106" s="15">
        <f t="shared" si="7"/>
        <v>40612.695208333331</v>
      </c>
    </row>
    <row r="107" spans="1:22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6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7">
        <f t="shared" si="4"/>
        <v>107.40909090909089</v>
      </c>
      <c r="P107" s="18">
        <f t="shared" si="5"/>
        <v>39.383333333333333</v>
      </c>
      <c r="Q107" t="s">
        <v>8311</v>
      </c>
      <c r="R107" s="8" t="s">
        <v>8309</v>
      </c>
      <c r="S107">
        <v>1463184000</v>
      </c>
      <c r="T107" s="15">
        <f t="shared" si="6"/>
        <v>42504</v>
      </c>
      <c r="U107" s="14">
        <v>1461605020</v>
      </c>
      <c r="V107" s="15">
        <f t="shared" si="7"/>
        <v>42485.724768518514</v>
      </c>
    </row>
    <row r="108" spans="1:22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6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7">
        <f t="shared" si="4"/>
        <v>100.49999999999999</v>
      </c>
      <c r="P108" s="18">
        <f t="shared" si="5"/>
        <v>186.11111111111111</v>
      </c>
      <c r="Q108" t="s">
        <v>8311</v>
      </c>
      <c r="R108" s="8" t="s">
        <v>8309</v>
      </c>
      <c r="S108">
        <v>1333391901</v>
      </c>
      <c r="T108" s="15">
        <f t="shared" si="6"/>
        <v>41001.776631944442</v>
      </c>
      <c r="U108" s="14">
        <v>1332182301</v>
      </c>
      <c r="V108" s="15">
        <f t="shared" si="7"/>
        <v>40987.776631944442</v>
      </c>
    </row>
    <row r="109" spans="1:22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6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7">
        <f t="shared" si="4"/>
        <v>102.46666666666667</v>
      </c>
      <c r="P109" s="18">
        <f t="shared" si="5"/>
        <v>111.37681159420291</v>
      </c>
      <c r="Q109" t="s">
        <v>8311</v>
      </c>
      <c r="R109" s="8" t="s">
        <v>8309</v>
      </c>
      <c r="S109">
        <v>1303688087</v>
      </c>
      <c r="T109" s="15">
        <f t="shared" si="6"/>
        <v>40657.982488425929</v>
      </c>
      <c r="U109" s="14">
        <v>1301787287</v>
      </c>
      <c r="V109" s="15">
        <f t="shared" si="7"/>
        <v>40635.982488425929</v>
      </c>
    </row>
    <row r="110" spans="1:22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6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7">
        <f t="shared" si="4"/>
        <v>246.66666666666669</v>
      </c>
      <c r="P110" s="18">
        <f t="shared" si="5"/>
        <v>78.723404255319153</v>
      </c>
      <c r="Q110" t="s">
        <v>8311</v>
      </c>
      <c r="R110" s="8" t="s">
        <v>8309</v>
      </c>
      <c r="S110">
        <v>1370011370</v>
      </c>
      <c r="T110" s="15">
        <f t="shared" si="6"/>
        <v>41425.613078703704</v>
      </c>
      <c r="U110" s="14">
        <v>1364827370</v>
      </c>
      <c r="V110" s="15">
        <f t="shared" si="7"/>
        <v>41365.613078703704</v>
      </c>
    </row>
    <row r="111" spans="1:22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6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7">
        <f t="shared" si="4"/>
        <v>219.49999999999997</v>
      </c>
      <c r="P111" s="18">
        <f t="shared" si="5"/>
        <v>46.702127659574465</v>
      </c>
      <c r="Q111" t="s">
        <v>8311</v>
      </c>
      <c r="R111" s="8" t="s">
        <v>8309</v>
      </c>
      <c r="S111">
        <v>1298680630</v>
      </c>
      <c r="T111" s="15">
        <f t="shared" si="6"/>
        <v>40600.025810185187</v>
      </c>
      <c r="U111" s="14">
        <v>1296088630</v>
      </c>
      <c r="V111" s="15">
        <f t="shared" si="7"/>
        <v>40570.025810185187</v>
      </c>
    </row>
    <row r="112" spans="1:22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6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7">
        <f t="shared" si="4"/>
        <v>130.76923076923077</v>
      </c>
      <c r="P112" s="18">
        <f t="shared" si="5"/>
        <v>65.384615384615387</v>
      </c>
      <c r="Q112" t="s">
        <v>8311</v>
      </c>
      <c r="R112" s="8" t="s">
        <v>8309</v>
      </c>
      <c r="S112">
        <v>1384408740</v>
      </c>
      <c r="T112" s="15">
        <f t="shared" si="6"/>
        <v>41592.249305555553</v>
      </c>
      <c r="U112" s="14">
        <v>1381445253</v>
      </c>
      <c r="V112" s="15">
        <f t="shared" si="7"/>
        <v>41557.949687500004</v>
      </c>
    </row>
    <row r="113" spans="1:22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6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7">
        <f t="shared" si="4"/>
        <v>154.57142857142858</v>
      </c>
      <c r="P113" s="18">
        <f t="shared" si="5"/>
        <v>102.0754716981132</v>
      </c>
      <c r="Q113" t="s">
        <v>8311</v>
      </c>
      <c r="R113" s="8" t="s">
        <v>8309</v>
      </c>
      <c r="S113">
        <v>1433059187</v>
      </c>
      <c r="T113" s="15">
        <f t="shared" si="6"/>
        <v>42155.333182870367</v>
      </c>
      <c r="U113" s="14">
        <v>1430467187</v>
      </c>
      <c r="V113" s="15">
        <f t="shared" si="7"/>
        <v>42125.333182870367</v>
      </c>
    </row>
    <row r="114" spans="1:22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6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7">
        <f t="shared" si="4"/>
        <v>104</v>
      </c>
      <c r="P114" s="18">
        <f t="shared" si="5"/>
        <v>64.197530864197532</v>
      </c>
      <c r="Q114" t="s">
        <v>8311</v>
      </c>
      <c r="R114" s="8" t="s">
        <v>8309</v>
      </c>
      <c r="S114">
        <v>1397354400</v>
      </c>
      <c r="T114" s="15">
        <f t="shared" si="6"/>
        <v>41742.083333333336</v>
      </c>
      <c r="U114" s="14">
        <v>1395277318</v>
      </c>
      <c r="V114" s="15">
        <f t="shared" si="7"/>
        <v>41718.043032407411</v>
      </c>
    </row>
    <row r="115" spans="1:22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6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7">
        <f t="shared" si="4"/>
        <v>141</v>
      </c>
      <c r="P115" s="18">
        <f t="shared" si="5"/>
        <v>90.384615384615387</v>
      </c>
      <c r="Q115" t="s">
        <v>8311</v>
      </c>
      <c r="R115" s="8" t="s">
        <v>8309</v>
      </c>
      <c r="S115">
        <v>1312642800</v>
      </c>
      <c r="T115" s="15">
        <f t="shared" si="6"/>
        <v>40761.625</v>
      </c>
      <c r="U115" s="14">
        <v>1311963128</v>
      </c>
      <c r="V115" s="15">
        <f t="shared" si="7"/>
        <v>40753.758425925924</v>
      </c>
    </row>
    <row r="116" spans="1:22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7">
        <f t="shared" si="4"/>
        <v>103.33333333333334</v>
      </c>
      <c r="P116" s="18">
        <f t="shared" si="5"/>
        <v>88.571428571428569</v>
      </c>
      <c r="Q116" t="s">
        <v>8311</v>
      </c>
      <c r="R116" s="8" t="s">
        <v>8309</v>
      </c>
      <c r="S116">
        <v>1326436488</v>
      </c>
      <c r="T116" s="15">
        <f t="shared" si="6"/>
        <v>40921.27416666667</v>
      </c>
      <c r="U116" s="14">
        <v>1321252488</v>
      </c>
      <c r="V116" s="15">
        <f t="shared" si="7"/>
        <v>40861.27416666667</v>
      </c>
    </row>
    <row r="117" spans="1:22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6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7">
        <f t="shared" si="4"/>
        <v>140.44444444444443</v>
      </c>
      <c r="P117" s="18">
        <f t="shared" si="5"/>
        <v>28.727272727272727</v>
      </c>
      <c r="Q117" t="s">
        <v>8311</v>
      </c>
      <c r="R117" s="8" t="s">
        <v>8309</v>
      </c>
      <c r="S117">
        <v>1328377444</v>
      </c>
      <c r="T117" s="15">
        <f t="shared" si="6"/>
        <v>40943.738935185189</v>
      </c>
      <c r="U117" s="14">
        <v>1326217444</v>
      </c>
      <c r="V117" s="15">
        <f t="shared" si="7"/>
        <v>40918.738935185189</v>
      </c>
    </row>
    <row r="118" spans="1:22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6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7">
        <f t="shared" si="4"/>
        <v>113.65714285714286</v>
      </c>
      <c r="P118" s="18">
        <f t="shared" si="5"/>
        <v>69.78947368421052</v>
      </c>
      <c r="Q118" t="s">
        <v>8311</v>
      </c>
      <c r="R118" s="8" t="s">
        <v>8309</v>
      </c>
      <c r="S118">
        <v>1302260155</v>
      </c>
      <c r="T118" s="15">
        <f t="shared" si="6"/>
        <v>40641.455497685187</v>
      </c>
      <c r="U118" s="14">
        <v>1298289355</v>
      </c>
      <c r="V118" s="15">
        <f t="shared" si="7"/>
        <v>40595.497164351851</v>
      </c>
    </row>
    <row r="119" spans="1:22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6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7">
        <f t="shared" si="4"/>
        <v>100.49377777777779</v>
      </c>
      <c r="P119" s="18">
        <f t="shared" si="5"/>
        <v>167.48962962962963</v>
      </c>
      <c r="Q119" t="s">
        <v>8311</v>
      </c>
      <c r="R119" s="8" t="s">
        <v>8309</v>
      </c>
      <c r="S119">
        <v>1276110000</v>
      </c>
      <c r="T119" s="15">
        <f t="shared" si="6"/>
        <v>40338.791666666664</v>
      </c>
      <c r="U119" s="14">
        <v>1268337744</v>
      </c>
      <c r="V119" s="15">
        <f t="shared" si="7"/>
        <v>40248.834999999999</v>
      </c>
    </row>
    <row r="120" spans="1:22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6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7">
        <f t="shared" si="4"/>
        <v>113.03159999999998</v>
      </c>
      <c r="P120" s="18">
        <f t="shared" si="5"/>
        <v>144.91230769230768</v>
      </c>
      <c r="Q120" t="s">
        <v>8311</v>
      </c>
      <c r="R120" s="8" t="s">
        <v>8309</v>
      </c>
      <c r="S120">
        <v>1311902236</v>
      </c>
      <c r="T120" s="15">
        <f t="shared" si="6"/>
        <v>40753.053657407407</v>
      </c>
      <c r="U120" s="14">
        <v>1309310236</v>
      </c>
      <c r="V120" s="15">
        <f t="shared" si="7"/>
        <v>40723.053657407407</v>
      </c>
    </row>
    <row r="121" spans="1:22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6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7">
        <f t="shared" si="4"/>
        <v>104.55692307692308</v>
      </c>
      <c r="P121" s="18">
        <f t="shared" si="5"/>
        <v>91.840540540540545</v>
      </c>
      <c r="Q121" t="s">
        <v>8311</v>
      </c>
      <c r="R121" s="8" t="s">
        <v>8309</v>
      </c>
      <c r="S121">
        <v>1313276400</v>
      </c>
      <c r="T121" s="15">
        <f t="shared" si="6"/>
        <v>40768.958333333336</v>
      </c>
      <c r="U121" s="14">
        <v>1310693986</v>
      </c>
      <c r="V121" s="15">
        <f t="shared" si="7"/>
        <v>40739.069282407407</v>
      </c>
    </row>
    <row r="122" spans="1:22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7">
        <f t="shared" si="4"/>
        <v>1.4285714285714287E-2</v>
      </c>
      <c r="P122" s="18">
        <f t="shared" si="5"/>
        <v>10</v>
      </c>
      <c r="Q122" t="s">
        <v>8312</v>
      </c>
      <c r="R122" s="8" t="s">
        <v>8309</v>
      </c>
      <c r="S122">
        <v>1475457107</v>
      </c>
      <c r="T122" s="15">
        <f t="shared" si="6"/>
        <v>42646.049849537041</v>
      </c>
      <c r="U122" s="14">
        <v>1472865107</v>
      </c>
      <c r="V122" s="15">
        <f t="shared" si="7"/>
        <v>42616.049849537041</v>
      </c>
    </row>
    <row r="123" spans="1:22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7">
        <f t="shared" si="4"/>
        <v>3.3333333333333333E-2</v>
      </c>
      <c r="P123" s="18">
        <f t="shared" si="5"/>
        <v>1</v>
      </c>
      <c r="Q123" t="s">
        <v>8312</v>
      </c>
      <c r="R123" s="8" t="s">
        <v>8309</v>
      </c>
      <c r="S123">
        <v>1429352160</v>
      </c>
      <c r="T123" s="15">
        <f t="shared" si="6"/>
        <v>42112.427777777775</v>
      </c>
      <c r="U123" s="14">
        <v>1427993710</v>
      </c>
      <c r="V123" s="15">
        <f t="shared" si="7"/>
        <v>42096.704976851848</v>
      </c>
    </row>
    <row r="124" spans="1:22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7">
        <f t="shared" si="4"/>
        <v>0</v>
      </c>
      <c r="P124" s="18" t="e">
        <f t="shared" si="5"/>
        <v>#DIV/0!</v>
      </c>
      <c r="Q124" t="s">
        <v>8312</v>
      </c>
      <c r="R124" s="8" t="s">
        <v>8309</v>
      </c>
      <c r="S124">
        <v>1476094907</v>
      </c>
      <c r="T124" s="15">
        <f t="shared" si="6"/>
        <v>42653.431793981479</v>
      </c>
      <c r="U124" s="14">
        <v>1470910907</v>
      </c>
      <c r="V124" s="15">
        <f t="shared" si="7"/>
        <v>42593.431793981479</v>
      </c>
    </row>
    <row r="125" spans="1:22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7">
        <f t="shared" si="4"/>
        <v>0.27454545454545454</v>
      </c>
      <c r="P125" s="18">
        <f t="shared" si="5"/>
        <v>25.166666666666668</v>
      </c>
      <c r="Q125" t="s">
        <v>8312</v>
      </c>
      <c r="R125" s="8" t="s">
        <v>8309</v>
      </c>
      <c r="S125">
        <v>1414533600</v>
      </c>
      <c r="T125" s="15">
        <f t="shared" si="6"/>
        <v>41940.916666666664</v>
      </c>
      <c r="U125" s="14">
        <v>1411411564</v>
      </c>
      <c r="V125" s="15">
        <f t="shared" si="7"/>
        <v>41904.781990740739</v>
      </c>
    </row>
    <row r="126" spans="1:22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7">
        <f t="shared" si="4"/>
        <v>0</v>
      </c>
      <c r="P126" s="18" t="e">
        <f t="shared" si="5"/>
        <v>#DIV/0!</v>
      </c>
      <c r="Q126" t="s">
        <v>8312</v>
      </c>
      <c r="R126" s="8" t="s">
        <v>8309</v>
      </c>
      <c r="S126">
        <v>1431728242</v>
      </c>
      <c r="T126" s="15">
        <f t="shared" si="6"/>
        <v>42139.928726851853</v>
      </c>
      <c r="U126" s="14">
        <v>1429568242</v>
      </c>
      <c r="V126" s="15">
        <f t="shared" si="7"/>
        <v>42114.928726851853</v>
      </c>
    </row>
    <row r="127" spans="1:22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7">
        <f t="shared" si="4"/>
        <v>14.000000000000002</v>
      </c>
      <c r="P127" s="18">
        <f t="shared" si="5"/>
        <v>11.666666666666666</v>
      </c>
      <c r="Q127" t="s">
        <v>8312</v>
      </c>
      <c r="R127" s="8" t="s">
        <v>8309</v>
      </c>
      <c r="S127">
        <v>1486165880</v>
      </c>
      <c r="T127" s="15">
        <f t="shared" si="6"/>
        <v>42769.993981481486</v>
      </c>
      <c r="U127" s="14">
        <v>1480981880</v>
      </c>
      <c r="V127" s="15">
        <f t="shared" si="7"/>
        <v>42709.993981481486</v>
      </c>
    </row>
    <row r="128" spans="1:22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7">
        <f t="shared" si="4"/>
        <v>5.548</v>
      </c>
      <c r="P128" s="18">
        <f t="shared" si="5"/>
        <v>106.69230769230769</v>
      </c>
      <c r="Q128" t="s">
        <v>8312</v>
      </c>
      <c r="R128" s="8" t="s">
        <v>8309</v>
      </c>
      <c r="S128">
        <v>1433988000</v>
      </c>
      <c r="T128" s="15">
        <f t="shared" si="6"/>
        <v>42166.083333333328</v>
      </c>
      <c r="U128" s="14">
        <v>1431353337</v>
      </c>
      <c r="V128" s="15">
        <f t="shared" si="7"/>
        <v>42135.589548611111</v>
      </c>
    </row>
    <row r="129" spans="1:22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7">
        <f t="shared" si="4"/>
        <v>2.375</v>
      </c>
      <c r="P129" s="18">
        <f t="shared" si="5"/>
        <v>47.5</v>
      </c>
      <c r="Q129" t="s">
        <v>8312</v>
      </c>
      <c r="R129" s="8" t="s">
        <v>8309</v>
      </c>
      <c r="S129">
        <v>1428069541</v>
      </c>
      <c r="T129" s="15">
        <f t="shared" si="6"/>
        <v>42097.582650462966</v>
      </c>
      <c r="U129" s="14">
        <v>1425481141</v>
      </c>
      <c r="V129" s="15">
        <f t="shared" si="7"/>
        <v>42067.62431712963</v>
      </c>
    </row>
    <row r="130" spans="1:22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7">
        <f t="shared" si="4"/>
        <v>1.867</v>
      </c>
      <c r="P130" s="18">
        <f t="shared" si="5"/>
        <v>311.16666666666669</v>
      </c>
      <c r="Q130" t="s">
        <v>8312</v>
      </c>
      <c r="R130" s="8" t="s">
        <v>8309</v>
      </c>
      <c r="S130">
        <v>1476941293</v>
      </c>
      <c r="T130" s="15">
        <f t="shared" si="6"/>
        <v>42663.22792824074</v>
      </c>
      <c r="U130" s="14">
        <v>1473917293</v>
      </c>
      <c r="V130" s="15">
        <f t="shared" si="7"/>
        <v>42628.22792824074</v>
      </c>
    </row>
    <row r="131" spans="1:22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7">
        <f t="shared" ref="O131:O194" si="8">(E131/D131)*100</f>
        <v>0</v>
      </c>
      <c r="P131" s="18" t="e">
        <f t="shared" ref="P131:P194" si="9">AVERAGE(E131/L131)</f>
        <v>#DIV/0!</v>
      </c>
      <c r="Q131" t="s">
        <v>8312</v>
      </c>
      <c r="R131" s="8" t="s">
        <v>8309</v>
      </c>
      <c r="S131">
        <v>1414708183</v>
      </c>
      <c r="T131" s="15">
        <f t="shared" ref="T131:T194" si="10">(S131/86400)+DATE(1970,1,1)</f>
        <v>41942.937303240738</v>
      </c>
      <c r="U131" s="14">
        <v>1409524183</v>
      </c>
      <c r="V131" s="15">
        <f t="shared" ref="V131:V194" si="11">(U131/86400)+DATE(1970,1,1)</f>
        <v>41882.937303240738</v>
      </c>
    </row>
    <row r="132" spans="1:22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7">
        <f t="shared" si="8"/>
        <v>0</v>
      </c>
      <c r="P132" s="18" t="e">
        <f t="shared" si="9"/>
        <v>#DIV/0!</v>
      </c>
      <c r="Q132" t="s">
        <v>8312</v>
      </c>
      <c r="R132" s="8" t="s">
        <v>8309</v>
      </c>
      <c r="S132">
        <v>1402949760</v>
      </c>
      <c r="T132" s="15">
        <f t="shared" si="10"/>
        <v>41806.844444444447</v>
      </c>
      <c r="U132" s="14">
        <v>1400536692</v>
      </c>
      <c r="V132" s="15">
        <f t="shared" si="11"/>
        <v>41778.91541666667</v>
      </c>
    </row>
    <row r="133" spans="1:22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7">
        <f t="shared" si="8"/>
        <v>0</v>
      </c>
      <c r="P133" s="18" t="e">
        <f t="shared" si="9"/>
        <v>#DIV/0!</v>
      </c>
      <c r="Q133" t="s">
        <v>8312</v>
      </c>
      <c r="R133" s="8" t="s">
        <v>8309</v>
      </c>
      <c r="S133">
        <v>1467763200</v>
      </c>
      <c r="T133" s="15">
        <f t="shared" si="10"/>
        <v>42557</v>
      </c>
      <c r="U133" s="14">
        <v>1466453161</v>
      </c>
      <c r="V133" s="15">
        <f t="shared" si="11"/>
        <v>42541.837511574078</v>
      </c>
    </row>
    <row r="134" spans="1:22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7">
        <f t="shared" si="8"/>
        <v>9.5687499999999996</v>
      </c>
      <c r="P134" s="18">
        <f t="shared" si="9"/>
        <v>94.506172839506178</v>
      </c>
      <c r="Q134" t="s">
        <v>8312</v>
      </c>
      <c r="R134" s="8" t="s">
        <v>8309</v>
      </c>
      <c r="S134">
        <v>1415392207</v>
      </c>
      <c r="T134" s="15">
        <f t="shared" si="10"/>
        <v>41950.854247685187</v>
      </c>
      <c r="U134" s="14">
        <v>1411500607</v>
      </c>
      <c r="V134" s="15">
        <f t="shared" si="11"/>
        <v>41905.812581018516</v>
      </c>
    </row>
    <row r="135" spans="1:22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7">
        <f t="shared" si="8"/>
        <v>0</v>
      </c>
      <c r="P135" s="18" t="e">
        <f t="shared" si="9"/>
        <v>#DIV/0!</v>
      </c>
      <c r="Q135" t="s">
        <v>8312</v>
      </c>
      <c r="R135" s="8" t="s">
        <v>8309</v>
      </c>
      <c r="S135">
        <v>1464715860</v>
      </c>
      <c r="T135" s="15">
        <f t="shared" si="10"/>
        <v>42521.729861111111</v>
      </c>
      <c r="U135" s="14">
        <v>1462130584</v>
      </c>
      <c r="V135" s="15">
        <f t="shared" si="11"/>
        <v>42491.80768518518</v>
      </c>
    </row>
    <row r="136" spans="1:22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7">
        <f t="shared" si="8"/>
        <v>0</v>
      </c>
      <c r="P136" s="18" t="e">
        <f t="shared" si="9"/>
        <v>#DIV/0!</v>
      </c>
      <c r="Q136" t="s">
        <v>8312</v>
      </c>
      <c r="R136" s="8" t="s">
        <v>8309</v>
      </c>
      <c r="S136">
        <v>1441386000</v>
      </c>
      <c r="T136" s="15">
        <f t="shared" si="10"/>
        <v>42251.708333333328</v>
      </c>
      <c r="U136" s="14">
        <v>1438811418</v>
      </c>
      <c r="V136" s="15">
        <f t="shared" si="11"/>
        <v>42221.909930555557</v>
      </c>
    </row>
    <row r="137" spans="1:22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7">
        <f t="shared" si="8"/>
        <v>13.433333333333334</v>
      </c>
      <c r="P137" s="18">
        <f t="shared" si="9"/>
        <v>80.599999999999994</v>
      </c>
      <c r="Q137" t="s">
        <v>8312</v>
      </c>
      <c r="R137" s="8" t="s">
        <v>8309</v>
      </c>
      <c r="S137">
        <v>1404241200</v>
      </c>
      <c r="T137" s="15">
        <f t="shared" si="10"/>
        <v>41821.791666666664</v>
      </c>
      <c r="U137" s="14">
        <v>1401354597</v>
      </c>
      <c r="V137" s="15">
        <f t="shared" si="11"/>
        <v>41788.381909722222</v>
      </c>
    </row>
    <row r="138" spans="1:22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7">
        <f t="shared" si="8"/>
        <v>0</v>
      </c>
      <c r="P138" s="18" t="e">
        <f t="shared" si="9"/>
        <v>#DIV/0!</v>
      </c>
      <c r="Q138" t="s">
        <v>8312</v>
      </c>
      <c r="R138" s="8" t="s">
        <v>8309</v>
      </c>
      <c r="S138">
        <v>1431771360</v>
      </c>
      <c r="T138" s="15">
        <f t="shared" si="10"/>
        <v>42140.427777777775</v>
      </c>
      <c r="U138" s="14">
        <v>1427968234</v>
      </c>
      <c r="V138" s="15">
        <f t="shared" si="11"/>
        <v>42096.410115740742</v>
      </c>
    </row>
    <row r="139" spans="1:22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7">
        <f t="shared" si="8"/>
        <v>0</v>
      </c>
      <c r="P139" s="18" t="e">
        <f t="shared" si="9"/>
        <v>#DIV/0!</v>
      </c>
      <c r="Q139" t="s">
        <v>8312</v>
      </c>
      <c r="R139" s="8" t="s">
        <v>8309</v>
      </c>
      <c r="S139">
        <v>1444657593</v>
      </c>
      <c r="T139" s="15">
        <f t="shared" si="10"/>
        <v>42289.573993055557</v>
      </c>
      <c r="U139" s="14">
        <v>1440337593</v>
      </c>
      <c r="V139" s="15">
        <f t="shared" si="11"/>
        <v>42239.573993055557</v>
      </c>
    </row>
    <row r="140" spans="1:22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7">
        <f t="shared" si="8"/>
        <v>3.1413333333333333</v>
      </c>
      <c r="P140" s="18">
        <f t="shared" si="9"/>
        <v>81.241379310344826</v>
      </c>
      <c r="Q140" t="s">
        <v>8312</v>
      </c>
      <c r="R140" s="8" t="s">
        <v>8309</v>
      </c>
      <c r="S140">
        <v>1438405140</v>
      </c>
      <c r="T140" s="15">
        <f t="shared" si="10"/>
        <v>42217.207638888889</v>
      </c>
      <c r="U140" s="14">
        <v>1435731041</v>
      </c>
      <c r="V140" s="15">
        <f t="shared" si="11"/>
        <v>42186.257418981477</v>
      </c>
    </row>
    <row r="141" spans="1:22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7">
        <f t="shared" si="8"/>
        <v>100</v>
      </c>
      <c r="P141" s="18">
        <f t="shared" si="9"/>
        <v>500</v>
      </c>
      <c r="Q141" t="s">
        <v>8312</v>
      </c>
      <c r="R141" s="8" t="s">
        <v>8309</v>
      </c>
      <c r="S141">
        <v>1436738772</v>
      </c>
      <c r="T141" s="15">
        <f t="shared" si="10"/>
        <v>42197.920972222222</v>
      </c>
      <c r="U141" s="14">
        <v>1435874772</v>
      </c>
      <c r="V141" s="15">
        <f t="shared" si="11"/>
        <v>42187.920972222222</v>
      </c>
    </row>
    <row r="142" spans="1:22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7">
        <f t="shared" si="8"/>
        <v>0</v>
      </c>
      <c r="P142" s="18" t="e">
        <f t="shared" si="9"/>
        <v>#DIV/0!</v>
      </c>
      <c r="Q142" t="s">
        <v>8312</v>
      </c>
      <c r="R142" s="8" t="s">
        <v>8309</v>
      </c>
      <c r="S142">
        <v>1426823132</v>
      </c>
      <c r="T142" s="15">
        <f t="shared" si="10"/>
        <v>42083.15662037037</v>
      </c>
      <c r="U142" s="14">
        <v>1424234732</v>
      </c>
      <c r="V142" s="15">
        <f t="shared" si="11"/>
        <v>42053.198287037041</v>
      </c>
    </row>
    <row r="143" spans="1:22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7">
        <f t="shared" si="8"/>
        <v>10.775</v>
      </c>
      <c r="P143" s="18">
        <f t="shared" si="9"/>
        <v>46.178571428571431</v>
      </c>
      <c r="Q143" t="s">
        <v>8312</v>
      </c>
      <c r="R143" s="8" t="s">
        <v>8309</v>
      </c>
      <c r="S143">
        <v>1433043623</v>
      </c>
      <c r="T143" s="15">
        <f t="shared" si="10"/>
        <v>42155.153043981481</v>
      </c>
      <c r="U143" s="14">
        <v>1429155623</v>
      </c>
      <c r="V143" s="15">
        <f t="shared" si="11"/>
        <v>42110.153043981481</v>
      </c>
    </row>
    <row r="144" spans="1:22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7">
        <f t="shared" si="8"/>
        <v>0.33333333333333337</v>
      </c>
      <c r="P144" s="18">
        <f t="shared" si="9"/>
        <v>10</v>
      </c>
      <c r="Q144" t="s">
        <v>8312</v>
      </c>
      <c r="R144" s="8" t="s">
        <v>8309</v>
      </c>
      <c r="S144">
        <v>1416176778</v>
      </c>
      <c r="T144" s="15">
        <f t="shared" si="10"/>
        <v>41959.934930555552</v>
      </c>
      <c r="U144" s="14">
        <v>1414358778</v>
      </c>
      <c r="V144" s="15">
        <f t="shared" si="11"/>
        <v>41938.893263888887</v>
      </c>
    </row>
    <row r="145" spans="1:22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7">
        <f t="shared" si="8"/>
        <v>0</v>
      </c>
      <c r="P145" s="18" t="e">
        <f t="shared" si="9"/>
        <v>#DIV/0!</v>
      </c>
      <c r="Q145" t="s">
        <v>8312</v>
      </c>
      <c r="R145" s="8" t="s">
        <v>8309</v>
      </c>
      <c r="S145">
        <v>1472882100</v>
      </c>
      <c r="T145" s="15">
        <f t="shared" si="10"/>
        <v>42616.246527777781</v>
      </c>
      <c r="U145" s="14">
        <v>1467941542</v>
      </c>
      <c r="V145" s="15">
        <f t="shared" si="11"/>
        <v>42559.064143518517</v>
      </c>
    </row>
    <row r="146" spans="1:22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7">
        <f t="shared" si="8"/>
        <v>27.6</v>
      </c>
      <c r="P146" s="18">
        <f t="shared" si="9"/>
        <v>55.945945945945944</v>
      </c>
      <c r="Q146" t="s">
        <v>8312</v>
      </c>
      <c r="R146" s="8" t="s">
        <v>8309</v>
      </c>
      <c r="S146">
        <v>1428945472</v>
      </c>
      <c r="T146" s="15">
        <f t="shared" si="10"/>
        <v>42107.72074074074</v>
      </c>
      <c r="U146" s="14">
        <v>1423765072</v>
      </c>
      <c r="V146" s="15">
        <f t="shared" si="11"/>
        <v>42047.762407407412</v>
      </c>
    </row>
    <row r="147" spans="1:22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7">
        <f t="shared" si="8"/>
        <v>7.5111111111111111</v>
      </c>
      <c r="P147" s="18">
        <f t="shared" si="9"/>
        <v>37.555555555555557</v>
      </c>
      <c r="Q147" t="s">
        <v>8312</v>
      </c>
      <c r="R147" s="8" t="s">
        <v>8309</v>
      </c>
      <c r="S147">
        <v>1439298052</v>
      </c>
      <c r="T147" s="15">
        <f t="shared" si="10"/>
        <v>42227.542268518519</v>
      </c>
      <c r="U147" s="14">
        <v>1436965252</v>
      </c>
      <c r="V147" s="15">
        <f t="shared" si="11"/>
        <v>42200.542268518519</v>
      </c>
    </row>
    <row r="148" spans="1:22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7">
        <f t="shared" si="8"/>
        <v>0.57499999999999996</v>
      </c>
      <c r="P148" s="18">
        <f t="shared" si="9"/>
        <v>38.333333333333336</v>
      </c>
      <c r="Q148" t="s">
        <v>8312</v>
      </c>
      <c r="R148" s="8" t="s">
        <v>8309</v>
      </c>
      <c r="S148">
        <v>1484698998</v>
      </c>
      <c r="T148" s="15">
        <f t="shared" si="10"/>
        <v>42753.016180555554</v>
      </c>
      <c r="U148" s="14">
        <v>1479514998</v>
      </c>
      <c r="V148" s="15">
        <f t="shared" si="11"/>
        <v>42693.016180555554</v>
      </c>
    </row>
    <row r="149" spans="1:22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7">
        <f t="shared" si="8"/>
        <v>0</v>
      </c>
      <c r="P149" s="18" t="e">
        <f t="shared" si="9"/>
        <v>#DIV/0!</v>
      </c>
      <c r="Q149" t="s">
        <v>8312</v>
      </c>
      <c r="R149" s="8" t="s">
        <v>8309</v>
      </c>
      <c r="S149">
        <v>1420741080</v>
      </c>
      <c r="T149" s="15">
        <f t="shared" si="10"/>
        <v>42012.762499999997</v>
      </c>
      <c r="U149" s="14">
        <v>1417026340</v>
      </c>
      <c r="V149" s="15">
        <f t="shared" si="11"/>
        <v>41969.767824074079</v>
      </c>
    </row>
    <row r="150" spans="1:22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7">
        <f t="shared" si="8"/>
        <v>0.08</v>
      </c>
      <c r="P150" s="18">
        <f t="shared" si="9"/>
        <v>20</v>
      </c>
      <c r="Q150" t="s">
        <v>8312</v>
      </c>
      <c r="R150" s="8" t="s">
        <v>8309</v>
      </c>
      <c r="S150">
        <v>1456555536</v>
      </c>
      <c r="T150" s="15">
        <f t="shared" si="10"/>
        <v>42427.281666666662</v>
      </c>
      <c r="U150" s="14">
        <v>1453963536</v>
      </c>
      <c r="V150" s="15">
        <f t="shared" si="11"/>
        <v>42397.281666666662</v>
      </c>
    </row>
    <row r="151" spans="1:22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7">
        <f t="shared" si="8"/>
        <v>0.91999999999999993</v>
      </c>
      <c r="P151" s="18">
        <f t="shared" si="9"/>
        <v>15.333333333333334</v>
      </c>
      <c r="Q151" t="s">
        <v>8312</v>
      </c>
      <c r="R151" s="8" t="s">
        <v>8309</v>
      </c>
      <c r="S151">
        <v>1419494400</v>
      </c>
      <c r="T151" s="15">
        <f t="shared" si="10"/>
        <v>41998.333333333328</v>
      </c>
      <c r="U151" s="14">
        <v>1416888470</v>
      </c>
      <c r="V151" s="15">
        <f t="shared" si="11"/>
        <v>41968.172106481477</v>
      </c>
    </row>
    <row r="152" spans="1:22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7">
        <f t="shared" si="8"/>
        <v>23.163076923076922</v>
      </c>
      <c r="P152" s="18">
        <f t="shared" si="9"/>
        <v>449.43283582089555</v>
      </c>
      <c r="Q152" t="s">
        <v>8312</v>
      </c>
      <c r="R152" s="8" t="s">
        <v>8309</v>
      </c>
      <c r="S152">
        <v>1432612382</v>
      </c>
      <c r="T152" s="15">
        <f t="shared" si="10"/>
        <v>42150.161828703705</v>
      </c>
      <c r="U152" s="14">
        <v>1427428382</v>
      </c>
      <c r="V152" s="15">
        <f t="shared" si="11"/>
        <v>42090.161828703705</v>
      </c>
    </row>
    <row r="153" spans="1:22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7">
        <f t="shared" si="8"/>
        <v>5.5999999999999994E-2</v>
      </c>
      <c r="P153" s="18">
        <f t="shared" si="9"/>
        <v>28</v>
      </c>
      <c r="Q153" t="s">
        <v>8312</v>
      </c>
      <c r="R153" s="8" t="s">
        <v>8309</v>
      </c>
      <c r="S153">
        <v>1434633191</v>
      </c>
      <c r="T153" s="15">
        <f t="shared" si="10"/>
        <v>42173.550821759258</v>
      </c>
      <c r="U153" s="14">
        <v>1429449191</v>
      </c>
      <c r="V153" s="15">
        <f t="shared" si="11"/>
        <v>42113.550821759258</v>
      </c>
    </row>
    <row r="154" spans="1:22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7">
        <f t="shared" si="8"/>
        <v>7.8947368421052634E-3</v>
      </c>
      <c r="P154" s="18">
        <f t="shared" si="9"/>
        <v>15</v>
      </c>
      <c r="Q154" t="s">
        <v>8312</v>
      </c>
      <c r="R154" s="8" t="s">
        <v>8309</v>
      </c>
      <c r="S154">
        <v>1411437100</v>
      </c>
      <c r="T154" s="15">
        <f t="shared" si="10"/>
        <v>41905.077546296292</v>
      </c>
      <c r="U154" s="14">
        <v>1408845100</v>
      </c>
      <c r="V154" s="15">
        <f t="shared" si="11"/>
        <v>41875.077546296292</v>
      </c>
    </row>
    <row r="155" spans="1:22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7">
        <f t="shared" si="8"/>
        <v>0.71799999999999997</v>
      </c>
      <c r="P155" s="18">
        <f t="shared" si="9"/>
        <v>35.9</v>
      </c>
      <c r="Q155" t="s">
        <v>8312</v>
      </c>
      <c r="R155" s="8" t="s">
        <v>8309</v>
      </c>
      <c r="S155">
        <v>1417532644</v>
      </c>
      <c r="T155" s="15">
        <f t="shared" si="10"/>
        <v>41975.627824074079</v>
      </c>
      <c r="U155" s="14">
        <v>1413900244</v>
      </c>
      <c r="V155" s="15">
        <f t="shared" si="11"/>
        <v>41933.586157407408</v>
      </c>
    </row>
    <row r="156" spans="1:22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7">
        <f t="shared" si="8"/>
        <v>2.666666666666667</v>
      </c>
      <c r="P156" s="18">
        <f t="shared" si="9"/>
        <v>13.333333333333334</v>
      </c>
      <c r="Q156" t="s">
        <v>8312</v>
      </c>
      <c r="R156" s="8" t="s">
        <v>8309</v>
      </c>
      <c r="S156">
        <v>1433336895</v>
      </c>
      <c r="T156" s="15">
        <f t="shared" si="10"/>
        <v>42158.547395833331</v>
      </c>
      <c r="U156" s="14">
        <v>1429621695</v>
      </c>
      <c r="V156" s="15">
        <f t="shared" si="11"/>
        <v>42115.547395833331</v>
      </c>
    </row>
    <row r="157" spans="1:22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7">
        <f t="shared" si="8"/>
        <v>6.0000000000000001E-3</v>
      </c>
      <c r="P157" s="18">
        <f t="shared" si="9"/>
        <v>20.25</v>
      </c>
      <c r="Q157" t="s">
        <v>8312</v>
      </c>
      <c r="R157" s="8" t="s">
        <v>8309</v>
      </c>
      <c r="S157">
        <v>1437657935</v>
      </c>
      <c r="T157" s="15">
        <f t="shared" si="10"/>
        <v>42208.559432870374</v>
      </c>
      <c r="U157" s="14">
        <v>1434201935</v>
      </c>
      <c r="V157" s="15">
        <f t="shared" si="11"/>
        <v>42168.559432870374</v>
      </c>
    </row>
    <row r="158" spans="1:22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7">
        <f t="shared" si="8"/>
        <v>5.0999999999999996</v>
      </c>
      <c r="P158" s="18">
        <f t="shared" si="9"/>
        <v>119</v>
      </c>
      <c r="Q158" t="s">
        <v>8312</v>
      </c>
      <c r="R158" s="8" t="s">
        <v>8309</v>
      </c>
      <c r="S158">
        <v>1407034796</v>
      </c>
      <c r="T158" s="15">
        <f t="shared" si="10"/>
        <v>41854.124953703707</v>
      </c>
      <c r="U158" s="14">
        <v>1401850796</v>
      </c>
      <c r="V158" s="15">
        <f t="shared" si="11"/>
        <v>41794.124953703707</v>
      </c>
    </row>
    <row r="159" spans="1:22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7">
        <f t="shared" si="8"/>
        <v>0.26711185308848079</v>
      </c>
      <c r="P159" s="18">
        <f t="shared" si="9"/>
        <v>4</v>
      </c>
      <c r="Q159" t="s">
        <v>8312</v>
      </c>
      <c r="R159" s="8" t="s">
        <v>8309</v>
      </c>
      <c r="S159">
        <v>1456523572</v>
      </c>
      <c r="T159" s="15">
        <f t="shared" si="10"/>
        <v>42426.911712962959</v>
      </c>
      <c r="U159" s="14">
        <v>1453931572</v>
      </c>
      <c r="V159" s="15">
        <f t="shared" si="11"/>
        <v>42396.911712962959</v>
      </c>
    </row>
    <row r="160" spans="1:22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7">
        <f t="shared" si="8"/>
        <v>0</v>
      </c>
      <c r="P160" s="18" t="e">
        <f t="shared" si="9"/>
        <v>#DIV/0!</v>
      </c>
      <c r="Q160" t="s">
        <v>8312</v>
      </c>
      <c r="R160" s="8" t="s">
        <v>8309</v>
      </c>
      <c r="S160">
        <v>1413942628</v>
      </c>
      <c r="T160" s="15">
        <f t="shared" si="10"/>
        <v>41934.07671296296</v>
      </c>
      <c r="U160" s="14">
        <v>1411350628</v>
      </c>
      <c r="V160" s="15">
        <f t="shared" si="11"/>
        <v>41904.07671296296</v>
      </c>
    </row>
    <row r="161" spans="1:22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7">
        <f t="shared" si="8"/>
        <v>2E-3</v>
      </c>
      <c r="P161" s="18">
        <f t="shared" si="9"/>
        <v>10</v>
      </c>
      <c r="Q161" t="s">
        <v>8312</v>
      </c>
      <c r="R161" s="8" t="s">
        <v>8309</v>
      </c>
      <c r="S161">
        <v>1467541545</v>
      </c>
      <c r="T161" s="15">
        <f t="shared" si="10"/>
        <v>42554.434548611112</v>
      </c>
      <c r="U161" s="14">
        <v>1464085545</v>
      </c>
      <c r="V161" s="15">
        <f t="shared" si="11"/>
        <v>42514.434548611112</v>
      </c>
    </row>
    <row r="162" spans="1:22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6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7">
        <f t="shared" si="8"/>
        <v>0</v>
      </c>
      <c r="P162" s="18" t="e">
        <f t="shared" si="9"/>
        <v>#DIV/0!</v>
      </c>
      <c r="Q162" t="s">
        <v>8313</v>
      </c>
      <c r="R162" s="8" t="s">
        <v>8309</v>
      </c>
      <c r="S162">
        <v>1439675691</v>
      </c>
      <c r="T162" s="15">
        <f t="shared" si="10"/>
        <v>42231.913090277776</v>
      </c>
      <c r="U162" s="14">
        <v>1434491691</v>
      </c>
      <c r="V162" s="15">
        <f t="shared" si="11"/>
        <v>42171.913090277776</v>
      </c>
    </row>
    <row r="163" spans="1:22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6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7">
        <f t="shared" si="8"/>
        <v>0.01</v>
      </c>
      <c r="P163" s="18">
        <f t="shared" si="9"/>
        <v>5</v>
      </c>
      <c r="Q163" t="s">
        <v>8313</v>
      </c>
      <c r="R163" s="8" t="s">
        <v>8309</v>
      </c>
      <c r="S163">
        <v>1404318595</v>
      </c>
      <c r="T163" s="15">
        <f t="shared" si="10"/>
        <v>41822.687442129631</v>
      </c>
      <c r="U163" s="14">
        <v>1401726595</v>
      </c>
      <c r="V163" s="15">
        <f t="shared" si="11"/>
        <v>41792.687442129631</v>
      </c>
    </row>
    <row r="164" spans="1:22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6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7">
        <f t="shared" si="8"/>
        <v>15.535714285714286</v>
      </c>
      <c r="P164" s="18">
        <f t="shared" si="9"/>
        <v>43.5</v>
      </c>
      <c r="Q164" t="s">
        <v>8313</v>
      </c>
      <c r="R164" s="8" t="s">
        <v>8309</v>
      </c>
      <c r="S164">
        <v>1408232520</v>
      </c>
      <c r="T164" s="15">
        <f t="shared" si="10"/>
        <v>41867.987500000003</v>
      </c>
      <c r="U164" s="14">
        <v>1405393356</v>
      </c>
      <c r="V164" s="15">
        <f t="shared" si="11"/>
        <v>41835.126805555556</v>
      </c>
    </row>
    <row r="165" spans="1:22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6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7">
        <f t="shared" si="8"/>
        <v>0</v>
      </c>
      <c r="P165" s="18" t="e">
        <f t="shared" si="9"/>
        <v>#DIV/0!</v>
      </c>
      <c r="Q165" t="s">
        <v>8313</v>
      </c>
      <c r="R165" s="8" t="s">
        <v>8309</v>
      </c>
      <c r="S165">
        <v>1443657600</v>
      </c>
      <c r="T165" s="15">
        <f t="shared" si="10"/>
        <v>42278</v>
      </c>
      <c r="U165" s="14">
        <v>1440716654</v>
      </c>
      <c r="V165" s="15">
        <f t="shared" si="11"/>
        <v>42243.961273148147</v>
      </c>
    </row>
    <row r="166" spans="1:22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7">
        <f t="shared" si="8"/>
        <v>0.53333333333333333</v>
      </c>
      <c r="P166" s="18">
        <f t="shared" si="9"/>
        <v>91.428571428571431</v>
      </c>
      <c r="Q166" t="s">
        <v>8313</v>
      </c>
      <c r="R166" s="8" t="s">
        <v>8309</v>
      </c>
      <c r="S166">
        <v>1411150701</v>
      </c>
      <c r="T166" s="15">
        <f t="shared" si="10"/>
        <v>41901.762743055559</v>
      </c>
      <c r="U166" s="14">
        <v>1405966701</v>
      </c>
      <c r="V166" s="15">
        <f t="shared" si="11"/>
        <v>41841.762743055559</v>
      </c>
    </row>
    <row r="167" spans="1:22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6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7">
        <f t="shared" si="8"/>
        <v>0</v>
      </c>
      <c r="P167" s="18" t="e">
        <f t="shared" si="9"/>
        <v>#DIV/0!</v>
      </c>
      <c r="Q167" t="s">
        <v>8313</v>
      </c>
      <c r="R167" s="8" t="s">
        <v>8309</v>
      </c>
      <c r="S167">
        <v>1452613724</v>
      </c>
      <c r="T167" s="15">
        <f t="shared" si="10"/>
        <v>42381.658842592587</v>
      </c>
      <c r="U167" s="14">
        <v>1450021724</v>
      </c>
      <c r="V167" s="15">
        <f t="shared" si="11"/>
        <v>42351.658842592587</v>
      </c>
    </row>
    <row r="168" spans="1:22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6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7">
        <f t="shared" si="8"/>
        <v>60</v>
      </c>
      <c r="P168" s="18">
        <f t="shared" si="9"/>
        <v>3000</v>
      </c>
      <c r="Q168" t="s">
        <v>8313</v>
      </c>
      <c r="R168" s="8" t="s">
        <v>8309</v>
      </c>
      <c r="S168">
        <v>1484531362</v>
      </c>
      <c r="T168" s="15">
        <f t="shared" si="10"/>
        <v>42751.075949074075</v>
      </c>
      <c r="U168" s="14">
        <v>1481939362</v>
      </c>
      <c r="V168" s="15">
        <f t="shared" si="11"/>
        <v>42721.075949074075</v>
      </c>
    </row>
    <row r="169" spans="1:22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6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7">
        <f t="shared" si="8"/>
        <v>0.01</v>
      </c>
      <c r="P169" s="18">
        <f t="shared" si="9"/>
        <v>5.5</v>
      </c>
      <c r="Q169" t="s">
        <v>8313</v>
      </c>
      <c r="R169" s="8" t="s">
        <v>8309</v>
      </c>
      <c r="S169">
        <v>1438726535</v>
      </c>
      <c r="T169" s="15">
        <f t="shared" si="10"/>
        <v>42220.927488425921</v>
      </c>
      <c r="U169" s="14">
        <v>1433542535</v>
      </c>
      <c r="V169" s="15">
        <f t="shared" si="11"/>
        <v>42160.927488425921</v>
      </c>
    </row>
    <row r="170" spans="1:22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6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7">
        <f t="shared" si="8"/>
        <v>4.0625</v>
      </c>
      <c r="P170" s="18">
        <f t="shared" si="9"/>
        <v>108.33333333333333</v>
      </c>
      <c r="Q170" t="s">
        <v>8313</v>
      </c>
      <c r="R170" s="8" t="s">
        <v>8309</v>
      </c>
      <c r="S170">
        <v>1426791770</v>
      </c>
      <c r="T170" s="15">
        <f t="shared" si="10"/>
        <v>42082.793634259258</v>
      </c>
      <c r="U170" s="14">
        <v>1424203370</v>
      </c>
      <c r="V170" s="15">
        <f t="shared" si="11"/>
        <v>42052.83530092593</v>
      </c>
    </row>
    <row r="171" spans="1:22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6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7">
        <f t="shared" si="8"/>
        <v>22.400000000000002</v>
      </c>
      <c r="P171" s="18">
        <f t="shared" si="9"/>
        <v>56</v>
      </c>
      <c r="Q171" t="s">
        <v>8313</v>
      </c>
      <c r="R171" s="8" t="s">
        <v>8309</v>
      </c>
      <c r="S171">
        <v>1413634059</v>
      </c>
      <c r="T171" s="15">
        <f t="shared" si="10"/>
        <v>41930.505312499998</v>
      </c>
      <c r="U171" s="14">
        <v>1411042059</v>
      </c>
      <c r="V171" s="15">
        <f t="shared" si="11"/>
        <v>41900.505312499998</v>
      </c>
    </row>
    <row r="172" spans="1:22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6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7">
        <f t="shared" si="8"/>
        <v>3.25</v>
      </c>
      <c r="P172" s="18">
        <f t="shared" si="9"/>
        <v>32.5</v>
      </c>
      <c r="Q172" t="s">
        <v>8313</v>
      </c>
      <c r="R172" s="8" t="s">
        <v>8309</v>
      </c>
      <c r="S172">
        <v>1440912480</v>
      </c>
      <c r="T172" s="15">
        <f t="shared" si="10"/>
        <v>42246.227777777778</v>
      </c>
      <c r="U172" s="14">
        <v>1438385283</v>
      </c>
      <c r="V172" s="15">
        <f t="shared" si="11"/>
        <v>42216.977812500001</v>
      </c>
    </row>
    <row r="173" spans="1:22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6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7">
        <f t="shared" si="8"/>
        <v>2E-3</v>
      </c>
      <c r="P173" s="18">
        <f t="shared" si="9"/>
        <v>1</v>
      </c>
      <c r="Q173" t="s">
        <v>8313</v>
      </c>
      <c r="R173" s="8" t="s">
        <v>8309</v>
      </c>
      <c r="S173">
        <v>1470975614</v>
      </c>
      <c r="T173" s="15">
        <f t="shared" si="10"/>
        <v>42594.180717592593</v>
      </c>
      <c r="U173" s="14">
        <v>1465791614</v>
      </c>
      <c r="V173" s="15">
        <f t="shared" si="11"/>
        <v>42534.180717592593</v>
      </c>
    </row>
    <row r="174" spans="1:22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6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7">
        <f t="shared" si="8"/>
        <v>0</v>
      </c>
      <c r="P174" s="18" t="e">
        <f t="shared" si="9"/>
        <v>#DIV/0!</v>
      </c>
      <c r="Q174" t="s">
        <v>8313</v>
      </c>
      <c r="R174" s="8" t="s">
        <v>8309</v>
      </c>
      <c r="S174">
        <v>1426753723</v>
      </c>
      <c r="T174" s="15">
        <f t="shared" si="10"/>
        <v>42082.353275462963</v>
      </c>
      <c r="U174" s="14">
        <v>1423733323</v>
      </c>
      <c r="V174" s="15">
        <f t="shared" si="11"/>
        <v>42047.394942129627</v>
      </c>
    </row>
    <row r="175" spans="1:22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6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7">
        <f t="shared" si="8"/>
        <v>0</v>
      </c>
      <c r="P175" s="18" t="e">
        <f t="shared" si="9"/>
        <v>#DIV/0!</v>
      </c>
      <c r="Q175" t="s">
        <v>8313</v>
      </c>
      <c r="R175" s="8" t="s">
        <v>8309</v>
      </c>
      <c r="S175">
        <v>1425131108</v>
      </c>
      <c r="T175" s="15">
        <f t="shared" si="10"/>
        <v>42063.573009259257</v>
      </c>
      <c r="U175" s="14">
        <v>1422539108</v>
      </c>
      <c r="V175" s="15">
        <f t="shared" si="11"/>
        <v>42033.573009259257</v>
      </c>
    </row>
    <row r="176" spans="1:22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7">
        <f t="shared" si="8"/>
        <v>0</v>
      </c>
      <c r="P176" s="18" t="e">
        <f t="shared" si="9"/>
        <v>#DIV/0!</v>
      </c>
      <c r="Q176" t="s">
        <v>8313</v>
      </c>
      <c r="R176" s="8" t="s">
        <v>8309</v>
      </c>
      <c r="S176">
        <v>1431108776</v>
      </c>
      <c r="T176" s="15">
        <f t="shared" si="10"/>
        <v>42132.758981481486</v>
      </c>
      <c r="U176" s="14">
        <v>1425924776</v>
      </c>
      <c r="V176" s="15">
        <f t="shared" si="11"/>
        <v>42072.758981481486</v>
      </c>
    </row>
    <row r="177" spans="1:22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6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7">
        <f t="shared" si="8"/>
        <v>6.4850000000000003</v>
      </c>
      <c r="P177" s="18">
        <f t="shared" si="9"/>
        <v>49.884615384615387</v>
      </c>
      <c r="Q177" t="s">
        <v>8313</v>
      </c>
      <c r="R177" s="8" t="s">
        <v>8309</v>
      </c>
      <c r="S177">
        <v>1409337611</v>
      </c>
      <c r="T177" s="15">
        <f t="shared" si="10"/>
        <v>41880.777905092589</v>
      </c>
      <c r="U177" s="14">
        <v>1407177611</v>
      </c>
      <c r="V177" s="15">
        <f t="shared" si="11"/>
        <v>41855.777905092589</v>
      </c>
    </row>
    <row r="178" spans="1:22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6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7">
        <f t="shared" si="8"/>
        <v>0</v>
      </c>
      <c r="P178" s="18" t="e">
        <f t="shared" si="9"/>
        <v>#DIV/0!</v>
      </c>
      <c r="Q178" t="s">
        <v>8313</v>
      </c>
      <c r="R178" s="8" t="s">
        <v>8309</v>
      </c>
      <c r="S178">
        <v>1438803999</v>
      </c>
      <c r="T178" s="15">
        <f t="shared" si="10"/>
        <v>42221.824062500003</v>
      </c>
      <c r="U178" s="14">
        <v>1436211999</v>
      </c>
      <c r="V178" s="15">
        <f t="shared" si="11"/>
        <v>42191.824062500003</v>
      </c>
    </row>
    <row r="179" spans="1:22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6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7">
        <f t="shared" si="8"/>
        <v>40</v>
      </c>
      <c r="P179" s="18">
        <f t="shared" si="9"/>
        <v>25.714285714285715</v>
      </c>
      <c r="Q179" t="s">
        <v>8313</v>
      </c>
      <c r="R179" s="8" t="s">
        <v>8309</v>
      </c>
      <c r="S179">
        <v>1427155726</v>
      </c>
      <c r="T179" s="15">
        <f t="shared" si="10"/>
        <v>42087.00608796296</v>
      </c>
      <c r="U179" s="14">
        <v>1425690526</v>
      </c>
      <c r="V179" s="15">
        <f t="shared" si="11"/>
        <v>42070.047754629632</v>
      </c>
    </row>
    <row r="180" spans="1:22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6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7">
        <f t="shared" si="8"/>
        <v>0</v>
      </c>
      <c r="P180" s="18" t="e">
        <f t="shared" si="9"/>
        <v>#DIV/0!</v>
      </c>
      <c r="Q180" t="s">
        <v>8313</v>
      </c>
      <c r="R180" s="8" t="s">
        <v>8309</v>
      </c>
      <c r="S180">
        <v>1448582145</v>
      </c>
      <c r="T180" s="15">
        <f t="shared" si="10"/>
        <v>42334.997048611112</v>
      </c>
      <c r="U180" s="14">
        <v>1445986545</v>
      </c>
      <c r="V180" s="15">
        <f t="shared" si="11"/>
        <v>42304.955381944441</v>
      </c>
    </row>
    <row r="181" spans="1:22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6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7">
        <f t="shared" si="8"/>
        <v>20</v>
      </c>
      <c r="P181" s="18">
        <f t="shared" si="9"/>
        <v>100</v>
      </c>
      <c r="Q181" t="s">
        <v>8313</v>
      </c>
      <c r="R181" s="8" t="s">
        <v>8309</v>
      </c>
      <c r="S181">
        <v>1457056555</v>
      </c>
      <c r="T181" s="15">
        <f t="shared" si="10"/>
        <v>42433.080497685187</v>
      </c>
      <c r="U181" s="14">
        <v>1454464555</v>
      </c>
      <c r="V181" s="15">
        <f t="shared" si="11"/>
        <v>42403.080497685187</v>
      </c>
    </row>
    <row r="182" spans="1:22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6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7">
        <f t="shared" si="8"/>
        <v>33.416666666666664</v>
      </c>
      <c r="P182" s="18">
        <f t="shared" si="9"/>
        <v>30.846153846153847</v>
      </c>
      <c r="Q182" t="s">
        <v>8313</v>
      </c>
      <c r="R182" s="8" t="s">
        <v>8309</v>
      </c>
      <c r="S182">
        <v>1428951600</v>
      </c>
      <c r="T182" s="15">
        <f t="shared" si="10"/>
        <v>42107.791666666672</v>
      </c>
      <c r="U182" s="14">
        <v>1425512843</v>
      </c>
      <c r="V182" s="15">
        <f t="shared" si="11"/>
        <v>42067.991238425922</v>
      </c>
    </row>
    <row r="183" spans="1:22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6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7">
        <f t="shared" si="8"/>
        <v>21.092608822670172</v>
      </c>
      <c r="P183" s="18">
        <f t="shared" si="9"/>
        <v>180.5</v>
      </c>
      <c r="Q183" t="s">
        <v>8313</v>
      </c>
      <c r="R183" s="8" t="s">
        <v>8309</v>
      </c>
      <c r="S183">
        <v>1434995295</v>
      </c>
      <c r="T183" s="15">
        <f t="shared" si="10"/>
        <v>42177.741840277777</v>
      </c>
      <c r="U183" s="14">
        <v>1432403295</v>
      </c>
      <c r="V183" s="15">
        <f t="shared" si="11"/>
        <v>42147.741840277777</v>
      </c>
    </row>
    <row r="184" spans="1:22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6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7">
        <f t="shared" si="8"/>
        <v>0</v>
      </c>
      <c r="P184" s="18" t="e">
        <f t="shared" si="9"/>
        <v>#DIV/0!</v>
      </c>
      <c r="Q184" t="s">
        <v>8313</v>
      </c>
      <c r="R184" s="8" t="s">
        <v>8309</v>
      </c>
      <c r="S184">
        <v>1483748232</v>
      </c>
      <c r="T184" s="15">
        <f t="shared" si="10"/>
        <v>42742.011944444443</v>
      </c>
      <c r="U184" s="14">
        <v>1481156232</v>
      </c>
      <c r="V184" s="15">
        <f t="shared" si="11"/>
        <v>42712.011944444443</v>
      </c>
    </row>
    <row r="185" spans="1:22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6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7">
        <f t="shared" si="8"/>
        <v>35.856000000000002</v>
      </c>
      <c r="P185" s="18">
        <f t="shared" si="9"/>
        <v>373.5</v>
      </c>
      <c r="Q185" t="s">
        <v>8313</v>
      </c>
      <c r="R185" s="8" t="s">
        <v>8309</v>
      </c>
      <c r="S185">
        <v>1417033610</v>
      </c>
      <c r="T185" s="15">
        <f t="shared" si="10"/>
        <v>41969.851967592593</v>
      </c>
      <c r="U185" s="14">
        <v>1414438010</v>
      </c>
      <c r="V185" s="15">
        <f t="shared" si="11"/>
        <v>41939.810300925928</v>
      </c>
    </row>
    <row r="186" spans="1:22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7">
        <f t="shared" si="8"/>
        <v>3.4000000000000004</v>
      </c>
      <c r="P186" s="18">
        <f t="shared" si="9"/>
        <v>25.5</v>
      </c>
      <c r="Q186" t="s">
        <v>8313</v>
      </c>
      <c r="R186" s="8" t="s">
        <v>8309</v>
      </c>
      <c r="S186">
        <v>1409543940</v>
      </c>
      <c r="T186" s="15">
        <f t="shared" si="10"/>
        <v>41883.165972222225</v>
      </c>
      <c r="U186" s="14">
        <v>1404586762</v>
      </c>
      <c r="V186" s="15">
        <f t="shared" si="11"/>
        <v>41825.791226851856</v>
      </c>
    </row>
    <row r="187" spans="1:22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6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7">
        <f t="shared" si="8"/>
        <v>5.5</v>
      </c>
      <c r="P187" s="18">
        <f t="shared" si="9"/>
        <v>220</v>
      </c>
      <c r="Q187" t="s">
        <v>8313</v>
      </c>
      <c r="R187" s="8" t="s">
        <v>8309</v>
      </c>
      <c r="S187">
        <v>1471557139</v>
      </c>
      <c r="T187" s="15">
        <f t="shared" si="10"/>
        <v>42600.91133101852</v>
      </c>
      <c r="U187" s="14">
        <v>1468965139</v>
      </c>
      <c r="V187" s="15">
        <f t="shared" si="11"/>
        <v>42570.91133101852</v>
      </c>
    </row>
    <row r="188" spans="1:22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6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7">
        <f t="shared" si="8"/>
        <v>0</v>
      </c>
      <c r="P188" s="18" t="e">
        <f t="shared" si="9"/>
        <v>#DIV/0!</v>
      </c>
      <c r="Q188" t="s">
        <v>8313</v>
      </c>
      <c r="R188" s="8" t="s">
        <v>8309</v>
      </c>
      <c r="S188">
        <v>1488571200</v>
      </c>
      <c r="T188" s="15">
        <f t="shared" si="10"/>
        <v>42797.833333333328</v>
      </c>
      <c r="U188" s="14">
        <v>1485977434</v>
      </c>
      <c r="V188" s="15">
        <f t="shared" si="11"/>
        <v>42767.812893518523</v>
      </c>
    </row>
    <row r="189" spans="1:22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6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7">
        <f t="shared" si="8"/>
        <v>16</v>
      </c>
      <c r="P189" s="18">
        <f t="shared" si="9"/>
        <v>160</v>
      </c>
      <c r="Q189" t="s">
        <v>8313</v>
      </c>
      <c r="R189" s="8" t="s">
        <v>8309</v>
      </c>
      <c r="S189">
        <v>1437461940</v>
      </c>
      <c r="T189" s="15">
        <f t="shared" si="10"/>
        <v>42206.290972222225</v>
      </c>
      <c r="U189" s="14">
        <v>1435383457</v>
      </c>
      <c r="V189" s="15">
        <f t="shared" si="11"/>
        <v>42182.234456018516</v>
      </c>
    </row>
    <row r="190" spans="1:22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6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7">
        <f t="shared" si="8"/>
        <v>0</v>
      </c>
      <c r="P190" s="18" t="e">
        <f t="shared" si="9"/>
        <v>#DIV/0!</v>
      </c>
      <c r="Q190" t="s">
        <v>8313</v>
      </c>
      <c r="R190" s="8" t="s">
        <v>8309</v>
      </c>
      <c r="S190">
        <v>1409891015</v>
      </c>
      <c r="T190" s="15">
        <f t="shared" si="10"/>
        <v>41887.18304398148</v>
      </c>
      <c r="U190" s="14">
        <v>1407299015</v>
      </c>
      <c r="V190" s="15">
        <f t="shared" si="11"/>
        <v>41857.18304398148</v>
      </c>
    </row>
    <row r="191" spans="1:22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6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7">
        <f t="shared" si="8"/>
        <v>6.8999999999999992E-2</v>
      </c>
      <c r="P191" s="18">
        <f t="shared" si="9"/>
        <v>69</v>
      </c>
      <c r="Q191" t="s">
        <v>8313</v>
      </c>
      <c r="R191" s="8" t="s">
        <v>8309</v>
      </c>
      <c r="S191">
        <v>1472920477</v>
      </c>
      <c r="T191" s="15">
        <f t="shared" si="10"/>
        <v>42616.690706018519</v>
      </c>
      <c r="U191" s="14">
        <v>1467736477</v>
      </c>
      <c r="V191" s="15">
        <f t="shared" si="11"/>
        <v>42556.690706018519</v>
      </c>
    </row>
    <row r="192" spans="1:22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6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7">
        <f t="shared" si="8"/>
        <v>0.41666666666666669</v>
      </c>
      <c r="P192" s="18">
        <f t="shared" si="9"/>
        <v>50</v>
      </c>
      <c r="Q192" t="s">
        <v>8313</v>
      </c>
      <c r="R192" s="8" t="s">
        <v>8309</v>
      </c>
      <c r="S192">
        <v>1466091446</v>
      </c>
      <c r="T192" s="15">
        <f t="shared" si="10"/>
        <v>42537.650995370372</v>
      </c>
      <c r="U192" s="14">
        <v>1465227446</v>
      </c>
      <c r="V192" s="15">
        <f t="shared" si="11"/>
        <v>42527.650995370372</v>
      </c>
    </row>
    <row r="193" spans="1:22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6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7">
        <f t="shared" si="8"/>
        <v>5</v>
      </c>
      <c r="P193" s="18">
        <f t="shared" si="9"/>
        <v>83.333333333333329</v>
      </c>
      <c r="Q193" t="s">
        <v>8313</v>
      </c>
      <c r="R193" s="8" t="s">
        <v>8309</v>
      </c>
      <c r="S193">
        <v>1443782138</v>
      </c>
      <c r="T193" s="15">
        <f t="shared" si="10"/>
        <v>42279.441412037035</v>
      </c>
      <c r="U193" s="14">
        <v>1440326138</v>
      </c>
      <c r="V193" s="15">
        <f t="shared" si="11"/>
        <v>42239.441412037035</v>
      </c>
    </row>
    <row r="194" spans="1:22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6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7">
        <f t="shared" si="8"/>
        <v>1.6999999999999999E-3</v>
      </c>
      <c r="P194" s="18">
        <f t="shared" si="9"/>
        <v>5.666666666666667</v>
      </c>
      <c r="Q194" t="s">
        <v>8313</v>
      </c>
      <c r="R194" s="8" t="s">
        <v>8309</v>
      </c>
      <c r="S194">
        <v>1413572432</v>
      </c>
      <c r="T194" s="15">
        <f t="shared" si="10"/>
        <v>41929.792037037041</v>
      </c>
      <c r="U194" s="14">
        <v>1410980432</v>
      </c>
      <c r="V194" s="15">
        <f t="shared" si="11"/>
        <v>41899.792037037041</v>
      </c>
    </row>
    <row r="195" spans="1:22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6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7">
        <f t="shared" ref="O195:O258" si="12">(E195/D195)*100</f>
        <v>0</v>
      </c>
      <c r="P195" s="18" t="e">
        <f t="shared" ref="P195:P258" si="13">AVERAGE(E195/L195)</f>
        <v>#DIV/0!</v>
      </c>
      <c r="Q195" t="s">
        <v>8313</v>
      </c>
      <c r="R195" s="8" t="s">
        <v>8309</v>
      </c>
      <c r="S195">
        <v>1417217166</v>
      </c>
      <c r="T195" s="15">
        <f t="shared" ref="T195:T258" si="14">(S195/86400)+DATE(1970,1,1)</f>
        <v>41971.976458333331</v>
      </c>
      <c r="U195" s="14">
        <v>1412029566</v>
      </c>
      <c r="V195" s="15">
        <f t="shared" ref="V195:V258" si="15">(U195/86400)+DATE(1970,1,1)</f>
        <v>41911.934791666667</v>
      </c>
    </row>
    <row r="196" spans="1:22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7">
        <f t="shared" si="12"/>
        <v>0.12</v>
      </c>
      <c r="P196" s="18">
        <f t="shared" si="13"/>
        <v>1</v>
      </c>
      <c r="Q196" t="s">
        <v>8313</v>
      </c>
      <c r="R196" s="8" t="s">
        <v>8309</v>
      </c>
      <c r="S196">
        <v>1457308531</v>
      </c>
      <c r="T196" s="15">
        <f t="shared" si="14"/>
        <v>42435.996886574074</v>
      </c>
      <c r="U196" s="14">
        <v>1452124531</v>
      </c>
      <c r="V196" s="15">
        <f t="shared" si="15"/>
        <v>42375.996886574074</v>
      </c>
    </row>
    <row r="197" spans="1:22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6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7">
        <f t="shared" si="12"/>
        <v>0</v>
      </c>
      <c r="P197" s="18" t="e">
        <f t="shared" si="13"/>
        <v>#DIV/0!</v>
      </c>
      <c r="Q197" t="s">
        <v>8313</v>
      </c>
      <c r="R197" s="8" t="s">
        <v>8309</v>
      </c>
      <c r="S197">
        <v>1436544332</v>
      </c>
      <c r="T197" s="15">
        <f t="shared" si="14"/>
        <v>42195.67050925926</v>
      </c>
      <c r="U197" s="14">
        <v>1431360332</v>
      </c>
      <c r="V197" s="15">
        <f t="shared" si="15"/>
        <v>42135.67050925926</v>
      </c>
    </row>
    <row r="198" spans="1:22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6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7">
        <f t="shared" si="12"/>
        <v>41.857142857142861</v>
      </c>
      <c r="P198" s="18">
        <f t="shared" si="13"/>
        <v>77.10526315789474</v>
      </c>
      <c r="Q198" t="s">
        <v>8313</v>
      </c>
      <c r="R198" s="8" t="s">
        <v>8309</v>
      </c>
      <c r="S198">
        <v>1444510800</v>
      </c>
      <c r="T198" s="15">
        <f t="shared" si="14"/>
        <v>42287.875</v>
      </c>
      <c r="U198" s="14">
        <v>1442062898</v>
      </c>
      <c r="V198" s="15">
        <f t="shared" si="15"/>
        <v>42259.542800925927</v>
      </c>
    </row>
    <row r="199" spans="1:22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6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7">
        <f t="shared" si="12"/>
        <v>10.48</v>
      </c>
      <c r="P199" s="18">
        <f t="shared" si="13"/>
        <v>32.75</v>
      </c>
      <c r="Q199" t="s">
        <v>8313</v>
      </c>
      <c r="R199" s="8" t="s">
        <v>8309</v>
      </c>
      <c r="S199">
        <v>1487365200</v>
      </c>
      <c r="T199" s="15">
        <f t="shared" si="14"/>
        <v>42783.875</v>
      </c>
      <c r="U199" s="14">
        <v>1483734100</v>
      </c>
      <c r="V199" s="15">
        <f t="shared" si="15"/>
        <v>42741.848379629635</v>
      </c>
    </row>
    <row r="200" spans="1:22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6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7">
        <f t="shared" si="12"/>
        <v>1.1159999999999999</v>
      </c>
      <c r="P200" s="18">
        <f t="shared" si="13"/>
        <v>46.5</v>
      </c>
      <c r="Q200" t="s">
        <v>8313</v>
      </c>
      <c r="R200" s="8" t="s">
        <v>8309</v>
      </c>
      <c r="S200">
        <v>1412500322</v>
      </c>
      <c r="T200" s="15">
        <f t="shared" si="14"/>
        <v>41917.383356481485</v>
      </c>
      <c r="U200" s="14">
        <v>1409908322</v>
      </c>
      <c r="V200" s="15">
        <f t="shared" si="15"/>
        <v>41887.383356481485</v>
      </c>
    </row>
    <row r="201" spans="1:22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6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7">
        <f t="shared" si="12"/>
        <v>0</v>
      </c>
      <c r="P201" s="18" t="e">
        <f t="shared" si="13"/>
        <v>#DIV/0!</v>
      </c>
      <c r="Q201" t="s">
        <v>8313</v>
      </c>
      <c r="R201" s="8" t="s">
        <v>8309</v>
      </c>
      <c r="S201">
        <v>1472698702</v>
      </c>
      <c r="T201" s="15">
        <f t="shared" si="14"/>
        <v>42614.123865740738</v>
      </c>
      <c r="U201" s="14">
        <v>1470106702</v>
      </c>
      <c r="V201" s="15">
        <f t="shared" si="15"/>
        <v>42584.123865740738</v>
      </c>
    </row>
    <row r="202" spans="1:22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6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7">
        <f t="shared" si="12"/>
        <v>26.192500000000003</v>
      </c>
      <c r="P202" s="18">
        <f t="shared" si="13"/>
        <v>87.308333333333337</v>
      </c>
      <c r="Q202" t="s">
        <v>8313</v>
      </c>
      <c r="R202" s="8" t="s">
        <v>8309</v>
      </c>
      <c r="S202">
        <v>1410746403</v>
      </c>
      <c r="T202" s="15">
        <f t="shared" si="14"/>
        <v>41897.083368055552</v>
      </c>
      <c r="U202" s="14">
        <v>1408154403</v>
      </c>
      <c r="V202" s="15">
        <f t="shared" si="15"/>
        <v>41867.083368055552</v>
      </c>
    </row>
    <row r="203" spans="1:22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6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7">
        <f t="shared" si="12"/>
        <v>58.461538461538467</v>
      </c>
      <c r="P203" s="18">
        <f t="shared" si="13"/>
        <v>54.285714285714285</v>
      </c>
      <c r="Q203" t="s">
        <v>8313</v>
      </c>
      <c r="R203" s="8" t="s">
        <v>8309</v>
      </c>
      <c r="S203">
        <v>1423424329</v>
      </c>
      <c r="T203" s="15">
        <f t="shared" si="14"/>
        <v>42043.818622685183</v>
      </c>
      <c r="U203" s="14">
        <v>1421696329</v>
      </c>
      <c r="V203" s="15">
        <f t="shared" si="15"/>
        <v>42023.818622685183</v>
      </c>
    </row>
    <row r="204" spans="1:22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6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7">
        <f t="shared" si="12"/>
        <v>0</v>
      </c>
      <c r="P204" s="18" t="e">
        <f t="shared" si="13"/>
        <v>#DIV/0!</v>
      </c>
      <c r="Q204" t="s">
        <v>8313</v>
      </c>
      <c r="R204" s="8" t="s">
        <v>8309</v>
      </c>
      <c r="S204">
        <v>1444337940</v>
      </c>
      <c r="T204" s="15">
        <f t="shared" si="14"/>
        <v>42285.874305555553</v>
      </c>
      <c r="U204" s="14">
        <v>1441750564</v>
      </c>
      <c r="V204" s="15">
        <f t="shared" si="15"/>
        <v>42255.927824074075</v>
      </c>
    </row>
    <row r="205" spans="1:22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6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7">
        <f t="shared" si="12"/>
        <v>29.84</v>
      </c>
      <c r="P205" s="18">
        <f t="shared" si="13"/>
        <v>93.25</v>
      </c>
      <c r="Q205" t="s">
        <v>8313</v>
      </c>
      <c r="R205" s="8" t="s">
        <v>8309</v>
      </c>
      <c r="S205">
        <v>1422562864</v>
      </c>
      <c r="T205" s="15">
        <f t="shared" si="14"/>
        <v>42033.847962962958</v>
      </c>
      <c r="U205" s="14">
        <v>1417378864</v>
      </c>
      <c r="V205" s="15">
        <f t="shared" si="15"/>
        <v>41973.847962962958</v>
      </c>
    </row>
    <row r="206" spans="1:22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7">
        <f t="shared" si="12"/>
        <v>50.721666666666664</v>
      </c>
      <c r="P206" s="18">
        <f t="shared" si="13"/>
        <v>117.68368136117556</v>
      </c>
      <c r="Q206" t="s">
        <v>8313</v>
      </c>
      <c r="R206" s="8" t="s">
        <v>8309</v>
      </c>
      <c r="S206">
        <v>1470319203</v>
      </c>
      <c r="T206" s="15">
        <f t="shared" si="14"/>
        <v>42586.583368055552</v>
      </c>
      <c r="U206" s="14">
        <v>1467727203</v>
      </c>
      <c r="V206" s="15">
        <f t="shared" si="15"/>
        <v>42556.583368055552</v>
      </c>
    </row>
    <row r="207" spans="1:22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6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7">
        <f t="shared" si="12"/>
        <v>16.25</v>
      </c>
      <c r="P207" s="18">
        <f t="shared" si="13"/>
        <v>76.470588235294116</v>
      </c>
      <c r="Q207" t="s">
        <v>8313</v>
      </c>
      <c r="R207" s="8" t="s">
        <v>8309</v>
      </c>
      <c r="S207">
        <v>1444144222</v>
      </c>
      <c r="T207" s="15">
        <f t="shared" si="14"/>
        <v>42283.632199074069</v>
      </c>
      <c r="U207" s="14">
        <v>1441120222</v>
      </c>
      <c r="V207" s="15">
        <f t="shared" si="15"/>
        <v>42248.632199074069</v>
      </c>
    </row>
    <row r="208" spans="1:22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6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7">
        <f t="shared" si="12"/>
        <v>0</v>
      </c>
      <c r="P208" s="18" t="e">
        <f t="shared" si="13"/>
        <v>#DIV/0!</v>
      </c>
      <c r="Q208" t="s">
        <v>8313</v>
      </c>
      <c r="R208" s="8" t="s">
        <v>8309</v>
      </c>
      <c r="S208">
        <v>1470441983</v>
      </c>
      <c r="T208" s="15">
        <f t="shared" si="14"/>
        <v>42588.004432870366</v>
      </c>
      <c r="U208" s="14">
        <v>1468627583</v>
      </c>
      <c r="V208" s="15">
        <f t="shared" si="15"/>
        <v>42567.004432870366</v>
      </c>
    </row>
    <row r="209" spans="1:22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6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7">
        <f t="shared" si="12"/>
        <v>15.214285714285714</v>
      </c>
      <c r="P209" s="18">
        <f t="shared" si="13"/>
        <v>163.84615384615384</v>
      </c>
      <c r="Q209" t="s">
        <v>8313</v>
      </c>
      <c r="R209" s="8" t="s">
        <v>8309</v>
      </c>
      <c r="S209">
        <v>1420346638</v>
      </c>
      <c r="T209" s="15">
        <f t="shared" si="14"/>
        <v>42008.197199074071</v>
      </c>
      <c r="U209" s="14">
        <v>1417754638</v>
      </c>
      <c r="V209" s="15">
        <f t="shared" si="15"/>
        <v>41978.197199074071</v>
      </c>
    </row>
    <row r="210" spans="1:22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6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7">
        <f t="shared" si="12"/>
        <v>0</v>
      </c>
      <c r="P210" s="18" t="e">
        <f t="shared" si="13"/>
        <v>#DIV/0!</v>
      </c>
      <c r="Q210" t="s">
        <v>8313</v>
      </c>
      <c r="R210" s="8" t="s">
        <v>8309</v>
      </c>
      <c r="S210">
        <v>1418719967</v>
      </c>
      <c r="T210" s="15">
        <f t="shared" si="14"/>
        <v>41989.369988425926</v>
      </c>
      <c r="U210" s="14">
        <v>1416127967</v>
      </c>
      <c r="V210" s="15">
        <f t="shared" si="15"/>
        <v>41959.369988425926</v>
      </c>
    </row>
    <row r="211" spans="1:22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6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7">
        <f t="shared" si="12"/>
        <v>0</v>
      </c>
      <c r="P211" s="18" t="e">
        <f t="shared" si="13"/>
        <v>#DIV/0!</v>
      </c>
      <c r="Q211" t="s">
        <v>8313</v>
      </c>
      <c r="R211" s="8" t="s">
        <v>8309</v>
      </c>
      <c r="S211">
        <v>1436566135</v>
      </c>
      <c r="T211" s="15">
        <f t="shared" si="14"/>
        <v>42195.922858796301</v>
      </c>
      <c r="U211" s="14">
        <v>1433974135</v>
      </c>
      <c r="V211" s="15">
        <f t="shared" si="15"/>
        <v>42165.922858796301</v>
      </c>
    </row>
    <row r="212" spans="1:22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6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7">
        <f t="shared" si="12"/>
        <v>25.25</v>
      </c>
      <c r="P212" s="18">
        <f t="shared" si="13"/>
        <v>91.818181818181813</v>
      </c>
      <c r="Q212" t="s">
        <v>8313</v>
      </c>
      <c r="R212" s="8" t="s">
        <v>8309</v>
      </c>
      <c r="S212">
        <v>1443675600</v>
      </c>
      <c r="T212" s="15">
        <f t="shared" si="14"/>
        <v>42278.208333333328</v>
      </c>
      <c r="U212" s="14">
        <v>1441157592</v>
      </c>
      <c r="V212" s="15">
        <f t="shared" si="15"/>
        <v>42249.064722222218</v>
      </c>
    </row>
    <row r="213" spans="1:22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6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7">
        <f t="shared" si="12"/>
        <v>44.6</v>
      </c>
      <c r="P213" s="18">
        <f t="shared" si="13"/>
        <v>185.83333333333334</v>
      </c>
      <c r="Q213" t="s">
        <v>8313</v>
      </c>
      <c r="R213" s="8" t="s">
        <v>8309</v>
      </c>
      <c r="S213">
        <v>1442634617</v>
      </c>
      <c r="T213" s="15">
        <f t="shared" si="14"/>
        <v>42266.159918981481</v>
      </c>
      <c r="U213" s="14">
        <v>1440042617</v>
      </c>
      <c r="V213" s="15">
        <f t="shared" si="15"/>
        <v>42236.159918981481</v>
      </c>
    </row>
    <row r="214" spans="1:22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6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7">
        <f t="shared" si="12"/>
        <v>1.5873015873015872E-2</v>
      </c>
      <c r="P214" s="18">
        <f t="shared" si="13"/>
        <v>1</v>
      </c>
      <c r="Q214" t="s">
        <v>8313</v>
      </c>
      <c r="R214" s="8" t="s">
        <v>8309</v>
      </c>
      <c r="S214">
        <v>1460837320</v>
      </c>
      <c r="T214" s="15">
        <f t="shared" si="14"/>
        <v>42476.839351851857</v>
      </c>
      <c r="U214" s="14">
        <v>1455656920</v>
      </c>
      <c r="V214" s="15">
        <f t="shared" si="15"/>
        <v>42416.881018518514</v>
      </c>
    </row>
    <row r="215" spans="1:22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6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7">
        <f t="shared" si="12"/>
        <v>0.04</v>
      </c>
      <c r="P215" s="18">
        <f t="shared" si="13"/>
        <v>20</v>
      </c>
      <c r="Q215" t="s">
        <v>8313</v>
      </c>
      <c r="R215" s="8" t="s">
        <v>8309</v>
      </c>
      <c r="S215">
        <v>1439734001</v>
      </c>
      <c r="T215" s="15">
        <f t="shared" si="14"/>
        <v>42232.587974537033</v>
      </c>
      <c r="U215" s="14">
        <v>1437142547</v>
      </c>
      <c r="V215" s="15">
        <f t="shared" si="15"/>
        <v>42202.594293981485</v>
      </c>
    </row>
    <row r="216" spans="1:22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7">
        <f t="shared" si="12"/>
        <v>8.0000000000000002E-3</v>
      </c>
      <c r="P216" s="18">
        <f t="shared" si="13"/>
        <v>1</v>
      </c>
      <c r="Q216" t="s">
        <v>8313</v>
      </c>
      <c r="R216" s="8" t="s">
        <v>8309</v>
      </c>
      <c r="S216">
        <v>1425655349</v>
      </c>
      <c r="T216" s="15">
        <f t="shared" si="14"/>
        <v>42069.64061342593</v>
      </c>
      <c r="U216" s="14">
        <v>1420471349</v>
      </c>
      <c r="V216" s="15">
        <f t="shared" si="15"/>
        <v>42009.64061342593</v>
      </c>
    </row>
    <row r="217" spans="1:22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6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7">
        <f t="shared" si="12"/>
        <v>0.22727272727272727</v>
      </c>
      <c r="P217" s="18">
        <f t="shared" si="13"/>
        <v>10</v>
      </c>
      <c r="Q217" t="s">
        <v>8313</v>
      </c>
      <c r="R217" s="8" t="s">
        <v>8309</v>
      </c>
      <c r="S217">
        <v>1455753540</v>
      </c>
      <c r="T217" s="15">
        <f t="shared" si="14"/>
        <v>42417.999305555553</v>
      </c>
      <c r="U217" s="14">
        <v>1452058282</v>
      </c>
      <c r="V217" s="15">
        <f t="shared" si="15"/>
        <v>42375.230115740742</v>
      </c>
    </row>
    <row r="218" spans="1:22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6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7">
        <f t="shared" si="12"/>
        <v>55.698440000000005</v>
      </c>
      <c r="P218" s="18">
        <f t="shared" si="13"/>
        <v>331.53833333333336</v>
      </c>
      <c r="Q218" t="s">
        <v>8313</v>
      </c>
      <c r="R218" s="8" t="s">
        <v>8309</v>
      </c>
      <c r="S218">
        <v>1429740037</v>
      </c>
      <c r="T218" s="15">
        <f t="shared" si="14"/>
        <v>42116.917094907403</v>
      </c>
      <c r="U218" s="14">
        <v>1425423637</v>
      </c>
      <c r="V218" s="15">
        <f t="shared" si="15"/>
        <v>42066.958761574075</v>
      </c>
    </row>
    <row r="219" spans="1:22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6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7">
        <f t="shared" si="12"/>
        <v>11.943</v>
      </c>
      <c r="P219" s="18">
        <f t="shared" si="13"/>
        <v>314.28947368421052</v>
      </c>
      <c r="Q219" t="s">
        <v>8313</v>
      </c>
      <c r="R219" s="8" t="s">
        <v>8309</v>
      </c>
      <c r="S219">
        <v>1419780149</v>
      </c>
      <c r="T219" s="15">
        <f t="shared" si="14"/>
        <v>42001.64061342593</v>
      </c>
      <c r="U219" s="14">
        <v>1417101749</v>
      </c>
      <c r="V219" s="15">
        <f t="shared" si="15"/>
        <v>41970.64061342593</v>
      </c>
    </row>
    <row r="220" spans="1:22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6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7">
        <f t="shared" si="12"/>
        <v>2</v>
      </c>
      <c r="P220" s="18">
        <f t="shared" si="13"/>
        <v>100</v>
      </c>
      <c r="Q220" t="s">
        <v>8313</v>
      </c>
      <c r="R220" s="8" t="s">
        <v>8309</v>
      </c>
      <c r="S220">
        <v>1431702289</v>
      </c>
      <c r="T220" s="15">
        <f t="shared" si="14"/>
        <v>42139.628344907411</v>
      </c>
      <c r="U220" s="14">
        <v>1426518289</v>
      </c>
      <c r="V220" s="15">
        <f t="shared" si="15"/>
        <v>42079.628344907411</v>
      </c>
    </row>
    <row r="221" spans="1:22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6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7">
        <f t="shared" si="12"/>
        <v>17.630000000000003</v>
      </c>
      <c r="P221" s="18">
        <f t="shared" si="13"/>
        <v>115.98684210526316</v>
      </c>
      <c r="Q221" t="s">
        <v>8313</v>
      </c>
      <c r="R221" s="8" t="s">
        <v>8309</v>
      </c>
      <c r="S221">
        <v>1459493940</v>
      </c>
      <c r="T221" s="15">
        <f t="shared" si="14"/>
        <v>42461.290972222225</v>
      </c>
      <c r="U221" s="14">
        <v>1456732225</v>
      </c>
      <c r="V221" s="15">
        <f t="shared" si="15"/>
        <v>42429.326678240745</v>
      </c>
    </row>
    <row r="222" spans="1:22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6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7">
        <f t="shared" si="12"/>
        <v>0.72</v>
      </c>
      <c r="P222" s="18">
        <f t="shared" si="13"/>
        <v>120</v>
      </c>
      <c r="Q222" t="s">
        <v>8313</v>
      </c>
      <c r="R222" s="8" t="s">
        <v>8309</v>
      </c>
      <c r="S222">
        <v>1440101160</v>
      </c>
      <c r="T222" s="15">
        <f t="shared" si="14"/>
        <v>42236.837500000001</v>
      </c>
      <c r="U222" s="14">
        <v>1436542030</v>
      </c>
      <c r="V222" s="15">
        <f t="shared" si="15"/>
        <v>42195.643865740742</v>
      </c>
    </row>
    <row r="223" spans="1:22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6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7">
        <f t="shared" si="12"/>
        <v>0</v>
      </c>
      <c r="P223" s="18" t="e">
        <f t="shared" si="13"/>
        <v>#DIV/0!</v>
      </c>
      <c r="Q223" t="s">
        <v>8313</v>
      </c>
      <c r="R223" s="8" t="s">
        <v>8309</v>
      </c>
      <c r="S223">
        <v>1427569564</v>
      </c>
      <c r="T223" s="15">
        <f t="shared" si="14"/>
        <v>42091.79587962963</v>
      </c>
      <c r="U223" s="14">
        <v>1422389164</v>
      </c>
      <c r="V223" s="15">
        <f t="shared" si="15"/>
        <v>42031.837546296301</v>
      </c>
    </row>
    <row r="224" spans="1:22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6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7">
        <f t="shared" si="12"/>
        <v>13</v>
      </c>
      <c r="P224" s="18">
        <f t="shared" si="13"/>
        <v>65</v>
      </c>
      <c r="Q224" t="s">
        <v>8313</v>
      </c>
      <c r="R224" s="8" t="s">
        <v>8309</v>
      </c>
      <c r="S224">
        <v>1427423940</v>
      </c>
      <c r="T224" s="15">
        <f t="shared" si="14"/>
        <v>42090.110416666663</v>
      </c>
      <c r="U224" s="14">
        <v>1422383318</v>
      </c>
      <c r="V224" s="15">
        <f t="shared" si="15"/>
        <v>42031.769884259258</v>
      </c>
    </row>
    <row r="225" spans="1:22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6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7">
        <f t="shared" si="12"/>
        <v>0</v>
      </c>
      <c r="P225" s="18" t="e">
        <f t="shared" si="13"/>
        <v>#DIV/0!</v>
      </c>
      <c r="Q225" t="s">
        <v>8313</v>
      </c>
      <c r="R225" s="8" t="s">
        <v>8309</v>
      </c>
      <c r="S225">
        <v>1463879100</v>
      </c>
      <c r="T225" s="15">
        <f t="shared" si="14"/>
        <v>42512.045138888891</v>
      </c>
      <c r="U225" s="14">
        <v>1461287350</v>
      </c>
      <c r="V225" s="15">
        <f t="shared" si="15"/>
        <v>42482.048032407409</v>
      </c>
    </row>
    <row r="226" spans="1:22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7">
        <f t="shared" si="12"/>
        <v>0</v>
      </c>
      <c r="P226" s="18" t="e">
        <f t="shared" si="13"/>
        <v>#DIV/0!</v>
      </c>
      <c r="Q226" t="s">
        <v>8313</v>
      </c>
      <c r="R226" s="8" t="s">
        <v>8309</v>
      </c>
      <c r="S226">
        <v>1436506726</v>
      </c>
      <c r="T226" s="15">
        <f t="shared" si="14"/>
        <v>42195.235254629632</v>
      </c>
      <c r="U226" s="14">
        <v>1431322726</v>
      </c>
      <c r="V226" s="15">
        <f t="shared" si="15"/>
        <v>42135.235254629632</v>
      </c>
    </row>
    <row r="227" spans="1:22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6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7">
        <f t="shared" si="12"/>
        <v>0</v>
      </c>
      <c r="P227" s="18" t="e">
        <f t="shared" si="13"/>
        <v>#DIV/0!</v>
      </c>
      <c r="Q227" t="s">
        <v>8313</v>
      </c>
      <c r="R227" s="8" t="s">
        <v>8309</v>
      </c>
      <c r="S227">
        <v>1460153054</v>
      </c>
      <c r="T227" s="15">
        <f t="shared" si="14"/>
        <v>42468.919606481482</v>
      </c>
      <c r="U227" s="14">
        <v>1457564654</v>
      </c>
      <c r="V227" s="15">
        <f t="shared" si="15"/>
        <v>42438.961273148147</v>
      </c>
    </row>
    <row r="228" spans="1:22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6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7">
        <f t="shared" si="12"/>
        <v>0.86206896551724133</v>
      </c>
      <c r="P228" s="18">
        <f t="shared" si="13"/>
        <v>125</v>
      </c>
      <c r="Q228" t="s">
        <v>8313</v>
      </c>
      <c r="R228" s="8" t="s">
        <v>8309</v>
      </c>
      <c r="S228">
        <v>1433064540</v>
      </c>
      <c r="T228" s="15">
        <f t="shared" si="14"/>
        <v>42155.395138888889</v>
      </c>
      <c r="U228" s="14">
        <v>1428854344</v>
      </c>
      <c r="V228" s="15">
        <f t="shared" si="15"/>
        <v>42106.666018518517</v>
      </c>
    </row>
    <row r="229" spans="1:22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6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7">
        <f t="shared" si="12"/>
        <v>0</v>
      </c>
      <c r="P229" s="18" t="e">
        <f t="shared" si="13"/>
        <v>#DIV/0!</v>
      </c>
      <c r="Q229" t="s">
        <v>8313</v>
      </c>
      <c r="R229" s="8" t="s">
        <v>8309</v>
      </c>
      <c r="S229">
        <v>1436477241</v>
      </c>
      <c r="T229" s="15">
        <f t="shared" si="14"/>
        <v>42194.893993055557</v>
      </c>
      <c r="U229" s="14">
        <v>1433885241</v>
      </c>
      <c r="V229" s="15">
        <f t="shared" si="15"/>
        <v>42164.893993055557</v>
      </c>
    </row>
    <row r="230" spans="1:22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6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7">
        <f t="shared" si="12"/>
        <v>0</v>
      </c>
      <c r="P230" s="18" t="e">
        <f t="shared" si="13"/>
        <v>#DIV/0!</v>
      </c>
      <c r="Q230" t="s">
        <v>8313</v>
      </c>
      <c r="R230" s="8" t="s">
        <v>8309</v>
      </c>
      <c r="S230">
        <v>1433176105</v>
      </c>
      <c r="T230" s="15">
        <f t="shared" si="14"/>
        <v>42156.686400462961</v>
      </c>
      <c r="U230" s="14">
        <v>1427992105</v>
      </c>
      <c r="V230" s="15">
        <f t="shared" si="15"/>
        <v>42096.686400462961</v>
      </c>
    </row>
    <row r="231" spans="1:22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6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7">
        <f t="shared" si="12"/>
        <v>0</v>
      </c>
      <c r="P231" s="18" t="e">
        <f t="shared" si="13"/>
        <v>#DIV/0!</v>
      </c>
      <c r="Q231" t="s">
        <v>8313</v>
      </c>
      <c r="R231" s="8" t="s">
        <v>8309</v>
      </c>
      <c r="S231">
        <v>1455402297</v>
      </c>
      <c r="T231" s="15">
        <f t="shared" si="14"/>
        <v>42413.933993055558</v>
      </c>
      <c r="U231" s="14">
        <v>1452810297</v>
      </c>
      <c r="V231" s="15">
        <f t="shared" si="15"/>
        <v>42383.933993055558</v>
      </c>
    </row>
    <row r="232" spans="1:22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6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7">
        <f t="shared" si="12"/>
        <v>0.4</v>
      </c>
      <c r="P232" s="18">
        <f t="shared" si="13"/>
        <v>30</v>
      </c>
      <c r="Q232" t="s">
        <v>8313</v>
      </c>
      <c r="R232" s="8" t="s">
        <v>8309</v>
      </c>
      <c r="S232">
        <v>1433443151</v>
      </c>
      <c r="T232" s="15">
        <f t="shared" si="14"/>
        <v>42159.77721064815</v>
      </c>
      <c r="U232" s="14">
        <v>1430851151</v>
      </c>
      <c r="V232" s="15">
        <f t="shared" si="15"/>
        <v>42129.77721064815</v>
      </c>
    </row>
    <row r="233" spans="1:22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6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7">
        <f t="shared" si="12"/>
        <v>0</v>
      </c>
      <c r="P233" s="18" t="e">
        <f t="shared" si="13"/>
        <v>#DIV/0!</v>
      </c>
      <c r="Q233" t="s">
        <v>8313</v>
      </c>
      <c r="R233" s="8" t="s">
        <v>8309</v>
      </c>
      <c r="S233">
        <v>1451775651</v>
      </c>
      <c r="T233" s="15">
        <f t="shared" si="14"/>
        <v>42371.958923611106</v>
      </c>
      <c r="U233" s="14">
        <v>1449183651</v>
      </c>
      <c r="V233" s="15">
        <f t="shared" si="15"/>
        <v>42341.958923611106</v>
      </c>
    </row>
    <row r="234" spans="1:22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6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7">
        <f t="shared" si="12"/>
        <v>2.75</v>
      </c>
      <c r="P234" s="18">
        <f t="shared" si="13"/>
        <v>15.714285714285714</v>
      </c>
      <c r="Q234" t="s">
        <v>8313</v>
      </c>
      <c r="R234" s="8" t="s">
        <v>8309</v>
      </c>
      <c r="S234">
        <v>1425066546</v>
      </c>
      <c r="T234" s="15">
        <f t="shared" si="14"/>
        <v>42062.82576388889</v>
      </c>
      <c r="U234" s="14">
        <v>1422474546</v>
      </c>
      <c r="V234" s="15">
        <f t="shared" si="15"/>
        <v>42032.82576388889</v>
      </c>
    </row>
    <row r="235" spans="1:22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6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7">
        <f t="shared" si="12"/>
        <v>0</v>
      </c>
      <c r="P235" s="18" t="e">
        <f t="shared" si="13"/>
        <v>#DIV/0!</v>
      </c>
      <c r="Q235" t="s">
        <v>8313</v>
      </c>
      <c r="R235" s="8" t="s">
        <v>8309</v>
      </c>
      <c r="S235">
        <v>1475185972</v>
      </c>
      <c r="T235" s="15">
        <f t="shared" si="14"/>
        <v>42642.911712962959</v>
      </c>
      <c r="U235" s="14">
        <v>1472593972</v>
      </c>
      <c r="V235" s="15">
        <f t="shared" si="15"/>
        <v>42612.911712962959</v>
      </c>
    </row>
    <row r="236" spans="1:22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7">
        <f t="shared" si="12"/>
        <v>40.1</v>
      </c>
      <c r="P236" s="18">
        <f t="shared" si="13"/>
        <v>80.2</v>
      </c>
      <c r="Q236" t="s">
        <v>8313</v>
      </c>
      <c r="R236" s="8" t="s">
        <v>8309</v>
      </c>
      <c r="S236">
        <v>1434847859</v>
      </c>
      <c r="T236" s="15">
        <f t="shared" si="14"/>
        <v>42176.035405092596</v>
      </c>
      <c r="U236" s="14">
        <v>1431391859</v>
      </c>
      <c r="V236" s="15">
        <f t="shared" si="15"/>
        <v>42136.035405092596</v>
      </c>
    </row>
    <row r="237" spans="1:22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6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7">
        <f t="shared" si="12"/>
        <v>0</v>
      </c>
      <c r="P237" s="18" t="e">
        <f t="shared" si="13"/>
        <v>#DIV/0!</v>
      </c>
      <c r="Q237" t="s">
        <v>8313</v>
      </c>
      <c r="R237" s="8" t="s">
        <v>8309</v>
      </c>
      <c r="S237">
        <v>1436478497</v>
      </c>
      <c r="T237" s="15">
        <f t="shared" si="14"/>
        <v>42194.908530092594</v>
      </c>
      <c r="U237" s="14">
        <v>1433886497</v>
      </c>
      <c r="V237" s="15">
        <f t="shared" si="15"/>
        <v>42164.908530092594</v>
      </c>
    </row>
    <row r="238" spans="1:22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6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7">
        <f t="shared" si="12"/>
        <v>0</v>
      </c>
      <c r="P238" s="18" t="e">
        <f t="shared" si="13"/>
        <v>#DIV/0!</v>
      </c>
      <c r="Q238" t="s">
        <v>8313</v>
      </c>
      <c r="R238" s="8" t="s">
        <v>8309</v>
      </c>
      <c r="S238">
        <v>1451952000</v>
      </c>
      <c r="T238" s="15">
        <f t="shared" si="14"/>
        <v>42374</v>
      </c>
      <c r="U238" s="14">
        <v>1447380099</v>
      </c>
      <c r="V238" s="15">
        <f t="shared" si="15"/>
        <v>42321.084479166668</v>
      </c>
    </row>
    <row r="239" spans="1:22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6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7">
        <f t="shared" si="12"/>
        <v>0.33333333333333337</v>
      </c>
      <c r="P239" s="18">
        <f t="shared" si="13"/>
        <v>50</v>
      </c>
      <c r="Q239" t="s">
        <v>8313</v>
      </c>
      <c r="R239" s="8" t="s">
        <v>8309</v>
      </c>
      <c r="S239">
        <v>1457445069</v>
      </c>
      <c r="T239" s="15">
        <f t="shared" si="14"/>
        <v>42437.577187499999</v>
      </c>
      <c r="U239" s="14">
        <v>1452261069</v>
      </c>
      <c r="V239" s="15">
        <f t="shared" si="15"/>
        <v>42377.577187499999</v>
      </c>
    </row>
    <row r="240" spans="1:22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6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7">
        <f t="shared" si="12"/>
        <v>0</v>
      </c>
      <c r="P240" s="18" t="e">
        <f t="shared" si="13"/>
        <v>#DIV/0!</v>
      </c>
      <c r="Q240" t="s">
        <v>8313</v>
      </c>
      <c r="R240" s="8" t="s">
        <v>8309</v>
      </c>
      <c r="S240">
        <v>1483088400</v>
      </c>
      <c r="T240" s="15">
        <f t="shared" si="14"/>
        <v>42734.375</v>
      </c>
      <c r="U240" s="14">
        <v>1481324760</v>
      </c>
      <c r="V240" s="15">
        <f t="shared" si="15"/>
        <v>42713.962500000001</v>
      </c>
    </row>
    <row r="241" spans="1:22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6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7">
        <f t="shared" si="12"/>
        <v>25</v>
      </c>
      <c r="P241" s="18">
        <f t="shared" si="13"/>
        <v>50</v>
      </c>
      <c r="Q241" t="s">
        <v>8313</v>
      </c>
      <c r="R241" s="8" t="s">
        <v>8309</v>
      </c>
      <c r="S241">
        <v>1446984000</v>
      </c>
      <c r="T241" s="15">
        <f t="shared" si="14"/>
        <v>42316.5</v>
      </c>
      <c r="U241" s="14">
        <v>1445308730</v>
      </c>
      <c r="V241" s="15">
        <f t="shared" si="15"/>
        <v>42297.110300925924</v>
      </c>
    </row>
    <row r="242" spans="1:22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6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7">
        <f t="shared" si="12"/>
        <v>107.63413333333334</v>
      </c>
      <c r="P242" s="18">
        <f t="shared" si="13"/>
        <v>117.84759124087591</v>
      </c>
      <c r="Q242" t="s">
        <v>8314</v>
      </c>
      <c r="R242" s="8" t="s">
        <v>8309</v>
      </c>
      <c r="S242">
        <v>1367773211</v>
      </c>
      <c r="T242" s="15">
        <f t="shared" si="14"/>
        <v>41399.708460648151</v>
      </c>
      <c r="U242" s="14">
        <v>1363885211</v>
      </c>
      <c r="V242" s="15">
        <f t="shared" si="15"/>
        <v>41354.708460648151</v>
      </c>
    </row>
    <row r="243" spans="1:22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6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7">
        <f t="shared" si="12"/>
        <v>112.63736263736264</v>
      </c>
      <c r="P243" s="18">
        <f t="shared" si="13"/>
        <v>109.04255319148936</v>
      </c>
      <c r="Q243" t="s">
        <v>8314</v>
      </c>
      <c r="R243" s="8" t="s">
        <v>8309</v>
      </c>
      <c r="S243">
        <v>1419180304</v>
      </c>
      <c r="T243" s="15">
        <f t="shared" si="14"/>
        <v>41994.697962962964</v>
      </c>
      <c r="U243" s="14">
        <v>1415292304</v>
      </c>
      <c r="V243" s="15">
        <f t="shared" si="15"/>
        <v>41949.697962962964</v>
      </c>
    </row>
    <row r="244" spans="1:22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6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7">
        <f t="shared" si="12"/>
        <v>113.46153846153845</v>
      </c>
      <c r="P244" s="18">
        <f t="shared" si="13"/>
        <v>73.019801980198025</v>
      </c>
      <c r="Q244" t="s">
        <v>8314</v>
      </c>
      <c r="R244" s="8" t="s">
        <v>8309</v>
      </c>
      <c r="S244">
        <v>1324381790</v>
      </c>
      <c r="T244" s="15">
        <f t="shared" si="14"/>
        <v>40897.492939814816</v>
      </c>
      <c r="U244" s="14">
        <v>1321357790</v>
      </c>
      <c r="V244" s="15">
        <f t="shared" si="15"/>
        <v>40862.492939814816</v>
      </c>
    </row>
    <row r="245" spans="1:22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6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7">
        <f t="shared" si="12"/>
        <v>102.592</v>
      </c>
      <c r="P245" s="18">
        <f t="shared" si="13"/>
        <v>78.195121951219505</v>
      </c>
      <c r="Q245" t="s">
        <v>8314</v>
      </c>
      <c r="R245" s="8" t="s">
        <v>8309</v>
      </c>
      <c r="S245">
        <v>1393031304</v>
      </c>
      <c r="T245" s="15">
        <f t="shared" si="14"/>
        <v>41692.047500000001</v>
      </c>
      <c r="U245" s="14">
        <v>1390439304</v>
      </c>
      <c r="V245" s="15">
        <f t="shared" si="15"/>
        <v>41662.047500000001</v>
      </c>
    </row>
    <row r="246" spans="1:22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7">
        <f t="shared" si="12"/>
        <v>113.75714285714287</v>
      </c>
      <c r="P246" s="18">
        <f t="shared" si="13"/>
        <v>47.398809523809526</v>
      </c>
      <c r="Q246" t="s">
        <v>8314</v>
      </c>
      <c r="R246" s="8" t="s">
        <v>8309</v>
      </c>
      <c r="S246">
        <v>1268723160</v>
      </c>
      <c r="T246" s="15">
        <f t="shared" si="14"/>
        <v>40253.295833333337</v>
      </c>
      <c r="U246" s="14">
        <v>1265269559</v>
      </c>
      <c r="V246" s="15">
        <f t="shared" si="15"/>
        <v>40213.323599537034</v>
      </c>
    </row>
    <row r="247" spans="1:22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6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7">
        <f t="shared" si="12"/>
        <v>103.71999999999998</v>
      </c>
      <c r="P247" s="18">
        <f t="shared" si="13"/>
        <v>54.020833333333336</v>
      </c>
      <c r="Q247" t="s">
        <v>8314</v>
      </c>
      <c r="R247" s="8" t="s">
        <v>8309</v>
      </c>
      <c r="S247">
        <v>1345079785</v>
      </c>
      <c r="T247" s="15">
        <f t="shared" si="14"/>
        <v>41137.053067129629</v>
      </c>
      <c r="U247" s="14">
        <v>1342487785</v>
      </c>
      <c r="V247" s="15">
        <f t="shared" si="15"/>
        <v>41107.053067129629</v>
      </c>
    </row>
    <row r="248" spans="1:22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6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7">
        <f t="shared" si="12"/>
        <v>305.46000000000004</v>
      </c>
      <c r="P248" s="18">
        <f t="shared" si="13"/>
        <v>68.488789237668158</v>
      </c>
      <c r="Q248" t="s">
        <v>8314</v>
      </c>
      <c r="R248" s="8" t="s">
        <v>8309</v>
      </c>
      <c r="S248">
        <v>1292665405</v>
      </c>
      <c r="T248" s="15">
        <f t="shared" si="14"/>
        <v>40530.405150462961</v>
      </c>
      <c r="U248" s="14">
        <v>1288341805</v>
      </c>
      <c r="V248" s="15">
        <f t="shared" si="15"/>
        <v>40480.363483796296</v>
      </c>
    </row>
    <row r="249" spans="1:22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6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7">
        <f t="shared" si="12"/>
        <v>134.1</v>
      </c>
      <c r="P249" s="18">
        <f t="shared" si="13"/>
        <v>108.14516129032258</v>
      </c>
      <c r="Q249" t="s">
        <v>8314</v>
      </c>
      <c r="R249" s="8" t="s">
        <v>8309</v>
      </c>
      <c r="S249">
        <v>1287200340</v>
      </c>
      <c r="T249" s="15">
        <f t="shared" si="14"/>
        <v>40467.152083333334</v>
      </c>
      <c r="U249" s="14">
        <v>1284042614</v>
      </c>
      <c r="V249" s="15">
        <f t="shared" si="15"/>
        <v>40430.604328703703</v>
      </c>
    </row>
    <row r="250" spans="1:22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6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7">
        <f t="shared" si="12"/>
        <v>101.33294117647058</v>
      </c>
      <c r="P250" s="18">
        <f t="shared" si="13"/>
        <v>589.95205479452056</v>
      </c>
      <c r="Q250" t="s">
        <v>8314</v>
      </c>
      <c r="R250" s="8" t="s">
        <v>8309</v>
      </c>
      <c r="S250">
        <v>1325961309</v>
      </c>
      <c r="T250" s="15">
        <f t="shared" si="14"/>
        <v>40915.774409722224</v>
      </c>
      <c r="U250" s="14">
        <v>1322073309</v>
      </c>
      <c r="V250" s="15">
        <f t="shared" si="15"/>
        <v>40870.774409722224</v>
      </c>
    </row>
    <row r="251" spans="1:22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6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7">
        <f t="shared" si="12"/>
        <v>112.92</v>
      </c>
      <c r="P251" s="18">
        <f t="shared" si="13"/>
        <v>48.051063829787232</v>
      </c>
      <c r="Q251" t="s">
        <v>8314</v>
      </c>
      <c r="R251" s="8" t="s">
        <v>8309</v>
      </c>
      <c r="S251">
        <v>1282498800</v>
      </c>
      <c r="T251" s="15">
        <f t="shared" si="14"/>
        <v>40412.736111111109</v>
      </c>
      <c r="U251" s="14">
        <v>1275603020</v>
      </c>
      <c r="V251" s="15">
        <f t="shared" si="15"/>
        <v>40332.923842592594</v>
      </c>
    </row>
    <row r="252" spans="1:22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6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7">
        <f t="shared" si="12"/>
        <v>105.58333333333334</v>
      </c>
      <c r="P252" s="18">
        <f t="shared" si="13"/>
        <v>72.482837528604122</v>
      </c>
      <c r="Q252" t="s">
        <v>8314</v>
      </c>
      <c r="R252" s="8" t="s">
        <v>8309</v>
      </c>
      <c r="S252">
        <v>1370525691</v>
      </c>
      <c r="T252" s="15">
        <f t="shared" si="14"/>
        <v>41431.565868055557</v>
      </c>
      <c r="U252" s="14">
        <v>1367933691</v>
      </c>
      <c r="V252" s="15">
        <f t="shared" si="15"/>
        <v>41401.565868055557</v>
      </c>
    </row>
    <row r="253" spans="1:22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6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7">
        <f t="shared" si="12"/>
        <v>125.57142857142858</v>
      </c>
      <c r="P253" s="18">
        <f t="shared" si="13"/>
        <v>57.077922077922075</v>
      </c>
      <c r="Q253" t="s">
        <v>8314</v>
      </c>
      <c r="R253" s="8" t="s">
        <v>8309</v>
      </c>
      <c r="S253">
        <v>1337194800</v>
      </c>
      <c r="T253" s="15">
        <f t="shared" si="14"/>
        <v>41045.791666666664</v>
      </c>
      <c r="U253" s="14">
        <v>1334429646</v>
      </c>
      <c r="V253" s="15">
        <f t="shared" si="15"/>
        <v>41013.787569444445</v>
      </c>
    </row>
    <row r="254" spans="1:22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6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7">
        <f t="shared" si="12"/>
        <v>184.56</v>
      </c>
      <c r="P254" s="18">
        <f t="shared" si="13"/>
        <v>85.444444444444443</v>
      </c>
      <c r="Q254" t="s">
        <v>8314</v>
      </c>
      <c r="R254" s="8" t="s">
        <v>8309</v>
      </c>
      <c r="S254">
        <v>1275364740</v>
      </c>
      <c r="T254" s="15">
        <f t="shared" si="14"/>
        <v>40330.165972222225</v>
      </c>
      <c r="U254" s="14">
        <v>1269878058</v>
      </c>
      <c r="V254" s="15">
        <f t="shared" si="15"/>
        <v>40266.66270833333</v>
      </c>
    </row>
    <row r="255" spans="1:22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6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7">
        <f t="shared" si="12"/>
        <v>100.73333333333335</v>
      </c>
      <c r="P255" s="18">
        <f t="shared" si="13"/>
        <v>215.85714285714286</v>
      </c>
      <c r="Q255" t="s">
        <v>8314</v>
      </c>
      <c r="R255" s="8" t="s">
        <v>8309</v>
      </c>
      <c r="S255">
        <v>1329320235</v>
      </c>
      <c r="T255" s="15">
        <f t="shared" si="14"/>
        <v>40954.650868055556</v>
      </c>
      <c r="U255" s="14">
        <v>1326728235</v>
      </c>
      <c r="V255" s="15">
        <f t="shared" si="15"/>
        <v>40924.650868055556</v>
      </c>
    </row>
    <row r="256" spans="1:22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7">
        <f t="shared" si="12"/>
        <v>116.94725</v>
      </c>
      <c r="P256" s="18">
        <f t="shared" si="13"/>
        <v>89.38643312101911</v>
      </c>
      <c r="Q256" t="s">
        <v>8314</v>
      </c>
      <c r="R256" s="8" t="s">
        <v>8309</v>
      </c>
      <c r="S256">
        <v>1445047200</v>
      </c>
      <c r="T256" s="15">
        <f t="shared" si="14"/>
        <v>42294.083333333328</v>
      </c>
      <c r="U256" s="14">
        <v>1442443910</v>
      </c>
      <c r="V256" s="15">
        <f t="shared" si="15"/>
        <v>42263.952662037038</v>
      </c>
    </row>
    <row r="257" spans="1:22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6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7">
        <f t="shared" si="12"/>
        <v>106.73325</v>
      </c>
      <c r="P257" s="18">
        <f t="shared" si="13"/>
        <v>45.418404255319146</v>
      </c>
      <c r="Q257" t="s">
        <v>8314</v>
      </c>
      <c r="R257" s="8" t="s">
        <v>8309</v>
      </c>
      <c r="S257">
        <v>1300275482</v>
      </c>
      <c r="T257" s="15">
        <f t="shared" si="14"/>
        <v>40618.48474537037</v>
      </c>
      <c r="U257" s="14">
        <v>1297687082</v>
      </c>
      <c r="V257" s="15">
        <f t="shared" si="15"/>
        <v>40588.526412037041</v>
      </c>
    </row>
    <row r="258" spans="1:22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6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7">
        <f t="shared" si="12"/>
        <v>139.1</v>
      </c>
      <c r="P258" s="18">
        <f t="shared" si="13"/>
        <v>65.756363636363631</v>
      </c>
      <c r="Q258" t="s">
        <v>8314</v>
      </c>
      <c r="R258" s="8" t="s">
        <v>8309</v>
      </c>
      <c r="S258">
        <v>1363458467</v>
      </c>
      <c r="T258" s="15">
        <f t="shared" si="14"/>
        <v>41349.769293981481</v>
      </c>
      <c r="U258" s="14">
        <v>1360866467</v>
      </c>
      <c r="V258" s="15">
        <f t="shared" si="15"/>
        <v>41319.769293981481</v>
      </c>
    </row>
    <row r="259" spans="1:22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6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7">
        <f t="shared" ref="O259:O322" si="16">(E259/D259)*100</f>
        <v>106.72648571428572</v>
      </c>
      <c r="P259" s="18">
        <f t="shared" ref="P259:P322" si="17">AVERAGE(E259/L259)</f>
        <v>66.70405357142856</v>
      </c>
      <c r="Q259" t="s">
        <v>8314</v>
      </c>
      <c r="R259" s="8" t="s">
        <v>8309</v>
      </c>
      <c r="S259">
        <v>1463670162</v>
      </c>
      <c r="T259" s="15">
        <f t="shared" ref="T259:T322" si="18">(S259/86400)+DATE(1970,1,1)</f>
        <v>42509.626875000002</v>
      </c>
      <c r="U259" s="14">
        <v>1461078162</v>
      </c>
      <c r="V259" s="15">
        <f t="shared" ref="V259:V322" si="19">(U259/86400)+DATE(1970,1,1)</f>
        <v>42479.626875000002</v>
      </c>
    </row>
    <row r="260" spans="1:22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6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7">
        <f t="shared" si="16"/>
        <v>191.14</v>
      </c>
      <c r="P260" s="18">
        <f t="shared" si="17"/>
        <v>83.345930232558146</v>
      </c>
      <c r="Q260" t="s">
        <v>8314</v>
      </c>
      <c r="R260" s="8" t="s">
        <v>8309</v>
      </c>
      <c r="S260">
        <v>1308359666</v>
      </c>
      <c r="T260" s="15">
        <f t="shared" si="18"/>
        <v>40712.051689814813</v>
      </c>
      <c r="U260" s="14">
        <v>1305767666</v>
      </c>
      <c r="V260" s="15">
        <f t="shared" si="19"/>
        <v>40682.051689814813</v>
      </c>
    </row>
    <row r="261" spans="1:22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6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7">
        <f t="shared" si="16"/>
        <v>131.93789333333334</v>
      </c>
      <c r="P261" s="18">
        <f t="shared" si="17"/>
        <v>105.04609341825902</v>
      </c>
      <c r="Q261" t="s">
        <v>8314</v>
      </c>
      <c r="R261" s="8" t="s">
        <v>8309</v>
      </c>
      <c r="S261">
        <v>1428514969</v>
      </c>
      <c r="T261" s="15">
        <f t="shared" si="18"/>
        <v>42102.738067129627</v>
      </c>
      <c r="U261" s="14">
        <v>1425922969</v>
      </c>
      <c r="V261" s="15">
        <f t="shared" si="19"/>
        <v>42072.738067129627</v>
      </c>
    </row>
    <row r="262" spans="1:22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6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7">
        <f t="shared" si="16"/>
        <v>106.4</v>
      </c>
      <c r="P262" s="18">
        <f t="shared" si="17"/>
        <v>120.90909090909091</v>
      </c>
      <c r="Q262" t="s">
        <v>8314</v>
      </c>
      <c r="R262" s="8" t="s">
        <v>8309</v>
      </c>
      <c r="S262">
        <v>1279360740</v>
      </c>
      <c r="T262" s="15">
        <f t="shared" si="18"/>
        <v>40376.415972222225</v>
      </c>
      <c r="U262" s="14">
        <v>1275415679</v>
      </c>
      <c r="V262" s="15">
        <f t="shared" si="19"/>
        <v>40330.755543981482</v>
      </c>
    </row>
    <row r="263" spans="1:22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6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7">
        <f t="shared" si="16"/>
        <v>107.4</v>
      </c>
      <c r="P263" s="18">
        <f t="shared" si="17"/>
        <v>97.63636363636364</v>
      </c>
      <c r="Q263" t="s">
        <v>8314</v>
      </c>
      <c r="R263" s="8" t="s">
        <v>8309</v>
      </c>
      <c r="S263">
        <v>1339080900</v>
      </c>
      <c r="T263" s="15">
        <f t="shared" si="18"/>
        <v>41067.621527777781</v>
      </c>
      <c r="U263" s="14">
        <v>1334783704</v>
      </c>
      <c r="V263" s="15">
        <f t="shared" si="19"/>
        <v>41017.885462962964</v>
      </c>
    </row>
    <row r="264" spans="1:22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6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7">
        <f t="shared" si="16"/>
        <v>240</v>
      </c>
      <c r="P264" s="18">
        <f t="shared" si="17"/>
        <v>41.379310344827587</v>
      </c>
      <c r="Q264" t="s">
        <v>8314</v>
      </c>
      <c r="R264" s="8" t="s">
        <v>8309</v>
      </c>
      <c r="S264">
        <v>1298699828</v>
      </c>
      <c r="T264" s="15">
        <f t="shared" si="18"/>
        <v>40600.24800925926</v>
      </c>
      <c r="U264" s="14">
        <v>1294811828</v>
      </c>
      <c r="V264" s="15">
        <f t="shared" si="19"/>
        <v>40555.24800925926</v>
      </c>
    </row>
    <row r="265" spans="1:22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6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7">
        <f t="shared" si="16"/>
        <v>118.08108</v>
      </c>
      <c r="P265" s="18">
        <f t="shared" si="17"/>
        <v>30.654485981308412</v>
      </c>
      <c r="Q265" t="s">
        <v>8314</v>
      </c>
      <c r="R265" s="8" t="s">
        <v>8309</v>
      </c>
      <c r="S265">
        <v>1348786494</v>
      </c>
      <c r="T265" s="15">
        <f t="shared" si="18"/>
        <v>41179.954791666663</v>
      </c>
      <c r="U265" s="14">
        <v>1346194494</v>
      </c>
      <c r="V265" s="15">
        <f t="shared" si="19"/>
        <v>41149.954791666663</v>
      </c>
    </row>
    <row r="266" spans="1:22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7">
        <f t="shared" si="16"/>
        <v>118.19999999999999</v>
      </c>
      <c r="P266" s="18">
        <f t="shared" si="17"/>
        <v>64.945054945054949</v>
      </c>
      <c r="Q266" t="s">
        <v>8314</v>
      </c>
      <c r="R266" s="8" t="s">
        <v>8309</v>
      </c>
      <c r="S266">
        <v>1336747995</v>
      </c>
      <c r="T266" s="15">
        <f t="shared" si="18"/>
        <v>41040.620312500003</v>
      </c>
      <c r="U266" s="14">
        <v>1334155995</v>
      </c>
      <c r="V266" s="15">
        <f t="shared" si="19"/>
        <v>41010.620312500003</v>
      </c>
    </row>
    <row r="267" spans="1:22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6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7">
        <f t="shared" si="16"/>
        <v>111.1</v>
      </c>
      <c r="P267" s="18">
        <f t="shared" si="17"/>
        <v>95.775862068965523</v>
      </c>
      <c r="Q267" t="s">
        <v>8314</v>
      </c>
      <c r="R267" s="8" t="s">
        <v>8309</v>
      </c>
      <c r="S267">
        <v>1273522560</v>
      </c>
      <c r="T267" s="15">
        <f t="shared" si="18"/>
        <v>40308.844444444447</v>
      </c>
      <c r="U267" s="14">
        <v>1269928430</v>
      </c>
      <c r="V267" s="15">
        <f t="shared" si="19"/>
        <v>40267.245717592596</v>
      </c>
    </row>
    <row r="268" spans="1:22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6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7">
        <f t="shared" si="16"/>
        <v>145.5</v>
      </c>
      <c r="P268" s="18">
        <f t="shared" si="17"/>
        <v>40.416666666666664</v>
      </c>
      <c r="Q268" t="s">
        <v>8314</v>
      </c>
      <c r="R268" s="8" t="s">
        <v>8309</v>
      </c>
      <c r="S268">
        <v>1271994660</v>
      </c>
      <c r="T268" s="15">
        <f t="shared" si="18"/>
        <v>40291.160416666666</v>
      </c>
      <c r="U268" s="14">
        <v>1264565507</v>
      </c>
      <c r="V268" s="15">
        <f t="shared" si="19"/>
        <v>40205.174849537041</v>
      </c>
    </row>
    <row r="269" spans="1:22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6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7">
        <f t="shared" si="16"/>
        <v>131.62883248730967</v>
      </c>
      <c r="P269" s="18">
        <f t="shared" si="17"/>
        <v>78.578424242424248</v>
      </c>
      <c r="Q269" t="s">
        <v>8314</v>
      </c>
      <c r="R269" s="8" t="s">
        <v>8309</v>
      </c>
      <c r="S269">
        <v>1403693499</v>
      </c>
      <c r="T269" s="15">
        <f t="shared" si="18"/>
        <v>41815.452534722222</v>
      </c>
      <c r="U269" s="14">
        <v>1401101499</v>
      </c>
      <c r="V269" s="15">
        <f t="shared" si="19"/>
        <v>41785.452534722222</v>
      </c>
    </row>
    <row r="270" spans="1:22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6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7">
        <f t="shared" si="16"/>
        <v>111.4</v>
      </c>
      <c r="P270" s="18">
        <f t="shared" si="17"/>
        <v>50.18018018018018</v>
      </c>
      <c r="Q270" t="s">
        <v>8314</v>
      </c>
      <c r="R270" s="8" t="s">
        <v>8309</v>
      </c>
      <c r="S270">
        <v>1320640778</v>
      </c>
      <c r="T270" s="15">
        <f t="shared" si="18"/>
        <v>40854.194189814814</v>
      </c>
      <c r="U270" s="14">
        <v>1316749178</v>
      </c>
      <c r="V270" s="15">
        <f t="shared" si="19"/>
        <v>40809.15252314815</v>
      </c>
    </row>
    <row r="271" spans="1:22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6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7">
        <f t="shared" si="16"/>
        <v>147.23376999999999</v>
      </c>
      <c r="P271" s="18">
        <f t="shared" si="17"/>
        <v>92.251735588972423</v>
      </c>
      <c r="Q271" t="s">
        <v>8314</v>
      </c>
      <c r="R271" s="8" t="s">
        <v>8309</v>
      </c>
      <c r="S271">
        <v>1487738622</v>
      </c>
      <c r="T271" s="15">
        <f t="shared" si="18"/>
        <v>42788.197013888886</v>
      </c>
      <c r="U271" s="14">
        <v>1485146622</v>
      </c>
      <c r="V271" s="15">
        <f t="shared" si="19"/>
        <v>42758.197013888886</v>
      </c>
    </row>
    <row r="272" spans="1:22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6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7">
        <f t="shared" si="16"/>
        <v>152.60869565217391</v>
      </c>
      <c r="P272" s="18">
        <f t="shared" si="17"/>
        <v>57.540983606557376</v>
      </c>
      <c r="Q272" t="s">
        <v>8314</v>
      </c>
      <c r="R272" s="8" t="s">
        <v>8309</v>
      </c>
      <c r="S272">
        <v>1306296000</v>
      </c>
      <c r="T272" s="15">
        <f t="shared" si="18"/>
        <v>40688.166666666664</v>
      </c>
      <c r="U272" s="14">
        <v>1301950070</v>
      </c>
      <c r="V272" s="15">
        <f t="shared" si="19"/>
        <v>40637.86655092593</v>
      </c>
    </row>
    <row r="273" spans="1:22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6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7">
        <f t="shared" si="16"/>
        <v>104.67999999999999</v>
      </c>
      <c r="P273" s="18">
        <f t="shared" si="17"/>
        <v>109.42160278745645</v>
      </c>
      <c r="Q273" t="s">
        <v>8314</v>
      </c>
      <c r="R273" s="8" t="s">
        <v>8309</v>
      </c>
      <c r="S273">
        <v>1388649600</v>
      </c>
      <c r="T273" s="15">
        <f t="shared" si="18"/>
        <v>41641.333333333336</v>
      </c>
      <c r="U273" s="14">
        <v>1386123861</v>
      </c>
      <c r="V273" s="15">
        <f t="shared" si="19"/>
        <v>41612.100243055553</v>
      </c>
    </row>
    <row r="274" spans="1:22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6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7">
        <f t="shared" si="16"/>
        <v>177.43366666666668</v>
      </c>
      <c r="P274" s="18">
        <f t="shared" si="17"/>
        <v>81.892461538461546</v>
      </c>
      <c r="Q274" t="s">
        <v>8314</v>
      </c>
      <c r="R274" s="8" t="s">
        <v>8309</v>
      </c>
      <c r="S274">
        <v>1272480540</v>
      </c>
      <c r="T274" s="15">
        <f t="shared" si="18"/>
        <v>40296.78402777778</v>
      </c>
      <c r="U274" s="14">
        <v>1267220191</v>
      </c>
      <c r="V274" s="15">
        <f t="shared" si="19"/>
        <v>40235.900358796294</v>
      </c>
    </row>
    <row r="275" spans="1:22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6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7">
        <f t="shared" si="16"/>
        <v>107.7758</v>
      </c>
      <c r="P275" s="18">
        <f t="shared" si="17"/>
        <v>45.667711864406776</v>
      </c>
      <c r="Q275" t="s">
        <v>8314</v>
      </c>
      <c r="R275" s="8" t="s">
        <v>8309</v>
      </c>
      <c r="S275">
        <v>1309694266</v>
      </c>
      <c r="T275" s="15">
        <f t="shared" si="18"/>
        <v>40727.498449074075</v>
      </c>
      <c r="U275" s="14">
        <v>1307102266</v>
      </c>
      <c r="V275" s="15">
        <f t="shared" si="19"/>
        <v>40697.498449074075</v>
      </c>
    </row>
    <row r="276" spans="1:22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7">
        <f t="shared" si="16"/>
        <v>156</v>
      </c>
      <c r="P276" s="18">
        <f t="shared" si="17"/>
        <v>55.221238938053098</v>
      </c>
      <c r="Q276" t="s">
        <v>8314</v>
      </c>
      <c r="R276" s="8" t="s">
        <v>8309</v>
      </c>
      <c r="S276">
        <v>1333609140</v>
      </c>
      <c r="T276" s="15">
        <f t="shared" si="18"/>
        <v>41004.290972222225</v>
      </c>
      <c r="U276" s="14">
        <v>1330638829</v>
      </c>
      <c r="V276" s="15">
        <f t="shared" si="19"/>
        <v>40969.912372685183</v>
      </c>
    </row>
    <row r="277" spans="1:22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6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7">
        <f t="shared" si="16"/>
        <v>108.395</v>
      </c>
      <c r="P277" s="18">
        <f t="shared" si="17"/>
        <v>65.298192771084331</v>
      </c>
      <c r="Q277" t="s">
        <v>8314</v>
      </c>
      <c r="R277" s="8" t="s">
        <v>8309</v>
      </c>
      <c r="S277">
        <v>1352511966</v>
      </c>
      <c r="T277" s="15">
        <f t="shared" si="18"/>
        <v>41223.073680555557</v>
      </c>
      <c r="U277" s="14">
        <v>1349916366</v>
      </c>
      <c r="V277" s="15">
        <f t="shared" si="19"/>
        <v>41193.032013888893</v>
      </c>
    </row>
    <row r="278" spans="1:22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6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7">
        <f t="shared" si="16"/>
        <v>147.6</v>
      </c>
      <c r="P278" s="18">
        <f t="shared" si="17"/>
        <v>95.225806451612897</v>
      </c>
      <c r="Q278" t="s">
        <v>8314</v>
      </c>
      <c r="R278" s="8" t="s">
        <v>8309</v>
      </c>
      <c r="S278">
        <v>1335574674</v>
      </c>
      <c r="T278" s="15">
        <f t="shared" si="18"/>
        <v>41027.040208333332</v>
      </c>
      <c r="U278" s="14">
        <v>1330394274</v>
      </c>
      <c r="V278" s="15">
        <f t="shared" si="19"/>
        <v>40967.081875000003</v>
      </c>
    </row>
    <row r="279" spans="1:22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6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7">
        <f t="shared" si="16"/>
        <v>110.38153846153847</v>
      </c>
      <c r="P279" s="18">
        <f t="shared" si="17"/>
        <v>75.444794952681391</v>
      </c>
      <c r="Q279" t="s">
        <v>8314</v>
      </c>
      <c r="R279" s="8" t="s">
        <v>8309</v>
      </c>
      <c r="S279">
        <v>1432416219</v>
      </c>
      <c r="T279" s="15">
        <f t="shared" si="18"/>
        <v>42147.891423611116</v>
      </c>
      <c r="U279" s="14">
        <v>1429824219</v>
      </c>
      <c r="V279" s="15">
        <f t="shared" si="19"/>
        <v>42117.891423611116</v>
      </c>
    </row>
    <row r="280" spans="1:22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6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7">
        <f t="shared" si="16"/>
        <v>150.34814814814814</v>
      </c>
      <c r="P280" s="18">
        <f t="shared" si="17"/>
        <v>97.816867469879512</v>
      </c>
      <c r="Q280" t="s">
        <v>8314</v>
      </c>
      <c r="R280" s="8" t="s">
        <v>8309</v>
      </c>
      <c r="S280">
        <v>1350003539</v>
      </c>
      <c r="T280" s="15">
        <f t="shared" si="18"/>
        <v>41194.040960648148</v>
      </c>
      <c r="U280" s="14">
        <v>1347411539</v>
      </c>
      <c r="V280" s="15">
        <f t="shared" si="19"/>
        <v>41164.040960648148</v>
      </c>
    </row>
    <row r="281" spans="1:22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6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7">
        <f t="shared" si="16"/>
        <v>157.31829411764707</v>
      </c>
      <c r="P281" s="18">
        <f t="shared" si="17"/>
        <v>87.685606557377056</v>
      </c>
      <c r="Q281" t="s">
        <v>8314</v>
      </c>
      <c r="R281" s="8" t="s">
        <v>8309</v>
      </c>
      <c r="S281">
        <v>1488160860</v>
      </c>
      <c r="T281" s="15">
        <f t="shared" si="18"/>
        <v>42793.084027777775</v>
      </c>
      <c r="U281" s="14">
        <v>1485237096</v>
      </c>
      <c r="V281" s="15">
        <f t="shared" si="19"/>
        <v>42759.244166666671</v>
      </c>
    </row>
    <row r="282" spans="1:22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6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7">
        <f t="shared" si="16"/>
        <v>156.14400000000001</v>
      </c>
      <c r="P282" s="18">
        <f t="shared" si="17"/>
        <v>54.748948106591868</v>
      </c>
      <c r="Q282" t="s">
        <v>8314</v>
      </c>
      <c r="R282" s="8" t="s">
        <v>8309</v>
      </c>
      <c r="S282">
        <v>1401459035</v>
      </c>
      <c r="T282" s="15">
        <f t="shared" si="18"/>
        <v>41789.590682870374</v>
      </c>
      <c r="U282" s="14">
        <v>1397571035</v>
      </c>
      <c r="V282" s="15">
        <f t="shared" si="19"/>
        <v>41744.590682870374</v>
      </c>
    </row>
    <row r="283" spans="1:22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6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7">
        <f t="shared" si="16"/>
        <v>120.58763636363636</v>
      </c>
      <c r="P283" s="18">
        <f t="shared" si="17"/>
        <v>83.953417721518989</v>
      </c>
      <c r="Q283" t="s">
        <v>8314</v>
      </c>
      <c r="R283" s="8" t="s">
        <v>8309</v>
      </c>
      <c r="S283">
        <v>1249932360</v>
      </c>
      <c r="T283" s="15">
        <f t="shared" si="18"/>
        <v>40035.80972222222</v>
      </c>
      <c r="U283" s="14">
        <v>1242532513</v>
      </c>
      <c r="V283" s="15">
        <f t="shared" si="19"/>
        <v>39950.163344907407</v>
      </c>
    </row>
    <row r="284" spans="1:22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6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7">
        <f t="shared" si="16"/>
        <v>101.18888888888888</v>
      </c>
      <c r="P284" s="18">
        <f t="shared" si="17"/>
        <v>254.38547486033519</v>
      </c>
      <c r="Q284" t="s">
        <v>8314</v>
      </c>
      <c r="R284" s="8" t="s">
        <v>8309</v>
      </c>
      <c r="S284">
        <v>1266876000</v>
      </c>
      <c r="T284" s="15">
        <f t="shared" si="18"/>
        <v>40231.916666666664</v>
      </c>
      <c r="U284" s="14">
        <v>1263679492</v>
      </c>
      <c r="V284" s="15">
        <f t="shared" si="19"/>
        <v>40194.920046296298</v>
      </c>
    </row>
    <row r="285" spans="1:22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6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7">
        <f t="shared" si="16"/>
        <v>114.27249999999999</v>
      </c>
      <c r="P285" s="18">
        <f t="shared" si="17"/>
        <v>101.8269801980198</v>
      </c>
      <c r="Q285" t="s">
        <v>8314</v>
      </c>
      <c r="R285" s="8" t="s">
        <v>8309</v>
      </c>
      <c r="S285">
        <v>1306904340</v>
      </c>
      <c r="T285" s="15">
        <f t="shared" si="18"/>
        <v>40695.207638888889</v>
      </c>
      <c r="U285" s="14">
        <v>1305219744</v>
      </c>
      <c r="V285" s="15">
        <f t="shared" si="19"/>
        <v>40675.71</v>
      </c>
    </row>
    <row r="286" spans="1:22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7">
        <f t="shared" si="16"/>
        <v>104.62615</v>
      </c>
      <c r="P286" s="18">
        <f t="shared" si="17"/>
        <v>55.066394736842106</v>
      </c>
      <c r="Q286" t="s">
        <v>8314</v>
      </c>
      <c r="R286" s="8" t="s">
        <v>8309</v>
      </c>
      <c r="S286">
        <v>1327167780</v>
      </c>
      <c r="T286" s="15">
        <f t="shared" si="18"/>
        <v>40929.738194444442</v>
      </c>
      <c r="U286" s="14">
        <v>1325007780</v>
      </c>
      <c r="V286" s="15">
        <f t="shared" si="19"/>
        <v>40904.738194444442</v>
      </c>
    </row>
    <row r="287" spans="1:22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6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7">
        <f t="shared" si="16"/>
        <v>228.82507142857142</v>
      </c>
      <c r="P287" s="18">
        <f t="shared" si="17"/>
        <v>56.901438721136763</v>
      </c>
      <c r="Q287" t="s">
        <v>8314</v>
      </c>
      <c r="R287" s="8" t="s">
        <v>8309</v>
      </c>
      <c r="S287">
        <v>1379614128</v>
      </c>
      <c r="T287" s="15">
        <f t="shared" si="18"/>
        <v>41536.756111111114</v>
      </c>
      <c r="U287" s="14">
        <v>1377022128</v>
      </c>
      <c r="V287" s="15">
        <f t="shared" si="19"/>
        <v>41506.756111111114</v>
      </c>
    </row>
    <row r="288" spans="1:22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6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7">
        <f t="shared" si="16"/>
        <v>109.15333333333332</v>
      </c>
      <c r="P288" s="18">
        <f t="shared" si="17"/>
        <v>121.28148148148148</v>
      </c>
      <c r="Q288" t="s">
        <v>8314</v>
      </c>
      <c r="R288" s="8" t="s">
        <v>8309</v>
      </c>
      <c r="S288">
        <v>1364236524</v>
      </c>
      <c r="T288" s="15">
        <f t="shared" si="18"/>
        <v>41358.774583333332</v>
      </c>
      <c r="U288" s="14">
        <v>1360352124</v>
      </c>
      <c r="V288" s="15">
        <f t="shared" si="19"/>
        <v>41313.816250000003</v>
      </c>
    </row>
    <row r="289" spans="1:22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6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7">
        <f t="shared" si="16"/>
        <v>176.29999999999998</v>
      </c>
      <c r="P289" s="18">
        <f t="shared" si="17"/>
        <v>91.189655172413794</v>
      </c>
      <c r="Q289" t="s">
        <v>8314</v>
      </c>
      <c r="R289" s="8" t="s">
        <v>8309</v>
      </c>
      <c r="S289">
        <v>1351828800</v>
      </c>
      <c r="T289" s="15">
        <f t="shared" si="18"/>
        <v>41215.166666666664</v>
      </c>
      <c r="U289" s="14">
        <v>1349160018</v>
      </c>
      <c r="V289" s="15">
        <f t="shared" si="19"/>
        <v>41184.277986111112</v>
      </c>
    </row>
    <row r="290" spans="1:22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6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7">
        <f t="shared" si="16"/>
        <v>103.21061999999999</v>
      </c>
      <c r="P290" s="18">
        <f t="shared" si="17"/>
        <v>115.44812080536913</v>
      </c>
      <c r="Q290" t="s">
        <v>8314</v>
      </c>
      <c r="R290" s="8" t="s">
        <v>8309</v>
      </c>
      <c r="S290">
        <v>1340683393</v>
      </c>
      <c r="T290" s="15">
        <f t="shared" si="18"/>
        <v>41086.168900462959</v>
      </c>
      <c r="U290" s="14">
        <v>1337659393</v>
      </c>
      <c r="V290" s="15">
        <f t="shared" si="19"/>
        <v>41051.168900462959</v>
      </c>
    </row>
    <row r="291" spans="1:22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6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7">
        <f t="shared" si="16"/>
        <v>104.82000000000001</v>
      </c>
      <c r="P291" s="18">
        <f t="shared" si="17"/>
        <v>67.771551724137936</v>
      </c>
      <c r="Q291" t="s">
        <v>8314</v>
      </c>
      <c r="R291" s="8" t="s">
        <v>8309</v>
      </c>
      <c r="S291">
        <v>1383389834</v>
      </c>
      <c r="T291" s="15">
        <f t="shared" si="18"/>
        <v>41580.456412037034</v>
      </c>
      <c r="U291" s="14">
        <v>1380797834</v>
      </c>
      <c r="V291" s="15">
        <f t="shared" si="19"/>
        <v>41550.456412037034</v>
      </c>
    </row>
    <row r="292" spans="1:22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6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7">
        <f t="shared" si="16"/>
        <v>106.68444444444445</v>
      </c>
      <c r="P292" s="18">
        <f t="shared" si="17"/>
        <v>28.576190476190476</v>
      </c>
      <c r="Q292" t="s">
        <v>8314</v>
      </c>
      <c r="R292" s="8" t="s">
        <v>8309</v>
      </c>
      <c r="S292">
        <v>1296633540</v>
      </c>
      <c r="T292" s="15">
        <f t="shared" si="18"/>
        <v>40576.332638888889</v>
      </c>
      <c r="U292" s="14">
        <v>1292316697</v>
      </c>
      <c r="V292" s="15">
        <f t="shared" si="19"/>
        <v>40526.36917824074</v>
      </c>
    </row>
    <row r="293" spans="1:22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6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7">
        <f t="shared" si="16"/>
        <v>120.02</v>
      </c>
      <c r="P293" s="18">
        <f t="shared" si="17"/>
        <v>46.8828125</v>
      </c>
      <c r="Q293" t="s">
        <v>8314</v>
      </c>
      <c r="R293" s="8" t="s">
        <v>8309</v>
      </c>
      <c r="S293">
        <v>1367366460</v>
      </c>
      <c r="T293" s="15">
        <f t="shared" si="18"/>
        <v>41395.000694444447</v>
      </c>
      <c r="U293" s="14">
        <v>1365791246</v>
      </c>
      <c r="V293" s="15">
        <f t="shared" si="19"/>
        <v>41376.769050925926</v>
      </c>
    </row>
    <row r="294" spans="1:22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6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7">
        <f t="shared" si="16"/>
        <v>101.50693333333334</v>
      </c>
      <c r="P294" s="18">
        <f t="shared" si="17"/>
        <v>154.42231237322514</v>
      </c>
      <c r="Q294" t="s">
        <v>8314</v>
      </c>
      <c r="R294" s="8" t="s">
        <v>8309</v>
      </c>
      <c r="S294">
        <v>1319860740</v>
      </c>
      <c r="T294" s="15">
        <f t="shared" si="18"/>
        <v>40845.165972222225</v>
      </c>
      <c r="U294" s="14">
        <v>1317064599</v>
      </c>
      <c r="V294" s="15">
        <f t="shared" si="19"/>
        <v>40812.803229166668</v>
      </c>
    </row>
    <row r="295" spans="1:22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6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7">
        <f t="shared" si="16"/>
        <v>101.38461538461539</v>
      </c>
      <c r="P295" s="18">
        <f t="shared" si="17"/>
        <v>201.22137404580153</v>
      </c>
      <c r="Q295" t="s">
        <v>8314</v>
      </c>
      <c r="R295" s="8" t="s">
        <v>8309</v>
      </c>
      <c r="S295">
        <v>1398009714</v>
      </c>
      <c r="T295" s="15">
        <f t="shared" si="18"/>
        <v>41749.667986111112</v>
      </c>
      <c r="U295" s="14">
        <v>1395417714</v>
      </c>
      <c r="V295" s="15">
        <f t="shared" si="19"/>
        <v>41719.667986111112</v>
      </c>
    </row>
    <row r="296" spans="1:22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7">
        <f t="shared" si="16"/>
        <v>100</v>
      </c>
      <c r="P296" s="18">
        <f t="shared" si="17"/>
        <v>100</v>
      </c>
      <c r="Q296" t="s">
        <v>8314</v>
      </c>
      <c r="R296" s="8" t="s">
        <v>8309</v>
      </c>
      <c r="S296">
        <v>1279555200</v>
      </c>
      <c r="T296" s="15">
        <f t="shared" si="18"/>
        <v>40378.666666666664</v>
      </c>
      <c r="U296" s="14">
        <v>1276480894</v>
      </c>
      <c r="V296" s="15">
        <f t="shared" si="19"/>
        <v>40343.084421296298</v>
      </c>
    </row>
    <row r="297" spans="1:22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6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7">
        <f t="shared" si="16"/>
        <v>133.10911999999999</v>
      </c>
      <c r="P297" s="18">
        <f t="shared" si="17"/>
        <v>100.08204511278196</v>
      </c>
      <c r="Q297" t="s">
        <v>8314</v>
      </c>
      <c r="R297" s="8" t="s">
        <v>8309</v>
      </c>
      <c r="S297">
        <v>1383264000</v>
      </c>
      <c r="T297" s="15">
        <f t="shared" si="18"/>
        <v>41579</v>
      </c>
      <c r="U297" s="14">
        <v>1378080409</v>
      </c>
      <c r="V297" s="15">
        <f t="shared" si="19"/>
        <v>41519.004733796297</v>
      </c>
    </row>
    <row r="298" spans="1:22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6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7">
        <f t="shared" si="16"/>
        <v>118.72620000000001</v>
      </c>
      <c r="P298" s="18">
        <f t="shared" si="17"/>
        <v>230.08953488372092</v>
      </c>
      <c r="Q298" t="s">
        <v>8314</v>
      </c>
      <c r="R298" s="8" t="s">
        <v>8309</v>
      </c>
      <c r="S298">
        <v>1347017083</v>
      </c>
      <c r="T298" s="15">
        <f t="shared" si="18"/>
        <v>41159.475497685184</v>
      </c>
      <c r="U298" s="14">
        <v>1344857083</v>
      </c>
      <c r="V298" s="15">
        <f t="shared" si="19"/>
        <v>41134.475497685184</v>
      </c>
    </row>
    <row r="299" spans="1:22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6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7">
        <f t="shared" si="16"/>
        <v>100.64</v>
      </c>
      <c r="P299" s="18">
        <f t="shared" si="17"/>
        <v>141.74647887323943</v>
      </c>
      <c r="Q299" t="s">
        <v>8314</v>
      </c>
      <c r="R299" s="8" t="s">
        <v>8309</v>
      </c>
      <c r="S299">
        <v>1430452740</v>
      </c>
      <c r="T299" s="15">
        <f t="shared" si="18"/>
        <v>42125.165972222225</v>
      </c>
      <c r="U299" s="14">
        <v>1427390901</v>
      </c>
      <c r="V299" s="15">
        <f t="shared" si="19"/>
        <v>42089.728020833332</v>
      </c>
    </row>
    <row r="300" spans="1:22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6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7">
        <f t="shared" si="16"/>
        <v>108.93241269841269</v>
      </c>
      <c r="P300" s="18">
        <f t="shared" si="17"/>
        <v>56.344351395730705</v>
      </c>
      <c r="Q300" t="s">
        <v>8314</v>
      </c>
      <c r="R300" s="8" t="s">
        <v>8309</v>
      </c>
      <c r="S300">
        <v>1399669200</v>
      </c>
      <c r="T300" s="15">
        <f t="shared" si="18"/>
        <v>41768.875</v>
      </c>
      <c r="U300" s="14">
        <v>1394536048</v>
      </c>
      <c r="V300" s="15">
        <f t="shared" si="19"/>
        <v>41709.463518518518</v>
      </c>
    </row>
    <row r="301" spans="1:22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6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7">
        <f t="shared" si="16"/>
        <v>178.95250000000001</v>
      </c>
      <c r="P301" s="18">
        <f t="shared" si="17"/>
        <v>73.341188524590166</v>
      </c>
      <c r="Q301" t="s">
        <v>8314</v>
      </c>
      <c r="R301" s="8" t="s">
        <v>8309</v>
      </c>
      <c r="S301">
        <v>1289975060</v>
      </c>
      <c r="T301" s="15">
        <f t="shared" si="18"/>
        <v>40499.266898148147</v>
      </c>
      <c r="U301" s="14">
        <v>1287379460</v>
      </c>
      <c r="V301" s="15">
        <f t="shared" si="19"/>
        <v>40469.225231481483</v>
      </c>
    </row>
    <row r="302" spans="1:22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6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7">
        <f t="shared" si="16"/>
        <v>101.72264</v>
      </c>
      <c r="P302" s="18">
        <f t="shared" si="17"/>
        <v>85.337785234899329</v>
      </c>
      <c r="Q302" t="s">
        <v>8314</v>
      </c>
      <c r="R302" s="8" t="s">
        <v>8309</v>
      </c>
      <c r="S302">
        <v>1303686138</v>
      </c>
      <c r="T302" s="15">
        <f t="shared" si="18"/>
        <v>40657.959930555553</v>
      </c>
      <c r="U302" s="14">
        <v>1301007738</v>
      </c>
      <c r="V302" s="15">
        <f t="shared" si="19"/>
        <v>40626.959930555553</v>
      </c>
    </row>
    <row r="303" spans="1:22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6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7">
        <f t="shared" si="16"/>
        <v>118.73499999999999</v>
      </c>
      <c r="P303" s="18">
        <f t="shared" si="17"/>
        <v>61.496215139442228</v>
      </c>
      <c r="Q303" t="s">
        <v>8314</v>
      </c>
      <c r="R303" s="8" t="s">
        <v>8309</v>
      </c>
      <c r="S303">
        <v>1363711335</v>
      </c>
      <c r="T303" s="15">
        <f t="shared" si="18"/>
        <v>41352.696006944447</v>
      </c>
      <c r="U303" s="14">
        <v>1360258935</v>
      </c>
      <c r="V303" s="15">
        <f t="shared" si="19"/>
        <v>41312.737673611111</v>
      </c>
    </row>
    <row r="304" spans="1:22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6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7">
        <f t="shared" si="16"/>
        <v>100.46</v>
      </c>
      <c r="P304" s="18">
        <f t="shared" si="17"/>
        <v>93.018518518518519</v>
      </c>
      <c r="Q304" t="s">
        <v>8314</v>
      </c>
      <c r="R304" s="8" t="s">
        <v>8309</v>
      </c>
      <c r="S304">
        <v>1330115638</v>
      </c>
      <c r="T304" s="15">
        <f t="shared" si="18"/>
        <v>40963.856921296298</v>
      </c>
      <c r="U304" s="14">
        <v>1327523638</v>
      </c>
      <c r="V304" s="15">
        <f t="shared" si="19"/>
        <v>40933.856921296298</v>
      </c>
    </row>
    <row r="305" spans="1:22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6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7">
        <f t="shared" si="16"/>
        <v>137.46666666666667</v>
      </c>
      <c r="P305" s="18">
        <f t="shared" si="17"/>
        <v>50.292682926829265</v>
      </c>
      <c r="Q305" t="s">
        <v>8314</v>
      </c>
      <c r="R305" s="8" t="s">
        <v>8309</v>
      </c>
      <c r="S305">
        <v>1338601346</v>
      </c>
      <c r="T305" s="15">
        <f t="shared" si="18"/>
        <v>41062.071134259255</v>
      </c>
      <c r="U305" s="14">
        <v>1336009346</v>
      </c>
      <c r="V305" s="15">
        <f t="shared" si="19"/>
        <v>41032.071134259255</v>
      </c>
    </row>
    <row r="306" spans="1:22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7">
        <f t="shared" si="16"/>
        <v>231.64705882352939</v>
      </c>
      <c r="P306" s="18">
        <f t="shared" si="17"/>
        <v>106.43243243243244</v>
      </c>
      <c r="Q306" t="s">
        <v>8314</v>
      </c>
      <c r="R306" s="8" t="s">
        <v>8309</v>
      </c>
      <c r="S306">
        <v>1346464800</v>
      </c>
      <c r="T306" s="15">
        <f t="shared" si="18"/>
        <v>41153.083333333336</v>
      </c>
      <c r="U306" s="14">
        <v>1343096197</v>
      </c>
      <c r="V306" s="15">
        <f t="shared" si="19"/>
        <v>41114.094872685186</v>
      </c>
    </row>
    <row r="307" spans="1:22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6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7">
        <f t="shared" si="16"/>
        <v>130.33333333333331</v>
      </c>
      <c r="P307" s="18">
        <f t="shared" si="17"/>
        <v>51.719576719576722</v>
      </c>
      <c r="Q307" t="s">
        <v>8314</v>
      </c>
      <c r="R307" s="8" t="s">
        <v>8309</v>
      </c>
      <c r="S307">
        <v>1331392049</v>
      </c>
      <c r="T307" s="15">
        <f t="shared" si="18"/>
        <v>40978.630196759259</v>
      </c>
      <c r="U307" s="14">
        <v>1328800049</v>
      </c>
      <c r="V307" s="15">
        <f t="shared" si="19"/>
        <v>40948.630196759259</v>
      </c>
    </row>
    <row r="308" spans="1:22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6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7">
        <f t="shared" si="16"/>
        <v>292.89999999999998</v>
      </c>
      <c r="P308" s="18">
        <f t="shared" si="17"/>
        <v>36.612499999999997</v>
      </c>
      <c r="Q308" t="s">
        <v>8314</v>
      </c>
      <c r="R308" s="8" t="s">
        <v>8309</v>
      </c>
      <c r="S308">
        <v>1363806333</v>
      </c>
      <c r="T308" s="15">
        <f t="shared" si="18"/>
        <v>41353.79552083333</v>
      </c>
      <c r="U308" s="14">
        <v>1362081933</v>
      </c>
      <c r="V308" s="15">
        <f t="shared" si="19"/>
        <v>41333.837187500001</v>
      </c>
    </row>
    <row r="309" spans="1:22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6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7">
        <f t="shared" si="16"/>
        <v>111.31818181818183</v>
      </c>
      <c r="P309" s="18">
        <f t="shared" si="17"/>
        <v>42.517361111111114</v>
      </c>
      <c r="Q309" t="s">
        <v>8314</v>
      </c>
      <c r="R309" s="8" t="s">
        <v>8309</v>
      </c>
      <c r="S309">
        <v>1360276801</v>
      </c>
      <c r="T309" s="15">
        <f t="shared" si="18"/>
        <v>41312.944456018522</v>
      </c>
      <c r="U309" s="14">
        <v>1357684801</v>
      </c>
      <c r="V309" s="15">
        <f t="shared" si="19"/>
        <v>41282.944456018522</v>
      </c>
    </row>
    <row r="310" spans="1:22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6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7">
        <f t="shared" si="16"/>
        <v>105.56666666666668</v>
      </c>
      <c r="P310" s="18">
        <f t="shared" si="17"/>
        <v>62.712871287128714</v>
      </c>
      <c r="Q310" t="s">
        <v>8314</v>
      </c>
      <c r="R310" s="8" t="s">
        <v>8309</v>
      </c>
      <c r="S310">
        <v>1299775210</v>
      </c>
      <c r="T310" s="15">
        <f t="shared" si="18"/>
        <v>40612.694560185184</v>
      </c>
      <c r="U310" s="14">
        <v>1295887210</v>
      </c>
      <c r="V310" s="15">
        <f t="shared" si="19"/>
        <v>40567.694560185184</v>
      </c>
    </row>
    <row r="311" spans="1:22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6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7">
        <f t="shared" si="16"/>
        <v>118.94444444444446</v>
      </c>
      <c r="P311" s="18">
        <f t="shared" si="17"/>
        <v>89.957983193277315</v>
      </c>
      <c r="Q311" t="s">
        <v>8314</v>
      </c>
      <c r="R311" s="8" t="s">
        <v>8309</v>
      </c>
      <c r="S311">
        <v>1346695334</v>
      </c>
      <c r="T311" s="15">
        <f t="shared" si="18"/>
        <v>41155.751550925925</v>
      </c>
      <c r="U311" s="14">
        <v>1344880934</v>
      </c>
      <c r="V311" s="15">
        <f t="shared" si="19"/>
        <v>41134.751550925925</v>
      </c>
    </row>
    <row r="312" spans="1:22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6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7">
        <f t="shared" si="16"/>
        <v>104.129</v>
      </c>
      <c r="P312" s="18">
        <f t="shared" si="17"/>
        <v>28.924722222222222</v>
      </c>
      <c r="Q312" t="s">
        <v>8314</v>
      </c>
      <c r="R312" s="8" t="s">
        <v>8309</v>
      </c>
      <c r="S312">
        <v>1319076000</v>
      </c>
      <c r="T312" s="15">
        <f t="shared" si="18"/>
        <v>40836.083333333336</v>
      </c>
      <c r="U312" s="14">
        <v>1317788623</v>
      </c>
      <c r="V312" s="15">
        <f t="shared" si="19"/>
        <v>40821.183136574073</v>
      </c>
    </row>
    <row r="313" spans="1:22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6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7">
        <f t="shared" si="16"/>
        <v>104.10165000000001</v>
      </c>
      <c r="P313" s="18">
        <f t="shared" si="17"/>
        <v>138.8022</v>
      </c>
      <c r="Q313" t="s">
        <v>8314</v>
      </c>
      <c r="R313" s="8" t="s">
        <v>8309</v>
      </c>
      <c r="S313">
        <v>1325404740</v>
      </c>
      <c r="T313" s="15">
        <f t="shared" si="18"/>
        <v>40909.332638888889</v>
      </c>
      <c r="U313" s="14">
        <v>1321852592</v>
      </c>
      <c r="V313" s="15">
        <f t="shared" si="19"/>
        <v>40868.219814814816</v>
      </c>
    </row>
    <row r="314" spans="1:22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6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7">
        <f t="shared" si="16"/>
        <v>111.87499999999999</v>
      </c>
      <c r="P314" s="18">
        <f t="shared" si="17"/>
        <v>61.301369863013697</v>
      </c>
      <c r="Q314" t="s">
        <v>8314</v>
      </c>
      <c r="R314" s="8" t="s">
        <v>8309</v>
      </c>
      <c r="S314">
        <v>1365973432</v>
      </c>
      <c r="T314" s="15">
        <f t="shared" si="18"/>
        <v>41378.877685185187</v>
      </c>
      <c r="U314" s="14">
        <v>1363381432</v>
      </c>
      <c r="V314" s="15">
        <f t="shared" si="19"/>
        <v>41348.877685185187</v>
      </c>
    </row>
    <row r="315" spans="1:22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6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7">
        <f t="shared" si="16"/>
        <v>104.73529411764706</v>
      </c>
      <c r="P315" s="18">
        <f t="shared" si="17"/>
        <v>80.202702702702709</v>
      </c>
      <c r="Q315" t="s">
        <v>8314</v>
      </c>
      <c r="R315" s="8" t="s">
        <v>8309</v>
      </c>
      <c r="S315">
        <v>1281542340</v>
      </c>
      <c r="T315" s="15">
        <f t="shared" si="18"/>
        <v>40401.665972222225</v>
      </c>
      <c r="U315" s="14">
        <v>1277702894</v>
      </c>
      <c r="V315" s="15">
        <f t="shared" si="19"/>
        <v>40357.227939814817</v>
      </c>
    </row>
    <row r="316" spans="1:22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7">
        <f t="shared" si="16"/>
        <v>385.15000000000003</v>
      </c>
      <c r="P316" s="18">
        <f t="shared" si="17"/>
        <v>32.095833333333331</v>
      </c>
      <c r="Q316" t="s">
        <v>8314</v>
      </c>
      <c r="R316" s="8" t="s">
        <v>8309</v>
      </c>
      <c r="S316">
        <v>1362167988</v>
      </c>
      <c r="T316" s="15">
        <f t="shared" si="18"/>
        <v>41334.833194444444</v>
      </c>
      <c r="U316" s="14">
        <v>1359575988</v>
      </c>
      <c r="V316" s="15">
        <f t="shared" si="19"/>
        <v>41304.833194444444</v>
      </c>
    </row>
    <row r="317" spans="1:22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6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7">
        <f t="shared" si="16"/>
        <v>101.248</v>
      </c>
      <c r="P317" s="18">
        <f t="shared" si="17"/>
        <v>200.88888888888889</v>
      </c>
      <c r="Q317" t="s">
        <v>8314</v>
      </c>
      <c r="R317" s="8" t="s">
        <v>8309</v>
      </c>
      <c r="S317">
        <v>1345660334</v>
      </c>
      <c r="T317" s="15">
        <f t="shared" si="18"/>
        <v>41143.77238425926</v>
      </c>
      <c r="U317" s="14">
        <v>1343068334</v>
      </c>
      <c r="V317" s="15">
        <f t="shared" si="19"/>
        <v>41113.77238425926</v>
      </c>
    </row>
    <row r="318" spans="1:22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6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7">
        <f t="shared" si="16"/>
        <v>113.77333333333333</v>
      </c>
      <c r="P318" s="18">
        <f t="shared" si="17"/>
        <v>108.01265822784811</v>
      </c>
      <c r="Q318" t="s">
        <v>8314</v>
      </c>
      <c r="R318" s="8" t="s">
        <v>8309</v>
      </c>
      <c r="S318">
        <v>1418273940</v>
      </c>
      <c r="T318" s="15">
        <f t="shared" si="18"/>
        <v>41984.207638888889</v>
      </c>
      <c r="U318" s="14">
        <v>1415398197</v>
      </c>
      <c r="V318" s="15">
        <f t="shared" si="19"/>
        <v>41950.923576388886</v>
      </c>
    </row>
    <row r="319" spans="1:22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6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7">
        <f t="shared" si="16"/>
        <v>100.80333333333333</v>
      </c>
      <c r="P319" s="18">
        <f t="shared" si="17"/>
        <v>95.699367088607602</v>
      </c>
      <c r="Q319" t="s">
        <v>8314</v>
      </c>
      <c r="R319" s="8" t="s">
        <v>8309</v>
      </c>
      <c r="S319">
        <v>1386778483</v>
      </c>
      <c r="T319" s="15">
        <f t="shared" si="18"/>
        <v>41619.676886574074</v>
      </c>
      <c r="U319" s="14">
        <v>1384186483</v>
      </c>
      <c r="V319" s="15">
        <f t="shared" si="19"/>
        <v>41589.676886574074</v>
      </c>
    </row>
    <row r="320" spans="1:22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6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7">
        <f t="shared" si="16"/>
        <v>283.32</v>
      </c>
      <c r="P320" s="18">
        <f t="shared" si="17"/>
        <v>49.880281690140848</v>
      </c>
      <c r="Q320" t="s">
        <v>8314</v>
      </c>
      <c r="R320" s="8" t="s">
        <v>8309</v>
      </c>
      <c r="S320">
        <v>1364342151</v>
      </c>
      <c r="T320" s="15">
        <f t="shared" si="18"/>
        <v>41359.997118055559</v>
      </c>
      <c r="U320" s="14">
        <v>1361753751</v>
      </c>
      <c r="V320" s="15">
        <f t="shared" si="19"/>
        <v>41330.038784722223</v>
      </c>
    </row>
    <row r="321" spans="1:22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6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7">
        <f t="shared" si="16"/>
        <v>112.68</v>
      </c>
      <c r="P321" s="18">
        <f t="shared" si="17"/>
        <v>110.47058823529412</v>
      </c>
      <c r="Q321" t="s">
        <v>8314</v>
      </c>
      <c r="R321" s="8" t="s">
        <v>8309</v>
      </c>
      <c r="S321">
        <v>1265097540</v>
      </c>
      <c r="T321" s="15">
        <f t="shared" si="18"/>
        <v>40211.332638888889</v>
      </c>
      <c r="U321" s="14">
        <v>1257538029</v>
      </c>
      <c r="V321" s="15">
        <f t="shared" si="19"/>
        <v>40123.83829861111</v>
      </c>
    </row>
    <row r="322" spans="1:22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6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7">
        <f t="shared" si="16"/>
        <v>106.58000000000001</v>
      </c>
      <c r="P322" s="18">
        <f t="shared" si="17"/>
        <v>134.91139240506328</v>
      </c>
      <c r="Q322" t="s">
        <v>8314</v>
      </c>
      <c r="R322" s="8" t="s">
        <v>8309</v>
      </c>
      <c r="S322">
        <v>1450825200</v>
      </c>
      <c r="T322" s="15">
        <f t="shared" si="18"/>
        <v>42360.958333333328</v>
      </c>
      <c r="U322" s="14">
        <v>1448284433</v>
      </c>
      <c r="V322" s="15">
        <f t="shared" si="19"/>
        <v>42331.551307870366</v>
      </c>
    </row>
    <row r="323" spans="1:22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6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7">
        <f t="shared" ref="O323:O386" si="20">(E323/D323)*100</f>
        <v>102.66285714285715</v>
      </c>
      <c r="P323" s="18">
        <f t="shared" ref="P323:P386" si="21">AVERAGE(E323/L323)</f>
        <v>106.62314540059347</v>
      </c>
      <c r="Q323" t="s">
        <v>8314</v>
      </c>
      <c r="R323" s="8" t="s">
        <v>8309</v>
      </c>
      <c r="S323">
        <v>1478605386</v>
      </c>
      <c r="T323" s="15">
        <f t="shared" ref="T323:T386" si="22">(S323/86400)+DATE(1970,1,1)</f>
        <v>42682.488263888888</v>
      </c>
      <c r="U323" s="14">
        <v>1475577786</v>
      </c>
      <c r="V323" s="15">
        <f t="shared" ref="V323:V386" si="23">(U323/86400)+DATE(1970,1,1)</f>
        <v>42647.446597222224</v>
      </c>
    </row>
    <row r="324" spans="1:22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6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7">
        <f t="shared" si="20"/>
        <v>107.91200000000001</v>
      </c>
      <c r="P324" s="18">
        <f t="shared" si="21"/>
        <v>145.04301075268816</v>
      </c>
      <c r="Q324" t="s">
        <v>8314</v>
      </c>
      <c r="R324" s="8" t="s">
        <v>8309</v>
      </c>
      <c r="S324">
        <v>1463146848</v>
      </c>
      <c r="T324" s="15">
        <f t="shared" si="22"/>
        <v>42503.57</v>
      </c>
      <c r="U324" s="14">
        <v>1460554848</v>
      </c>
      <c r="V324" s="15">
        <f t="shared" si="23"/>
        <v>42473.57</v>
      </c>
    </row>
    <row r="325" spans="1:22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6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7">
        <f t="shared" si="20"/>
        <v>123.07407407407408</v>
      </c>
      <c r="P325" s="18">
        <f t="shared" si="21"/>
        <v>114.58620689655173</v>
      </c>
      <c r="Q325" t="s">
        <v>8314</v>
      </c>
      <c r="R325" s="8" t="s">
        <v>8309</v>
      </c>
      <c r="S325">
        <v>1482307140</v>
      </c>
      <c r="T325" s="15">
        <f t="shared" si="22"/>
        <v>42725.332638888889</v>
      </c>
      <c r="U325" s="14">
        <v>1479886966</v>
      </c>
      <c r="V325" s="15">
        <f t="shared" si="23"/>
        <v>42697.32136574074</v>
      </c>
    </row>
    <row r="326" spans="1:22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7">
        <f t="shared" si="20"/>
        <v>101.6</v>
      </c>
      <c r="P326" s="18">
        <f t="shared" si="21"/>
        <v>105.3170731707317</v>
      </c>
      <c r="Q326" t="s">
        <v>8314</v>
      </c>
      <c r="R326" s="8" t="s">
        <v>8309</v>
      </c>
      <c r="S326">
        <v>1438441308</v>
      </c>
      <c r="T326" s="15">
        <f t="shared" si="22"/>
        <v>42217.626250000001</v>
      </c>
      <c r="U326" s="14">
        <v>1435590108</v>
      </c>
      <c r="V326" s="15">
        <f t="shared" si="23"/>
        <v>42184.626250000001</v>
      </c>
    </row>
    <row r="327" spans="1:22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6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7">
        <f t="shared" si="20"/>
        <v>104.396</v>
      </c>
      <c r="P327" s="18">
        <f t="shared" si="21"/>
        <v>70.921195652173907</v>
      </c>
      <c r="Q327" t="s">
        <v>8314</v>
      </c>
      <c r="R327" s="8" t="s">
        <v>8309</v>
      </c>
      <c r="S327">
        <v>1482208233</v>
      </c>
      <c r="T327" s="15">
        <f t="shared" si="22"/>
        <v>42724.187881944439</v>
      </c>
      <c r="U327" s="14">
        <v>1479184233</v>
      </c>
      <c r="V327" s="15">
        <f t="shared" si="23"/>
        <v>42689.187881944439</v>
      </c>
    </row>
    <row r="328" spans="1:22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6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7">
        <f t="shared" si="20"/>
        <v>112.92973333333333</v>
      </c>
      <c r="P328" s="18">
        <f t="shared" si="21"/>
        <v>147.17167680278018</v>
      </c>
      <c r="Q328" t="s">
        <v>8314</v>
      </c>
      <c r="R328" s="8" t="s">
        <v>8309</v>
      </c>
      <c r="S328">
        <v>1489532220</v>
      </c>
      <c r="T328" s="15">
        <f t="shared" si="22"/>
        <v>42808.956250000003</v>
      </c>
      <c r="U328" s="14">
        <v>1486625606</v>
      </c>
      <c r="V328" s="15">
        <f t="shared" si="23"/>
        <v>42775.314884259264</v>
      </c>
    </row>
    <row r="329" spans="1:22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6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7">
        <f t="shared" si="20"/>
        <v>136.4</v>
      </c>
      <c r="P329" s="18">
        <f t="shared" si="21"/>
        <v>160.47058823529412</v>
      </c>
      <c r="Q329" t="s">
        <v>8314</v>
      </c>
      <c r="R329" s="8" t="s">
        <v>8309</v>
      </c>
      <c r="S329">
        <v>1427011200</v>
      </c>
      <c r="T329" s="15">
        <f t="shared" si="22"/>
        <v>42085.333333333328</v>
      </c>
      <c r="U329" s="14">
        <v>1424669929</v>
      </c>
      <c r="V329" s="15">
        <f t="shared" si="23"/>
        <v>42058.235289351855</v>
      </c>
    </row>
    <row r="330" spans="1:22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6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7">
        <f t="shared" si="20"/>
        <v>103.61439999999999</v>
      </c>
      <c r="P330" s="18">
        <f t="shared" si="21"/>
        <v>156.04578313253012</v>
      </c>
      <c r="Q330" t="s">
        <v>8314</v>
      </c>
      <c r="R330" s="8" t="s">
        <v>8309</v>
      </c>
      <c r="S330">
        <v>1446350400</v>
      </c>
      <c r="T330" s="15">
        <f t="shared" si="22"/>
        <v>42309.166666666672</v>
      </c>
      <c r="U330" s="14">
        <v>1443739388</v>
      </c>
      <c r="V330" s="15">
        <f t="shared" si="23"/>
        <v>42278.946620370371</v>
      </c>
    </row>
    <row r="331" spans="1:22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6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7">
        <f t="shared" si="20"/>
        <v>105.5</v>
      </c>
      <c r="P331" s="18">
        <f t="shared" si="21"/>
        <v>63.17365269461078</v>
      </c>
      <c r="Q331" t="s">
        <v>8314</v>
      </c>
      <c r="R331" s="8" t="s">
        <v>8309</v>
      </c>
      <c r="S331">
        <v>1446868800</v>
      </c>
      <c r="T331" s="15">
        <f t="shared" si="22"/>
        <v>42315.166666666672</v>
      </c>
      <c r="U331" s="14">
        <v>1444821127</v>
      </c>
      <c r="V331" s="15">
        <f t="shared" si="23"/>
        <v>42291.46674768519</v>
      </c>
    </row>
    <row r="332" spans="1:22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6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7">
        <f t="shared" si="20"/>
        <v>101.82857142857142</v>
      </c>
      <c r="P332" s="18">
        <f t="shared" si="21"/>
        <v>104.82352941176471</v>
      </c>
      <c r="Q332" t="s">
        <v>8314</v>
      </c>
      <c r="R332" s="8" t="s">
        <v>8309</v>
      </c>
      <c r="S332">
        <v>1368763140</v>
      </c>
      <c r="T332" s="15">
        <f t="shared" si="22"/>
        <v>41411.165972222225</v>
      </c>
      <c r="U332" s="14">
        <v>1366028563</v>
      </c>
      <c r="V332" s="15">
        <f t="shared" si="23"/>
        <v>41379.515775462962</v>
      </c>
    </row>
    <row r="333" spans="1:22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6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7">
        <f t="shared" si="20"/>
        <v>106.60499999999999</v>
      </c>
      <c r="P333" s="18">
        <f t="shared" si="21"/>
        <v>97.356164383561648</v>
      </c>
      <c r="Q333" t="s">
        <v>8314</v>
      </c>
      <c r="R333" s="8" t="s">
        <v>8309</v>
      </c>
      <c r="S333">
        <v>1466171834</v>
      </c>
      <c r="T333" s="15">
        <f t="shared" si="22"/>
        <v>42538.581412037034</v>
      </c>
      <c r="U333" s="14">
        <v>1463493434</v>
      </c>
      <c r="V333" s="15">
        <f t="shared" si="23"/>
        <v>42507.581412037034</v>
      </c>
    </row>
    <row r="334" spans="1:22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6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7">
        <f t="shared" si="20"/>
        <v>113.015</v>
      </c>
      <c r="P334" s="18">
        <f t="shared" si="21"/>
        <v>203.63063063063063</v>
      </c>
      <c r="Q334" t="s">
        <v>8314</v>
      </c>
      <c r="R334" s="8" t="s">
        <v>8309</v>
      </c>
      <c r="S334">
        <v>1446019200</v>
      </c>
      <c r="T334" s="15">
        <f t="shared" si="22"/>
        <v>42305.333333333328</v>
      </c>
      <c r="U334" s="14">
        <v>1442420377</v>
      </c>
      <c r="V334" s="15">
        <f t="shared" si="23"/>
        <v>42263.680289351847</v>
      </c>
    </row>
    <row r="335" spans="1:22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6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7">
        <f t="shared" si="20"/>
        <v>125.22750000000001</v>
      </c>
      <c r="P335" s="18">
        <f t="shared" si="21"/>
        <v>188.31203007518798</v>
      </c>
      <c r="Q335" t="s">
        <v>8314</v>
      </c>
      <c r="R335" s="8" t="s">
        <v>8309</v>
      </c>
      <c r="S335">
        <v>1460038591</v>
      </c>
      <c r="T335" s="15">
        <f t="shared" si="22"/>
        <v>42467.59480324074</v>
      </c>
      <c r="U335" s="14">
        <v>1457450191</v>
      </c>
      <c r="V335" s="15">
        <f t="shared" si="23"/>
        <v>42437.636469907404</v>
      </c>
    </row>
    <row r="336" spans="1:22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7">
        <f t="shared" si="20"/>
        <v>101.19</v>
      </c>
      <c r="P336" s="18">
        <f t="shared" si="21"/>
        <v>146.65217391304347</v>
      </c>
      <c r="Q336" t="s">
        <v>8314</v>
      </c>
      <c r="R336" s="8" t="s">
        <v>8309</v>
      </c>
      <c r="S336">
        <v>1431716400</v>
      </c>
      <c r="T336" s="15">
        <f t="shared" si="22"/>
        <v>42139.791666666672</v>
      </c>
      <c r="U336" s="14">
        <v>1428423757</v>
      </c>
      <c r="V336" s="15">
        <f t="shared" si="23"/>
        <v>42101.682372685187</v>
      </c>
    </row>
    <row r="337" spans="1:22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6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7">
        <f t="shared" si="20"/>
        <v>102.76470588235294</v>
      </c>
      <c r="P337" s="18">
        <f t="shared" si="21"/>
        <v>109.1875</v>
      </c>
      <c r="Q337" t="s">
        <v>8314</v>
      </c>
      <c r="R337" s="8" t="s">
        <v>8309</v>
      </c>
      <c r="S337">
        <v>1431122400</v>
      </c>
      <c r="T337" s="15">
        <f t="shared" si="22"/>
        <v>42132.916666666672</v>
      </c>
      <c r="U337" s="14">
        <v>1428428515</v>
      </c>
      <c r="V337" s="15">
        <f t="shared" si="23"/>
        <v>42101.737442129626</v>
      </c>
    </row>
    <row r="338" spans="1:22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6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7">
        <f t="shared" si="20"/>
        <v>116.83911999999998</v>
      </c>
      <c r="P338" s="18">
        <f t="shared" si="21"/>
        <v>59.249046653144013</v>
      </c>
      <c r="Q338" t="s">
        <v>8314</v>
      </c>
      <c r="R338" s="8" t="s">
        <v>8309</v>
      </c>
      <c r="S338">
        <v>1447427918</v>
      </c>
      <c r="T338" s="15">
        <f t="shared" si="22"/>
        <v>42321.637939814813</v>
      </c>
      <c r="U338" s="14">
        <v>1444832318</v>
      </c>
      <c r="V338" s="15">
        <f t="shared" si="23"/>
        <v>42291.596273148149</v>
      </c>
    </row>
    <row r="339" spans="1:22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6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7">
        <f t="shared" si="20"/>
        <v>101.16833333333335</v>
      </c>
      <c r="P339" s="18">
        <f t="shared" si="21"/>
        <v>97.904838709677421</v>
      </c>
      <c r="Q339" t="s">
        <v>8314</v>
      </c>
      <c r="R339" s="8" t="s">
        <v>8309</v>
      </c>
      <c r="S339">
        <v>1426298708</v>
      </c>
      <c r="T339" s="15">
        <f t="shared" si="22"/>
        <v>42077.086898148147</v>
      </c>
      <c r="U339" s="14">
        <v>1423710308</v>
      </c>
      <c r="V339" s="15">
        <f t="shared" si="23"/>
        <v>42047.128564814819</v>
      </c>
    </row>
    <row r="340" spans="1:22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6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7">
        <f t="shared" si="20"/>
        <v>110.13360000000002</v>
      </c>
      <c r="P340" s="18">
        <f t="shared" si="21"/>
        <v>70.000169491525426</v>
      </c>
      <c r="Q340" t="s">
        <v>8314</v>
      </c>
      <c r="R340" s="8" t="s">
        <v>8309</v>
      </c>
      <c r="S340">
        <v>1472864400</v>
      </c>
      <c r="T340" s="15">
        <f t="shared" si="22"/>
        <v>42616.041666666672</v>
      </c>
      <c r="U340" s="14">
        <v>1468001290</v>
      </c>
      <c r="V340" s="15">
        <f t="shared" si="23"/>
        <v>42559.755671296298</v>
      </c>
    </row>
    <row r="341" spans="1:22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6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7">
        <f t="shared" si="20"/>
        <v>108.08333333333333</v>
      </c>
      <c r="P341" s="18">
        <f t="shared" si="21"/>
        <v>72.865168539325836</v>
      </c>
      <c r="Q341" t="s">
        <v>8314</v>
      </c>
      <c r="R341" s="8" t="s">
        <v>8309</v>
      </c>
      <c r="S341">
        <v>1430331268</v>
      </c>
      <c r="T341" s="15">
        <f t="shared" si="22"/>
        <v>42123.760046296295</v>
      </c>
      <c r="U341" s="14">
        <v>1427739268</v>
      </c>
      <c r="V341" s="15">
        <f t="shared" si="23"/>
        <v>42093.760046296295</v>
      </c>
    </row>
    <row r="342" spans="1:22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6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7">
        <f t="shared" si="20"/>
        <v>125.02285714285715</v>
      </c>
      <c r="P342" s="18">
        <f t="shared" si="21"/>
        <v>146.34782608695653</v>
      </c>
      <c r="Q342" t="s">
        <v>8314</v>
      </c>
      <c r="R342" s="8" t="s">
        <v>8309</v>
      </c>
      <c r="S342">
        <v>1489006800</v>
      </c>
      <c r="T342" s="15">
        <f t="shared" si="22"/>
        <v>42802.875</v>
      </c>
      <c r="U342" s="14">
        <v>1486397007</v>
      </c>
      <c r="V342" s="15">
        <f t="shared" si="23"/>
        <v>42772.669062500005</v>
      </c>
    </row>
    <row r="343" spans="1:22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6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7">
        <f t="shared" si="20"/>
        <v>106.71428571428572</v>
      </c>
      <c r="P343" s="18">
        <f t="shared" si="21"/>
        <v>67.909090909090907</v>
      </c>
      <c r="Q343" t="s">
        <v>8314</v>
      </c>
      <c r="R343" s="8" t="s">
        <v>8309</v>
      </c>
      <c r="S343">
        <v>1412135940</v>
      </c>
      <c r="T343" s="15">
        <f t="shared" si="22"/>
        <v>41913.165972222225</v>
      </c>
      <c r="U343" s="14">
        <v>1410555998</v>
      </c>
      <c r="V343" s="15">
        <f t="shared" si="23"/>
        <v>41894.879606481481</v>
      </c>
    </row>
    <row r="344" spans="1:22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6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7">
        <f t="shared" si="20"/>
        <v>100.36639999999998</v>
      </c>
      <c r="P344" s="18">
        <f t="shared" si="21"/>
        <v>169.85083076923075</v>
      </c>
      <c r="Q344" t="s">
        <v>8314</v>
      </c>
      <c r="R344" s="8" t="s">
        <v>8309</v>
      </c>
      <c r="S344">
        <v>1461955465</v>
      </c>
      <c r="T344" s="15">
        <f t="shared" si="22"/>
        <v>42489.780844907407</v>
      </c>
      <c r="U344" s="14">
        <v>1459363465</v>
      </c>
      <c r="V344" s="15">
        <f t="shared" si="23"/>
        <v>42459.780844907407</v>
      </c>
    </row>
    <row r="345" spans="1:22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6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7">
        <f t="shared" si="20"/>
        <v>102.02863333333335</v>
      </c>
      <c r="P345" s="18">
        <f t="shared" si="21"/>
        <v>58.413339694656486</v>
      </c>
      <c r="Q345" t="s">
        <v>8314</v>
      </c>
      <c r="R345" s="8" t="s">
        <v>8309</v>
      </c>
      <c r="S345">
        <v>1415934000</v>
      </c>
      <c r="T345" s="15">
        <f t="shared" si="22"/>
        <v>41957.125</v>
      </c>
      <c r="U345" s="14">
        <v>1413308545</v>
      </c>
      <c r="V345" s="15">
        <f t="shared" si="23"/>
        <v>41926.73778935185</v>
      </c>
    </row>
    <row r="346" spans="1:22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7">
        <f t="shared" si="20"/>
        <v>102.08358208955224</v>
      </c>
      <c r="P346" s="18">
        <f t="shared" si="21"/>
        <v>119.99298245614035</v>
      </c>
      <c r="Q346" t="s">
        <v>8314</v>
      </c>
      <c r="R346" s="8" t="s">
        <v>8309</v>
      </c>
      <c r="S346">
        <v>1433125200</v>
      </c>
      <c r="T346" s="15">
        <f t="shared" si="22"/>
        <v>42156.097222222219</v>
      </c>
      <c r="U346" s="14">
        <v>1429312694</v>
      </c>
      <c r="V346" s="15">
        <f t="shared" si="23"/>
        <v>42111.970995370371</v>
      </c>
    </row>
    <row r="347" spans="1:22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6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7">
        <f t="shared" si="20"/>
        <v>123.27586206896552</v>
      </c>
      <c r="P347" s="18">
        <f t="shared" si="21"/>
        <v>99.860335195530723</v>
      </c>
      <c r="Q347" t="s">
        <v>8314</v>
      </c>
      <c r="R347" s="8" t="s">
        <v>8309</v>
      </c>
      <c r="S347">
        <v>1432161590</v>
      </c>
      <c r="T347" s="15">
        <f t="shared" si="22"/>
        <v>42144.944328703699</v>
      </c>
      <c r="U347" s="14">
        <v>1429569590</v>
      </c>
      <c r="V347" s="15">
        <f t="shared" si="23"/>
        <v>42114.944328703699</v>
      </c>
    </row>
    <row r="348" spans="1:22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6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7">
        <f t="shared" si="20"/>
        <v>170.28880000000001</v>
      </c>
      <c r="P348" s="18">
        <f t="shared" si="21"/>
        <v>90.579148936170213</v>
      </c>
      <c r="Q348" t="s">
        <v>8314</v>
      </c>
      <c r="R348" s="8" t="s">
        <v>8309</v>
      </c>
      <c r="S348">
        <v>1444824021</v>
      </c>
      <c r="T348" s="15">
        <f t="shared" si="22"/>
        <v>42291.500243055554</v>
      </c>
      <c r="U348" s="14">
        <v>1442232021</v>
      </c>
      <c r="V348" s="15">
        <f t="shared" si="23"/>
        <v>42261.500243055554</v>
      </c>
    </row>
    <row r="349" spans="1:22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6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7">
        <f t="shared" si="20"/>
        <v>111.59049999999999</v>
      </c>
      <c r="P349" s="18">
        <f t="shared" si="21"/>
        <v>117.77361477572559</v>
      </c>
      <c r="Q349" t="s">
        <v>8314</v>
      </c>
      <c r="R349" s="8" t="s">
        <v>8309</v>
      </c>
      <c r="S349">
        <v>1447505609</v>
      </c>
      <c r="T349" s="15">
        <f t="shared" si="22"/>
        <v>42322.537141203706</v>
      </c>
      <c r="U349" s="14">
        <v>1444910009</v>
      </c>
      <c r="V349" s="15">
        <f t="shared" si="23"/>
        <v>42292.495474537034</v>
      </c>
    </row>
    <row r="350" spans="1:22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6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7">
        <f t="shared" si="20"/>
        <v>103</v>
      </c>
      <c r="P350" s="18">
        <f t="shared" si="21"/>
        <v>86.554621848739501</v>
      </c>
      <c r="Q350" t="s">
        <v>8314</v>
      </c>
      <c r="R350" s="8" t="s">
        <v>8309</v>
      </c>
      <c r="S350">
        <v>1440165916</v>
      </c>
      <c r="T350" s="15">
        <f t="shared" si="22"/>
        <v>42237.58699074074</v>
      </c>
      <c r="U350" s="14">
        <v>1437573916</v>
      </c>
      <c r="V350" s="15">
        <f t="shared" si="23"/>
        <v>42207.58699074074</v>
      </c>
    </row>
    <row r="351" spans="1:22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6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7">
        <f t="shared" si="20"/>
        <v>106.63570159857905</v>
      </c>
      <c r="P351" s="18">
        <f t="shared" si="21"/>
        <v>71.899281437125751</v>
      </c>
      <c r="Q351" t="s">
        <v>8314</v>
      </c>
      <c r="R351" s="8" t="s">
        <v>8309</v>
      </c>
      <c r="S351">
        <v>1487937508</v>
      </c>
      <c r="T351" s="15">
        <f t="shared" si="22"/>
        <v>42790.498935185184</v>
      </c>
      <c r="U351" s="14">
        <v>1485345508</v>
      </c>
      <c r="V351" s="15">
        <f t="shared" si="23"/>
        <v>42760.498935185184</v>
      </c>
    </row>
    <row r="352" spans="1:22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6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7">
        <f t="shared" si="20"/>
        <v>114.75999999999999</v>
      </c>
      <c r="P352" s="18">
        <f t="shared" si="21"/>
        <v>129.81900452488688</v>
      </c>
      <c r="Q352" t="s">
        <v>8314</v>
      </c>
      <c r="R352" s="8" t="s">
        <v>8309</v>
      </c>
      <c r="S352">
        <v>1473566340</v>
      </c>
      <c r="T352" s="15">
        <f t="shared" si="22"/>
        <v>42624.165972222225</v>
      </c>
      <c r="U352" s="14">
        <v>1470274509</v>
      </c>
      <c r="V352" s="15">
        <f t="shared" si="23"/>
        <v>42586.066076388888</v>
      </c>
    </row>
    <row r="353" spans="1:22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6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7">
        <f t="shared" si="20"/>
        <v>127.34117647058822</v>
      </c>
      <c r="P353" s="18">
        <f t="shared" si="21"/>
        <v>44.912863070539416</v>
      </c>
      <c r="Q353" t="s">
        <v>8314</v>
      </c>
      <c r="R353" s="8" t="s">
        <v>8309</v>
      </c>
      <c r="S353">
        <v>1460066954</v>
      </c>
      <c r="T353" s="15">
        <f t="shared" si="22"/>
        <v>42467.923078703709</v>
      </c>
      <c r="U353" s="14">
        <v>1456614554</v>
      </c>
      <c r="V353" s="15">
        <f t="shared" si="23"/>
        <v>42427.964745370366</v>
      </c>
    </row>
    <row r="354" spans="1:22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6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7">
        <f t="shared" si="20"/>
        <v>116.56</v>
      </c>
      <c r="P354" s="18">
        <f t="shared" si="21"/>
        <v>40.755244755244753</v>
      </c>
      <c r="Q354" t="s">
        <v>8314</v>
      </c>
      <c r="R354" s="8" t="s">
        <v>8309</v>
      </c>
      <c r="S354">
        <v>1412740868</v>
      </c>
      <c r="T354" s="15">
        <f t="shared" si="22"/>
        <v>41920.167453703703</v>
      </c>
      <c r="U354" s="14">
        <v>1410148868</v>
      </c>
      <c r="V354" s="15">
        <f t="shared" si="23"/>
        <v>41890.167453703703</v>
      </c>
    </row>
    <row r="355" spans="1:22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6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7">
        <f t="shared" si="20"/>
        <v>108.61819426615318</v>
      </c>
      <c r="P355" s="18">
        <f t="shared" si="21"/>
        <v>103.52394779771615</v>
      </c>
      <c r="Q355" t="s">
        <v>8314</v>
      </c>
      <c r="R355" s="8" t="s">
        <v>8309</v>
      </c>
      <c r="S355">
        <v>1447963219</v>
      </c>
      <c r="T355" s="15">
        <f t="shared" si="22"/>
        <v>42327.833553240736</v>
      </c>
      <c r="U355" s="14">
        <v>1445367619</v>
      </c>
      <c r="V355" s="15">
        <f t="shared" si="23"/>
        <v>42297.791886574079</v>
      </c>
    </row>
    <row r="356" spans="1:22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7">
        <f t="shared" si="20"/>
        <v>103.94285714285714</v>
      </c>
      <c r="P356" s="18">
        <f t="shared" si="21"/>
        <v>125.44827586206897</v>
      </c>
      <c r="Q356" t="s">
        <v>8314</v>
      </c>
      <c r="R356" s="8" t="s">
        <v>8309</v>
      </c>
      <c r="S356">
        <v>1460141521</v>
      </c>
      <c r="T356" s="15">
        <f t="shared" si="22"/>
        <v>42468.786122685182</v>
      </c>
      <c r="U356" s="14">
        <v>1457553121</v>
      </c>
      <c r="V356" s="15">
        <f t="shared" si="23"/>
        <v>42438.827789351853</v>
      </c>
    </row>
    <row r="357" spans="1:22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6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7">
        <f t="shared" si="20"/>
        <v>116.25714285714285</v>
      </c>
      <c r="P357" s="18">
        <f t="shared" si="21"/>
        <v>246.60606060606059</v>
      </c>
      <c r="Q357" t="s">
        <v>8314</v>
      </c>
      <c r="R357" s="8" t="s">
        <v>8309</v>
      </c>
      <c r="S357">
        <v>1417420994</v>
      </c>
      <c r="T357" s="15">
        <f t="shared" si="22"/>
        <v>41974.3355787037</v>
      </c>
      <c r="U357" s="14">
        <v>1414738994</v>
      </c>
      <c r="V357" s="15">
        <f t="shared" si="23"/>
        <v>41943.293912037036</v>
      </c>
    </row>
    <row r="358" spans="1:22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6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7">
        <f t="shared" si="20"/>
        <v>102.69239999999999</v>
      </c>
      <c r="P358" s="18">
        <f t="shared" si="21"/>
        <v>79.401340206185566</v>
      </c>
      <c r="Q358" t="s">
        <v>8314</v>
      </c>
      <c r="R358" s="8" t="s">
        <v>8309</v>
      </c>
      <c r="S358">
        <v>1458152193</v>
      </c>
      <c r="T358" s="15">
        <f t="shared" si="22"/>
        <v>42445.761493055557</v>
      </c>
      <c r="U358" s="14">
        <v>1455563793</v>
      </c>
      <c r="V358" s="15">
        <f t="shared" si="23"/>
        <v>42415.803159722222</v>
      </c>
    </row>
    <row r="359" spans="1:22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6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7">
        <f t="shared" si="20"/>
        <v>174</v>
      </c>
      <c r="P359" s="18">
        <f t="shared" si="21"/>
        <v>86.138613861386133</v>
      </c>
      <c r="Q359" t="s">
        <v>8314</v>
      </c>
      <c r="R359" s="8" t="s">
        <v>8309</v>
      </c>
      <c r="S359">
        <v>1429852797</v>
      </c>
      <c r="T359" s="15">
        <f t="shared" si="22"/>
        <v>42118.222187499996</v>
      </c>
      <c r="U359" s="14">
        <v>1426396797</v>
      </c>
      <c r="V359" s="15">
        <f t="shared" si="23"/>
        <v>42078.222187499996</v>
      </c>
    </row>
    <row r="360" spans="1:22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6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7">
        <f t="shared" si="20"/>
        <v>103.08800000000001</v>
      </c>
      <c r="P360" s="18">
        <f t="shared" si="21"/>
        <v>193.04868913857678</v>
      </c>
      <c r="Q360" t="s">
        <v>8314</v>
      </c>
      <c r="R360" s="8" t="s">
        <v>8309</v>
      </c>
      <c r="S360">
        <v>1466002800</v>
      </c>
      <c r="T360" s="15">
        <f t="shared" si="22"/>
        <v>42536.625</v>
      </c>
      <c r="U360" s="14">
        <v>1463517521</v>
      </c>
      <c r="V360" s="15">
        <f t="shared" si="23"/>
        <v>42507.860196759255</v>
      </c>
    </row>
    <row r="361" spans="1:22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6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7">
        <f t="shared" si="20"/>
        <v>104.85537190082646</v>
      </c>
      <c r="P361" s="18">
        <f t="shared" si="21"/>
        <v>84.023178807947019</v>
      </c>
      <c r="Q361" t="s">
        <v>8314</v>
      </c>
      <c r="R361" s="8" t="s">
        <v>8309</v>
      </c>
      <c r="S361">
        <v>1415941920</v>
      </c>
      <c r="T361" s="15">
        <f t="shared" si="22"/>
        <v>41957.216666666667</v>
      </c>
      <c r="U361" s="14">
        <v>1414028490</v>
      </c>
      <c r="V361" s="15">
        <f t="shared" si="23"/>
        <v>41935.070486111115</v>
      </c>
    </row>
    <row r="362" spans="1:22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6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7">
        <f t="shared" si="20"/>
        <v>101.375</v>
      </c>
      <c r="P362" s="18">
        <f t="shared" si="21"/>
        <v>139.82758620689654</v>
      </c>
      <c r="Q362" t="s">
        <v>8314</v>
      </c>
      <c r="R362" s="8" t="s">
        <v>8309</v>
      </c>
      <c r="S362">
        <v>1437621060</v>
      </c>
      <c r="T362" s="15">
        <f t="shared" si="22"/>
        <v>42208.132638888885</v>
      </c>
      <c r="U362" s="14">
        <v>1433799180</v>
      </c>
      <c r="V362" s="15">
        <f t="shared" si="23"/>
        <v>42163.897916666669</v>
      </c>
    </row>
    <row r="363" spans="1:22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6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7">
        <f t="shared" si="20"/>
        <v>111.07699999999998</v>
      </c>
      <c r="P363" s="18">
        <f t="shared" si="21"/>
        <v>109.82189265536722</v>
      </c>
      <c r="Q363" t="s">
        <v>8314</v>
      </c>
      <c r="R363" s="8" t="s">
        <v>8309</v>
      </c>
      <c r="S363">
        <v>1416704506</v>
      </c>
      <c r="T363" s="15">
        <f t="shared" si="22"/>
        <v>41966.042893518519</v>
      </c>
      <c r="U363" s="14">
        <v>1414108906</v>
      </c>
      <c r="V363" s="15">
        <f t="shared" si="23"/>
        <v>41936.001226851848</v>
      </c>
    </row>
    <row r="364" spans="1:22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6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7">
        <f t="shared" si="20"/>
        <v>124.15933781686496</v>
      </c>
      <c r="P364" s="18">
        <f t="shared" si="21"/>
        <v>139.53488372093022</v>
      </c>
      <c r="Q364" t="s">
        <v>8314</v>
      </c>
      <c r="R364" s="8" t="s">
        <v>8309</v>
      </c>
      <c r="S364">
        <v>1407456000</v>
      </c>
      <c r="T364" s="15">
        <f t="shared" si="22"/>
        <v>41859</v>
      </c>
      <c r="U364" s="14">
        <v>1405573391</v>
      </c>
      <c r="V364" s="15">
        <f t="shared" si="23"/>
        <v>41837.210543981484</v>
      </c>
    </row>
    <row r="365" spans="1:22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6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7">
        <f t="shared" si="20"/>
        <v>101.33333333333334</v>
      </c>
      <c r="P365" s="18">
        <f t="shared" si="21"/>
        <v>347.84615384615387</v>
      </c>
      <c r="Q365" t="s">
        <v>8314</v>
      </c>
      <c r="R365" s="8" t="s">
        <v>8309</v>
      </c>
      <c r="S365">
        <v>1272828120</v>
      </c>
      <c r="T365" s="15">
        <f t="shared" si="22"/>
        <v>40300.806944444441</v>
      </c>
      <c r="U365" s="14">
        <v>1268934736</v>
      </c>
      <c r="V365" s="15">
        <f t="shared" si="23"/>
        <v>40255.744629629626</v>
      </c>
    </row>
    <row r="366" spans="1:22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7">
        <f t="shared" si="20"/>
        <v>110.16142857142856</v>
      </c>
      <c r="P366" s="18">
        <f t="shared" si="21"/>
        <v>68.24159292035398</v>
      </c>
      <c r="Q366" t="s">
        <v>8314</v>
      </c>
      <c r="R366" s="8" t="s">
        <v>8309</v>
      </c>
      <c r="S366">
        <v>1403323140</v>
      </c>
      <c r="T366" s="15">
        <f t="shared" si="22"/>
        <v>41811.165972222225</v>
      </c>
      <c r="U366" s="14">
        <v>1400704672</v>
      </c>
      <c r="V366" s="15">
        <f t="shared" si="23"/>
        <v>41780.859629629631</v>
      </c>
    </row>
    <row r="367" spans="1:22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6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7">
        <f t="shared" si="20"/>
        <v>103.97333333333334</v>
      </c>
      <c r="P367" s="18">
        <f t="shared" si="21"/>
        <v>239.93846153846152</v>
      </c>
      <c r="Q367" t="s">
        <v>8314</v>
      </c>
      <c r="R367" s="8" t="s">
        <v>8309</v>
      </c>
      <c r="S367">
        <v>1393597999</v>
      </c>
      <c r="T367" s="15">
        <f t="shared" si="22"/>
        <v>41698.606469907405</v>
      </c>
      <c r="U367" s="14">
        <v>1391005999</v>
      </c>
      <c r="V367" s="15">
        <f t="shared" si="23"/>
        <v>41668.606469907405</v>
      </c>
    </row>
    <row r="368" spans="1:22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6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7">
        <f t="shared" si="20"/>
        <v>101.31578947368421</v>
      </c>
      <c r="P368" s="18">
        <f t="shared" si="21"/>
        <v>287.31343283582089</v>
      </c>
      <c r="Q368" t="s">
        <v>8314</v>
      </c>
      <c r="R368" s="8" t="s">
        <v>8309</v>
      </c>
      <c r="S368">
        <v>1337540518</v>
      </c>
      <c r="T368" s="15">
        <f t="shared" si="22"/>
        <v>41049.793032407411</v>
      </c>
      <c r="U368" s="14">
        <v>1334948518</v>
      </c>
      <c r="V368" s="15">
        <f t="shared" si="23"/>
        <v>41019.793032407411</v>
      </c>
    </row>
    <row r="369" spans="1:22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6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7">
        <f t="shared" si="20"/>
        <v>103.3501</v>
      </c>
      <c r="P369" s="18">
        <f t="shared" si="21"/>
        <v>86.84882352941176</v>
      </c>
      <c r="Q369" t="s">
        <v>8314</v>
      </c>
      <c r="R369" s="8" t="s">
        <v>8309</v>
      </c>
      <c r="S369">
        <v>1367384340</v>
      </c>
      <c r="T369" s="15">
        <f t="shared" si="22"/>
        <v>41395.207638888889</v>
      </c>
      <c r="U369" s="14">
        <v>1363960278</v>
      </c>
      <c r="V369" s="15">
        <f t="shared" si="23"/>
        <v>41355.577291666668</v>
      </c>
    </row>
    <row r="370" spans="1:22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6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7">
        <f t="shared" si="20"/>
        <v>104.11200000000001</v>
      </c>
      <c r="P370" s="18">
        <f t="shared" si="21"/>
        <v>81.84905660377359</v>
      </c>
      <c r="Q370" t="s">
        <v>8314</v>
      </c>
      <c r="R370" s="8" t="s">
        <v>8309</v>
      </c>
      <c r="S370">
        <v>1426426322</v>
      </c>
      <c r="T370" s="15">
        <f t="shared" si="22"/>
        <v>42078.563912037032</v>
      </c>
      <c r="U370" s="14">
        <v>1423405922</v>
      </c>
      <c r="V370" s="15">
        <f t="shared" si="23"/>
        <v>42043.605578703704</v>
      </c>
    </row>
    <row r="371" spans="1:22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6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7">
        <f t="shared" si="20"/>
        <v>110.15569230769231</v>
      </c>
      <c r="P371" s="18">
        <f t="shared" si="21"/>
        <v>42.874970059880241</v>
      </c>
      <c r="Q371" t="s">
        <v>8314</v>
      </c>
      <c r="R371" s="8" t="s">
        <v>8309</v>
      </c>
      <c r="S371">
        <v>1326633269</v>
      </c>
      <c r="T371" s="15">
        <f t="shared" si="22"/>
        <v>40923.551724537036</v>
      </c>
      <c r="U371" s="14">
        <v>1324041269</v>
      </c>
      <c r="V371" s="15">
        <f t="shared" si="23"/>
        <v>40893.551724537036</v>
      </c>
    </row>
    <row r="372" spans="1:22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6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7">
        <f t="shared" si="20"/>
        <v>122.02</v>
      </c>
      <c r="P372" s="18">
        <f t="shared" si="21"/>
        <v>709.41860465116281</v>
      </c>
      <c r="Q372" t="s">
        <v>8314</v>
      </c>
      <c r="R372" s="8" t="s">
        <v>8309</v>
      </c>
      <c r="S372">
        <v>1483729500</v>
      </c>
      <c r="T372" s="15">
        <f t="shared" si="22"/>
        <v>42741.795138888891</v>
      </c>
      <c r="U372" s="14">
        <v>1481137500</v>
      </c>
      <c r="V372" s="15">
        <f t="shared" si="23"/>
        <v>42711.795138888891</v>
      </c>
    </row>
    <row r="373" spans="1:22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6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7">
        <f t="shared" si="20"/>
        <v>114.16866666666667</v>
      </c>
      <c r="P373" s="18">
        <f t="shared" si="21"/>
        <v>161.25517890772127</v>
      </c>
      <c r="Q373" t="s">
        <v>8314</v>
      </c>
      <c r="R373" s="8" t="s">
        <v>8309</v>
      </c>
      <c r="S373">
        <v>1359743139</v>
      </c>
      <c r="T373" s="15">
        <f t="shared" si="22"/>
        <v>41306.767812500002</v>
      </c>
      <c r="U373" s="14">
        <v>1355855139</v>
      </c>
      <c r="V373" s="15">
        <f t="shared" si="23"/>
        <v>41261.767812500002</v>
      </c>
    </row>
    <row r="374" spans="1:22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6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7">
        <f t="shared" si="20"/>
        <v>125.33333333333334</v>
      </c>
      <c r="P374" s="18">
        <f t="shared" si="21"/>
        <v>41.777777777777779</v>
      </c>
      <c r="Q374" t="s">
        <v>8314</v>
      </c>
      <c r="R374" s="8" t="s">
        <v>8309</v>
      </c>
      <c r="S374">
        <v>1459872000</v>
      </c>
      <c r="T374" s="15">
        <f t="shared" si="22"/>
        <v>42465.666666666672</v>
      </c>
      <c r="U374" s="14">
        <v>1456408244</v>
      </c>
      <c r="V374" s="15">
        <f t="shared" si="23"/>
        <v>42425.576898148152</v>
      </c>
    </row>
    <row r="375" spans="1:22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6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7">
        <f t="shared" si="20"/>
        <v>106.66666666666667</v>
      </c>
      <c r="P375" s="18">
        <f t="shared" si="21"/>
        <v>89.887640449438209</v>
      </c>
      <c r="Q375" t="s">
        <v>8314</v>
      </c>
      <c r="R375" s="8" t="s">
        <v>8309</v>
      </c>
      <c r="S375">
        <v>1342648398</v>
      </c>
      <c r="T375" s="15">
        <f t="shared" si="22"/>
        <v>41108.91201388889</v>
      </c>
      <c r="U375" s="14">
        <v>1340056398</v>
      </c>
      <c r="V375" s="15">
        <f t="shared" si="23"/>
        <v>41078.91201388889</v>
      </c>
    </row>
    <row r="376" spans="1:22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7">
        <f t="shared" si="20"/>
        <v>130.65</v>
      </c>
      <c r="P376" s="18">
        <f t="shared" si="21"/>
        <v>45.051724137931032</v>
      </c>
      <c r="Q376" t="s">
        <v>8314</v>
      </c>
      <c r="R376" s="8" t="s">
        <v>8309</v>
      </c>
      <c r="S376">
        <v>1316208031</v>
      </c>
      <c r="T376" s="15">
        <f t="shared" si="22"/>
        <v>40802.889247685183</v>
      </c>
      <c r="U376" s="14">
        <v>1312320031</v>
      </c>
      <c r="V376" s="15">
        <f t="shared" si="23"/>
        <v>40757.889247685183</v>
      </c>
    </row>
    <row r="377" spans="1:22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6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7">
        <f t="shared" si="20"/>
        <v>120</v>
      </c>
      <c r="P377" s="18">
        <f t="shared" si="21"/>
        <v>42.857142857142854</v>
      </c>
      <c r="Q377" t="s">
        <v>8314</v>
      </c>
      <c r="R377" s="8" t="s">
        <v>8309</v>
      </c>
      <c r="S377">
        <v>1393694280</v>
      </c>
      <c r="T377" s="15">
        <f t="shared" si="22"/>
        <v>41699.720833333333</v>
      </c>
      <c r="U377" s="14">
        <v>1390088311</v>
      </c>
      <c r="V377" s="15">
        <f t="shared" si="23"/>
        <v>41657.985081018516</v>
      </c>
    </row>
    <row r="378" spans="1:22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6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7">
        <f t="shared" si="20"/>
        <v>105.9591836734694</v>
      </c>
      <c r="P378" s="18">
        <f t="shared" si="21"/>
        <v>54.083333333333336</v>
      </c>
      <c r="Q378" t="s">
        <v>8314</v>
      </c>
      <c r="R378" s="8" t="s">
        <v>8309</v>
      </c>
      <c r="S378">
        <v>1472122316</v>
      </c>
      <c r="T378" s="15">
        <f t="shared" si="22"/>
        <v>42607.452731481477</v>
      </c>
      <c r="U378" s="14">
        <v>1469443916</v>
      </c>
      <c r="V378" s="15">
        <f t="shared" si="23"/>
        <v>42576.452731481477</v>
      </c>
    </row>
    <row r="379" spans="1:22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6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7">
        <f t="shared" si="20"/>
        <v>114.39999999999999</v>
      </c>
      <c r="P379" s="18">
        <f t="shared" si="21"/>
        <v>103.21804511278195</v>
      </c>
      <c r="Q379" t="s">
        <v>8314</v>
      </c>
      <c r="R379" s="8" t="s">
        <v>8309</v>
      </c>
      <c r="S379">
        <v>1447484460</v>
      </c>
      <c r="T379" s="15">
        <f t="shared" si="22"/>
        <v>42322.292361111111</v>
      </c>
      <c r="U379" s="14">
        <v>1444888868</v>
      </c>
      <c r="V379" s="15">
        <f t="shared" si="23"/>
        <v>42292.250787037032</v>
      </c>
    </row>
    <row r="380" spans="1:22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6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7">
        <f t="shared" si="20"/>
        <v>111.76666666666665</v>
      </c>
      <c r="P380" s="18">
        <f t="shared" si="21"/>
        <v>40.397590361445786</v>
      </c>
      <c r="Q380" t="s">
        <v>8314</v>
      </c>
      <c r="R380" s="8" t="s">
        <v>8309</v>
      </c>
      <c r="S380">
        <v>1453765920</v>
      </c>
      <c r="T380" s="15">
        <f t="shared" si="22"/>
        <v>42394.994444444441</v>
      </c>
      <c r="U380" s="14">
        <v>1451655808</v>
      </c>
      <c r="V380" s="15">
        <f t="shared" si="23"/>
        <v>42370.571851851855</v>
      </c>
    </row>
    <row r="381" spans="1:22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6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7">
        <f t="shared" si="20"/>
        <v>116.08000000000001</v>
      </c>
      <c r="P381" s="18">
        <f t="shared" si="21"/>
        <v>116.85906040268456</v>
      </c>
      <c r="Q381" t="s">
        <v>8314</v>
      </c>
      <c r="R381" s="8" t="s">
        <v>8309</v>
      </c>
      <c r="S381">
        <v>1336062672</v>
      </c>
      <c r="T381" s="15">
        <f t="shared" si="22"/>
        <v>41032.688333333332</v>
      </c>
      <c r="U381" s="14">
        <v>1332174672</v>
      </c>
      <c r="V381" s="15">
        <f t="shared" si="23"/>
        <v>40987.688333333332</v>
      </c>
    </row>
    <row r="382" spans="1:22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6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7">
        <f t="shared" si="20"/>
        <v>141.5</v>
      </c>
      <c r="P382" s="18">
        <f t="shared" si="21"/>
        <v>115.51020408163265</v>
      </c>
      <c r="Q382" t="s">
        <v>8314</v>
      </c>
      <c r="R382" s="8" t="s">
        <v>8309</v>
      </c>
      <c r="S382">
        <v>1453569392</v>
      </c>
      <c r="T382" s="15">
        <f t="shared" si="22"/>
        <v>42392.719814814816</v>
      </c>
      <c r="U382" s="14">
        <v>1451409392</v>
      </c>
      <c r="V382" s="15">
        <f t="shared" si="23"/>
        <v>42367.719814814816</v>
      </c>
    </row>
    <row r="383" spans="1:22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6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7">
        <f t="shared" si="20"/>
        <v>104.72999999999999</v>
      </c>
      <c r="P383" s="18">
        <f t="shared" si="21"/>
        <v>104.31274900398407</v>
      </c>
      <c r="Q383" t="s">
        <v>8314</v>
      </c>
      <c r="R383" s="8" t="s">
        <v>8309</v>
      </c>
      <c r="S383">
        <v>1343624400</v>
      </c>
      <c r="T383" s="15">
        <f t="shared" si="22"/>
        <v>41120.208333333336</v>
      </c>
      <c r="U383" s="14">
        <v>1340642717</v>
      </c>
      <c r="V383" s="15">
        <f t="shared" si="23"/>
        <v>41085.698113425926</v>
      </c>
    </row>
    <row r="384" spans="1:22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6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7">
        <f t="shared" si="20"/>
        <v>255.83333333333331</v>
      </c>
      <c r="P384" s="18">
        <f t="shared" si="21"/>
        <v>69.772727272727266</v>
      </c>
      <c r="Q384" t="s">
        <v>8314</v>
      </c>
      <c r="R384" s="8" t="s">
        <v>8309</v>
      </c>
      <c r="S384">
        <v>1346950900</v>
      </c>
      <c r="T384" s="15">
        <f t="shared" si="22"/>
        <v>41158.709490740745</v>
      </c>
      <c r="U384" s="14">
        <v>1345741300</v>
      </c>
      <c r="V384" s="15">
        <f t="shared" si="23"/>
        <v>41144.709490740745</v>
      </c>
    </row>
    <row r="385" spans="1:22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6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7">
        <f t="shared" si="20"/>
        <v>206.70670670670671</v>
      </c>
      <c r="P385" s="18">
        <f t="shared" si="21"/>
        <v>43.020833333333336</v>
      </c>
      <c r="Q385" t="s">
        <v>8314</v>
      </c>
      <c r="R385" s="8" t="s">
        <v>8309</v>
      </c>
      <c r="S385">
        <v>1400467759</v>
      </c>
      <c r="T385" s="15">
        <f t="shared" si="22"/>
        <v>41778.117581018516</v>
      </c>
      <c r="U385" s="14">
        <v>1398480559</v>
      </c>
      <c r="V385" s="15">
        <f t="shared" si="23"/>
        <v>41755.117581018516</v>
      </c>
    </row>
    <row r="386" spans="1:22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7">
        <f t="shared" si="20"/>
        <v>112.105</v>
      </c>
      <c r="P386" s="18">
        <f t="shared" si="21"/>
        <v>58.540469973890339</v>
      </c>
      <c r="Q386" t="s">
        <v>8314</v>
      </c>
      <c r="R386" s="8" t="s">
        <v>8309</v>
      </c>
      <c r="S386">
        <v>1420569947</v>
      </c>
      <c r="T386" s="15">
        <f t="shared" si="22"/>
        <v>42010.781793981485</v>
      </c>
      <c r="U386" s="14">
        <v>1417977947</v>
      </c>
      <c r="V386" s="15">
        <f t="shared" si="23"/>
        <v>41980.781793981485</v>
      </c>
    </row>
    <row r="387" spans="1:22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6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7">
        <f t="shared" ref="O387:O450" si="24">(E387/D387)*100</f>
        <v>105.982</v>
      </c>
      <c r="P387" s="18">
        <f t="shared" ref="P387:P450" si="25">AVERAGE(E387/L387)</f>
        <v>111.79535864978902</v>
      </c>
      <c r="Q387" t="s">
        <v>8314</v>
      </c>
      <c r="R387" s="8" t="s">
        <v>8309</v>
      </c>
      <c r="S387">
        <v>1416582101</v>
      </c>
      <c r="T387" s="15">
        <f t="shared" ref="T387:T450" si="26">(S387/86400)+DATE(1970,1,1)</f>
        <v>41964.626168981486</v>
      </c>
      <c r="U387" s="14">
        <v>1413986501</v>
      </c>
      <c r="V387" s="15">
        <f t="shared" ref="V387:V450" si="27">(U387/86400)+DATE(1970,1,1)</f>
        <v>41934.584502314814</v>
      </c>
    </row>
    <row r="388" spans="1:22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6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7">
        <f t="shared" si="24"/>
        <v>100.16666666666667</v>
      </c>
      <c r="P388" s="18">
        <f t="shared" si="25"/>
        <v>46.230769230769234</v>
      </c>
      <c r="Q388" t="s">
        <v>8314</v>
      </c>
      <c r="R388" s="8" t="s">
        <v>8309</v>
      </c>
      <c r="S388">
        <v>1439246991</v>
      </c>
      <c r="T388" s="15">
        <f t="shared" si="26"/>
        <v>42226.951284722221</v>
      </c>
      <c r="U388" s="14">
        <v>1437950991</v>
      </c>
      <c r="V388" s="15">
        <f t="shared" si="27"/>
        <v>42211.951284722221</v>
      </c>
    </row>
    <row r="389" spans="1:22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6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7">
        <f t="shared" si="24"/>
        <v>213.98947368421051</v>
      </c>
      <c r="P389" s="18">
        <f t="shared" si="25"/>
        <v>144.69039145907473</v>
      </c>
      <c r="Q389" t="s">
        <v>8314</v>
      </c>
      <c r="R389" s="8" t="s">
        <v>8309</v>
      </c>
      <c r="S389">
        <v>1439618400</v>
      </c>
      <c r="T389" s="15">
        <f t="shared" si="26"/>
        <v>42231.25</v>
      </c>
      <c r="U389" s="14">
        <v>1436976858</v>
      </c>
      <c r="V389" s="15">
        <f t="shared" si="27"/>
        <v>42200.67659722222</v>
      </c>
    </row>
    <row r="390" spans="1:22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6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7">
        <f t="shared" si="24"/>
        <v>126.16000000000001</v>
      </c>
      <c r="P390" s="18">
        <f t="shared" si="25"/>
        <v>88.845070422535215</v>
      </c>
      <c r="Q390" t="s">
        <v>8314</v>
      </c>
      <c r="R390" s="8" t="s">
        <v>8309</v>
      </c>
      <c r="S390">
        <v>1469670580</v>
      </c>
      <c r="T390" s="15">
        <f t="shared" si="26"/>
        <v>42579.076157407406</v>
      </c>
      <c r="U390" s="14">
        <v>1467078580</v>
      </c>
      <c r="V390" s="15">
        <f t="shared" si="27"/>
        <v>42549.076157407406</v>
      </c>
    </row>
    <row r="391" spans="1:22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6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7">
        <f t="shared" si="24"/>
        <v>181.53547058823528</v>
      </c>
      <c r="P391" s="18">
        <f t="shared" si="25"/>
        <v>81.75107284768211</v>
      </c>
      <c r="Q391" t="s">
        <v>8314</v>
      </c>
      <c r="R391" s="8" t="s">
        <v>8309</v>
      </c>
      <c r="S391">
        <v>1394233140</v>
      </c>
      <c r="T391" s="15">
        <f t="shared" si="26"/>
        <v>41705.957638888889</v>
      </c>
      <c r="U391" s="14">
        <v>1391477450</v>
      </c>
      <c r="V391" s="15">
        <f t="shared" si="27"/>
        <v>41674.063078703708</v>
      </c>
    </row>
    <row r="392" spans="1:22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6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7">
        <f t="shared" si="24"/>
        <v>100</v>
      </c>
      <c r="P392" s="18">
        <f t="shared" si="25"/>
        <v>71.428571428571431</v>
      </c>
      <c r="Q392" t="s">
        <v>8314</v>
      </c>
      <c r="R392" s="8" t="s">
        <v>8309</v>
      </c>
      <c r="S392">
        <v>1431046372</v>
      </c>
      <c r="T392" s="15">
        <f t="shared" si="26"/>
        <v>42132.036712962959</v>
      </c>
      <c r="U392" s="14">
        <v>1429318372</v>
      </c>
      <c r="V392" s="15">
        <f t="shared" si="27"/>
        <v>42112.036712962959</v>
      </c>
    </row>
    <row r="393" spans="1:22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6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7">
        <f t="shared" si="24"/>
        <v>100.61</v>
      </c>
      <c r="P393" s="18">
        <f t="shared" si="25"/>
        <v>104.25906735751295</v>
      </c>
      <c r="Q393" t="s">
        <v>8314</v>
      </c>
      <c r="R393" s="8" t="s">
        <v>8309</v>
      </c>
      <c r="S393">
        <v>1324169940</v>
      </c>
      <c r="T393" s="15">
        <f t="shared" si="26"/>
        <v>40895.040972222225</v>
      </c>
      <c r="U393" s="14">
        <v>1321578051</v>
      </c>
      <c r="V393" s="15">
        <f t="shared" si="27"/>
        <v>40865.042256944442</v>
      </c>
    </row>
    <row r="394" spans="1:22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6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7">
        <f t="shared" si="24"/>
        <v>100.9027027027027</v>
      </c>
      <c r="P394" s="18">
        <f t="shared" si="25"/>
        <v>90.616504854368927</v>
      </c>
      <c r="Q394" t="s">
        <v>8314</v>
      </c>
      <c r="R394" s="8" t="s">
        <v>8309</v>
      </c>
      <c r="S394">
        <v>1315450800</v>
      </c>
      <c r="T394" s="15">
        <f t="shared" si="26"/>
        <v>40794.125</v>
      </c>
      <c r="U394" s="14">
        <v>1312823571</v>
      </c>
      <c r="V394" s="15">
        <f t="shared" si="27"/>
        <v>40763.717256944445</v>
      </c>
    </row>
    <row r="395" spans="1:22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6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7">
        <f t="shared" si="24"/>
        <v>110.446</v>
      </c>
      <c r="P395" s="18">
        <f t="shared" si="25"/>
        <v>157.33048433048432</v>
      </c>
      <c r="Q395" t="s">
        <v>8314</v>
      </c>
      <c r="R395" s="8" t="s">
        <v>8309</v>
      </c>
      <c r="S395">
        <v>1381424452</v>
      </c>
      <c r="T395" s="15">
        <f t="shared" si="26"/>
        <v>41557.708935185183</v>
      </c>
      <c r="U395" s="14">
        <v>1378746052</v>
      </c>
      <c r="V395" s="15">
        <f t="shared" si="27"/>
        <v>41526.708935185183</v>
      </c>
    </row>
    <row r="396" spans="1:22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7">
        <f t="shared" si="24"/>
        <v>111.8936170212766</v>
      </c>
      <c r="P396" s="18">
        <f t="shared" si="25"/>
        <v>105.18</v>
      </c>
      <c r="Q396" t="s">
        <v>8314</v>
      </c>
      <c r="R396" s="8" t="s">
        <v>8309</v>
      </c>
      <c r="S396">
        <v>1460918282</v>
      </c>
      <c r="T396" s="15">
        <f t="shared" si="26"/>
        <v>42477.776412037041</v>
      </c>
      <c r="U396" s="14">
        <v>1455737882</v>
      </c>
      <c r="V396" s="15">
        <f t="shared" si="27"/>
        <v>42417.818078703705</v>
      </c>
    </row>
    <row r="397" spans="1:22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6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7">
        <f t="shared" si="24"/>
        <v>108.04450000000001</v>
      </c>
      <c r="P397" s="18">
        <f t="shared" si="25"/>
        <v>58.719836956521746</v>
      </c>
      <c r="Q397" t="s">
        <v>8314</v>
      </c>
      <c r="R397" s="8" t="s">
        <v>8309</v>
      </c>
      <c r="S397">
        <v>1335562320</v>
      </c>
      <c r="T397" s="15">
        <f t="shared" si="26"/>
        <v>41026.897222222222</v>
      </c>
      <c r="U397" s="14">
        <v>1332452960</v>
      </c>
      <c r="V397" s="15">
        <f t="shared" si="27"/>
        <v>40990.909259259257</v>
      </c>
    </row>
    <row r="398" spans="1:22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6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7">
        <f t="shared" si="24"/>
        <v>106.66666666666667</v>
      </c>
      <c r="P398" s="18">
        <f t="shared" si="25"/>
        <v>81.632653061224488</v>
      </c>
      <c r="Q398" t="s">
        <v>8314</v>
      </c>
      <c r="R398" s="8" t="s">
        <v>8309</v>
      </c>
      <c r="S398">
        <v>1341668006</v>
      </c>
      <c r="T398" s="15">
        <f t="shared" si="26"/>
        <v>41097.564884259264</v>
      </c>
      <c r="U398" s="14">
        <v>1340372006</v>
      </c>
      <c r="V398" s="15">
        <f t="shared" si="27"/>
        <v>41082.564884259264</v>
      </c>
    </row>
    <row r="399" spans="1:22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6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7">
        <f t="shared" si="24"/>
        <v>103.90027322404372</v>
      </c>
      <c r="P399" s="18">
        <f t="shared" si="25"/>
        <v>56.460043668122275</v>
      </c>
      <c r="Q399" t="s">
        <v>8314</v>
      </c>
      <c r="R399" s="8" t="s">
        <v>8309</v>
      </c>
      <c r="S399">
        <v>1283312640</v>
      </c>
      <c r="T399" s="15">
        <f t="shared" si="26"/>
        <v>40422.155555555553</v>
      </c>
      <c r="U399" s="14">
        <v>1279651084</v>
      </c>
      <c r="V399" s="15">
        <f t="shared" si="27"/>
        <v>40379.776435185187</v>
      </c>
    </row>
    <row r="400" spans="1:22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6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7">
        <f t="shared" si="24"/>
        <v>125.16000000000001</v>
      </c>
      <c r="P400" s="18">
        <f t="shared" si="25"/>
        <v>140.1044776119403</v>
      </c>
      <c r="Q400" t="s">
        <v>8314</v>
      </c>
      <c r="R400" s="8" t="s">
        <v>8309</v>
      </c>
      <c r="S400">
        <v>1430334126</v>
      </c>
      <c r="T400" s="15">
        <f t="shared" si="26"/>
        <v>42123.793124999997</v>
      </c>
      <c r="U400" s="14">
        <v>1426446126</v>
      </c>
      <c r="V400" s="15">
        <f t="shared" si="27"/>
        <v>42078.793124999997</v>
      </c>
    </row>
    <row r="401" spans="1:22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6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7">
        <f t="shared" si="24"/>
        <v>106.80499999999999</v>
      </c>
      <c r="P401" s="18">
        <f t="shared" si="25"/>
        <v>224.85263157894738</v>
      </c>
      <c r="Q401" t="s">
        <v>8314</v>
      </c>
      <c r="R401" s="8" t="s">
        <v>8309</v>
      </c>
      <c r="S401">
        <v>1481716800</v>
      </c>
      <c r="T401" s="15">
        <f t="shared" si="26"/>
        <v>42718.5</v>
      </c>
      <c r="U401" s="14">
        <v>1479070867</v>
      </c>
      <c r="V401" s="15">
        <f t="shared" si="27"/>
        <v>42687.875775462962</v>
      </c>
    </row>
    <row r="402" spans="1:22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6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7">
        <f t="shared" si="24"/>
        <v>112.30249999999999</v>
      </c>
      <c r="P402" s="18">
        <f t="shared" si="25"/>
        <v>181.13306451612902</v>
      </c>
      <c r="Q402" t="s">
        <v>8314</v>
      </c>
      <c r="R402" s="8" t="s">
        <v>8309</v>
      </c>
      <c r="S402">
        <v>1400297400</v>
      </c>
      <c r="T402" s="15">
        <f t="shared" si="26"/>
        <v>41776.145833333336</v>
      </c>
      <c r="U402" s="14">
        <v>1397661347</v>
      </c>
      <c r="V402" s="15">
        <f t="shared" si="27"/>
        <v>41745.635960648149</v>
      </c>
    </row>
    <row r="403" spans="1:22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6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7">
        <f t="shared" si="24"/>
        <v>103.812</v>
      </c>
      <c r="P403" s="18">
        <f t="shared" si="25"/>
        <v>711.04109589041093</v>
      </c>
      <c r="Q403" t="s">
        <v>8314</v>
      </c>
      <c r="R403" s="8" t="s">
        <v>8309</v>
      </c>
      <c r="S403">
        <v>1312747970</v>
      </c>
      <c r="T403" s="15">
        <f t="shared" si="26"/>
        <v>40762.842245370368</v>
      </c>
      <c r="U403" s="14">
        <v>1310155970</v>
      </c>
      <c r="V403" s="15">
        <f t="shared" si="27"/>
        <v>40732.842245370368</v>
      </c>
    </row>
    <row r="404" spans="1:22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6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7">
        <f t="shared" si="24"/>
        <v>141.65</v>
      </c>
      <c r="P404" s="18">
        <f t="shared" si="25"/>
        <v>65.883720930232556</v>
      </c>
      <c r="Q404" t="s">
        <v>8314</v>
      </c>
      <c r="R404" s="8" t="s">
        <v>8309</v>
      </c>
      <c r="S404">
        <v>1446731817</v>
      </c>
      <c r="T404" s="15">
        <f t="shared" si="26"/>
        <v>42313.58121527778</v>
      </c>
      <c r="U404" s="14">
        <v>1444913817</v>
      </c>
      <c r="V404" s="15">
        <f t="shared" si="27"/>
        <v>42292.539548611108</v>
      </c>
    </row>
    <row r="405" spans="1:22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6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7">
        <f t="shared" si="24"/>
        <v>105.25999999999999</v>
      </c>
      <c r="P405" s="18">
        <f t="shared" si="25"/>
        <v>75.185714285714283</v>
      </c>
      <c r="Q405" t="s">
        <v>8314</v>
      </c>
      <c r="R405" s="8" t="s">
        <v>8309</v>
      </c>
      <c r="S405">
        <v>1312960080</v>
      </c>
      <c r="T405" s="15">
        <f t="shared" si="26"/>
        <v>40765.297222222223</v>
      </c>
      <c r="U405" s="14">
        <v>1308900441</v>
      </c>
      <c r="V405" s="15">
        <f t="shared" si="27"/>
        <v>40718.310659722221</v>
      </c>
    </row>
    <row r="406" spans="1:22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7">
        <f t="shared" si="24"/>
        <v>103.09142857142857</v>
      </c>
      <c r="P406" s="18">
        <f t="shared" si="25"/>
        <v>133.14391143911439</v>
      </c>
      <c r="Q406" t="s">
        <v>8314</v>
      </c>
      <c r="R406" s="8" t="s">
        <v>8309</v>
      </c>
      <c r="S406">
        <v>1391641440</v>
      </c>
      <c r="T406" s="15">
        <f t="shared" si="26"/>
        <v>41675.961111111115</v>
      </c>
      <c r="U406" s="14">
        <v>1389107062</v>
      </c>
      <c r="V406" s="15">
        <f t="shared" si="27"/>
        <v>41646.628032407403</v>
      </c>
    </row>
    <row r="407" spans="1:22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6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7">
        <f t="shared" si="24"/>
        <v>107.65957446808511</v>
      </c>
      <c r="P407" s="18">
        <f t="shared" si="25"/>
        <v>55.2</v>
      </c>
      <c r="Q407" t="s">
        <v>8314</v>
      </c>
      <c r="R407" s="8" t="s">
        <v>8309</v>
      </c>
      <c r="S407">
        <v>1394071339</v>
      </c>
      <c r="T407" s="15">
        <f t="shared" si="26"/>
        <v>41704.08494212963</v>
      </c>
      <c r="U407" s="14">
        <v>1391479339</v>
      </c>
      <c r="V407" s="15">
        <f t="shared" si="27"/>
        <v>41674.08494212963</v>
      </c>
    </row>
    <row r="408" spans="1:22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6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7">
        <f t="shared" si="24"/>
        <v>107.70464285714286</v>
      </c>
      <c r="P408" s="18">
        <f t="shared" si="25"/>
        <v>86.163714285714292</v>
      </c>
      <c r="Q408" t="s">
        <v>8314</v>
      </c>
      <c r="R408" s="8" t="s">
        <v>8309</v>
      </c>
      <c r="S408">
        <v>1304920740</v>
      </c>
      <c r="T408" s="15">
        <f t="shared" si="26"/>
        <v>40672.249305555553</v>
      </c>
      <c r="U408" s="14">
        <v>1301975637</v>
      </c>
      <c r="V408" s="15">
        <f t="shared" si="27"/>
        <v>40638.162465277775</v>
      </c>
    </row>
    <row r="409" spans="1:22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6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7">
        <f t="shared" si="24"/>
        <v>101.55000000000001</v>
      </c>
      <c r="P409" s="18">
        <f t="shared" si="25"/>
        <v>92.318181818181813</v>
      </c>
      <c r="Q409" t="s">
        <v>8314</v>
      </c>
      <c r="R409" s="8" t="s">
        <v>8309</v>
      </c>
      <c r="S409">
        <v>1321739650</v>
      </c>
      <c r="T409" s="15">
        <f t="shared" si="26"/>
        <v>40866.912615740745</v>
      </c>
      <c r="U409" s="14">
        <v>1316552050</v>
      </c>
      <c r="V409" s="15">
        <f t="shared" si="27"/>
        <v>40806.870949074073</v>
      </c>
    </row>
    <row r="410" spans="1:22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6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7">
        <f t="shared" si="24"/>
        <v>101.43766666666667</v>
      </c>
      <c r="P410" s="18">
        <f t="shared" si="25"/>
        <v>160.16473684210527</v>
      </c>
      <c r="Q410" t="s">
        <v>8314</v>
      </c>
      <c r="R410" s="8" t="s">
        <v>8309</v>
      </c>
      <c r="S410">
        <v>1383676790</v>
      </c>
      <c r="T410" s="15">
        <f t="shared" si="26"/>
        <v>41583.777662037035</v>
      </c>
      <c r="U410" s="14">
        <v>1380217190</v>
      </c>
      <c r="V410" s="15">
        <f t="shared" si="27"/>
        <v>41543.735995370371</v>
      </c>
    </row>
    <row r="411" spans="1:22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6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7">
        <f t="shared" si="24"/>
        <v>136.80000000000001</v>
      </c>
      <c r="P411" s="18">
        <f t="shared" si="25"/>
        <v>45.6</v>
      </c>
      <c r="Q411" t="s">
        <v>8314</v>
      </c>
      <c r="R411" s="8" t="s">
        <v>8309</v>
      </c>
      <c r="S411">
        <v>1469220144</v>
      </c>
      <c r="T411" s="15">
        <f t="shared" si="26"/>
        <v>42573.862777777773</v>
      </c>
      <c r="U411" s="14">
        <v>1466628144</v>
      </c>
      <c r="V411" s="15">
        <f t="shared" si="27"/>
        <v>42543.862777777773</v>
      </c>
    </row>
    <row r="412" spans="1:22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6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7">
        <f t="shared" si="24"/>
        <v>128.29999999999998</v>
      </c>
      <c r="P412" s="18">
        <f t="shared" si="25"/>
        <v>183.28571428571428</v>
      </c>
      <c r="Q412" t="s">
        <v>8314</v>
      </c>
      <c r="R412" s="8" t="s">
        <v>8309</v>
      </c>
      <c r="S412">
        <v>1434670397</v>
      </c>
      <c r="T412" s="15">
        <f t="shared" si="26"/>
        <v>42173.981446759259</v>
      </c>
      <c r="U412" s="14">
        <v>1429486397</v>
      </c>
      <c r="V412" s="15">
        <f t="shared" si="27"/>
        <v>42113.981446759259</v>
      </c>
    </row>
    <row r="413" spans="1:22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6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7">
        <f t="shared" si="24"/>
        <v>101.05</v>
      </c>
      <c r="P413" s="18">
        <f t="shared" si="25"/>
        <v>125.78838174273859</v>
      </c>
      <c r="Q413" t="s">
        <v>8314</v>
      </c>
      <c r="R413" s="8" t="s">
        <v>8309</v>
      </c>
      <c r="S413">
        <v>1387688400</v>
      </c>
      <c r="T413" s="15">
        <f t="shared" si="26"/>
        <v>41630.208333333336</v>
      </c>
      <c r="U413" s="14">
        <v>1384920804</v>
      </c>
      <c r="V413" s="15">
        <f t="shared" si="27"/>
        <v>41598.17597222222</v>
      </c>
    </row>
    <row r="414" spans="1:22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6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7">
        <f t="shared" si="24"/>
        <v>126.84</v>
      </c>
      <c r="P414" s="18">
        <f t="shared" si="25"/>
        <v>57.654545454545456</v>
      </c>
      <c r="Q414" t="s">
        <v>8314</v>
      </c>
      <c r="R414" s="8" t="s">
        <v>8309</v>
      </c>
      <c r="S414">
        <v>1343238578</v>
      </c>
      <c r="T414" s="15">
        <f t="shared" si="26"/>
        <v>41115.742800925924</v>
      </c>
      <c r="U414" s="14">
        <v>1341856178</v>
      </c>
      <c r="V414" s="15">
        <f t="shared" si="27"/>
        <v>41099.742800925924</v>
      </c>
    </row>
    <row r="415" spans="1:22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6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7">
        <f t="shared" si="24"/>
        <v>105.0859375</v>
      </c>
      <c r="P415" s="18">
        <f t="shared" si="25"/>
        <v>78.660818713450297</v>
      </c>
      <c r="Q415" t="s">
        <v>8314</v>
      </c>
      <c r="R415" s="8" t="s">
        <v>8309</v>
      </c>
      <c r="S415">
        <v>1342731811</v>
      </c>
      <c r="T415" s="15">
        <f t="shared" si="26"/>
        <v>41109.877442129626</v>
      </c>
      <c r="U415" s="14">
        <v>1340139811</v>
      </c>
      <c r="V415" s="15">
        <f t="shared" si="27"/>
        <v>41079.877442129626</v>
      </c>
    </row>
    <row r="416" spans="1:22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7">
        <f t="shared" si="24"/>
        <v>102.85405405405406</v>
      </c>
      <c r="P416" s="18">
        <f t="shared" si="25"/>
        <v>91.480769230769226</v>
      </c>
      <c r="Q416" t="s">
        <v>8314</v>
      </c>
      <c r="R416" s="8" t="s">
        <v>8309</v>
      </c>
      <c r="S416">
        <v>1381541465</v>
      </c>
      <c r="T416" s="15">
        <f t="shared" si="26"/>
        <v>41559.063252314816</v>
      </c>
      <c r="U416" s="14">
        <v>1378949465</v>
      </c>
      <c r="V416" s="15">
        <f t="shared" si="27"/>
        <v>41529.063252314816</v>
      </c>
    </row>
    <row r="417" spans="1:22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6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7">
        <f t="shared" si="24"/>
        <v>102.14714285714285</v>
      </c>
      <c r="P417" s="18">
        <f t="shared" si="25"/>
        <v>68.09809523809524</v>
      </c>
      <c r="Q417" t="s">
        <v>8314</v>
      </c>
      <c r="R417" s="8" t="s">
        <v>8309</v>
      </c>
      <c r="S417">
        <v>1413547200</v>
      </c>
      <c r="T417" s="15">
        <f t="shared" si="26"/>
        <v>41929.5</v>
      </c>
      <c r="U417" s="14">
        <v>1411417602</v>
      </c>
      <c r="V417" s="15">
        <f t="shared" si="27"/>
        <v>41904.851875</v>
      </c>
    </row>
    <row r="418" spans="1:22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6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7">
        <f t="shared" si="24"/>
        <v>120.21700000000001</v>
      </c>
      <c r="P418" s="18">
        <f t="shared" si="25"/>
        <v>48.086800000000004</v>
      </c>
      <c r="Q418" t="s">
        <v>8314</v>
      </c>
      <c r="R418" s="8" t="s">
        <v>8309</v>
      </c>
      <c r="S418">
        <v>1391851831</v>
      </c>
      <c r="T418" s="15">
        <f t="shared" si="26"/>
        <v>41678.396192129629</v>
      </c>
      <c r="U418" s="14">
        <v>1389259831</v>
      </c>
      <c r="V418" s="15">
        <f t="shared" si="27"/>
        <v>41648.396192129629</v>
      </c>
    </row>
    <row r="419" spans="1:22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6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7">
        <f t="shared" si="24"/>
        <v>100.24761904761905</v>
      </c>
      <c r="P419" s="18">
        <f t="shared" si="25"/>
        <v>202.42307692307693</v>
      </c>
      <c r="Q419" t="s">
        <v>8314</v>
      </c>
      <c r="R419" s="8" t="s">
        <v>8309</v>
      </c>
      <c r="S419">
        <v>1365395580</v>
      </c>
      <c r="T419" s="15">
        <f t="shared" si="26"/>
        <v>41372.189583333333</v>
      </c>
      <c r="U419" s="14">
        <v>1364426260</v>
      </c>
      <c r="V419" s="15">
        <f t="shared" si="27"/>
        <v>41360.970601851848</v>
      </c>
    </row>
    <row r="420" spans="1:22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6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7">
        <f t="shared" si="24"/>
        <v>100.63392857142857</v>
      </c>
      <c r="P420" s="18">
        <f t="shared" si="25"/>
        <v>216.75</v>
      </c>
      <c r="Q420" t="s">
        <v>8314</v>
      </c>
      <c r="R420" s="8" t="s">
        <v>8309</v>
      </c>
      <c r="S420">
        <v>1437633997</v>
      </c>
      <c r="T420" s="15">
        <f t="shared" si="26"/>
        <v>42208.282372685186</v>
      </c>
      <c r="U420" s="14">
        <v>1435041997</v>
      </c>
      <c r="V420" s="15">
        <f t="shared" si="27"/>
        <v>42178.282372685186</v>
      </c>
    </row>
    <row r="421" spans="1:22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6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7">
        <f t="shared" si="24"/>
        <v>100.4375</v>
      </c>
      <c r="P421" s="18">
        <f t="shared" si="25"/>
        <v>110.06849315068493</v>
      </c>
      <c r="Q421" t="s">
        <v>8314</v>
      </c>
      <c r="R421" s="8" t="s">
        <v>8309</v>
      </c>
      <c r="S421">
        <v>1372536787</v>
      </c>
      <c r="T421" s="15">
        <f t="shared" si="26"/>
        <v>41454.842442129629</v>
      </c>
      <c r="U421" s="14">
        <v>1367352787</v>
      </c>
      <c r="V421" s="15">
        <f t="shared" si="27"/>
        <v>41394.842442129629</v>
      </c>
    </row>
    <row r="422" spans="1:22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6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7">
        <f t="shared" si="24"/>
        <v>0.43939393939393934</v>
      </c>
      <c r="P422" s="18">
        <f t="shared" si="25"/>
        <v>4.833333333333333</v>
      </c>
      <c r="Q422" t="s">
        <v>8315</v>
      </c>
      <c r="R422" s="8" t="s">
        <v>8309</v>
      </c>
      <c r="S422">
        <v>1394772031</v>
      </c>
      <c r="T422" s="15">
        <f t="shared" si="26"/>
        <v>41712.194803240738</v>
      </c>
      <c r="U422" s="14">
        <v>1392183631</v>
      </c>
      <c r="V422" s="15">
        <f t="shared" si="27"/>
        <v>41682.23646990741</v>
      </c>
    </row>
    <row r="423" spans="1:22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6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7">
        <f t="shared" si="24"/>
        <v>2.0066666666666668</v>
      </c>
      <c r="P423" s="18">
        <f t="shared" si="25"/>
        <v>50.166666666666664</v>
      </c>
      <c r="Q423" t="s">
        <v>8315</v>
      </c>
      <c r="R423" s="8" t="s">
        <v>8309</v>
      </c>
      <c r="S423">
        <v>1440157656</v>
      </c>
      <c r="T423" s="15">
        <f t="shared" si="26"/>
        <v>42237.491388888884</v>
      </c>
      <c r="U423" s="14">
        <v>1434973656</v>
      </c>
      <c r="V423" s="15">
        <f t="shared" si="27"/>
        <v>42177.491388888884</v>
      </c>
    </row>
    <row r="424" spans="1:22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6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7">
        <f t="shared" si="24"/>
        <v>1.075</v>
      </c>
      <c r="P424" s="18">
        <f t="shared" si="25"/>
        <v>35.833333333333336</v>
      </c>
      <c r="Q424" t="s">
        <v>8315</v>
      </c>
      <c r="R424" s="8" t="s">
        <v>8309</v>
      </c>
      <c r="S424">
        <v>1410416097</v>
      </c>
      <c r="T424" s="15">
        <f t="shared" si="26"/>
        <v>41893.260381944448</v>
      </c>
      <c r="U424" s="14">
        <v>1407824097</v>
      </c>
      <c r="V424" s="15">
        <f t="shared" si="27"/>
        <v>41863.260381944448</v>
      </c>
    </row>
    <row r="425" spans="1:22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6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7">
        <f t="shared" si="24"/>
        <v>0.76500000000000001</v>
      </c>
      <c r="P425" s="18">
        <f t="shared" si="25"/>
        <v>11.76923076923077</v>
      </c>
      <c r="Q425" t="s">
        <v>8315</v>
      </c>
      <c r="R425" s="8" t="s">
        <v>8309</v>
      </c>
      <c r="S425">
        <v>1370470430</v>
      </c>
      <c r="T425" s="15">
        <f t="shared" si="26"/>
        <v>41430.92627314815</v>
      </c>
      <c r="U425" s="14">
        <v>1367878430</v>
      </c>
      <c r="V425" s="15">
        <f t="shared" si="27"/>
        <v>41400.92627314815</v>
      </c>
    </row>
    <row r="426" spans="1:22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7">
        <f t="shared" si="24"/>
        <v>6.7966666666666677</v>
      </c>
      <c r="P426" s="18">
        <f t="shared" si="25"/>
        <v>40.78</v>
      </c>
      <c r="Q426" t="s">
        <v>8315</v>
      </c>
      <c r="R426" s="8" t="s">
        <v>8309</v>
      </c>
      <c r="S426">
        <v>1332748899</v>
      </c>
      <c r="T426" s="15">
        <f t="shared" si="26"/>
        <v>40994.334479166668</v>
      </c>
      <c r="U426" s="14">
        <v>1327568499</v>
      </c>
      <c r="V426" s="15">
        <f t="shared" si="27"/>
        <v>40934.376145833332</v>
      </c>
    </row>
    <row r="427" spans="1:22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6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7">
        <f t="shared" si="24"/>
        <v>1.2E-2</v>
      </c>
      <c r="P427" s="18">
        <f t="shared" si="25"/>
        <v>3</v>
      </c>
      <c r="Q427" t="s">
        <v>8315</v>
      </c>
      <c r="R427" s="8" t="s">
        <v>8309</v>
      </c>
      <c r="S427">
        <v>1448660404</v>
      </c>
      <c r="T427" s="15">
        <f t="shared" si="26"/>
        <v>42335.902824074074</v>
      </c>
      <c r="U427" s="14">
        <v>1443472804</v>
      </c>
      <c r="V427" s="15">
        <f t="shared" si="27"/>
        <v>42275.861157407402</v>
      </c>
    </row>
    <row r="428" spans="1:22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6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7">
        <f t="shared" si="24"/>
        <v>1.3299999999999998</v>
      </c>
      <c r="P428" s="18">
        <f t="shared" si="25"/>
        <v>16.625</v>
      </c>
      <c r="Q428" t="s">
        <v>8315</v>
      </c>
      <c r="R428" s="8" t="s">
        <v>8309</v>
      </c>
      <c r="S428">
        <v>1456851914</v>
      </c>
      <c r="T428" s="15">
        <f t="shared" si="26"/>
        <v>42430.711967592593</v>
      </c>
      <c r="U428" s="14">
        <v>1454259914</v>
      </c>
      <c r="V428" s="15">
        <f t="shared" si="27"/>
        <v>42400.711967592593</v>
      </c>
    </row>
    <row r="429" spans="1:22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6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7">
        <f t="shared" si="24"/>
        <v>0</v>
      </c>
      <c r="P429" s="18" t="e">
        <f t="shared" si="25"/>
        <v>#DIV/0!</v>
      </c>
      <c r="Q429" t="s">
        <v>8315</v>
      </c>
      <c r="R429" s="8" t="s">
        <v>8309</v>
      </c>
      <c r="S429">
        <v>1445540340</v>
      </c>
      <c r="T429" s="15">
        <f t="shared" si="26"/>
        <v>42299.790972222225</v>
      </c>
      <c r="U429" s="14">
        <v>1444340940</v>
      </c>
      <c r="V429" s="15">
        <f t="shared" si="27"/>
        <v>42285.90902777778</v>
      </c>
    </row>
    <row r="430" spans="1:22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6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7">
        <f t="shared" si="24"/>
        <v>5.6333333333333329</v>
      </c>
      <c r="P430" s="18">
        <f t="shared" si="25"/>
        <v>52</v>
      </c>
      <c r="Q430" t="s">
        <v>8315</v>
      </c>
      <c r="R430" s="8" t="s">
        <v>8309</v>
      </c>
      <c r="S430">
        <v>1402956000</v>
      </c>
      <c r="T430" s="15">
        <f t="shared" si="26"/>
        <v>41806.916666666664</v>
      </c>
      <c r="U430" s="14">
        <v>1400523845</v>
      </c>
      <c r="V430" s="15">
        <f t="shared" si="27"/>
        <v>41778.766724537039</v>
      </c>
    </row>
    <row r="431" spans="1:22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6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7">
        <f t="shared" si="24"/>
        <v>0</v>
      </c>
      <c r="P431" s="18" t="e">
        <f t="shared" si="25"/>
        <v>#DIV/0!</v>
      </c>
      <c r="Q431" t="s">
        <v>8315</v>
      </c>
      <c r="R431" s="8" t="s">
        <v>8309</v>
      </c>
      <c r="S431">
        <v>1259297940</v>
      </c>
      <c r="T431" s="15">
        <f t="shared" si="26"/>
        <v>40144.207638888889</v>
      </c>
      <c r="U431" s="14">
        <v>1252964282</v>
      </c>
      <c r="V431" s="15">
        <f t="shared" si="27"/>
        <v>40070.901412037041</v>
      </c>
    </row>
    <row r="432" spans="1:22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6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7">
        <f t="shared" si="24"/>
        <v>2.4</v>
      </c>
      <c r="P432" s="18">
        <f t="shared" si="25"/>
        <v>4.8</v>
      </c>
      <c r="Q432" t="s">
        <v>8315</v>
      </c>
      <c r="R432" s="8" t="s">
        <v>8309</v>
      </c>
      <c r="S432">
        <v>1378866867</v>
      </c>
      <c r="T432" s="15">
        <f t="shared" si="26"/>
        <v>41528.107256944444</v>
      </c>
      <c r="U432" s="14">
        <v>1377570867</v>
      </c>
      <c r="V432" s="15">
        <f t="shared" si="27"/>
        <v>41513.107256944444</v>
      </c>
    </row>
    <row r="433" spans="1:22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6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7">
        <f t="shared" si="24"/>
        <v>13.833333333333334</v>
      </c>
      <c r="P433" s="18">
        <f t="shared" si="25"/>
        <v>51.875</v>
      </c>
      <c r="Q433" t="s">
        <v>8315</v>
      </c>
      <c r="R433" s="8" t="s">
        <v>8309</v>
      </c>
      <c r="S433">
        <v>1467752083</v>
      </c>
      <c r="T433" s="15">
        <f t="shared" si="26"/>
        <v>42556.871331018519</v>
      </c>
      <c r="U433" s="14">
        <v>1465160083</v>
      </c>
      <c r="V433" s="15">
        <f t="shared" si="27"/>
        <v>42526.871331018519</v>
      </c>
    </row>
    <row r="434" spans="1:22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6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7">
        <f t="shared" si="24"/>
        <v>9.5</v>
      </c>
      <c r="P434" s="18">
        <f t="shared" si="25"/>
        <v>71.25</v>
      </c>
      <c r="Q434" t="s">
        <v>8315</v>
      </c>
      <c r="R434" s="8" t="s">
        <v>8309</v>
      </c>
      <c r="S434">
        <v>1445448381</v>
      </c>
      <c r="T434" s="15">
        <f t="shared" si="26"/>
        <v>42298.726631944446</v>
      </c>
      <c r="U434" s="14">
        <v>1440264381</v>
      </c>
      <c r="V434" s="15">
        <f t="shared" si="27"/>
        <v>42238.726631944446</v>
      </c>
    </row>
    <row r="435" spans="1:22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6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7">
        <f t="shared" si="24"/>
        <v>0</v>
      </c>
      <c r="P435" s="18" t="e">
        <f t="shared" si="25"/>
        <v>#DIV/0!</v>
      </c>
      <c r="Q435" t="s">
        <v>8315</v>
      </c>
      <c r="R435" s="8" t="s">
        <v>8309</v>
      </c>
      <c r="S435">
        <v>1444576022</v>
      </c>
      <c r="T435" s="15">
        <f t="shared" si="26"/>
        <v>42288.629884259259</v>
      </c>
      <c r="U435" s="14">
        <v>1439392022</v>
      </c>
      <c r="V435" s="15">
        <f t="shared" si="27"/>
        <v>42228.629884259259</v>
      </c>
    </row>
    <row r="436" spans="1:22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7">
        <f t="shared" si="24"/>
        <v>5</v>
      </c>
      <c r="P436" s="18">
        <f t="shared" si="25"/>
        <v>62.5</v>
      </c>
      <c r="Q436" t="s">
        <v>8315</v>
      </c>
      <c r="R436" s="8" t="s">
        <v>8309</v>
      </c>
      <c r="S436">
        <v>1385931702</v>
      </c>
      <c r="T436" s="15">
        <f t="shared" si="26"/>
        <v>41609.876180555555</v>
      </c>
      <c r="U436" s="14">
        <v>1383076902</v>
      </c>
      <c r="V436" s="15">
        <f t="shared" si="27"/>
        <v>41576.834513888891</v>
      </c>
    </row>
    <row r="437" spans="1:22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6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7">
        <f t="shared" si="24"/>
        <v>2.7272727272727275E-3</v>
      </c>
      <c r="P437" s="18">
        <f t="shared" si="25"/>
        <v>1</v>
      </c>
      <c r="Q437" t="s">
        <v>8315</v>
      </c>
      <c r="R437" s="8" t="s">
        <v>8309</v>
      </c>
      <c r="S437">
        <v>1379094980</v>
      </c>
      <c r="T437" s="15">
        <f t="shared" si="26"/>
        <v>41530.747453703705</v>
      </c>
      <c r="U437" s="14">
        <v>1376502980</v>
      </c>
      <c r="V437" s="15">
        <f t="shared" si="27"/>
        <v>41500.747453703705</v>
      </c>
    </row>
    <row r="438" spans="1:22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6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7">
        <f t="shared" si="24"/>
        <v>0</v>
      </c>
      <c r="P438" s="18" t="e">
        <f t="shared" si="25"/>
        <v>#DIV/0!</v>
      </c>
      <c r="Q438" t="s">
        <v>8315</v>
      </c>
      <c r="R438" s="8" t="s">
        <v>8309</v>
      </c>
      <c r="S438">
        <v>1375260113</v>
      </c>
      <c r="T438" s="15">
        <f t="shared" si="26"/>
        <v>41486.36241898148</v>
      </c>
      <c r="U438" s="14">
        <v>1372668113</v>
      </c>
      <c r="V438" s="15">
        <f t="shared" si="27"/>
        <v>41456.36241898148</v>
      </c>
    </row>
    <row r="439" spans="1:22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6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7">
        <f t="shared" si="24"/>
        <v>0</v>
      </c>
      <c r="P439" s="18" t="e">
        <f t="shared" si="25"/>
        <v>#DIV/0!</v>
      </c>
      <c r="Q439" t="s">
        <v>8315</v>
      </c>
      <c r="R439" s="8" t="s">
        <v>8309</v>
      </c>
      <c r="S439">
        <v>1475912326</v>
      </c>
      <c r="T439" s="15">
        <f t="shared" si="26"/>
        <v>42651.31858796296</v>
      </c>
      <c r="U439" s="14">
        <v>1470728326</v>
      </c>
      <c r="V439" s="15">
        <f t="shared" si="27"/>
        <v>42591.31858796296</v>
      </c>
    </row>
    <row r="440" spans="1:22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6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7">
        <f t="shared" si="24"/>
        <v>9.379999999999999</v>
      </c>
      <c r="P440" s="18">
        <f t="shared" si="25"/>
        <v>170.54545454545453</v>
      </c>
      <c r="Q440" t="s">
        <v>8315</v>
      </c>
      <c r="R440" s="8" t="s">
        <v>8309</v>
      </c>
      <c r="S440">
        <v>1447830958</v>
      </c>
      <c r="T440" s="15">
        <f t="shared" si="26"/>
        <v>42326.302754629629</v>
      </c>
      <c r="U440" s="14">
        <v>1445235358</v>
      </c>
      <c r="V440" s="15">
        <f t="shared" si="27"/>
        <v>42296.261087962965</v>
      </c>
    </row>
    <row r="441" spans="1:22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6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7">
        <f t="shared" si="24"/>
        <v>0</v>
      </c>
      <c r="P441" s="18" t="e">
        <f t="shared" si="25"/>
        <v>#DIV/0!</v>
      </c>
      <c r="Q441" t="s">
        <v>8315</v>
      </c>
      <c r="R441" s="8" t="s">
        <v>8309</v>
      </c>
      <c r="S441">
        <v>1413569818</v>
      </c>
      <c r="T441" s="15">
        <f t="shared" si="26"/>
        <v>41929.761782407411</v>
      </c>
      <c r="U441" s="14">
        <v>1412705818</v>
      </c>
      <c r="V441" s="15">
        <f t="shared" si="27"/>
        <v>41919.761782407411</v>
      </c>
    </row>
    <row r="442" spans="1:22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6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7">
        <f t="shared" si="24"/>
        <v>0.1</v>
      </c>
      <c r="P442" s="18">
        <f t="shared" si="25"/>
        <v>5</v>
      </c>
      <c r="Q442" t="s">
        <v>8315</v>
      </c>
      <c r="R442" s="8" t="s">
        <v>8309</v>
      </c>
      <c r="S442">
        <v>1458859153</v>
      </c>
      <c r="T442" s="15">
        <f t="shared" si="26"/>
        <v>42453.943900462968</v>
      </c>
      <c r="U442" s="14">
        <v>1456270753</v>
      </c>
      <c r="V442" s="15">
        <f t="shared" si="27"/>
        <v>42423.985567129625</v>
      </c>
    </row>
    <row r="443" spans="1:22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6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7">
        <f t="shared" si="24"/>
        <v>0</v>
      </c>
      <c r="P443" s="18" t="e">
        <f t="shared" si="25"/>
        <v>#DIV/0!</v>
      </c>
      <c r="Q443" t="s">
        <v>8315</v>
      </c>
      <c r="R443" s="8" t="s">
        <v>8309</v>
      </c>
      <c r="S443">
        <v>1383418996</v>
      </c>
      <c r="T443" s="15">
        <f t="shared" si="26"/>
        <v>41580.793935185182</v>
      </c>
      <c r="U443" s="14">
        <v>1380826996</v>
      </c>
      <c r="V443" s="15">
        <f t="shared" si="27"/>
        <v>41550.793935185182</v>
      </c>
    </row>
    <row r="444" spans="1:22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6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7">
        <f t="shared" si="24"/>
        <v>39.358823529411765</v>
      </c>
      <c r="P444" s="18">
        <f t="shared" si="25"/>
        <v>393.58823529411762</v>
      </c>
      <c r="Q444" t="s">
        <v>8315</v>
      </c>
      <c r="R444" s="8" t="s">
        <v>8309</v>
      </c>
      <c r="S444">
        <v>1424380783</v>
      </c>
      <c r="T444" s="15">
        <f t="shared" si="26"/>
        <v>42054.888692129629</v>
      </c>
      <c r="U444" s="14">
        <v>1421788783</v>
      </c>
      <c r="V444" s="15">
        <f t="shared" si="27"/>
        <v>42024.888692129629</v>
      </c>
    </row>
    <row r="445" spans="1:22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6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7">
        <f t="shared" si="24"/>
        <v>0.1</v>
      </c>
      <c r="P445" s="18">
        <f t="shared" si="25"/>
        <v>5</v>
      </c>
      <c r="Q445" t="s">
        <v>8315</v>
      </c>
      <c r="R445" s="8" t="s">
        <v>8309</v>
      </c>
      <c r="S445">
        <v>1391991701</v>
      </c>
      <c r="T445" s="15">
        <f t="shared" si="26"/>
        <v>41680.015057870369</v>
      </c>
      <c r="U445" s="14">
        <v>1389399701</v>
      </c>
      <c r="V445" s="15">
        <f t="shared" si="27"/>
        <v>41650.015057870369</v>
      </c>
    </row>
    <row r="446" spans="1:22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7">
        <f t="shared" si="24"/>
        <v>5</v>
      </c>
      <c r="P446" s="18">
        <f t="shared" si="25"/>
        <v>50</v>
      </c>
      <c r="Q446" t="s">
        <v>8315</v>
      </c>
      <c r="R446" s="8" t="s">
        <v>8309</v>
      </c>
      <c r="S446">
        <v>1329342361</v>
      </c>
      <c r="T446" s="15">
        <f t="shared" si="26"/>
        <v>40954.906956018516</v>
      </c>
      <c r="U446" s="14">
        <v>1324158361</v>
      </c>
      <c r="V446" s="15">
        <f t="shared" si="27"/>
        <v>40894.906956018516</v>
      </c>
    </row>
    <row r="447" spans="1:22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6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7">
        <f t="shared" si="24"/>
        <v>3.3333333333333335E-3</v>
      </c>
      <c r="P447" s="18">
        <f t="shared" si="25"/>
        <v>1</v>
      </c>
      <c r="Q447" t="s">
        <v>8315</v>
      </c>
      <c r="R447" s="8" t="s">
        <v>8309</v>
      </c>
      <c r="S447">
        <v>1432195375</v>
      </c>
      <c r="T447" s="15">
        <f t="shared" si="26"/>
        <v>42145.335358796292</v>
      </c>
      <c r="U447" s="14">
        <v>1430899375</v>
      </c>
      <c r="V447" s="15">
        <f t="shared" si="27"/>
        <v>42130.335358796292</v>
      </c>
    </row>
    <row r="448" spans="1:22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6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7">
        <f t="shared" si="24"/>
        <v>7.2952380952380951</v>
      </c>
      <c r="P448" s="18">
        <f t="shared" si="25"/>
        <v>47.875</v>
      </c>
      <c r="Q448" t="s">
        <v>8315</v>
      </c>
      <c r="R448" s="8" t="s">
        <v>8309</v>
      </c>
      <c r="S448">
        <v>1425434420</v>
      </c>
      <c r="T448" s="15">
        <f t="shared" si="26"/>
        <v>42067.083564814813</v>
      </c>
      <c r="U448" s="14">
        <v>1422842420</v>
      </c>
      <c r="V448" s="15">
        <f t="shared" si="27"/>
        <v>42037.083564814813</v>
      </c>
    </row>
    <row r="449" spans="1:22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6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7">
        <f t="shared" si="24"/>
        <v>1.6666666666666666E-2</v>
      </c>
      <c r="P449" s="18">
        <f t="shared" si="25"/>
        <v>5</v>
      </c>
      <c r="Q449" t="s">
        <v>8315</v>
      </c>
      <c r="R449" s="8" t="s">
        <v>8309</v>
      </c>
      <c r="S449">
        <v>1364041163</v>
      </c>
      <c r="T449" s="15">
        <f t="shared" si="26"/>
        <v>41356.513460648144</v>
      </c>
      <c r="U449" s="14">
        <v>1361884763</v>
      </c>
      <c r="V449" s="15">
        <f t="shared" si="27"/>
        <v>41331.555127314816</v>
      </c>
    </row>
    <row r="450" spans="1:22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6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7">
        <f t="shared" si="24"/>
        <v>3.2804000000000002</v>
      </c>
      <c r="P450" s="18">
        <f t="shared" si="25"/>
        <v>20.502500000000001</v>
      </c>
      <c r="Q450" t="s">
        <v>8315</v>
      </c>
      <c r="R450" s="8" t="s">
        <v>8309</v>
      </c>
      <c r="S450">
        <v>1400091095</v>
      </c>
      <c r="T450" s="15">
        <f t="shared" si="26"/>
        <v>41773.758043981477</v>
      </c>
      <c r="U450" s="14">
        <v>1398363095</v>
      </c>
      <c r="V450" s="15">
        <f t="shared" si="27"/>
        <v>41753.758043981477</v>
      </c>
    </row>
    <row r="451" spans="1:22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6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7">
        <f t="shared" ref="O451:O514" si="28">(E451/D451)*100</f>
        <v>2.25</v>
      </c>
      <c r="P451" s="18">
        <f t="shared" ref="P451:P514" si="29">AVERAGE(E451/L451)</f>
        <v>9</v>
      </c>
      <c r="Q451" t="s">
        <v>8315</v>
      </c>
      <c r="R451" s="8" t="s">
        <v>8309</v>
      </c>
      <c r="S451">
        <v>1382017085</v>
      </c>
      <c r="T451" s="15">
        <f t="shared" ref="T451:T514" si="30">(S451/86400)+DATE(1970,1,1)</f>
        <v>41564.568113425928</v>
      </c>
      <c r="U451" s="14">
        <v>1379425085</v>
      </c>
      <c r="V451" s="15">
        <f t="shared" ref="V451:V514" si="31">(U451/86400)+DATE(1970,1,1)</f>
        <v>41534.568113425928</v>
      </c>
    </row>
    <row r="452" spans="1:22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6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7">
        <f t="shared" si="28"/>
        <v>0.79200000000000004</v>
      </c>
      <c r="P452" s="18">
        <f t="shared" si="29"/>
        <v>56.571428571428569</v>
      </c>
      <c r="Q452" t="s">
        <v>8315</v>
      </c>
      <c r="R452" s="8" t="s">
        <v>8309</v>
      </c>
      <c r="S452">
        <v>1392417800</v>
      </c>
      <c r="T452" s="15">
        <f t="shared" si="30"/>
        <v>41684.946759259255</v>
      </c>
      <c r="U452" s="14">
        <v>1389825800</v>
      </c>
      <c r="V452" s="15">
        <f t="shared" si="31"/>
        <v>41654.946759259255</v>
      </c>
    </row>
    <row r="453" spans="1:22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6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7">
        <f t="shared" si="28"/>
        <v>0</v>
      </c>
      <c r="P453" s="18" t="e">
        <f t="shared" si="29"/>
        <v>#DIV/0!</v>
      </c>
      <c r="Q453" t="s">
        <v>8315</v>
      </c>
      <c r="R453" s="8" t="s">
        <v>8309</v>
      </c>
      <c r="S453">
        <v>1390669791</v>
      </c>
      <c r="T453" s="15">
        <f t="shared" si="30"/>
        <v>41664.715173611112</v>
      </c>
      <c r="U453" s="14">
        <v>1388077791</v>
      </c>
      <c r="V453" s="15">
        <f t="shared" si="31"/>
        <v>41634.715173611112</v>
      </c>
    </row>
    <row r="454" spans="1:22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6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7">
        <f t="shared" si="28"/>
        <v>64</v>
      </c>
      <c r="P454" s="18">
        <f t="shared" si="29"/>
        <v>40</v>
      </c>
      <c r="Q454" t="s">
        <v>8315</v>
      </c>
      <c r="R454" s="8" t="s">
        <v>8309</v>
      </c>
      <c r="S454">
        <v>1431536015</v>
      </c>
      <c r="T454" s="15">
        <f t="shared" si="30"/>
        <v>42137.703877314816</v>
      </c>
      <c r="U454" s="14">
        <v>1428944015</v>
      </c>
      <c r="V454" s="15">
        <f t="shared" si="31"/>
        <v>42107.703877314816</v>
      </c>
    </row>
    <row r="455" spans="1:22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6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7">
        <f t="shared" si="28"/>
        <v>2.7404479578392621E-2</v>
      </c>
      <c r="P455" s="18">
        <f t="shared" si="29"/>
        <v>13</v>
      </c>
      <c r="Q455" t="s">
        <v>8315</v>
      </c>
      <c r="R455" s="8" t="s">
        <v>8309</v>
      </c>
      <c r="S455">
        <v>1424375279</v>
      </c>
      <c r="T455" s="15">
        <f t="shared" si="30"/>
        <v>42054.824988425928</v>
      </c>
      <c r="U455" s="14">
        <v>1422992879</v>
      </c>
      <c r="V455" s="15">
        <f t="shared" si="31"/>
        <v>42038.824988425928</v>
      </c>
    </row>
    <row r="456" spans="1:22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7">
        <f t="shared" si="28"/>
        <v>0.82000000000000006</v>
      </c>
      <c r="P456" s="18">
        <f t="shared" si="29"/>
        <v>16.399999999999999</v>
      </c>
      <c r="Q456" t="s">
        <v>8315</v>
      </c>
      <c r="R456" s="8" t="s">
        <v>8309</v>
      </c>
      <c r="S456">
        <v>1417007640</v>
      </c>
      <c r="T456" s="15">
        <f t="shared" si="30"/>
        <v>41969.551388888889</v>
      </c>
      <c r="U456" s="14">
        <v>1414343571</v>
      </c>
      <c r="V456" s="15">
        <f t="shared" si="31"/>
        <v>41938.717256944445</v>
      </c>
    </row>
    <row r="457" spans="1:22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6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7">
        <f t="shared" si="28"/>
        <v>6.9230769230769221E-2</v>
      </c>
      <c r="P457" s="18">
        <f t="shared" si="29"/>
        <v>22.5</v>
      </c>
      <c r="Q457" t="s">
        <v>8315</v>
      </c>
      <c r="R457" s="8" t="s">
        <v>8309</v>
      </c>
      <c r="S457">
        <v>1334622660</v>
      </c>
      <c r="T457" s="15">
        <f t="shared" si="30"/>
        <v>41016.021527777775</v>
      </c>
      <c r="U457" s="14">
        <v>1330733022</v>
      </c>
      <c r="V457" s="15">
        <f t="shared" si="31"/>
        <v>40971.002569444448</v>
      </c>
    </row>
    <row r="458" spans="1:22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6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7">
        <f t="shared" si="28"/>
        <v>0.68631863186318631</v>
      </c>
      <c r="P458" s="18">
        <f t="shared" si="29"/>
        <v>20.333333333333332</v>
      </c>
      <c r="Q458" t="s">
        <v>8315</v>
      </c>
      <c r="R458" s="8" t="s">
        <v>8309</v>
      </c>
      <c r="S458">
        <v>1382414340</v>
      </c>
      <c r="T458" s="15">
        <f t="shared" si="30"/>
        <v>41569.165972222225</v>
      </c>
      <c r="U458" s="14">
        <v>1380559201</v>
      </c>
      <c r="V458" s="15">
        <f t="shared" si="31"/>
        <v>41547.694456018522</v>
      </c>
    </row>
    <row r="459" spans="1:22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6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7">
        <f t="shared" si="28"/>
        <v>0</v>
      </c>
      <c r="P459" s="18" t="e">
        <f t="shared" si="29"/>
        <v>#DIV/0!</v>
      </c>
      <c r="Q459" t="s">
        <v>8315</v>
      </c>
      <c r="R459" s="8" t="s">
        <v>8309</v>
      </c>
      <c r="S459">
        <v>1408213512</v>
      </c>
      <c r="T459" s="15">
        <f t="shared" si="30"/>
        <v>41867.767500000002</v>
      </c>
      <c r="U459" s="14">
        <v>1405621512</v>
      </c>
      <c r="V459" s="15">
        <f t="shared" si="31"/>
        <v>41837.767500000002</v>
      </c>
    </row>
    <row r="460" spans="1:22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6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7">
        <f t="shared" si="28"/>
        <v>8.2100000000000009</v>
      </c>
      <c r="P460" s="18">
        <f t="shared" si="29"/>
        <v>16.755102040816325</v>
      </c>
      <c r="Q460" t="s">
        <v>8315</v>
      </c>
      <c r="R460" s="8" t="s">
        <v>8309</v>
      </c>
      <c r="S460">
        <v>1368550060</v>
      </c>
      <c r="T460" s="15">
        <f t="shared" si="30"/>
        <v>41408.69976851852</v>
      </c>
      <c r="U460" s="14">
        <v>1365958060</v>
      </c>
      <c r="V460" s="15">
        <f t="shared" si="31"/>
        <v>41378.69976851852</v>
      </c>
    </row>
    <row r="461" spans="1:22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6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7">
        <f t="shared" si="28"/>
        <v>6.4102564102564097E-2</v>
      </c>
      <c r="P461" s="18">
        <f t="shared" si="29"/>
        <v>25</v>
      </c>
      <c r="Q461" t="s">
        <v>8315</v>
      </c>
      <c r="R461" s="8" t="s">
        <v>8309</v>
      </c>
      <c r="S461">
        <v>1321201327</v>
      </c>
      <c r="T461" s="15">
        <f t="shared" si="30"/>
        <v>40860.682025462964</v>
      </c>
      <c r="U461" s="14">
        <v>1316013727</v>
      </c>
      <c r="V461" s="15">
        <f t="shared" si="31"/>
        <v>40800.6403587963</v>
      </c>
    </row>
    <row r="462" spans="1:22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6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7">
        <f t="shared" si="28"/>
        <v>0.29411764705882354</v>
      </c>
      <c r="P462" s="18">
        <f t="shared" si="29"/>
        <v>12.5</v>
      </c>
      <c r="Q462" t="s">
        <v>8315</v>
      </c>
      <c r="R462" s="8" t="s">
        <v>8309</v>
      </c>
      <c r="S462">
        <v>1401595200</v>
      </c>
      <c r="T462" s="15">
        <f t="shared" si="30"/>
        <v>41791.166666666664</v>
      </c>
      <c r="U462" s="14">
        <v>1398862875</v>
      </c>
      <c r="V462" s="15">
        <f t="shared" si="31"/>
        <v>41759.542534722219</v>
      </c>
    </row>
    <row r="463" spans="1:22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6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7">
        <f t="shared" si="28"/>
        <v>0</v>
      </c>
      <c r="P463" s="18" t="e">
        <f t="shared" si="29"/>
        <v>#DIV/0!</v>
      </c>
      <c r="Q463" t="s">
        <v>8315</v>
      </c>
      <c r="R463" s="8" t="s">
        <v>8309</v>
      </c>
      <c r="S463">
        <v>1370204367</v>
      </c>
      <c r="T463" s="15">
        <f t="shared" si="30"/>
        <v>41427.84684027778</v>
      </c>
      <c r="U463" s="14">
        <v>1368476367</v>
      </c>
      <c r="V463" s="15">
        <f t="shared" si="31"/>
        <v>41407.84684027778</v>
      </c>
    </row>
    <row r="464" spans="1:22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6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7">
        <f t="shared" si="28"/>
        <v>0</v>
      </c>
      <c r="P464" s="18" t="e">
        <f t="shared" si="29"/>
        <v>#DIV/0!</v>
      </c>
      <c r="Q464" t="s">
        <v>8315</v>
      </c>
      <c r="R464" s="8" t="s">
        <v>8309</v>
      </c>
      <c r="S464">
        <v>1312945341</v>
      </c>
      <c r="T464" s="15">
        <f t="shared" si="30"/>
        <v>40765.12663194444</v>
      </c>
      <c r="U464" s="14">
        <v>1307761341</v>
      </c>
      <c r="V464" s="15">
        <f t="shared" si="31"/>
        <v>40705.12663194444</v>
      </c>
    </row>
    <row r="465" spans="1:22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6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7">
        <f t="shared" si="28"/>
        <v>2.2727272727272729</v>
      </c>
      <c r="P465" s="18">
        <f t="shared" si="29"/>
        <v>113.63636363636364</v>
      </c>
      <c r="Q465" t="s">
        <v>8315</v>
      </c>
      <c r="R465" s="8" t="s">
        <v>8309</v>
      </c>
      <c r="S465">
        <v>1316883753</v>
      </c>
      <c r="T465" s="15">
        <f t="shared" si="30"/>
        <v>40810.710104166668</v>
      </c>
      <c r="U465" s="14">
        <v>1311699753</v>
      </c>
      <c r="V465" s="15">
        <f t="shared" si="31"/>
        <v>40750.710104166668</v>
      </c>
    </row>
    <row r="466" spans="1:22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7">
        <f t="shared" si="28"/>
        <v>9.9009900990099015E-2</v>
      </c>
      <c r="P466" s="18">
        <f t="shared" si="29"/>
        <v>1</v>
      </c>
      <c r="Q466" t="s">
        <v>8315</v>
      </c>
      <c r="R466" s="8" t="s">
        <v>8309</v>
      </c>
      <c r="S466">
        <v>1463602935</v>
      </c>
      <c r="T466" s="15">
        <f t="shared" si="30"/>
        <v>42508.84878472222</v>
      </c>
      <c r="U466" s="14">
        <v>1461874935</v>
      </c>
      <c r="V466" s="15">
        <f t="shared" si="31"/>
        <v>42488.84878472222</v>
      </c>
    </row>
    <row r="467" spans="1:22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6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7">
        <f t="shared" si="28"/>
        <v>26.953125</v>
      </c>
      <c r="P467" s="18">
        <f t="shared" si="29"/>
        <v>17.25</v>
      </c>
      <c r="Q467" t="s">
        <v>8315</v>
      </c>
      <c r="R467" s="8" t="s">
        <v>8309</v>
      </c>
      <c r="S467">
        <v>1403837574</v>
      </c>
      <c r="T467" s="15">
        <f t="shared" si="30"/>
        <v>41817.120069444441</v>
      </c>
      <c r="U467" s="14">
        <v>1402455174</v>
      </c>
      <c r="V467" s="15">
        <f t="shared" si="31"/>
        <v>41801.120069444441</v>
      </c>
    </row>
    <row r="468" spans="1:22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6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7">
        <f t="shared" si="28"/>
        <v>0.76</v>
      </c>
      <c r="P468" s="18">
        <f t="shared" si="29"/>
        <v>15.2</v>
      </c>
      <c r="Q468" t="s">
        <v>8315</v>
      </c>
      <c r="R468" s="8" t="s">
        <v>8309</v>
      </c>
      <c r="S468">
        <v>1347057464</v>
      </c>
      <c r="T468" s="15">
        <f t="shared" si="30"/>
        <v>41159.942870370374</v>
      </c>
      <c r="U468" s="14">
        <v>1344465464</v>
      </c>
      <c r="V468" s="15">
        <f t="shared" si="31"/>
        <v>41129.942870370374</v>
      </c>
    </row>
    <row r="469" spans="1:22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6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7">
        <f t="shared" si="28"/>
        <v>21.574999999999999</v>
      </c>
      <c r="P469" s="18">
        <f t="shared" si="29"/>
        <v>110.64102564102564</v>
      </c>
      <c r="Q469" t="s">
        <v>8315</v>
      </c>
      <c r="R469" s="8" t="s">
        <v>8309</v>
      </c>
      <c r="S469">
        <v>1348849134</v>
      </c>
      <c r="T469" s="15">
        <f t="shared" si="30"/>
        <v>41180.679791666669</v>
      </c>
      <c r="U469" s="14">
        <v>1344961134</v>
      </c>
      <c r="V469" s="15">
        <f t="shared" si="31"/>
        <v>41135.679791666669</v>
      </c>
    </row>
    <row r="470" spans="1:22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6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7">
        <f t="shared" si="28"/>
        <v>0</v>
      </c>
      <c r="P470" s="18" t="e">
        <f t="shared" si="29"/>
        <v>#DIV/0!</v>
      </c>
      <c r="Q470" t="s">
        <v>8315</v>
      </c>
      <c r="R470" s="8" t="s">
        <v>8309</v>
      </c>
      <c r="S470">
        <v>1341978665</v>
      </c>
      <c r="T470" s="15">
        <f t="shared" si="30"/>
        <v>41101.160474537035</v>
      </c>
      <c r="U470" s="14">
        <v>1336795283</v>
      </c>
      <c r="V470" s="15">
        <f t="shared" si="31"/>
        <v>41041.167627314819</v>
      </c>
    </row>
    <row r="471" spans="1:22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6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7">
        <f t="shared" si="28"/>
        <v>0</v>
      </c>
      <c r="P471" s="18" t="e">
        <f t="shared" si="29"/>
        <v>#DIV/0!</v>
      </c>
      <c r="Q471" t="s">
        <v>8315</v>
      </c>
      <c r="R471" s="8" t="s">
        <v>8309</v>
      </c>
      <c r="S471">
        <v>1409960724</v>
      </c>
      <c r="T471" s="15">
        <f t="shared" si="30"/>
        <v>41887.989861111113</v>
      </c>
      <c r="U471" s="14">
        <v>1404776724</v>
      </c>
      <c r="V471" s="15">
        <f t="shared" si="31"/>
        <v>41827.989861111113</v>
      </c>
    </row>
    <row r="472" spans="1:22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6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7">
        <f t="shared" si="28"/>
        <v>1.02</v>
      </c>
      <c r="P472" s="18">
        <f t="shared" si="29"/>
        <v>25.5</v>
      </c>
      <c r="Q472" t="s">
        <v>8315</v>
      </c>
      <c r="R472" s="8" t="s">
        <v>8309</v>
      </c>
      <c r="S472">
        <v>1389844800</v>
      </c>
      <c r="T472" s="15">
        <f t="shared" si="30"/>
        <v>41655.166666666664</v>
      </c>
      <c r="U472" s="14">
        <v>1385524889</v>
      </c>
      <c r="V472" s="15">
        <f t="shared" si="31"/>
        <v>41605.167696759258</v>
      </c>
    </row>
    <row r="473" spans="1:22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6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7">
        <f t="shared" si="28"/>
        <v>11.892727272727273</v>
      </c>
      <c r="P473" s="18">
        <f t="shared" si="29"/>
        <v>38.476470588235294</v>
      </c>
      <c r="Q473" t="s">
        <v>8315</v>
      </c>
      <c r="R473" s="8" t="s">
        <v>8309</v>
      </c>
      <c r="S473">
        <v>1397924379</v>
      </c>
      <c r="T473" s="15">
        <f t="shared" si="30"/>
        <v>41748.680312500001</v>
      </c>
      <c r="U473" s="14">
        <v>1394039979</v>
      </c>
      <c r="V473" s="15">
        <f t="shared" si="31"/>
        <v>41703.721979166665</v>
      </c>
    </row>
    <row r="474" spans="1:22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6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7">
        <f t="shared" si="28"/>
        <v>17.625</v>
      </c>
      <c r="P474" s="18">
        <f t="shared" si="29"/>
        <v>28.2</v>
      </c>
      <c r="Q474" t="s">
        <v>8315</v>
      </c>
      <c r="R474" s="8" t="s">
        <v>8309</v>
      </c>
      <c r="S474">
        <v>1408831718</v>
      </c>
      <c r="T474" s="15">
        <f t="shared" si="30"/>
        <v>41874.922662037039</v>
      </c>
      <c r="U474" s="14">
        <v>1406239718</v>
      </c>
      <c r="V474" s="15">
        <f t="shared" si="31"/>
        <v>41844.922662037039</v>
      </c>
    </row>
    <row r="475" spans="1:22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6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7">
        <f t="shared" si="28"/>
        <v>2.87</v>
      </c>
      <c r="P475" s="18">
        <f t="shared" si="29"/>
        <v>61.5</v>
      </c>
      <c r="Q475" t="s">
        <v>8315</v>
      </c>
      <c r="R475" s="8" t="s">
        <v>8309</v>
      </c>
      <c r="S475">
        <v>1410972319</v>
      </c>
      <c r="T475" s="15">
        <f t="shared" si="30"/>
        <v>41899.698136574072</v>
      </c>
      <c r="U475" s="14">
        <v>1408380319</v>
      </c>
      <c r="V475" s="15">
        <f t="shared" si="31"/>
        <v>41869.698136574072</v>
      </c>
    </row>
    <row r="476" spans="1:22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7">
        <f t="shared" si="28"/>
        <v>3.0303030303030304E-2</v>
      </c>
      <c r="P476" s="18">
        <f t="shared" si="29"/>
        <v>1</v>
      </c>
      <c r="Q476" t="s">
        <v>8315</v>
      </c>
      <c r="R476" s="8" t="s">
        <v>8309</v>
      </c>
      <c r="S476">
        <v>1487318029</v>
      </c>
      <c r="T476" s="15">
        <f t="shared" si="30"/>
        <v>42783.329039351855</v>
      </c>
      <c r="U476" s="14">
        <v>1484726029</v>
      </c>
      <c r="V476" s="15">
        <f t="shared" si="31"/>
        <v>42753.329039351855</v>
      </c>
    </row>
    <row r="477" spans="1:22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6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7">
        <f t="shared" si="28"/>
        <v>0</v>
      </c>
      <c r="P477" s="18" t="e">
        <f t="shared" si="29"/>
        <v>#DIV/0!</v>
      </c>
      <c r="Q477" t="s">
        <v>8315</v>
      </c>
      <c r="R477" s="8" t="s">
        <v>8309</v>
      </c>
      <c r="S477">
        <v>1430877843</v>
      </c>
      <c r="T477" s="15">
        <f t="shared" si="30"/>
        <v>42130.086145833338</v>
      </c>
      <c r="U477" s="14">
        <v>1428285843</v>
      </c>
      <c r="V477" s="15">
        <f t="shared" si="31"/>
        <v>42100.086145833338</v>
      </c>
    </row>
    <row r="478" spans="1:22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6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7">
        <f t="shared" si="28"/>
        <v>2.230268181818182</v>
      </c>
      <c r="P478" s="18">
        <f t="shared" si="29"/>
        <v>39.569274193548388</v>
      </c>
      <c r="Q478" t="s">
        <v>8315</v>
      </c>
      <c r="R478" s="8" t="s">
        <v>8309</v>
      </c>
      <c r="S478">
        <v>1401767940</v>
      </c>
      <c r="T478" s="15">
        <f t="shared" si="30"/>
        <v>41793.165972222225</v>
      </c>
      <c r="U478" s="14">
        <v>1398727441</v>
      </c>
      <c r="V478" s="15">
        <f t="shared" si="31"/>
        <v>41757.975011574075</v>
      </c>
    </row>
    <row r="479" spans="1:22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6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7">
        <f t="shared" si="28"/>
        <v>0</v>
      </c>
      <c r="P479" s="18" t="e">
        <f t="shared" si="29"/>
        <v>#DIV/0!</v>
      </c>
      <c r="Q479" t="s">
        <v>8315</v>
      </c>
      <c r="R479" s="8" t="s">
        <v>8309</v>
      </c>
      <c r="S479">
        <v>1337371334</v>
      </c>
      <c r="T479" s="15">
        <f t="shared" si="30"/>
        <v>41047.83488425926</v>
      </c>
      <c r="U479" s="14">
        <v>1332187334</v>
      </c>
      <c r="V479" s="15">
        <f t="shared" si="31"/>
        <v>40987.83488425926</v>
      </c>
    </row>
    <row r="480" spans="1:22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6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7">
        <f t="shared" si="28"/>
        <v>0</v>
      </c>
      <c r="P480" s="18" t="e">
        <f t="shared" si="29"/>
        <v>#DIV/0!</v>
      </c>
      <c r="Q480" t="s">
        <v>8315</v>
      </c>
      <c r="R480" s="8" t="s">
        <v>8309</v>
      </c>
      <c r="S480">
        <v>1427921509</v>
      </c>
      <c r="T480" s="15">
        <f t="shared" si="30"/>
        <v>42095.869317129633</v>
      </c>
      <c r="U480" s="14">
        <v>1425333109</v>
      </c>
      <c r="V480" s="15">
        <f t="shared" si="31"/>
        <v>42065.910983796297</v>
      </c>
    </row>
    <row r="481" spans="1:22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6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7">
        <f t="shared" si="28"/>
        <v>32.56</v>
      </c>
      <c r="P481" s="18">
        <f t="shared" si="29"/>
        <v>88.8</v>
      </c>
      <c r="Q481" t="s">
        <v>8315</v>
      </c>
      <c r="R481" s="8" t="s">
        <v>8309</v>
      </c>
      <c r="S481">
        <v>1416566835</v>
      </c>
      <c r="T481" s="15">
        <f t="shared" si="30"/>
        <v>41964.449479166666</v>
      </c>
      <c r="U481" s="14">
        <v>1411379235</v>
      </c>
      <c r="V481" s="15">
        <f t="shared" si="31"/>
        <v>41904.407812500001</v>
      </c>
    </row>
    <row r="482" spans="1:22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6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7">
        <f t="shared" si="28"/>
        <v>19.41</v>
      </c>
      <c r="P482" s="18">
        <f t="shared" si="29"/>
        <v>55.457142857142856</v>
      </c>
      <c r="Q482" t="s">
        <v>8315</v>
      </c>
      <c r="R482" s="8" t="s">
        <v>8309</v>
      </c>
      <c r="S482">
        <v>1376049615</v>
      </c>
      <c r="T482" s="15">
        <f t="shared" si="30"/>
        <v>41495.500173611115</v>
      </c>
      <c r="U482" s="14">
        <v>1373457615</v>
      </c>
      <c r="V482" s="15">
        <f t="shared" si="31"/>
        <v>41465.500173611115</v>
      </c>
    </row>
    <row r="483" spans="1:22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6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7">
        <f t="shared" si="28"/>
        <v>6.1</v>
      </c>
      <c r="P483" s="18">
        <f t="shared" si="29"/>
        <v>87.142857142857139</v>
      </c>
      <c r="Q483" t="s">
        <v>8315</v>
      </c>
      <c r="R483" s="8" t="s">
        <v>8309</v>
      </c>
      <c r="S483">
        <v>1349885289</v>
      </c>
      <c r="T483" s="15">
        <f t="shared" si="30"/>
        <v>41192.672326388885</v>
      </c>
      <c r="U483" s="14">
        <v>1347293289</v>
      </c>
      <c r="V483" s="15">
        <f t="shared" si="31"/>
        <v>41162.672326388885</v>
      </c>
    </row>
    <row r="484" spans="1:22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6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7">
        <f t="shared" si="28"/>
        <v>0.1</v>
      </c>
      <c r="P484" s="18">
        <f t="shared" si="29"/>
        <v>10</v>
      </c>
      <c r="Q484" t="s">
        <v>8315</v>
      </c>
      <c r="R484" s="8" t="s">
        <v>8309</v>
      </c>
      <c r="S484">
        <v>1460644440</v>
      </c>
      <c r="T484" s="15">
        <f t="shared" si="30"/>
        <v>42474.606944444444</v>
      </c>
      <c r="U484" s="14">
        <v>1458336690</v>
      </c>
      <c r="V484" s="15">
        <f t="shared" si="31"/>
        <v>42447.896874999999</v>
      </c>
    </row>
    <row r="485" spans="1:22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6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7">
        <f t="shared" si="28"/>
        <v>50.2</v>
      </c>
      <c r="P485" s="18">
        <f t="shared" si="29"/>
        <v>51.224489795918366</v>
      </c>
      <c r="Q485" t="s">
        <v>8315</v>
      </c>
      <c r="R485" s="8" t="s">
        <v>8309</v>
      </c>
      <c r="S485">
        <v>1359434672</v>
      </c>
      <c r="T485" s="15">
        <f t="shared" si="30"/>
        <v>41303.197592592594</v>
      </c>
      <c r="U485" s="14">
        <v>1354250672</v>
      </c>
      <c r="V485" s="15">
        <f t="shared" si="31"/>
        <v>41243.197592592594</v>
      </c>
    </row>
    <row r="486" spans="1:22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7">
        <f t="shared" si="28"/>
        <v>0.18625</v>
      </c>
      <c r="P486" s="18">
        <f t="shared" si="29"/>
        <v>13.545454545454545</v>
      </c>
      <c r="Q486" t="s">
        <v>8315</v>
      </c>
      <c r="R486" s="8" t="s">
        <v>8309</v>
      </c>
      <c r="S486">
        <v>1446766372</v>
      </c>
      <c r="T486" s="15">
        <f t="shared" si="30"/>
        <v>42313.981157407412</v>
      </c>
      <c r="U486" s="14">
        <v>1443220372</v>
      </c>
      <c r="V486" s="15">
        <f t="shared" si="31"/>
        <v>42272.93949074074</v>
      </c>
    </row>
    <row r="487" spans="1:22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6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7">
        <f t="shared" si="28"/>
        <v>21.906971229845084</v>
      </c>
      <c r="P487" s="18">
        <f t="shared" si="29"/>
        <v>66.520080000000007</v>
      </c>
      <c r="Q487" t="s">
        <v>8315</v>
      </c>
      <c r="R487" s="8" t="s">
        <v>8309</v>
      </c>
      <c r="S487">
        <v>1368792499</v>
      </c>
      <c r="T487" s="15">
        <f t="shared" si="30"/>
        <v>41411.505775462967</v>
      </c>
      <c r="U487" s="14">
        <v>1366200499</v>
      </c>
      <c r="V487" s="15">
        <f t="shared" si="31"/>
        <v>41381.505775462967</v>
      </c>
    </row>
    <row r="488" spans="1:22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6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7">
        <f t="shared" si="28"/>
        <v>9.0909090909090905E-3</v>
      </c>
      <c r="P488" s="18">
        <f t="shared" si="29"/>
        <v>50</v>
      </c>
      <c r="Q488" t="s">
        <v>8315</v>
      </c>
      <c r="R488" s="8" t="s">
        <v>8309</v>
      </c>
      <c r="S488">
        <v>1401662239</v>
      </c>
      <c r="T488" s="15">
        <f t="shared" si="30"/>
        <v>41791.94258101852</v>
      </c>
      <c r="U488" s="14">
        <v>1399070239</v>
      </c>
      <c r="V488" s="15">
        <f t="shared" si="31"/>
        <v>41761.94258101852</v>
      </c>
    </row>
    <row r="489" spans="1:22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6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7">
        <f t="shared" si="28"/>
        <v>0</v>
      </c>
      <c r="P489" s="18" t="e">
        <f t="shared" si="29"/>
        <v>#DIV/0!</v>
      </c>
      <c r="Q489" t="s">
        <v>8315</v>
      </c>
      <c r="R489" s="8" t="s">
        <v>8309</v>
      </c>
      <c r="S489">
        <v>1482678994</v>
      </c>
      <c r="T489" s="15">
        <f t="shared" si="30"/>
        <v>42729.636504629627</v>
      </c>
      <c r="U489" s="14">
        <v>1477491394</v>
      </c>
      <c r="V489" s="15">
        <f t="shared" si="31"/>
        <v>42669.594837962963</v>
      </c>
    </row>
    <row r="490" spans="1:22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6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7">
        <f t="shared" si="28"/>
        <v>0</v>
      </c>
      <c r="P490" s="18" t="e">
        <f t="shared" si="29"/>
        <v>#DIV/0!</v>
      </c>
      <c r="Q490" t="s">
        <v>8315</v>
      </c>
      <c r="R490" s="8" t="s">
        <v>8309</v>
      </c>
      <c r="S490">
        <v>1483924700</v>
      </c>
      <c r="T490" s="15">
        <f t="shared" si="30"/>
        <v>42744.054398148146</v>
      </c>
      <c r="U490" s="14">
        <v>1481332700</v>
      </c>
      <c r="V490" s="15">
        <f t="shared" si="31"/>
        <v>42714.054398148146</v>
      </c>
    </row>
    <row r="491" spans="1:22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6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7">
        <f t="shared" si="28"/>
        <v>0.28667813379201834</v>
      </c>
      <c r="P491" s="18">
        <f t="shared" si="29"/>
        <v>71.666666666666671</v>
      </c>
      <c r="Q491" t="s">
        <v>8315</v>
      </c>
      <c r="R491" s="8" t="s">
        <v>8309</v>
      </c>
      <c r="S491">
        <v>1325763180</v>
      </c>
      <c r="T491" s="15">
        <f t="shared" si="30"/>
        <v>40913.481249999997</v>
      </c>
      <c r="U491" s="14">
        <v>1323084816</v>
      </c>
      <c r="V491" s="15">
        <f t="shared" si="31"/>
        <v>40882.481666666667</v>
      </c>
    </row>
    <row r="492" spans="1:22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6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7">
        <f t="shared" si="28"/>
        <v>0</v>
      </c>
      <c r="P492" s="18" t="e">
        <f t="shared" si="29"/>
        <v>#DIV/0!</v>
      </c>
      <c r="Q492" t="s">
        <v>8315</v>
      </c>
      <c r="R492" s="8" t="s">
        <v>8309</v>
      </c>
      <c r="S492">
        <v>1345677285</v>
      </c>
      <c r="T492" s="15">
        <f t="shared" si="30"/>
        <v>41143.968576388885</v>
      </c>
      <c r="U492" s="14">
        <v>1343085285</v>
      </c>
      <c r="V492" s="15">
        <f t="shared" si="31"/>
        <v>41113.968576388885</v>
      </c>
    </row>
    <row r="493" spans="1:22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6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7">
        <f t="shared" si="28"/>
        <v>0</v>
      </c>
      <c r="P493" s="18" t="e">
        <f t="shared" si="29"/>
        <v>#DIV/0!</v>
      </c>
      <c r="Q493" t="s">
        <v>8315</v>
      </c>
      <c r="R493" s="8" t="s">
        <v>8309</v>
      </c>
      <c r="S493">
        <v>1453937699</v>
      </c>
      <c r="T493" s="15">
        <f t="shared" si="30"/>
        <v>42396.982627314814</v>
      </c>
      <c r="U493" s="14">
        <v>1451345699</v>
      </c>
      <c r="V493" s="15">
        <f t="shared" si="31"/>
        <v>42366.982627314814</v>
      </c>
    </row>
    <row r="494" spans="1:22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6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7">
        <f t="shared" si="28"/>
        <v>0</v>
      </c>
      <c r="P494" s="18" t="e">
        <f t="shared" si="29"/>
        <v>#DIV/0!</v>
      </c>
      <c r="Q494" t="s">
        <v>8315</v>
      </c>
      <c r="R494" s="8" t="s">
        <v>8309</v>
      </c>
      <c r="S494">
        <v>1476319830</v>
      </c>
      <c r="T494" s="15">
        <f t="shared" si="30"/>
        <v>42656.03506944445</v>
      </c>
      <c r="U494" s="14">
        <v>1471135830</v>
      </c>
      <c r="V494" s="15">
        <f t="shared" si="31"/>
        <v>42596.03506944445</v>
      </c>
    </row>
    <row r="495" spans="1:22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6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7">
        <f t="shared" si="28"/>
        <v>0</v>
      </c>
      <c r="P495" s="18" t="e">
        <f t="shared" si="29"/>
        <v>#DIV/0!</v>
      </c>
      <c r="Q495" t="s">
        <v>8315</v>
      </c>
      <c r="R495" s="8" t="s">
        <v>8309</v>
      </c>
      <c r="S495">
        <v>1432142738</v>
      </c>
      <c r="T495" s="15">
        <f t="shared" si="30"/>
        <v>42144.726134259261</v>
      </c>
      <c r="U495" s="14">
        <v>1429550738</v>
      </c>
      <c r="V495" s="15">
        <f t="shared" si="31"/>
        <v>42114.726134259261</v>
      </c>
    </row>
    <row r="496" spans="1:22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7">
        <f t="shared" si="28"/>
        <v>0.155</v>
      </c>
      <c r="P496" s="18">
        <f t="shared" si="29"/>
        <v>10.333333333333334</v>
      </c>
      <c r="Q496" t="s">
        <v>8315</v>
      </c>
      <c r="R496" s="8" t="s">
        <v>8309</v>
      </c>
      <c r="S496">
        <v>1404356400</v>
      </c>
      <c r="T496" s="15">
        <f t="shared" si="30"/>
        <v>41823.125</v>
      </c>
      <c r="U496" s="14">
        <v>1402343765</v>
      </c>
      <c r="V496" s="15">
        <f t="shared" si="31"/>
        <v>41799.830613425926</v>
      </c>
    </row>
    <row r="497" spans="1:22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6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7">
        <f t="shared" si="28"/>
        <v>0</v>
      </c>
      <c r="P497" s="18" t="e">
        <f t="shared" si="29"/>
        <v>#DIV/0!</v>
      </c>
      <c r="Q497" t="s">
        <v>8315</v>
      </c>
      <c r="R497" s="8" t="s">
        <v>8309</v>
      </c>
      <c r="S497">
        <v>1437076305</v>
      </c>
      <c r="T497" s="15">
        <f t="shared" si="30"/>
        <v>42201.827604166669</v>
      </c>
      <c r="U497" s="14">
        <v>1434484305</v>
      </c>
      <c r="V497" s="15">
        <f t="shared" si="31"/>
        <v>42171.827604166669</v>
      </c>
    </row>
    <row r="498" spans="1:22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6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7">
        <f t="shared" si="28"/>
        <v>1.6666666666666668E-3</v>
      </c>
      <c r="P498" s="18">
        <f t="shared" si="29"/>
        <v>1</v>
      </c>
      <c r="Q498" t="s">
        <v>8315</v>
      </c>
      <c r="R498" s="8" t="s">
        <v>8309</v>
      </c>
      <c r="S498">
        <v>1392070874</v>
      </c>
      <c r="T498" s="15">
        <f t="shared" si="30"/>
        <v>41680.93141203704</v>
      </c>
      <c r="U498" s="14">
        <v>1386886874</v>
      </c>
      <c r="V498" s="15">
        <f t="shared" si="31"/>
        <v>41620.93141203704</v>
      </c>
    </row>
    <row r="499" spans="1:22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6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7">
        <f t="shared" si="28"/>
        <v>0.6696428571428571</v>
      </c>
      <c r="P499" s="18">
        <f t="shared" si="29"/>
        <v>10</v>
      </c>
      <c r="Q499" t="s">
        <v>8315</v>
      </c>
      <c r="R499" s="8" t="s">
        <v>8309</v>
      </c>
      <c r="S499">
        <v>1419483600</v>
      </c>
      <c r="T499" s="15">
        <f t="shared" si="30"/>
        <v>41998.208333333328</v>
      </c>
      <c r="U499" s="14">
        <v>1414889665</v>
      </c>
      <c r="V499" s="15">
        <f t="shared" si="31"/>
        <v>41945.037789351853</v>
      </c>
    </row>
    <row r="500" spans="1:22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6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7">
        <f t="shared" si="28"/>
        <v>4.5985132395404564</v>
      </c>
      <c r="P500" s="18">
        <f t="shared" si="29"/>
        <v>136.09090909090909</v>
      </c>
      <c r="Q500" t="s">
        <v>8315</v>
      </c>
      <c r="R500" s="8" t="s">
        <v>8309</v>
      </c>
      <c r="S500">
        <v>1324664249</v>
      </c>
      <c r="T500" s="15">
        <f t="shared" si="30"/>
        <v>40900.762141203704</v>
      </c>
      <c r="U500" s="14">
        <v>1321035449</v>
      </c>
      <c r="V500" s="15">
        <f t="shared" si="31"/>
        <v>40858.762141203704</v>
      </c>
    </row>
    <row r="501" spans="1:22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6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7">
        <f t="shared" si="28"/>
        <v>9.5500000000000007</v>
      </c>
      <c r="P501" s="18">
        <f t="shared" si="29"/>
        <v>73.461538461538467</v>
      </c>
      <c r="Q501" t="s">
        <v>8315</v>
      </c>
      <c r="R501" s="8" t="s">
        <v>8309</v>
      </c>
      <c r="S501">
        <v>1255381140</v>
      </c>
      <c r="T501" s="15">
        <f t="shared" si="30"/>
        <v>40098.874305555553</v>
      </c>
      <c r="U501" s="14">
        <v>1250630968</v>
      </c>
      <c r="V501" s="15">
        <f t="shared" si="31"/>
        <v>40043.895462962959</v>
      </c>
    </row>
    <row r="502" spans="1:22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6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7">
        <f t="shared" si="28"/>
        <v>3.3076923076923079</v>
      </c>
      <c r="P502" s="18">
        <f t="shared" si="29"/>
        <v>53.75</v>
      </c>
      <c r="Q502" t="s">
        <v>8315</v>
      </c>
      <c r="R502" s="8" t="s">
        <v>8309</v>
      </c>
      <c r="S502">
        <v>1273356960</v>
      </c>
      <c r="T502" s="15">
        <f t="shared" si="30"/>
        <v>40306.927777777775</v>
      </c>
      <c r="U502" s="14">
        <v>1268255751</v>
      </c>
      <c r="V502" s="15">
        <f t="shared" si="31"/>
        <v>40247.886006944442</v>
      </c>
    </row>
    <row r="503" spans="1:22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6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7">
        <f t="shared" si="28"/>
        <v>0</v>
      </c>
      <c r="P503" s="18" t="e">
        <f t="shared" si="29"/>
        <v>#DIV/0!</v>
      </c>
      <c r="Q503" t="s">
        <v>8315</v>
      </c>
      <c r="R503" s="8" t="s">
        <v>8309</v>
      </c>
      <c r="S503">
        <v>1310189851</v>
      </c>
      <c r="T503" s="15">
        <f t="shared" si="30"/>
        <v>40733.234386574077</v>
      </c>
      <c r="U503" s="14">
        <v>1307597851</v>
      </c>
      <c r="V503" s="15">
        <f t="shared" si="31"/>
        <v>40703.234386574077</v>
      </c>
    </row>
    <row r="504" spans="1:22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6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7">
        <f t="shared" si="28"/>
        <v>1.1499999999999999</v>
      </c>
      <c r="P504" s="18">
        <f t="shared" si="29"/>
        <v>57.5</v>
      </c>
      <c r="Q504" t="s">
        <v>8315</v>
      </c>
      <c r="R504" s="8" t="s">
        <v>8309</v>
      </c>
      <c r="S504">
        <v>1332073025</v>
      </c>
      <c r="T504" s="15">
        <f t="shared" si="30"/>
        <v>40986.511863425927</v>
      </c>
      <c r="U504" s="14">
        <v>1329484625</v>
      </c>
      <c r="V504" s="15">
        <f t="shared" si="31"/>
        <v>40956.553530092591</v>
      </c>
    </row>
    <row r="505" spans="1:22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6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7">
        <f t="shared" si="28"/>
        <v>1.7538461538461538</v>
      </c>
      <c r="P505" s="18">
        <f t="shared" si="29"/>
        <v>12.666666666666666</v>
      </c>
      <c r="Q505" t="s">
        <v>8315</v>
      </c>
      <c r="R505" s="8" t="s">
        <v>8309</v>
      </c>
      <c r="S505">
        <v>1421498303</v>
      </c>
      <c r="T505" s="15">
        <f t="shared" si="30"/>
        <v>42021.526655092588</v>
      </c>
      <c r="U505" s="14">
        <v>1418906303</v>
      </c>
      <c r="V505" s="15">
        <f t="shared" si="31"/>
        <v>41991.526655092588</v>
      </c>
    </row>
    <row r="506" spans="1:22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7">
        <f t="shared" si="28"/>
        <v>1.3673469387755102</v>
      </c>
      <c r="P506" s="18">
        <f t="shared" si="29"/>
        <v>67</v>
      </c>
      <c r="Q506" t="s">
        <v>8315</v>
      </c>
      <c r="R506" s="8" t="s">
        <v>8309</v>
      </c>
      <c r="S506">
        <v>1334097387</v>
      </c>
      <c r="T506" s="15">
        <f t="shared" si="30"/>
        <v>41009.941979166666</v>
      </c>
      <c r="U506" s="14">
        <v>1328916987</v>
      </c>
      <c r="V506" s="15">
        <f t="shared" si="31"/>
        <v>40949.98364583333</v>
      </c>
    </row>
    <row r="507" spans="1:22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6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7">
        <f t="shared" si="28"/>
        <v>0.43333333333333329</v>
      </c>
      <c r="P507" s="18">
        <f t="shared" si="29"/>
        <v>3.7142857142857144</v>
      </c>
      <c r="Q507" t="s">
        <v>8315</v>
      </c>
      <c r="R507" s="8" t="s">
        <v>8309</v>
      </c>
      <c r="S507">
        <v>1451010086</v>
      </c>
      <c r="T507" s="15">
        <f t="shared" si="30"/>
        <v>42363.098217592589</v>
      </c>
      <c r="U507" s="14">
        <v>1447122086</v>
      </c>
      <c r="V507" s="15">
        <f t="shared" si="31"/>
        <v>42318.098217592589</v>
      </c>
    </row>
    <row r="508" spans="1:22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6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7">
        <f t="shared" si="28"/>
        <v>0.125</v>
      </c>
      <c r="P508" s="18">
        <f t="shared" si="29"/>
        <v>250</v>
      </c>
      <c r="Q508" t="s">
        <v>8315</v>
      </c>
      <c r="R508" s="8" t="s">
        <v>8309</v>
      </c>
      <c r="S508">
        <v>1376140520</v>
      </c>
      <c r="T508" s="15">
        <f t="shared" si="30"/>
        <v>41496.552314814813</v>
      </c>
      <c r="U508" s="14">
        <v>1373548520</v>
      </c>
      <c r="V508" s="15">
        <f t="shared" si="31"/>
        <v>41466.552314814813</v>
      </c>
    </row>
    <row r="509" spans="1:22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6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7">
        <f t="shared" si="28"/>
        <v>3.2</v>
      </c>
      <c r="P509" s="18">
        <f t="shared" si="29"/>
        <v>64</v>
      </c>
      <c r="Q509" t="s">
        <v>8315</v>
      </c>
      <c r="R509" s="8" t="s">
        <v>8309</v>
      </c>
      <c r="S509">
        <v>1350687657</v>
      </c>
      <c r="T509" s="15">
        <f t="shared" si="30"/>
        <v>41201.958993055552</v>
      </c>
      <c r="U509" s="14">
        <v>1346799657</v>
      </c>
      <c r="V509" s="15">
        <f t="shared" si="31"/>
        <v>41156.958993055552</v>
      </c>
    </row>
    <row r="510" spans="1:22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6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7">
        <f t="shared" si="28"/>
        <v>0.8</v>
      </c>
      <c r="P510" s="18">
        <f t="shared" si="29"/>
        <v>133.33333333333334</v>
      </c>
      <c r="Q510" t="s">
        <v>8315</v>
      </c>
      <c r="R510" s="8" t="s">
        <v>8309</v>
      </c>
      <c r="S510">
        <v>1337955240</v>
      </c>
      <c r="T510" s="15">
        <f t="shared" si="30"/>
        <v>41054.593055555553</v>
      </c>
      <c r="U510" s="14">
        <v>1332808501</v>
      </c>
      <c r="V510" s="15">
        <f t="shared" si="31"/>
        <v>40995.024317129632</v>
      </c>
    </row>
    <row r="511" spans="1:22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6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7">
        <f t="shared" si="28"/>
        <v>0.2</v>
      </c>
      <c r="P511" s="18">
        <f t="shared" si="29"/>
        <v>10</v>
      </c>
      <c r="Q511" t="s">
        <v>8315</v>
      </c>
      <c r="R511" s="8" t="s">
        <v>8309</v>
      </c>
      <c r="S511">
        <v>1435504170</v>
      </c>
      <c r="T511" s="15">
        <f t="shared" si="30"/>
        <v>42183.631597222222</v>
      </c>
      <c r="U511" s="14">
        <v>1432912170</v>
      </c>
      <c r="V511" s="15">
        <f t="shared" si="31"/>
        <v>42153.631597222222</v>
      </c>
    </row>
    <row r="512" spans="1:22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6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7">
        <f t="shared" si="28"/>
        <v>0</v>
      </c>
      <c r="P512" s="18" t="e">
        <f t="shared" si="29"/>
        <v>#DIV/0!</v>
      </c>
      <c r="Q512" t="s">
        <v>8315</v>
      </c>
      <c r="R512" s="8" t="s">
        <v>8309</v>
      </c>
      <c r="S512">
        <v>1456805639</v>
      </c>
      <c r="T512" s="15">
        <f t="shared" si="30"/>
        <v>42430.176377314812</v>
      </c>
      <c r="U512" s="14">
        <v>1454213639</v>
      </c>
      <c r="V512" s="15">
        <f t="shared" si="31"/>
        <v>42400.176377314812</v>
      </c>
    </row>
    <row r="513" spans="1:22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6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7">
        <f t="shared" si="28"/>
        <v>3</v>
      </c>
      <c r="P513" s="18">
        <f t="shared" si="29"/>
        <v>30</v>
      </c>
      <c r="Q513" t="s">
        <v>8315</v>
      </c>
      <c r="R513" s="8" t="s">
        <v>8309</v>
      </c>
      <c r="S513">
        <v>1365228982</v>
      </c>
      <c r="T513" s="15">
        <f t="shared" si="30"/>
        <v>41370.261365740742</v>
      </c>
      <c r="U513" s="14">
        <v>1362640582</v>
      </c>
      <c r="V513" s="15">
        <f t="shared" si="31"/>
        <v>41340.303032407406</v>
      </c>
    </row>
    <row r="514" spans="1:22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6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7">
        <f t="shared" si="28"/>
        <v>0.13749999999999998</v>
      </c>
      <c r="P514" s="18">
        <f t="shared" si="29"/>
        <v>5.5</v>
      </c>
      <c r="Q514" t="s">
        <v>8315</v>
      </c>
      <c r="R514" s="8" t="s">
        <v>8309</v>
      </c>
      <c r="S514">
        <v>1479667727</v>
      </c>
      <c r="T514" s="15">
        <f t="shared" si="30"/>
        <v>42694.783877314811</v>
      </c>
      <c r="U514" s="14">
        <v>1475776127</v>
      </c>
      <c r="V514" s="15">
        <f t="shared" si="31"/>
        <v>42649.742210648154</v>
      </c>
    </row>
    <row r="515" spans="1:22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6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7">
        <f t="shared" ref="O515:O578" si="32">(E515/D515)*100</f>
        <v>13.923999999999999</v>
      </c>
      <c r="P515" s="18">
        <f t="shared" ref="P515:P578" si="33">AVERAGE(E515/L515)</f>
        <v>102.38235294117646</v>
      </c>
      <c r="Q515" t="s">
        <v>8315</v>
      </c>
      <c r="R515" s="8" t="s">
        <v>8309</v>
      </c>
      <c r="S515">
        <v>1471244400</v>
      </c>
      <c r="T515" s="15">
        <f t="shared" ref="T515:T578" si="34">(S515/86400)+DATE(1970,1,1)</f>
        <v>42597.291666666672</v>
      </c>
      <c r="U515" s="14">
        <v>1467387705</v>
      </c>
      <c r="V515" s="15">
        <f t="shared" ref="V515:V578" si="35">(U515/86400)+DATE(1970,1,1)</f>
        <v>42552.653993055559</v>
      </c>
    </row>
    <row r="516" spans="1:22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7">
        <f t="shared" si="32"/>
        <v>3.3333333333333335</v>
      </c>
      <c r="P516" s="18">
        <f t="shared" si="33"/>
        <v>16.666666666666668</v>
      </c>
      <c r="Q516" t="s">
        <v>8315</v>
      </c>
      <c r="R516" s="8" t="s">
        <v>8309</v>
      </c>
      <c r="S516">
        <v>1407595447</v>
      </c>
      <c r="T516" s="15">
        <f t="shared" si="34"/>
        <v>41860.613969907405</v>
      </c>
      <c r="U516" s="14">
        <v>1405003447</v>
      </c>
      <c r="V516" s="15">
        <f t="shared" si="35"/>
        <v>41830.613969907405</v>
      </c>
    </row>
    <row r="517" spans="1:22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6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7">
        <f t="shared" si="32"/>
        <v>25.41340206185567</v>
      </c>
      <c r="P517" s="18">
        <f t="shared" si="33"/>
        <v>725.02941176470586</v>
      </c>
      <c r="Q517" t="s">
        <v>8315</v>
      </c>
      <c r="R517" s="8" t="s">
        <v>8309</v>
      </c>
      <c r="S517">
        <v>1451389601</v>
      </c>
      <c r="T517" s="15">
        <f t="shared" si="34"/>
        <v>42367.490752314814</v>
      </c>
      <c r="U517" s="14">
        <v>1447933601</v>
      </c>
      <c r="V517" s="15">
        <f t="shared" si="35"/>
        <v>42327.490752314814</v>
      </c>
    </row>
    <row r="518" spans="1:22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6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7">
        <f t="shared" si="32"/>
        <v>0</v>
      </c>
      <c r="P518" s="18" t="e">
        <f t="shared" si="33"/>
        <v>#DIV/0!</v>
      </c>
      <c r="Q518" t="s">
        <v>8315</v>
      </c>
      <c r="R518" s="8" t="s">
        <v>8309</v>
      </c>
      <c r="S518">
        <v>1432752080</v>
      </c>
      <c r="T518" s="15">
        <f t="shared" si="34"/>
        <v>42151.778703703705</v>
      </c>
      <c r="U518" s="14">
        <v>1427568080</v>
      </c>
      <c r="V518" s="15">
        <f t="shared" si="35"/>
        <v>42091.778703703705</v>
      </c>
    </row>
    <row r="519" spans="1:22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6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7">
        <f t="shared" si="32"/>
        <v>1.3666666666666667</v>
      </c>
      <c r="P519" s="18">
        <f t="shared" si="33"/>
        <v>68.333333333333329</v>
      </c>
      <c r="Q519" t="s">
        <v>8315</v>
      </c>
      <c r="R519" s="8" t="s">
        <v>8309</v>
      </c>
      <c r="S519">
        <v>1486046761</v>
      </c>
      <c r="T519" s="15">
        <f t="shared" si="34"/>
        <v>42768.615289351852</v>
      </c>
      <c r="U519" s="14">
        <v>1483454761</v>
      </c>
      <c r="V519" s="15">
        <f t="shared" si="35"/>
        <v>42738.615289351852</v>
      </c>
    </row>
    <row r="520" spans="1:22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6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7">
        <f t="shared" si="32"/>
        <v>0</v>
      </c>
      <c r="P520" s="18" t="e">
        <f t="shared" si="33"/>
        <v>#DIV/0!</v>
      </c>
      <c r="Q520" t="s">
        <v>8315</v>
      </c>
      <c r="R520" s="8" t="s">
        <v>8309</v>
      </c>
      <c r="S520">
        <v>1441550760</v>
      </c>
      <c r="T520" s="15">
        <f t="shared" si="34"/>
        <v>42253.615277777775</v>
      </c>
      <c r="U520" s="14">
        <v>1438958824</v>
      </c>
      <c r="V520" s="15">
        <f t="shared" si="35"/>
        <v>42223.616018518514</v>
      </c>
    </row>
    <row r="521" spans="1:22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6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7">
        <f t="shared" si="32"/>
        <v>22.881426547787683</v>
      </c>
      <c r="P521" s="18">
        <f t="shared" si="33"/>
        <v>39.228571428571428</v>
      </c>
      <c r="Q521" t="s">
        <v>8315</v>
      </c>
      <c r="R521" s="8" t="s">
        <v>8309</v>
      </c>
      <c r="S521">
        <v>1354699421</v>
      </c>
      <c r="T521" s="15">
        <f t="shared" si="34"/>
        <v>41248.391446759255</v>
      </c>
      <c r="U521" s="14">
        <v>1352107421</v>
      </c>
      <c r="V521" s="15">
        <f t="shared" si="35"/>
        <v>41218.391446759255</v>
      </c>
    </row>
    <row r="522" spans="1:22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6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7">
        <f t="shared" si="32"/>
        <v>102.1</v>
      </c>
      <c r="P522" s="18">
        <f t="shared" si="33"/>
        <v>150.14705882352942</v>
      </c>
      <c r="Q522" t="s">
        <v>8317</v>
      </c>
      <c r="R522" s="8" t="s">
        <v>8316</v>
      </c>
      <c r="S522">
        <v>1449766261</v>
      </c>
      <c r="T522" s="15">
        <f t="shared" si="34"/>
        <v>42348.702094907407</v>
      </c>
      <c r="U522" s="14">
        <v>1447174261</v>
      </c>
      <c r="V522" s="15">
        <f t="shared" si="35"/>
        <v>42318.702094907407</v>
      </c>
    </row>
    <row r="523" spans="1:22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6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7">
        <f t="shared" si="32"/>
        <v>104.64</v>
      </c>
      <c r="P523" s="18">
        <f t="shared" si="33"/>
        <v>93.428571428571431</v>
      </c>
      <c r="Q523" t="s">
        <v>8317</v>
      </c>
      <c r="R523" s="8" t="s">
        <v>8316</v>
      </c>
      <c r="S523">
        <v>1477976340</v>
      </c>
      <c r="T523" s="15">
        <f t="shared" si="34"/>
        <v>42675.207638888889</v>
      </c>
      <c r="U523" s="14">
        <v>1475460819</v>
      </c>
      <c r="V523" s="15">
        <f t="shared" si="35"/>
        <v>42646.092812499999</v>
      </c>
    </row>
    <row r="524" spans="1:22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6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7">
        <f t="shared" si="32"/>
        <v>114.66666666666667</v>
      </c>
      <c r="P524" s="18">
        <f t="shared" si="33"/>
        <v>110.96774193548387</v>
      </c>
      <c r="Q524" t="s">
        <v>8317</v>
      </c>
      <c r="R524" s="8" t="s">
        <v>8316</v>
      </c>
      <c r="S524">
        <v>1458518325</v>
      </c>
      <c r="T524" s="15">
        <f t="shared" si="34"/>
        <v>42449.999131944445</v>
      </c>
      <c r="U524" s="14">
        <v>1456793925</v>
      </c>
      <c r="V524" s="15">
        <f t="shared" si="35"/>
        <v>42430.040798611109</v>
      </c>
    </row>
    <row r="525" spans="1:22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6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7">
        <f t="shared" si="32"/>
        <v>120.6</v>
      </c>
      <c r="P525" s="18">
        <f t="shared" si="33"/>
        <v>71.785714285714292</v>
      </c>
      <c r="Q525" t="s">
        <v>8317</v>
      </c>
      <c r="R525" s="8" t="s">
        <v>8316</v>
      </c>
      <c r="S525">
        <v>1442805076</v>
      </c>
      <c r="T525" s="15">
        <f t="shared" si="34"/>
        <v>42268.13282407407</v>
      </c>
      <c r="U525" s="14">
        <v>1440213076</v>
      </c>
      <c r="V525" s="15">
        <f t="shared" si="35"/>
        <v>42238.13282407407</v>
      </c>
    </row>
    <row r="526" spans="1:22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7">
        <f t="shared" si="32"/>
        <v>108.67285714285715</v>
      </c>
      <c r="P526" s="18">
        <f t="shared" si="33"/>
        <v>29.258076923076924</v>
      </c>
      <c r="Q526" t="s">
        <v>8317</v>
      </c>
      <c r="R526" s="8" t="s">
        <v>8316</v>
      </c>
      <c r="S526">
        <v>1464801169</v>
      </c>
      <c r="T526" s="15">
        <f t="shared" si="34"/>
        <v>42522.717233796298</v>
      </c>
      <c r="U526" s="14">
        <v>1462209169</v>
      </c>
      <c r="V526" s="15">
        <f t="shared" si="35"/>
        <v>42492.717233796298</v>
      </c>
    </row>
    <row r="527" spans="1:22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6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7">
        <f t="shared" si="32"/>
        <v>100</v>
      </c>
      <c r="P527" s="18">
        <f t="shared" si="33"/>
        <v>1000</v>
      </c>
      <c r="Q527" t="s">
        <v>8317</v>
      </c>
      <c r="R527" s="8" t="s">
        <v>8316</v>
      </c>
      <c r="S527">
        <v>1410601041</v>
      </c>
      <c r="T527" s="15">
        <f t="shared" si="34"/>
        <v>41895.400937500002</v>
      </c>
      <c r="U527" s="14">
        <v>1406713041</v>
      </c>
      <c r="V527" s="15">
        <f t="shared" si="35"/>
        <v>41850.400937500002</v>
      </c>
    </row>
    <row r="528" spans="1:22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6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7">
        <f t="shared" si="32"/>
        <v>113.99999999999999</v>
      </c>
      <c r="P528" s="18">
        <f t="shared" si="33"/>
        <v>74.347826086956516</v>
      </c>
      <c r="Q528" t="s">
        <v>8317</v>
      </c>
      <c r="R528" s="8" t="s">
        <v>8316</v>
      </c>
      <c r="S528">
        <v>1438966800</v>
      </c>
      <c r="T528" s="15">
        <f t="shared" si="34"/>
        <v>42223.708333333328</v>
      </c>
      <c r="U528" s="14">
        <v>1436278344</v>
      </c>
      <c r="V528" s="15">
        <f t="shared" si="35"/>
        <v>42192.591944444444</v>
      </c>
    </row>
    <row r="529" spans="1:22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6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7">
        <f t="shared" si="32"/>
        <v>100.85</v>
      </c>
      <c r="P529" s="18">
        <f t="shared" si="33"/>
        <v>63.829113924050631</v>
      </c>
      <c r="Q529" t="s">
        <v>8317</v>
      </c>
      <c r="R529" s="8" t="s">
        <v>8316</v>
      </c>
      <c r="S529">
        <v>1487347500</v>
      </c>
      <c r="T529" s="15">
        <f t="shared" si="34"/>
        <v>42783.670138888891</v>
      </c>
      <c r="U529" s="14">
        <v>1484715366</v>
      </c>
      <c r="V529" s="15">
        <f t="shared" si="35"/>
        <v>42753.205625000002</v>
      </c>
    </row>
    <row r="530" spans="1:22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6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7">
        <f t="shared" si="32"/>
        <v>115.65217391304347</v>
      </c>
      <c r="P530" s="18">
        <f t="shared" si="33"/>
        <v>44.333333333333336</v>
      </c>
      <c r="Q530" t="s">
        <v>8317</v>
      </c>
      <c r="R530" s="8" t="s">
        <v>8316</v>
      </c>
      <c r="S530">
        <v>1434921600</v>
      </c>
      <c r="T530" s="15">
        <f t="shared" si="34"/>
        <v>42176.888888888891</v>
      </c>
      <c r="U530" s="14">
        <v>1433109907</v>
      </c>
      <c r="V530" s="15">
        <f t="shared" si="35"/>
        <v>42155.920219907406</v>
      </c>
    </row>
    <row r="531" spans="1:22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6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7">
        <f t="shared" si="32"/>
        <v>130.41666666666666</v>
      </c>
      <c r="P531" s="18">
        <f t="shared" si="33"/>
        <v>86.944444444444443</v>
      </c>
      <c r="Q531" t="s">
        <v>8317</v>
      </c>
      <c r="R531" s="8" t="s">
        <v>8316</v>
      </c>
      <c r="S531">
        <v>1484110800</v>
      </c>
      <c r="T531" s="15">
        <f t="shared" si="34"/>
        <v>42746.208333333328</v>
      </c>
      <c r="U531" s="14">
        <v>1482281094</v>
      </c>
      <c r="V531" s="15">
        <f t="shared" si="35"/>
        <v>42725.031180555554</v>
      </c>
    </row>
    <row r="532" spans="1:22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6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7">
        <f t="shared" si="32"/>
        <v>107.78267254038178</v>
      </c>
      <c r="P532" s="18">
        <f t="shared" si="33"/>
        <v>126.55172413793103</v>
      </c>
      <c r="Q532" t="s">
        <v>8317</v>
      </c>
      <c r="R532" s="8" t="s">
        <v>8316</v>
      </c>
      <c r="S532">
        <v>1435111200</v>
      </c>
      <c r="T532" s="15">
        <f t="shared" si="34"/>
        <v>42179.083333333328</v>
      </c>
      <c r="U532" s="14">
        <v>1433254268</v>
      </c>
      <c r="V532" s="15">
        <f t="shared" si="35"/>
        <v>42157.591064814813</v>
      </c>
    </row>
    <row r="533" spans="1:22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6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7">
        <f t="shared" si="32"/>
        <v>100</v>
      </c>
      <c r="P533" s="18">
        <f t="shared" si="33"/>
        <v>129.03225806451613</v>
      </c>
      <c r="Q533" t="s">
        <v>8317</v>
      </c>
      <c r="R533" s="8" t="s">
        <v>8316</v>
      </c>
      <c r="S533">
        <v>1481957940</v>
      </c>
      <c r="T533" s="15">
        <f t="shared" si="34"/>
        <v>42721.290972222225</v>
      </c>
      <c r="U533" s="14">
        <v>1478050429</v>
      </c>
      <c r="V533" s="15">
        <f t="shared" si="35"/>
        <v>42676.065150462964</v>
      </c>
    </row>
    <row r="534" spans="1:22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6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7">
        <f t="shared" si="32"/>
        <v>123.25</v>
      </c>
      <c r="P534" s="18">
        <f t="shared" si="33"/>
        <v>71.242774566473983</v>
      </c>
      <c r="Q534" t="s">
        <v>8317</v>
      </c>
      <c r="R534" s="8" t="s">
        <v>8316</v>
      </c>
      <c r="S534">
        <v>1463098208</v>
      </c>
      <c r="T534" s="15">
        <f t="shared" si="34"/>
        <v>42503.007037037038</v>
      </c>
      <c r="U534" s="14">
        <v>1460506208</v>
      </c>
      <c r="V534" s="15">
        <f t="shared" si="35"/>
        <v>42473.007037037038</v>
      </c>
    </row>
    <row r="535" spans="1:22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6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7">
        <f t="shared" si="32"/>
        <v>100.2</v>
      </c>
      <c r="P535" s="18">
        <f t="shared" si="33"/>
        <v>117.88235294117646</v>
      </c>
      <c r="Q535" t="s">
        <v>8317</v>
      </c>
      <c r="R535" s="8" t="s">
        <v>8316</v>
      </c>
      <c r="S535">
        <v>1463394365</v>
      </c>
      <c r="T535" s="15">
        <f t="shared" si="34"/>
        <v>42506.43478009259</v>
      </c>
      <c r="U535" s="14">
        <v>1461320765</v>
      </c>
      <c r="V535" s="15">
        <f t="shared" si="35"/>
        <v>42482.43478009259</v>
      </c>
    </row>
    <row r="536" spans="1:22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7">
        <f t="shared" si="32"/>
        <v>104.66666666666666</v>
      </c>
      <c r="P536" s="18">
        <f t="shared" si="33"/>
        <v>327.08333333333331</v>
      </c>
      <c r="Q536" t="s">
        <v>8317</v>
      </c>
      <c r="R536" s="8" t="s">
        <v>8316</v>
      </c>
      <c r="S536">
        <v>1446418800</v>
      </c>
      <c r="T536" s="15">
        <f t="shared" si="34"/>
        <v>42309.958333333328</v>
      </c>
      <c r="U536" s="14">
        <v>1443036470</v>
      </c>
      <c r="V536" s="15">
        <f t="shared" si="35"/>
        <v>42270.810995370368</v>
      </c>
    </row>
    <row r="537" spans="1:22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6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7">
        <f t="shared" si="32"/>
        <v>102.49999999999999</v>
      </c>
      <c r="P537" s="18">
        <f t="shared" si="33"/>
        <v>34.745762711864408</v>
      </c>
      <c r="Q537" t="s">
        <v>8317</v>
      </c>
      <c r="R537" s="8" t="s">
        <v>8316</v>
      </c>
      <c r="S537">
        <v>1483707905</v>
      </c>
      <c r="T537" s="15">
        <f t="shared" si="34"/>
        <v>42741.54519675926</v>
      </c>
      <c r="U537" s="14">
        <v>1481115905</v>
      </c>
      <c r="V537" s="15">
        <f t="shared" si="35"/>
        <v>42711.54519675926</v>
      </c>
    </row>
    <row r="538" spans="1:22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6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7">
        <f t="shared" si="32"/>
        <v>118.25757575757576</v>
      </c>
      <c r="P538" s="18">
        <f t="shared" si="33"/>
        <v>100.06410256410257</v>
      </c>
      <c r="Q538" t="s">
        <v>8317</v>
      </c>
      <c r="R538" s="8" t="s">
        <v>8316</v>
      </c>
      <c r="S538">
        <v>1438624800</v>
      </c>
      <c r="T538" s="15">
        <f t="shared" si="34"/>
        <v>42219.75</v>
      </c>
      <c r="U538" s="14">
        <v>1435133807</v>
      </c>
      <c r="V538" s="15">
        <f t="shared" si="35"/>
        <v>42179.344988425924</v>
      </c>
    </row>
    <row r="539" spans="1:22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6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7">
        <f t="shared" si="32"/>
        <v>120.5</v>
      </c>
      <c r="P539" s="18">
        <f t="shared" si="33"/>
        <v>40.847457627118644</v>
      </c>
      <c r="Q539" t="s">
        <v>8317</v>
      </c>
      <c r="R539" s="8" t="s">
        <v>8316</v>
      </c>
      <c r="S539">
        <v>1446665191</v>
      </c>
      <c r="T539" s="15">
        <f t="shared" si="34"/>
        <v>42312.810081018513</v>
      </c>
      <c r="U539" s="14">
        <v>1444069591</v>
      </c>
      <c r="V539" s="15">
        <f t="shared" si="35"/>
        <v>42282.768414351856</v>
      </c>
    </row>
    <row r="540" spans="1:22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6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7">
        <f t="shared" si="32"/>
        <v>302.42</v>
      </c>
      <c r="P540" s="18">
        <f t="shared" si="33"/>
        <v>252.01666666666668</v>
      </c>
      <c r="Q540" t="s">
        <v>8317</v>
      </c>
      <c r="R540" s="8" t="s">
        <v>8316</v>
      </c>
      <c r="S540">
        <v>1463166263</v>
      </c>
      <c r="T540" s="15">
        <f t="shared" si="34"/>
        <v>42503.794710648144</v>
      </c>
      <c r="U540" s="14">
        <v>1460574263</v>
      </c>
      <c r="V540" s="15">
        <f t="shared" si="35"/>
        <v>42473.794710648144</v>
      </c>
    </row>
    <row r="541" spans="1:22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6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7">
        <f t="shared" si="32"/>
        <v>100.64400000000001</v>
      </c>
      <c r="P541" s="18">
        <f t="shared" si="33"/>
        <v>25.161000000000001</v>
      </c>
      <c r="Q541" t="s">
        <v>8317</v>
      </c>
      <c r="R541" s="8" t="s">
        <v>8316</v>
      </c>
      <c r="S541">
        <v>1467681107</v>
      </c>
      <c r="T541" s="15">
        <f t="shared" si="34"/>
        <v>42556.049849537041</v>
      </c>
      <c r="U541" s="14">
        <v>1465866707</v>
      </c>
      <c r="V541" s="15">
        <f t="shared" si="35"/>
        <v>42535.049849537041</v>
      </c>
    </row>
    <row r="542" spans="1:22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6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7">
        <f t="shared" si="32"/>
        <v>6.6666666666666671E-3</v>
      </c>
      <c r="P542" s="18">
        <f t="shared" si="33"/>
        <v>1</v>
      </c>
      <c r="Q542" t="s">
        <v>8319</v>
      </c>
      <c r="R542" s="8" t="s">
        <v>8318</v>
      </c>
      <c r="S542">
        <v>1423078606</v>
      </c>
      <c r="T542" s="15">
        <f t="shared" si="34"/>
        <v>42039.817199074074</v>
      </c>
      <c r="U542" s="14">
        <v>1420486606</v>
      </c>
      <c r="V542" s="15">
        <f t="shared" si="35"/>
        <v>42009.817199074074</v>
      </c>
    </row>
    <row r="543" spans="1:22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6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7">
        <f t="shared" si="32"/>
        <v>0.55555555555555558</v>
      </c>
      <c r="P543" s="18">
        <f t="shared" si="33"/>
        <v>25</v>
      </c>
      <c r="Q543" t="s">
        <v>8319</v>
      </c>
      <c r="R543" s="8" t="s">
        <v>8318</v>
      </c>
      <c r="S543">
        <v>1446080834</v>
      </c>
      <c r="T543" s="15">
        <f t="shared" si="34"/>
        <v>42306.046689814815</v>
      </c>
      <c r="U543" s="14">
        <v>1443488834</v>
      </c>
      <c r="V543" s="15">
        <f t="shared" si="35"/>
        <v>42276.046689814815</v>
      </c>
    </row>
    <row r="544" spans="1:22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6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7">
        <f t="shared" si="32"/>
        <v>3.9999999999999996E-4</v>
      </c>
      <c r="P544" s="18">
        <f t="shared" si="33"/>
        <v>1</v>
      </c>
      <c r="Q544" t="s">
        <v>8319</v>
      </c>
      <c r="R544" s="8" t="s">
        <v>8318</v>
      </c>
      <c r="S544">
        <v>1462293716</v>
      </c>
      <c r="T544" s="15">
        <f t="shared" si="34"/>
        <v>42493.695787037039</v>
      </c>
      <c r="U544" s="14">
        <v>1457113316</v>
      </c>
      <c r="V544" s="15">
        <f t="shared" si="35"/>
        <v>42433.737453703703</v>
      </c>
    </row>
    <row r="545" spans="1:22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6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7">
        <f t="shared" si="32"/>
        <v>0.31818181818181818</v>
      </c>
      <c r="P545" s="18">
        <f t="shared" si="33"/>
        <v>35</v>
      </c>
      <c r="Q545" t="s">
        <v>8319</v>
      </c>
      <c r="R545" s="8" t="s">
        <v>8318</v>
      </c>
      <c r="S545">
        <v>1414807962</v>
      </c>
      <c r="T545" s="15">
        <f t="shared" si="34"/>
        <v>41944.092152777775</v>
      </c>
      <c r="U545" s="14">
        <v>1412215962</v>
      </c>
      <c r="V545" s="15">
        <f t="shared" si="35"/>
        <v>41914.092152777775</v>
      </c>
    </row>
    <row r="546" spans="1:22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7">
        <f t="shared" si="32"/>
        <v>1.2</v>
      </c>
      <c r="P546" s="18">
        <f t="shared" si="33"/>
        <v>3</v>
      </c>
      <c r="Q546" t="s">
        <v>8319</v>
      </c>
      <c r="R546" s="8" t="s">
        <v>8318</v>
      </c>
      <c r="S546">
        <v>1467647160</v>
      </c>
      <c r="T546" s="15">
        <f t="shared" si="34"/>
        <v>42555.656944444447</v>
      </c>
      <c r="U546" s="14">
        <v>1465055160</v>
      </c>
      <c r="V546" s="15">
        <f t="shared" si="35"/>
        <v>42525.656944444447</v>
      </c>
    </row>
    <row r="547" spans="1:22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6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7">
        <f t="shared" si="32"/>
        <v>27.383999999999997</v>
      </c>
      <c r="P547" s="18">
        <f t="shared" si="33"/>
        <v>402.70588235294116</v>
      </c>
      <c r="Q547" t="s">
        <v>8319</v>
      </c>
      <c r="R547" s="8" t="s">
        <v>8318</v>
      </c>
      <c r="S547">
        <v>1447600389</v>
      </c>
      <c r="T547" s="15">
        <f t="shared" si="34"/>
        <v>42323.634131944447</v>
      </c>
      <c r="U547" s="14">
        <v>1444140789</v>
      </c>
      <c r="V547" s="15">
        <f t="shared" si="35"/>
        <v>42283.592465277776</v>
      </c>
    </row>
    <row r="548" spans="1:22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6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7">
        <f t="shared" si="32"/>
        <v>8.666666666666667E-2</v>
      </c>
      <c r="P548" s="18">
        <f t="shared" si="33"/>
        <v>26</v>
      </c>
      <c r="Q548" t="s">
        <v>8319</v>
      </c>
      <c r="R548" s="8" t="s">
        <v>8318</v>
      </c>
      <c r="S548">
        <v>1445097715</v>
      </c>
      <c r="T548" s="15">
        <f t="shared" si="34"/>
        <v>42294.667997685188</v>
      </c>
      <c r="U548" s="14">
        <v>1441209715</v>
      </c>
      <c r="V548" s="15">
        <f t="shared" si="35"/>
        <v>42249.667997685188</v>
      </c>
    </row>
    <row r="549" spans="1:22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6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7">
        <f t="shared" si="32"/>
        <v>0</v>
      </c>
      <c r="P549" s="18" t="e">
        <f t="shared" si="33"/>
        <v>#DIV/0!</v>
      </c>
      <c r="Q549" t="s">
        <v>8319</v>
      </c>
      <c r="R549" s="8" t="s">
        <v>8318</v>
      </c>
      <c r="S549">
        <v>1455122564</v>
      </c>
      <c r="T549" s="15">
        <f t="shared" si="34"/>
        <v>42410.696342592593</v>
      </c>
      <c r="U549" s="14">
        <v>1452530564</v>
      </c>
      <c r="V549" s="15">
        <f t="shared" si="35"/>
        <v>42380.696342592593</v>
      </c>
    </row>
    <row r="550" spans="1:22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6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7">
        <f t="shared" si="32"/>
        <v>0.09</v>
      </c>
      <c r="P550" s="18">
        <f t="shared" si="33"/>
        <v>9</v>
      </c>
      <c r="Q550" t="s">
        <v>8319</v>
      </c>
      <c r="R550" s="8" t="s">
        <v>8318</v>
      </c>
      <c r="S550">
        <v>1446154848</v>
      </c>
      <c r="T550" s="15">
        <f t="shared" si="34"/>
        <v>42306.903333333335</v>
      </c>
      <c r="U550" s="14">
        <v>1443562848</v>
      </c>
      <c r="V550" s="15">
        <f t="shared" si="35"/>
        <v>42276.903333333335</v>
      </c>
    </row>
    <row r="551" spans="1:22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6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7">
        <f t="shared" si="32"/>
        <v>2.7199999999999998</v>
      </c>
      <c r="P551" s="18">
        <f t="shared" si="33"/>
        <v>8.5</v>
      </c>
      <c r="Q551" t="s">
        <v>8319</v>
      </c>
      <c r="R551" s="8" t="s">
        <v>8318</v>
      </c>
      <c r="S551">
        <v>1436368622</v>
      </c>
      <c r="T551" s="15">
        <f t="shared" si="34"/>
        <v>42193.636828703704</v>
      </c>
      <c r="U551" s="14">
        <v>1433776622</v>
      </c>
      <c r="V551" s="15">
        <f t="shared" si="35"/>
        <v>42163.636828703704</v>
      </c>
    </row>
    <row r="552" spans="1:22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6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7">
        <f t="shared" si="32"/>
        <v>0.70000000000000007</v>
      </c>
      <c r="P552" s="18">
        <f t="shared" si="33"/>
        <v>8.75</v>
      </c>
      <c r="Q552" t="s">
        <v>8319</v>
      </c>
      <c r="R552" s="8" t="s">
        <v>8318</v>
      </c>
      <c r="S552">
        <v>1485838800</v>
      </c>
      <c r="T552" s="15">
        <f t="shared" si="34"/>
        <v>42766.208333333328</v>
      </c>
      <c r="U552" s="14">
        <v>1484756245</v>
      </c>
      <c r="V552" s="15">
        <f t="shared" si="35"/>
        <v>42753.678761574076</v>
      </c>
    </row>
    <row r="553" spans="1:22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6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7">
        <f t="shared" si="32"/>
        <v>5.0413333333333332</v>
      </c>
      <c r="P553" s="18">
        <f t="shared" si="33"/>
        <v>135.03571428571428</v>
      </c>
      <c r="Q553" t="s">
        <v>8319</v>
      </c>
      <c r="R553" s="8" t="s">
        <v>8318</v>
      </c>
      <c r="S553">
        <v>1438451580</v>
      </c>
      <c r="T553" s="15">
        <f t="shared" si="34"/>
        <v>42217.745138888888</v>
      </c>
      <c r="U553" s="14">
        <v>1434609424</v>
      </c>
      <c r="V553" s="15">
        <f t="shared" si="35"/>
        <v>42173.275740740741</v>
      </c>
    </row>
    <row r="554" spans="1:22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6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7">
        <f t="shared" si="32"/>
        <v>0</v>
      </c>
      <c r="P554" s="18" t="e">
        <f t="shared" si="33"/>
        <v>#DIV/0!</v>
      </c>
      <c r="Q554" t="s">
        <v>8319</v>
      </c>
      <c r="R554" s="8" t="s">
        <v>8318</v>
      </c>
      <c r="S554">
        <v>1452350896</v>
      </c>
      <c r="T554" s="15">
        <f t="shared" si="34"/>
        <v>42378.616851851853</v>
      </c>
      <c r="U554" s="14">
        <v>1447166896</v>
      </c>
      <c r="V554" s="15">
        <f t="shared" si="35"/>
        <v>42318.616851851853</v>
      </c>
    </row>
    <row r="555" spans="1:22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6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7">
        <f t="shared" si="32"/>
        <v>0.49199999999999999</v>
      </c>
      <c r="P555" s="18">
        <f t="shared" si="33"/>
        <v>20.5</v>
      </c>
      <c r="Q555" t="s">
        <v>8319</v>
      </c>
      <c r="R555" s="8" t="s">
        <v>8318</v>
      </c>
      <c r="S555">
        <v>1415988991</v>
      </c>
      <c r="T555" s="15">
        <f t="shared" si="34"/>
        <v>41957.761469907404</v>
      </c>
      <c r="U555" s="14">
        <v>1413393391</v>
      </c>
      <c r="V555" s="15">
        <f t="shared" si="35"/>
        <v>41927.71980324074</v>
      </c>
    </row>
    <row r="556" spans="1:22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7">
        <f t="shared" si="32"/>
        <v>36.589147286821706</v>
      </c>
      <c r="P556" s="18">
        <f t="shared" si="33"/>
        <v>64.36363636363636</v>
      </c>
      <c r="Q556" t="s">
        <v>8319</v>
      </c>
      <c r="R556" s="8" t="s">
        <v>8318</v>
      </c>
      <c r="S556">
        <v>1413735972</v>
      </c>
      <c r="T556" s="15">
        <f t="shared" si="34"/>
        <v>41931.684861111113</v>
      </c>
      <c r="U556" s="14">
        <v>1411143972</v>
      </c>
      <c r="V556" s="15">
        <f t="shared" si="35"/>
        <v>41901.684861111113</v>
      </c>
    </row>
    <row r="557" spans="1:22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6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7">
        <f t="shared" si="32"/>
        <v>0</v>
      </c>
      <c r="P557" s="18" t="e">
        <f t="shared" si="33"/>
        <v>#DIV/0!</v>
      </c>
      <c r="Q557" t="s">
        <v>8319</v>
      </c>
      <c r="R557" s="8" t="s">
        <v>8318</v>
      </c>
      <c r="S557">
        <v>1465720143</v>
      </c>
      <c r="T557" s="15">
        <f t="shared" si="34"/>
        <v>42533.353506944448</v>
      </c>
      <c r="U557" s="14">
        <v>1463128143</v>
      </c>
      <c r="V557" s="15">
        <f t="shared" si="35"/>
        <v>42503.353506944448</v>
      </c>
    </row>
    <row r="558" spans="1:22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6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7">
        <f t="shared" si="32"/>
        <v>2.5</v>
      </c>
      <c r="P558" s="18">
        <f t="shared" si="33"/>
        <v>200</v>
      </c>
      <c r="Q558" t="s">
        <v>8319</v>
      </c>
      <c r="R558" s="8" t="s">
        <v>8318</v>
      </c>
      <c r="S558">
        <v>1452112717</v>
      </c>
      <c r="T558" s="15">
        <f t="shared" si="34"/>
        <v>42375.860150462962</v>
      </c>
      <c r="U558" s="14">
        <v>1449520717</v>
      </c>
      <c r="V558" s="15">
        <f t="shared" si="35"/>
        <v>42345.860150462962</v>
      </c>
    </row>
    <row r="559" spans="1:22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6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7">
        <f t="shared" si="32"/>
        <v>0.91066666666666674</v>
      </c>
      <c r="P559" s="18">
        <f t="shared" si="33"/>
        <v>68.3</v>
      </c>
      <c r="Q559" t="s">
        <v>8319</v>
      </c>
      <c r="R559" s="8" t="s">
        <v>8318</v>
      </c>
      <c r="S559">
        <v>1480721803</v>
      </c>
      <c r="T559" s="15">
        <f t="shared" si="34"/>
        <v>42706.983831018515</v>
      </c>
      <c r="U559" s="14">
        <v>1478126203</v>
      </c>
      <c r="V559" s="15">
        <f t="shared" si="35"/>
        <v>42676.942164351851</v>
      </c>
    </row>
    <row r="560" spans="1:22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6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7">
        <f t="shared" si="32"/>
        <v>0</v>
      </c>
      <c r="P560" s="18" t="e">
        <f t="shared" si="33"/>
        <v>#DIV/0!</v>
      </c>
      <c r="Q560" t="s">
        <v>8319</v>
      </c>
      <c r="R560" s="8" t="s">
        <v>8318</v>
      </c>
      <c r="S560">
        <v>1427227905</v>
      </c>
      <c r="T560" s="15">
        <f t="shared" si="34"/>
        <v>42087.841493055559</v>
      </c>
      <c r="U560" s="14">
        <v>1424639505</v>
      </c>
      <c r="V560" s="15">
        <f t="shared" si="35"/>
        <v>42057.883159722223</v>
      </c>
    </row>
    <row r="561" spans="1:22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6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7">
        <f t="shared" si="32"/>
        <v>2.0833333333333336E-2</v>
      </c>
      <c r="P561" s="18">
        <f t="shared" si="33"/>
        <v>50</v>
      </c>
      <c r="Q561" t="s">
        <v>8319</v>
      </c>
      <c r="R561" s="8" t="s">
        <v>8318</v>
      </c>
      <c r="S561">
        <v>1449989260</v>
      </c>
      <c r="T561" s="15">
        <f t="shared" si="34"/>
        <v>42351.283101851848</v>
      </c>
      <c r="U561" s="14">
        <v>1447397260</v>
      </c>
      <c r="V561" s="15">
        <f t="shared" si="35"/>
        <v>42321.283101851848</v>
      </c>
    </row>
    <row r="562" spans="1:22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6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7">
        <f t="shared" si="32"/>
        <v>1.2E-2</v>
      </c>
      <c r="P562" s="18">
        <f t="shared" si="33"/>
        <v>4</v>
      </c>
      <c r="Q562" t="s">
        <v>8319</v>
      </c>
      <c r="R562" s="8" t="s">
        <v>8318</v>
      </c>
      <c r="S562">
        <v>1418841045</v>
      </c>
      <c r="T562" s="15">
        <f t="shared" si="34"/>
        <v>41990.771354166667</v>
      </c>
      <c r="U562" s="14">
        <v>1416249045</v>
      </c>
      <c r="V562" s="15">
        <f t="shared" si="35"/>
        <v>41960.771354166667</v>
      </c>
    </row>
    <row r="563" spans="1:22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6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7">
        <f t="shared" si="32"/>
        <v>0.36666666666666664</v>
      </c>
      <c r="P563" s="18">
        <f t="shared" si="33"/>
        <v>27.5</v>
      </c>
      <c r="Q563" t="s">
        <v>8319</v>
      </c>
      <c r="R563" s="8" t="s">
        <v>8318</v>
      </c>
      <c r="S563">
        <v>1445874513</v>
      </c>
      <c r="T563" s="15">
        <f t="shared" si="34"/>
        <v>42303.658715277779</v>
      </c>
      <c r="U563" s="14">
        <v>1442850513</v>
      </c>
      <c r="V563" s="15">
        <f t="shared" si="35"/>
        <v>42268.658715277779</v>
      </c>
    </row>
    <row r="564" spans="1:22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6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7">
        <f t="shared" si="32"/>
        <v>0</v>
      </c>
      <c r="P564" s="18" t="e">
        <f t="shared" si="33"/>
        <v>#DIV/0!</v>
      </c>
      <c r="Q564" t="s">
        <v>8319</v>
      </c>
      <c r="R564" s="8" t="s">
        <v>8318</v>
      </c>
      <c r="S564">
        <v>1482052815</v>
      </c>
      <c r="T564" s="15">
        <f t="shared" si="34"/>
        <v>42722.389062499999</v>
      </c>
      <c r="U564" s="14">
        <v>1479460815</v>
      </c>
      <c r="V564" s="15">
        <f t="shared" si="35"/>
        <v>42692.389062499999</v>
      </c>
    </row>
    <row r="565" spans="1:22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6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7">
        <f t="shared" si="32"/>
        <v>9.0666666666666659E-2</v>
      </c>
      <c r="P565" s="18">
        <f t="shared" si="33"/>
        <v>34</v>
      </c>
      <c r="Q565" t="s">
        <v>8319</v>
      </c>
      <c r="R565" s="8" t="s">
        <v>8318</v>
      </c>
      <c r="S565">
        <v>1424137247</v>
      </c>
      <c r="T565" s="15">
        <f t="shared" si="34"/>
        <v>42052.069988425923</v>
      </c>
      <c r="U565" s="14">
        <v>1421545247</v>
      </c>
      <c r="V565" s="15">
        <f t="shared" si="35"/>
        <v>42022.069988425923</v>
      </c>
    </row>
    <row r="566" spans="1:22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7">
        <f t="shared" si="32"/>
        <v>5.5555555555555558E-3</v>
      </c>
      <c r="P566" s="18">
        <f t="shared" si="33"/>
        <v>1</v>
      </c>
      <c r="Q566" t="s">
        <v>8319</v>
      </c>
      <c r="R566" s="8" t="s">
        <v>8318</v>
      </c>
      <c r="S566">
        <v>1457822275</v>
      </c>
      <c r="T566" s="15">
        <f t="shared" si="34"/>
        <v>42441.942997685182</v>
      </c>
      <c r="U566" s="14">
        <v>1455230275</v>
      </c>
      <c r="V566" s="15">
        <f t="shared" si="35"/>
        <v>42411.942997685182</v>
      </c>
    </row>
    <row r="567" spans="1:22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6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7">
        <f t="shared" si="32"/>
        <v>0</v>
      </c>
      <c r="P567" s="18" t="e">
        <f t="shared" si="33"/>
        <v>#DIV/0!</v>
      </c>
      <c r="Q567" t="s">
        <v>8319</v>
      </c>
      <c r="R567" s="8" t="s">
        <v>8318</v>
      </c>
      <c r="S567">
        <v>1436554249</v>
      </c>
      <c r="T567" s="15">
        <f t="shared" si="34"/>
        <v>42195.78528935185</v>
      </c>
      <c r="U567" s="14">
        <v>1433962249</v>
      </c>
      <c r="V567" s="15">
        <f t="shared" si="35"/>
        <v>42165.78528935185</v>
      </c>
    </row>
    <row r="568" spans="1:22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6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7">
        <f t="shared" si="32"/>
        <v>0.02</v>
      </c>
      <c r="P568" s="18">
        <f t="shared" si="33"/>
        <v>1</v>
      </c>
      <c r="Q568" t="s">
        <v>8319</v>
      </c>
      <c r="R568" s="8" t="s">
        <v>8318</v>
      </c>
      <c r="S568">
        <v>1468513533</v>
      </c>
      <c r="T568" s="15">
        <f t="shared" si="34"/>
        <v>42565.68440972222</v>
      </c>
      <c r="U568" s="14">
        <v>1465921533</v>
      </c>
      <c r="V568" s="15">
        <f t="shared" si="35"/>
        <v>42535.68440972222</v>
      </c>
    </row>
    <row r="569" spans="1:22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6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7">
        <f t="shared" si="32"/>
        <v>0</v>
      </c>
      <c r="P569" s="18" t="e">
        <f t="shared" si="33"/>
        <v>#DIV/0!</v>
      </c>
      <c r="Q569" t="s">
        <v>8319</v>
      </c>
      <c r="R569" s="8" t="s">
        <v>8318</v>
      </c>
      <c r="S569">
        <v>1420143194</v>
      </c>
      <c r="T569" s="15">
        <f t="shared" si="34"/>
        <v>42005.842523148152</v>
      </c>
      <c r="U569" s="14">
        <v>1417551194</v>
      </c>
      <c r="V569" s="15">
        <f t="shared" si="35"/>
        <v>41975.842523148152</v>
      </c>
    </row>
    <row r="570" spans="1:22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6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7">
        <f t="shared" si="32"/>
        <v>1</v>
      </c>
      <c r="P570" s="18">
        <f t="shared" si="33"/>
        <v>49</v>
      </c>
      <c r="Q570" t="s">
        <v>8319</v>
      </c>
      <c r="R570" s="8" t="s">
        <v>8318</v>
      </c>
      <c r="S570">
        <v>1452942000</v>
      </c>
      <c r="T570" s="15">
        <f t="shared" si="34"/>
        <v>42385.458333333328</v>
      </c>
      <c r="U570" s="14">
        <v>1449785223</v>
      </c>
      <c r="V570" s="15">
        <f t="shared" si="35"/>
        <v>42348.9215625</v>
      </c>
    </row>
    <row r="571" spans="1:22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6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7">
        <f t="shared" si="32"/>
        <v>0.8</v>
      </c>
      <c r="P571" s="18">
        <f t="shared" si="33"/>
        <v>20</v>
      </c>
      <c r="Q571" t="s">
        <v>8319</v>
      </c>
      <c r="R571" s="8" t="s">
        <v>8318</v>
      </c>
      <c r="S571">
        <v>1451679612</v>
      </c>
      <c r="T571" s="15">
        <f t="shared" si="34"/>
        <v>42370.847361111111</v>
      </c>
      <c r="U571" s="14">
        <v>1449087612</v>
      </c>
      <c r="V571" s="15">
        <f t="shared" si="35"/>
        <v>42340.847361111111</v>
      </c>
    </row>
    <row r="572" spans="1:22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6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7">
        <f t="shared" si="32"/>
        <v>0.16705882352941176</v>
      </c>
      <c r="P572" s="18">
        <f t="shared" si="33"/>
        <v>142</v>
      </c>
      <c r="Q572" t="s">
        <v>8319</v>
      </c>
      <c r="R572" s="8" t="s">
        <v>8318</v>
      </c>
      <c r="S572">
        <v>1455822569</v>
      </c>
      <c r="T572" s="15">
        <f t="shared" si="34"/>
        <v>42418.798252314809</v>
      </c>
      <c r="U572" s="14">
        <v>1453230569</v>
      </c>
      <c r="V572" s="15">
        <f t="shared" si="35"/>
        <v>42388.798252314809</v>
      </c>
    </row>
    <row r="573" spans="1:22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6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7">
        <f t="shared" si="32"/>
        <v>0.42399999999999999</v>
      </c>
      <c r="P573" s="18">
        <f t="shared" si="33"/>
        <v>53</v>
      </c>
      <c r="Q573" t="s">
        <v>8319</v>
      </c>
      <c r="R573" s="8" t="s">
        <v>8318</v>
      </c>
      <c r="S573">
        <v>1437969540</v>
      </c>
      <c r="T573" s="15">
        <f t="shared" si="34"/>
        <v>42212.165972222225</v>
      </c>
      <c r="U573" s="14">
        <v>1436297723</v>
      </c>
      <c r="V573" s="15">
        <f t="shared" si="35"/>
        <v>42192.816238425927</v>
      </c>
    </row>
    <row r="574" spans="1:22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6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7">
        <f t="shared" si="32"/>
        <v>0</v>
      </c>
      <c r="P574" s="18" t="e">
        <f t="shared" si="33"/>
        <v>#DIV/0!</v>
      </c>
      <c r="Q574" t="s">
        <v>8319</v>
      </c>
      <c r="R574" s="8" t="s">
        <v>8318</v>
      </c>
      <c r="S574">
        <v>1446660688</v>
      </c>
      <c r="T574" s="15">
        <f t="shared" si="34"/>
        <v>42312.757962962962</v>
      </c>
      <c r="U574" s="14">
        <v>1444065088</v>
      </c>
      <c r="V574" s="15">
        <f t="shared" si="35"/>
        <v>42282.716296296298</v>
      </c>
    </row>
    <row r="575" spans="1:22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6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7">
        <f t="shared" si="32"/>
        <v>0.38925389253892539</v>
      </c>
      <c r="P575" s="18">
        <f t="shared" si="33"/>
        <v>38.444444444444443</v>
      </c>
      <c r="Q575" t="s">
        <v>8319</v>
      </c>
      <c r="R575" s="8" t="s">
        <v>8318</v>
      </c>
      <c r="S575">
        <v>1421543520</v>
      </c>
      <c r="T575" s="15">
        <f t="shared" si="34"/>
        <v>42022.05</v>
      </c>
      <c r="U575" s="14">
        <v>1416445931</v>
      </c>
      <c r="V575" s="15">
        <f t="shared" si="35"/>
        <v>41963.050127314811</v>
      </c>
    </row>
    <row r="576" spans="1:22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7">
        <f t="shared" si="32"/>
        <v>0.7155635062611807</v>
      </c>
      <c r="P576" s="18">
        <f t="shared" si="33"/>
        <v>20</v>
      </c>
      <c r="Q576" t="s">
        <v>8319</v>
      </c>
      <c r="R576" s="8" t="s">
        <v>8318</v>
      </c>
      <c r="S576">
        <v>1476873507</v>
      </c>
      <c r="T576" s="15">
        <f t="shared" si="34"/>
        <v>42662.443368055552</v>
      </c>
      <c r="U576" s="14">
        <v>1474281507</v>
      </c>
      <c r="V576" s="15">
        <f t="shared" si="35"/>
        <v>42632.443368055552</v>
      </c>
    </row>
    <row r="577" spans="1:22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6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7">
        <f t="shared" si="32"/>
        <v>0.43166666666666664</v>
      </c>
      <c r="P577" s="18">
        <f t="shared" si="33"/>
        <v>64.75</v>
      </c>
      <c r="Q577" t="s">
        <v>8319</v>
      </c>
      <c r="R577" s="8" t="s">
        <v>8318</v>
      </c>
      <c r="S577">
        <v>1434213443</v>
      </c>
      <c r="T577" s="15">
        <f t="shared" si="34"/>
        <v>42168.692627314813</v>
      </c>
      <c r="U577" s="14">
        <v>1431621443</v>
      </c>
      <c r="V577" s="15">
        <f t="shared" si="35"/>
        <v>42138.692627314813</v>
      </c>
    </row>
    <row r="578" spans="1:22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6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7">
        <f t="shared" si="32"/>
        <v>1.25E-3</v>
      </c>
      <c r="P578" s="18">
        <f t="shared" si="33"/>
        <v>1</v>
      </c>
      <c r="Q578" t="s">
        <v>8319</v>
      </c>
      <c r="R578" s="8" t="s">
        <v>8318</v>
      </c>
      <c r="S578">
        <v>1427537952</v>
      </c>
      <c r="T578" s="15">
        <f t="shared" si="34"/>
        <v>42091.43</v>
      </c>
      <c r="U578" s="14">
        <v>1422357552</v>
      </c>
      <c r="V578" s="15">
        <f t="shared" si="35"/>
        <v>42031.471666666665</v>
      </c>
    </row>
    <row r="579" spans="1:22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6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7">
        <f t="shared" ref="O579:O642" si="36">(E579/D579)*100</f>
        <v>0.2</v>
      </c>
      <c r="P579" s="18">
        <f t="shared" ref="P579:P642" si="37">AVERAGE(E579/L579)</f>
        <v>10</v>
      </c>
      <c r="Q579" t="s">
        <v>8319</v>
      </c>
      <c r="R579" s="8" t="s">
        <v>8318</v>
      </c>
      <c r="S579">
        <v>1463753302</v>
      </c>
      <c r="T579" s="15">
        <f t="shared" ref="T579:T642" si="38">(S579/86400)+DATE(1970,1,1)</f>
        <v>42510.589143518519</v>
      </c>
      <c r="U579" s="14">
        <v>1458569302</v>
      </c>
      <c r="V579" s="15">
        <f t="shared" ref="V579:V642" si="39">(U579/86400)+DATE(1970,1,1)</f>
        <v>42450.589143518519</v>
      </c>
    </row>
    <row r="580" spans="1:22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6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7">
        <f t="shared" si="36"/>
        <v>1.12E-2</v>
      </c>
      <c r="P580" s="18">
        <f t="shared" si="37"/>
        <v>2</v>
      </c>
      <c r="Q580" t="s">
        <v>8319</v>
      </c>
      <c r="R580" s="8" t="s">
        <v>8318</v>
      </c>
      <c r="S580">
        <v>1441633993</v>
      </c>
      <c r="T580" s="15">
        <f t="shared" si="38"/>
        <v>42254.578622685185</v>
      </c>
      <c r="U580" s="14">
        <v>1439560393</v>
      </c>
      <c r="V580" s="15">
        <f t="shared" si="39"/>
        <v>42230.578622685185</v>
      </c>
    </row>
    <row r="581" spans="1:22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6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7">
        <f t="shared" si="36"/>
        <v>1.4583333333333333</v>
      </c>
      <c r="P581" s="18">
        <f t="shared" si="37"/>
        <v>35</v>
      </c>
      <c r="Q581" t="s">
        <v>8319</v>
      </c>
      <c r="R581" s="8" t="s">
        <v>8318</v>
      </c>
      <c r="S581">
        <v>1419539223</v>
      </c>
      <c r="T581" s="15">
        <f t="shared" si="38"/>
        <v>41998.852118055554</v>
      </c>
      <c r="U581" s="14">
        <v>1416947223</v>
      </c>
      <c r="V581" s="15">
        <f t="shared" si="39"/>
        <v>41968.852118055554</v>
      </c>
    </row>
    <row r="582" spans="1:22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6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7">
        <f t="shared" si="36"/>
        <v>3.3333333333333333E-2</v>
      </c>
      <c r="P582" s="18">
        <f t="shared" si="37"/>
        <v>1</v>
      </c>
      <c r="Q582" t="s">
        <v>8319</v>
      </c>
      <c r="R582" s="8" t="s">
        <v>8318</v>
      </c>
      <c r="S582">
        <v>1474580867</v>
      </c>
      <c r="T582" s="15">
        <f t="shared" si="38"/>
        <v>42635.908182870371</v>
      </c>
      <c r="U582" s="14">
        <v>1471988867</v>
      </c>
      <c r="V582" s="15">
        <f t="shared" si="39"/>
        <v>42605.908182870371</v>
      </c>
    </row>
    <row r="583" spans="1:22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6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7">
        <f t="shared" si="36"/>
        <v>0</v>
      </c>
      <c r="P583" s="18" t="e">
        <f t="shared" si="37"/>
        <v>#DIV/0!</v>
      </c>
      <c r="Q583" t="s">
        <v>8319</v>
      </c>
      <c r="R583" s="8" t="s">
        <v>8318</v>
      </c>
      <c r="S583">
        <v>1438474704</v>
      </c>
      <c r="T583" s="15">
        <f t="shared" si="38"/>
        <v>42218.012777777782</v>
      </c>
      <c r="U583" s="14">
        <v>1435882704</v>
      </c>
      <c r="V583" s="15">
        <f t="shared" si="39"/>
        <v>42188.012777777782</v>
      </c>
    </row>
    <row r="584" spans="1:22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6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7">
        <f t="shared" si="36"/>
        <v>0</v>
      </c>
      <c r="P584" s="18" t="e">
        <f t="shared" si="37"/>
        <v>#DIV/0!</v>
      </c>
      <c r="Q584" t="s">
        <v>8319</v>
      </c>
      <c r="R584" s="8" t="s">
        <v>8318</v>
      </c>
      <c r="S584">
        <v>1426442400</v>
      </c>
      <c r="T584" s="15">
        <f t="shared" si="38"/>
        <v>42078.75</v>
      </c>
      <c r="U584" s="14">
        <v>1424454319</v>
      </c>
      <c r="V584" s="15">
        <f t="shared" si="39"/>
        <v>42055.739803240736</v>
      </c>
    </row>
    <row r="585" spans="1:22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6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7">
        <f t="shared" si="36"/>
        <v>1.1111111111111112E-2</v>
      </c>
      <c r="P585" s="18">
        <f t="shared" si="37"/>
        <v>1</v>
      </c>
      <c r="Q585" t="s">
        <v>8319</v>
      </c>
      <c r="R585" s="8" t="s">
        <v>8318</v>
      </c>
      <c r="S585">
        <v>1426800687</v>
      </c>
      <c r="T585" s="15">
        <f t="shared" si="38"/>
        <v>42082.896840277783</v>
      </c>
      <c r="U585" s="14">
        <v>1424212287</v>
      </c>
      <c r="V585" s="15">
        <f t="shared" si="39"/>
        <v>42052.93850694444</v>
      </c>
    </row>
    <row r="586" spans="1:22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7">
        <f t="shared" si="36"/>
        <v>1</v>
      </c>
      <c r="P586" s="18">
        <f t="shared" si="37"/>
        <v>5</v>
      </c>
      <c r="Q586" t="s">
        <v>8319</v>
      </c>
      <c r="R586" s="8" t="s">
        <v>8318</v>
      </c>
      <c r="S586">
        <v>1426522316</v>
      </c>
      <c r="T586" s="15">
        <f t="shared" si="38"/>
        <v>42079.674953703703</v>
      </c>
      <c r="U586" s="14">
        <v>1423933916</v>
      </c>
      <c r="V586" s="15">
        <f t="shared" si="39"/>
        <v>42049.716620370367</v>
      </c>
    </row>
    <row r="587" spans="1:22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6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7">
        <f t="shared" si="36"/>
        <v>0</v>
      </c>
      <c r="P587" s="18" t="e">
        <f t="shared" si="37"/>
        <v>#DIV/0!</v>
      </c>
      <c r="Q587" t="s">
        <v>8319</v>
      </c>
      <c r="R587" s="8" t="s">
        <v>8318</v>
      </c>
      <c r="S587">
        <v>1448928000</v>
      </c>
      <c r="T587" s="15">
        <f t="shared" si="38"/>
        <v>42339</v>
      </c>
      <c r="U587" s="14">
        <v>1444123377</v>
      </c>
      <c r="V587" s="15">
        <f t="shared" si="39"/>
        <v>42283.3909375</v>
      </c>
    </row>
    <row r="588" spans="1:22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6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7">
        <f t="shared" si="36"/>
        <v>0.55999999999999994</v>
      </c>
      <c r="P588" s="18">
        <f t="shared" si="37"/>
        <v>14</v>
      </c>
      <c r="Q588" t="s">
        <v>8319</v>
      </c>
      <c r="R588" s="8" t="s">
        <v>8318</v>
      </c>
      <c r="S588">
        <v>1424032207</v>
      </c>
      <c r="T588" s="15">
        <f t="shared" si="38"/>
        <v>42050.854247685187</v>
      </c>
      <c r="U588" s="14">
        <v>1421440207</v>
      </c>
      <c r="V588" s="15">
        <f t="shared" si="39"/>
        <v>42020.854247685187</v>
      </c>
    </row>
    <row r="589" spans="1:22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6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7">
        <f t="shared" si="36"/>
        <v>9.0833333333333339</v>
      </c>
      <c r="P589" s="18">
        <f t="shared" si="37"/>
        <v>389.28571428571428</v>
      </c>
      <c r="Q589" t="s">
        <v>8319</v>
      </c>
      <c r="R589" s="8" t="s">
        <v>8318</v>
      </c>
      <c r="S589">
        <v>1429207833</v>
      </c>
      <c r="T589" s="15">
        <f t="shared" si="38"/>
        <v>42110.757326388892</v>
      </c>
      <c r="U589" s="14">
        <v>1426615833</v>
      </c>
      <c r="V589" s="15">
        <f t="shared" si="39"/>
        <v>42080.757326388892</v>
      </c>
    </row>
    <row r="590" spans="1:22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6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7">
        <f t="shared" si="36"/>
        <v>3.3444444444444441</v>
      </c>
      <c r="P590" s="18">
        <f t="shared" si="37"/>
        <v>150.5</v>
      </c>
      <c r="Q590" t="s">
        <v>8319</v>
      </c>
      <c r="R590" s="8" t="s">
        <v>8318</v>
      </c>
      <c r="S590">
        <v>1479410886</v>
      </c>
      <c r="T590" s="15">
        <f t="shared" si="38"/>
        <v>42691.811180555553</v>
      </c>
      <c r="U590" s="14">
        <v>1474223286</v>
      </c>
      <c r="V590" s="15">
        <f t="shared" si="39"/>
        <v>42631.769513888888</v>
      </c>
    </row>
    <row r="591" spans="1:22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6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7">
        <f t="shared" si="36"/>
        <v>1.3333333333333334E-2</v>
      </c>
      <c r="P591" s="18">
        <f t="shared" si="37"/>
        <v>1</v>
      </c>
      <c r="Q591" t="s">
        <v>8319</v>
      </c>
      <c r="R591" s="8" t="s">
        <v>8318</v>
      </c>
      <c r="S591">
        <v>1436366699</v>
      </c>
      <c r="T591" s="15">
        <f t="shared" si="38"/>
        <v>42193.614571759259</v>
      </c>
      <c r="U591" s="14">
        <v>1435070699</v>
      </c>
      <c r="V591" s="15">
        <f t="shared" si="39"/>
        <v>42178.614571759259</v>
      </c>
    </row>
    <row r="592" spans="1:22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6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7">
        <f t="shared" si="36"/>
        <v>4.46</v>
      </c>
      <c r="P592" s="18">
        <f t="shared" si="37"/>
        <v>24.777777777777779</v>
      </c>
      <c r="Q592" t="s">
        <v>8319</v>
      </c>
      <c r="R592" s="8" t="s">
        <v>8318</v>
      </c>
      <c r="S592">
        <v>1454936460</v>
      </c>
      <c r="T592" s="15">
        <f t="shared" si="38"/>
        <v>42408.542361111111</v>
      </c>
      <c r="U592" s="14">
        <v>1452259131</v>
      </c>
      <c r="V592" s="15">
        <f t="shared" si="39"/>
        <v>42377.554756944446</v>
      </c>
    </row>
    <row r="593" spans="1:22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6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7">
        <f t="shared" si="36"/>
        <v>6.0999999999999999E-2</v>
      </c>
      <c r="P593" s="18">
        <f t="shared" si="37"/>
        <v>30.5</v>
      </c>
      <c r="Q593" t="s">
        <v>8319</v>
      </c>
      <c r="R593" s="8" t="s">
        <v>8318</v>
      </c>
      <c r="S593">
        <v>1437570130</v>
      </c>
      <c r="T593" s="15">
        <f t="shared" si="38"/>
        <v>42207.543171296296</v>
      </c>
      <c r="U593" s="14">
        <v>1434978130</v>
      </c>
      <c r="V593" s="15">
        <f t="shared" si="39"/>
        <v>42177.543171296296</v>
      </c>
    </row>
    <row r="594" spans="1:22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6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7">
        <f t="shared" si="36"/>
        <v>3.3333333333333335</v>
      </c>
      <c r="P594" s="18">
        <f t="shared" si="37"/>
        <v>250</v>
      </c>
      <c r="Q594" t="s">
        <v>8319</v>
      </c>
      <c r="R594" s="8" t="s">
        <v>8318</v>
      </c>
      <c r="S594">
        <v>1417584860</v>
      </c>
      <c r="T594" s="15">
        <f t="shared" si="38"/>
        <v>41976.232175925921</v>
      </c>
      <c r="U594" s="14">
        <v>1414992860</v>
      </c>
      <c r="V594" s="15">
        <f t="shared" si="39"/>
        <v>41946.232175925928</v>
      </c>
    </row>
    <row r="595" spans="1:22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6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7">
        <f t="shared" si="36"/>
        <v>23</v>
      </c>
      <c r="P595" s="18">
        <f t="shared" si="37"/>
        <v>16.428571428571427</v>
      </c>
      <c r="Q595" t="s">
        <v>8319</v>
      </c>
      <c r="R595" s="8" t="s">
        <v>8318</v>
      </c>
      <c r="S595">
        <v>1428333345</v>
      </c>
      <c r="T595" s="15">
        <f t="shared" si="38"/>
        <v>42100.635937500003</v>
      </c>
      <c r="U595" s="14">
        <v>1425744945</v>
      </c>
      <c r="V595" s="15">
        <f t="shared" si="39"/>
        <v>42070.677604166667</v>
      </c>
    </row>
    <row r="596" spans="1:22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7">
        <f t="shared" si="36"/>
        <v>0.104</v>
      </c>
      <c r="P596" s="18">
        <f t="shared" si="37"/>
        <v>13</v>
      </c>
      <c r="Q596" t="s">
        <v>8319</v>
      </c>
      <c r="R596" s="8" t="s">
        <v>8318</v>
      </c>
      <c r="S596">
        <v>1460832206</v>
      </c>
      <c r="T596" s="15">
        <f t="shared" si="38"/>
        <v>42476.780162037037</v>
      </c>
      <c r="U596" s="14">
        <v>1458240206</v>
      </c>
      <c r="V596" s="15">
        <f t="shared" si="39"/>
        <v>42446.780162037037</v>
      </c>
    </row>
    <row r="597" spans="1:22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6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7">
        <f t="shared" si="36"/>
        <v>0.42599999999999999</v>
      </c>
      <c r="P597" s="18">
        <f t="shared" si="37"/>
        <v>53.25</v>
      </c>
      <c r="Q597" t="s">
        <v>8319</v>
      </c>
      <c r="R597" s="8" t="s">
        <v>8318</v>
      </c>
      <c r="S597">
        <v>1430703638</v>
      </c>
      <c r="T597" s="15">
        <f t="shared" si="38"/>
        <v>42128.069884259261</v>
      </c>
      <c r="U597" s="14">
        <v>1426815638</v>
      </c>
      <c r="V597" s="15">
        <f t="shared" si="39"/>
        <v>42083.069884259261</v>
      </c>
    </row>
    <row r="598" spans="1:22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6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7">
        <f t="shared" si="36"/>
        <v>0.03</v>
      </c>
      <c r="P598" s="18">
        <f t="shared" si="37"/>
        <v>3</v>
      </c>
      <c r="Q598" t="s">
        <v>8319</v>
      </c>
      <c r="R598" s="8" t="s">
        <v>8318</v>
      </c>
      <c r="S598">
        <v>1478122292</v>
      </c>
      <c r="T598" s="15">
        <f t="shared" si="38"/>
        <v>42676.896898148145</v>
      </c>
      <c r="U598" s="14">
        <v>1475530292</v>
      </c>
      <c r="V598" s="15">
        <f t="shared" si="39"/>
        <v>42646.896898148145</v>
      </c>
    </row>
    <row r="599" spans="1:22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6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7">
        <f t="shared" si="36"/>
        <v>0.26666666666666666</v>
      </c>
      <c r="P599" s="18">
        <f t="shared" si="37"/>
        <v>10</v>
      </c>
      <c r="Q599" t="s">
        <v>8319</v>
      </c>
      <c r="R599" s="8" t="s">
        <v>8318</v>
      </c>
      <c r="S599">
        <v>1469980800</v>
      </c>
      <c r="T599" s="15">
        <f t="shared" si="38"/>
        <v>42582.666666666672</v>
      </c>
      <c r="U599" s="14">
        <v>1466787335</v>
      </c>
      <c r="V599" s="15">
        <f t="shared" si="39"/>
        <v>42545.705266203702</v>
      </c>
    </row>
    <row r="600" spans="1:22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6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7">
        <f t="shared" si="36"/>
        <v>34</v>
      </c>
      <c r="P600" s="18">
        <f t="shared" si="37"/>
        <v>121.42857142857143</v>
      </c>
      <c r="Q600" t="s">
        <v>8319</v>
      </c>
      <c r="R600" s="8" t="s">
        <v>8318</v>
      </c>
      <c r="S600">
        <v>1417737781</v>
      </c>
      <c r="T600" s="15">
        <f t="shared" si="38"/>
        <v>41978.00209490741</v>
      </c>
      <c r="U600" s="14">
        <v>1415145781</v>
      </c>
      <c r="V600" s="15">
        <f t="shared" si="39"/>
        <v>41948.00209490741</v>
      </c>
    </row>
    <row r="601" spans="1:22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6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7">
        <f t="shared" si="36"/>
        <v>6.2E-2</v>
      </c>
      <c r="P601" s="18">
        <f t="shared" si="37"/>
        <v>15.5</v>
      </c>
      <c r="Q601" t="s">
        <v>8319</v>
      </c>
      <c r="R601" s="8" t="s">
        <v>8318</v>
      </c>
      <c r="S601">
        <v>1425827760</v>
      </c>
      <c r="T601" s="15">
        <f t="shared" si="38"/>
        <v>42071.636111111111</v>
      </c>
      <c r="U601" s="14">
        <v>1423769402</v>
      </c>
      <c r="V601" s="15">
        <f t="shared" si="39"/>
        <v>42047.812523148154</v>
      </c>
    </row>
    <row r="602" spans="1:22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7">
        <f t="shared" si="36"/>
        <v>2</v>
      </c>
      <c r="P602" s="18">
        <f t="shared" si="37"/>
        <v>100</v>
      </c>
      <c r="Q602" t="s">
        <v>8319</v>
      </c>
      <c r="R602" s="8" t="s">
        <v>8318</v>
      </c>
      <c r="S602">
        <v>1431198562</v>
      </c>
      <c r="T602" s="15">
        <f t="shared" si="38"/>
        <v>42133.798171296294</v>
      </c>
      <c r="U602" s="14">
        <v>1426014562</v>
      </c>
      <c r="V602" s="15">
        <f t="shared" si="39"/>
        <v>42073.798171296294</v>
      </c>
    </row>
    <row r="603" spans="1:22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7">
        <f t="shared" si="36"/>
        <v>1.4000000000000001</v>
      </c>
      <c r="P603" s="18">
        <f t="shared" si="37"/>
        <v>23.333333333333332</v>
      </c>
      <c r="Q603" t="s">
        <v>8319</v>
      </c>
      <c r="R603" s="8" t="s">
        <v>8318</v>
      </c>
      <c r="S603">
        <v>1419626139</v>
      </c>
      <c r="T603" s="15">
        <f t="shared" si="38"/>
        <v>41999.858090277776</v>
      </c>
      <c r="U603" s="14">
        <v>1417034139</v>
      </c>
      <c r="V603" s="15">
        <f t="shared" si="39"/>
        <v>41969.858090277776</v>
      </c>
    </row>
    <row r="604" spans="1:22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7">
        <f t="shared" si="36"/>
        <v>0</v>
      </c>
      <c r="P604" s="18" t="e">
        <f t="shared" si="37"/>
        <v>#DIV/0!</v>
      </c>
      <c r="Q604" t="s">
        <v>8319</v>
      </c>
      <c r="R604" s="8" t="s">
        <v>8318</v>
      </c>
      <c r="S604">
        <v>1434654215</v>
      </c>
      <c r="T604" s="15">
        <f t="shared" si="38"/>
        <v>42173.79415509259</v>
      </c>
      <c r="U604" s="14">
        <v>1432062215</v>
      </c>
      <c r="V604" s="15">
        <f t="shared" si="39"/>
        <v>42143.79415509259</v>
      </c>
    </row>
    <row r="605" spans="1:22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7">
        <f t="shared" si="36"/>
        <v>3.9334666666666664</v>
      </c>
      <c r="P605" s="18">
        <f t="shared" si="37"/>
        <v>45.386153846153846</v>
      </c>
      <c r="Q605" t="s">
        <v>8319</v>
      </c>
      <c r="R605" s="8" t="s">
        <v>8318</v>
      </c>
      <c r="S605">
        <v>1408029623</v>
      </c>
      <c r="T605" s="15">
        <f t="shared" si="38"/>
        <v>41865.639155092591</v>
      </c>
      <c r="U605" s="14">
        <v>1405437623</v>
      </c>
      <c r="V605" s="15">
        <f t="shared" si="39"/>
        <v>41835.639155092591</v>
      </c>
    </row>
    <row r="606" spans="1:22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7">
        <f t="shared" si="36"/>
        <v>0</v>
      </c>
      <c r="P606" s="18" t="e">
        <f t="shared" si="37"/>
        <v>#DIV/0!</v>
      </c>
      <c r="Q606" t="s">
        <v>8319</v>
      </c>
      <c r="R606" s="8" t="s">
        <v>8318</v>
      </c>
      <c r="S606">
        <v>1409187056</v>
      </c>
      <c r="T606" s="15">
        <f t="shared" si="38"/>
        <v>41879.035370370373</v>
      </c>
      <c r="U606" s="14">
        <v>1406595056</v>
      </c>
      <c r="V606" s="15">
        <f t="shared" si="39"/>
        <v>41849.035370370373</v>
      </c>
    </row>
    <row r="607" spans="1:22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7">
        <f t="shared" si="36"/>
        <v>2.62</v>
      </c>
      <c r="P607" s="18">
        <f t="shared" si="37"/>
        <v>16.375</v>
      </c>
      <c r="Q607" t="s">
        <v>8319</v>
      </c>
      <c r="R607" s="8" t="s">
        <v>8318</v>
      </c>
      <c r="S607">
        <v>1440318908</v>
      </c>
      <c r="T607" s="15">
        <f t="shared" si="38"/>
        <v>42239.357731481483</v>
      </c>
      <c r="U607" s="14">
        <v>1436430908</v>
      </c>
      <c r="V607" s="15">
        <f t="shared" si="39"/>
        <v>42194.357731481483</v>
      </c>
    </row>
    <row r="608" spans="1:22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7">
        <f t="shared" si="36"/>
        <v>0.2</v>
      </c>
      <c r="P608" s="18">
        <f t="shared" si="37"/>
        <v>10</v>
      </c>
      <c r="Q608" t="s">
        <v>8319</v>
      </c>
      <c r="R608" s="8" t="s">
        <v>8318</v>
      </c>
      <c r="S608">
        <v>1432479600</v>
      </c>
      <c r="T608" s="15">
        <f t="shared" si="38"/>
        <v>42148.625</v>
      </c>
      <c r="U608" s="14">
        <v>1428507409</v>
      </c>
      <c r="V608" s="15">
        <f t="shared" si="39"/>
        <v>42102.650567129633</v>
      </c>
    </row>
    <row r="609" spans="1:22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7">
        <f t="shared" si="36"/>
        <v>0</v>
      </c>
      <c r="P609" s="18" t="e">
        <f t="shared" si="37"/>
        <v>#DIV/0!</v>
      </c>
      <c r="Q609" t="s">
        <v>8319</v>
      </c>
      <c r="R609" s="8" t="s">
        <v>8318</v>
      </c>
      <c r="S609">
        <v>1448225336</v>
      </c>
      <c r="T609" s="15">
        <f t="shared" si="38"/>
        <v>42330.867314814815</v>
      </c>
      <c r="U609" s="14">
        <v>1445629736</v>
      </c>
      <c r="V609" s="15">
        <f t="shared" si="39"/>
        <v>42300.825648148151</v>
      </c>
    </row>
    <row r="610" spans="1:22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7">
        <f t="shared" si="36"/>
        <v>0.97400000000000009</v>
      </c>
      <c r="P610" s="18">
        <f t="shared" si="37"/>
        <v>292.2</v>
      </c>
      <c r="Q610" t="s">
        <v>8319</v>
      </c>
      <c r="R610" s="8" t="s">
        <v>8318</v>
      </c>
      <c r="S610">
        <v>1434405980</v>
      </c>
      <c r="T610" s="15">
        <f t="shared" si="38"/>
        <v>42170.921064814815</v>
      </c>
      <c r="U610" s="14">
        <v>1431813980</v>
      </c>
      <c r="V610" s="15">
        <f t="shared" si="39"/>
        <v>42140.921064814815</v>
      </c>
    </row>
    <row r="611" spans="1:22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7">
        <f t="shared" si="36"/>
        <v>0.64102564102564097</v>
      </c>
      <c r="P611" s="18">
        <f t="shared" si="37"/>
        <v>5</v>
      </c>
      <c r="Q611" t="s">
        <v>8319</v>
      </c>
      <c r="R611" s="8" t="s">
        <v>8318</v>
      </c>
      <c r="S611">
        <v>1448761744</v>
      </c>
      <c r="T611" s="15">
        <f t="shared" si="38"/>
        <v>42337.075740740736</v>
      </c>
      <c r="U611" s="14">
        <v>1446166144</v>
      </c>
      <c r="V611" s="15">
        <f t="shared" si="39"/>
        <v>42307.034074074079</v>
      </c>
    </row>
    <row r="612" spans="1:22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7">
        <f t="shared" si="36"/>
        <v>0</v>
      </c>
      <c r="P612" s="18" t="e">
        <f t="shared" si="37"/>
        <v>#DIV/0!</v>
      </c>
      <c r="Q612" t="s">
        <v>8319</v>
      </c>
      <c r="R612" s="8" t="s">
        <v>8318</v>
      </c>
      <c r="S612">
        <v>1429732586</v>
      </c>
      <c r="T612" s="15">
        <f t="shared" si="38"/>
        <v>42116.83085648148</v>
      </c>
      <c r="U612" s="14">
        <v>1427140586</v>
      </c>
      <c r="V612" s="15">
        <f t="shared" si="39"/>
        <v>42086.83085648148</v>
      </c>
    </row>
    <row r="613" spans="1:22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7">
        <f t="shared" si="36"/>
        <v>0</v>
      </c>
      <c r="P613" s="18" t="e">
        <f t="shared" si="37"/>
        <v>#DIV/0!</v>
      </c>
      <c r="Q613" t="s">
        <v>8319</v>
      </c>
      <c r="R613" s="8" t="s">
        <v>8318</v>
      </c>
      <c r="S613">
        <v>1453210037</v>
      </c>
      <c r="T613" s="15">
        <f t="shared" si="38"/>
        <v>42388.560613425929</v>
      </c>
      <c r="U613" s="14">
        <v>1448026037</v>
      </c>
      <c r="V613" s="15">
        <f t="shared" si="39"/>
        <v>42328.560613425929</v>
      </c>
    </row>
    <row r="614" spans="1:22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7">
        <f t="shared" si="36"/>
        <v>0</v>
      </c>
      <c r="P614" s="18" t="e">
        <f t="shared" si="37"/>
        <v>#DIV/0!</v>
      </c>
      <c r="Q614" t="s">
        <v>8319</v>
      </c>
      <c r="R614" s="8" t="s">
        <v>8318</v>
      </c>
      <c r="S614">
        <v>1472777146</v>
      </c>
      <c r="T614" s="15">
        <f t="shared" si="38"/>
        <v>42615.031782407408</v>
      </c>
      <c r="U614" s="14">
        <v>1470185146</v>
      </c>
      <c r="V614" s="15">
        <f t="shared" si="39"/>
        <v>42585.031782407408</v>
      </c>
    </row>
    <row r="615" spans="1:22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7">
        <f t="shared" si="36"/>
        <v>21.363333333333333</v>
      </c>
      <c r="P615" s="18">
        <f t="shared" si="37"/>
        <v>105.93388429752066</v>
      </c>
      <c r="Q615" t="s">
        <v>8319</v>
      </c>
      <c r="R615" s="8" t="s">
        <v>8318</v>
      </c>
      <c r="S615">
        <v>1443675540</v>
      </c>
      <c r="T615" s="15">
        <f t="shared" si="38"/>
        <v>42278.207638888889</v>
      </c>
      <c r="U615" s="14">
        <v>1441022120</v>
      </c>
      <c r="V615" s="15">
        <f t="shared" si="39"/>
        <v>42247.496759259258</v>
      </c>
    </row>
    <row r="616" spans="1:22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7">
        <f t="shared" si="36"/>
        <v>0</v>
      </c>
      <c r="P616" s="18" t="e">
        <f t="shared" si="37"/>
        <v>#DIV/0!</v>
      </c>
      <c r="Q616" t="s">
        <v>8319</v>
      </c>
      <c r="R616" s="8" t="s">
        <v>8318</v>
      </c>
      <c r="S616">
        <v>1466731740</v>
      </c>
      <c r="T616" s="15">
        <f t="shared" si="38"/>
        <v>42545.061805555553</v>
      </c>
      <c r="U616" s="14">
        <v>1464139740</v>
      </c>
      <c r="V616" s="15">
        <f t="shared" si="39"/>
        <v>42515.061805555553</v>
      </c>
    </row>
    <row r="617" spans="1:22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7">
        <f t="shared" si="36"/>
        <v>0</v>
      </c>
      <c r="P617" s="18" t="e">
        <f t="shared" si="37"/>
        <v>#DIV/0!</v>
      </c>
      <c r="Q617" t="s">
        <v>8319</v>
      </c>
      <c r="R617" s="8" t="s">
        <v>8318</v>
      </c>
      <c r="S617">
        <v>1443149759</v>
      </c>
      <c r="T617" s="15">
        <f t="shared" si="38"/>
        <v>42272.122210648144</v>
      </c>
      <c r="U617" s="14">
        <v>1440557759</v>
      </c>
      <c r="V617" s="15">
        <f t="shared" si="39"/>
        <v>42242.122210648144</v>
      </c>
    </row>
    <row r="618" spans="1:22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7">
        <f t="shared" si="36"/>
        <v>0</v>
      </c>
      <c r="P618" s="18" t="e">
        <f t="shared" si="37"/>
        <v>#DIV/0!</v>
      </c>
      <c r="Q618" t="s">
        <v>8319</v>
      </c>
      <c r="R618" s="8" t="s">
        <v>8318</v>
      </c>
      <c r="S618">
        <v>1488013307</v>
      </c>
      <c r="T618" s="15">
        <f t="shared" si="38"/>
        <v>42791.376238425924</v>
      </c>
      <c r="U618" s="14">
        <v>1485421307</v>
      </c>
      <c r="V618" s="15">
        <f t="shared" si="39"/>
        <v>42761.376238425924</v>
      </c>
    </row>
    <row r="619" spans="1:22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7">
        <f t="shared" si="36"/>
        <v>3</v>
      </c>
      <c r="P619" s="18">
        <f t="shared" si="37"/>
        <v>20</v>
      </c>
      <c r="Q619" t="s">
        <v>8319</v>
      </c>
      <c r="R619" s="8" t="s">
        <v>8318</v>
      </c>
      <c r="S619">
        <v>1431072843</v>
      </c>
      <c r="T619" s="15">
        <f t="shared" si="38"/>
        <v>42132.343090277776</v>
      </c>
      <c r="U619" s="14">
        <v>1427184843</v>
      </c>
      <c r="V619" s="15">
        <f t="shared" si="39"/>
        <v>42087.343090277776</v>
      </c>
    </row>
    <row r="620" spans="1:22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7">
        <f t="shared" si="36"/>
        <v>0</v>
      </c>
      <c r="P620" s="18" t="e">
        <f t="shared" si="37"/>
        <v>#DIV/0!</v>
      </c>
      <c r="Q620" t="s">
        <v>8319</v>
      </c>
      <c r="R620" s="8" t="s">
        <v>8318</v>
      </c>
      <c r="S620">
        <v>1449689203</v>
      </c>
      <c r="T620" s="15">
        <f t="shared" si="38"/>
        <v>42347.810219907406</v>
      </c>
      <c r="U620" s="14">
        <v>1447097203</v>
      </c>
      <c r="V620" s="15">
        <f t="shared" si="39"/>
        <v>42317.810219907406</v>
      </c>
    </row>
    <row r="621" spans="1:22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7">
        <f t="shared" si="36"/>
        <v>3.9999999999999996E-5</v>
      </c>
      <c r="P621" s="18">
        <f t="shared" si="37"/>
        <v>1</v>
      </c>
      <c r="Q621" t="s">
        <v>8319</v>
      </c>
      <c r="R621" s="8" t="s">
        <v>8318</v>
      </c>
      <c r="S621">
        <v>1416933390</v>
      </c>
      <c r="T621" s="15">
        <f t="shared" si="38"/>
        <v>41968.692013888889</v>
      </c>
      <c r="U621" s="14">
        <v>1411745790</v>
      </c>
      <c r="V621" s="15">
        <f t="shared" si="39"/>
        <v>41908.650347222225</v>
      </c>
    </row>
    <row r="622" spans="1:22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7">
        <f t="shared" si="36"/>
        <v>1</v>
      </c>
      <c r="P622" s="18">
        <f t="shared" si="37"/>
        <v>300</v>
      </c>
      <c r="Q622" t="s">
        <v>8319</v>
      </c>
      <c r="R622" s="8" t="s">
        <v>8318</v>
      </c>
      <c r="S622">
        <v>1408986738</v>
      </c>
      <c r="T622" s="15">
        <f t="shared" si="38"/>
        <v>41876.716874999998</v>
      </c>
      <c r="U622" s="14">
        <v>1405098738</v>
      </c>
      <c r="V622" s="15">
        <f t="shared" si="39"/>
        <v>41831.716874999998</v>
      </c>
    </row>
    <row r="623" spans="1:22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7">
        <f t="shared" si="36"/>
        <v>1.044</v>
      </c>
      <c r="P623" s="18">
        <f t="shared" si="37"/>
        <v>87</v>
      </c>
      <c r="Q623" t="s">
        <v>8319</v>
      </c>
      <c r="R623" s="8" t="s">
        <v>8318</v>
      </c>
      <c r="S623">
        <v>1467934937</v>
      </c>
      <c r="T623" s="15">
        <f t="shared" si="38"/>
        <v>42558.987696759257</v>
      </c>
      <c r="U623" s="14">
        <v>1465342937</v>
      </c>
      <c r="V623" s="15">
        <f t="shared" si="39"/>
        <v>42528.987696759257</v>
      </c>
    </row>
    <row r="624" spans="1:22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7">
        <f t="shared" si="36"/>
        <v>5.6833333333333336</v>
      </c>
      <c r="P624" s="18">
        <f t="shared" si="37"/>
        <v>37.888888888888886</v>
      </c>
      <c r="Q624" t="s">
        <v>8319</v>
      </c>
      <c r="R624" s="8" t="s">
        <v>8318</v>
      </c>
      <c r="S624">
        <v>1467398138</v>
      </c>
      <c r="T624" s="15">
        <f t="shared" si="38"/>
        <v>42552.774745370371</v>
      </c>
      <c r="U624" s="14">
        <v>1465670138</v>
      </c>
      <c r="V624" s="15">
        <f t="shared" si="39"/>
        <v>42532.774745370371</v>
      </c>
    </row>
    <row r="625" spans="1:22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7">
        <f t="shared" si="36"/>
        <v>0</v>
      </c>
      <c r="P625" s="18" t="e">
        <f t="shared" si="37"/>
        <v>#DIV/0!</v>
      </c>
      <c r="Q625" t="s">
        <v>8319</v>
      </c>
      <c r="R625" s="8" t="s">
        <v>8318</v>
      </c>
      <c r="S625">
        <v>1432771997</v>
      </c>
      <c r="T625" s="15">
        <f t="shared" si="38"/>
        <v>42152.009224537032</v>
      </c>
      <c r="U625" s="14">
        <v>1430179997</v>
      </c>
      <c r="V625" s="15">
        <f t="shared" si="39"/>
        <v>42122.009224537032</v>
      </c>
    </row>
    <row r="626" spans="1:22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7">
        <f t="shared" si="36"/>
        <v>0</v>
      </c>
      <c r="P626" s="18" t="e">
        <f t="shared" si="37"/>
        <v>#DIV/0!</v>
      </c>
      <c r="Q626" t="s">
        <v>8319</v>
      </c>
      <c r="R626" s="8" t="s">
        <v>8318</v>
      </c>
      <c r="S626">
        <v>1431647041</v>
      </c>
      <c r="T626" s="15">
        <f t="shared" si="38"/>
        <v>42138.988900462966</v>
      </c>
      <c r="U626" s="14">
        <v>1429055041</v>
      </c>
      <c r="V626" s="15">
        <f t="shared" si="39"/>
        <v>42108.988900462966</v>
      </c>
    </row>
    <row r="627" spans="1:22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7">
        <f t="shared" si="36"/>
        <v>0</v>
      </c>
      <c r="P627" s="18" t="e">
        <f t="shared" si="37"/>
        <v>#DIV/0!</v>
      </c>
      <c r="Q627" t="s">
        <v>8319</v>
      </c>
      <c r="R627" s="8" t="s">
        <v>8318</v>
      </c>
      <c r="S627">
        <v>1490560177</v>
      </c>
      <c r="T627" s="15">
        <f t="shared" si="38"/>
        <v>42820.853900462964</v>
      </c>
      <c r="U627" s="14">
        <v>1487971777</v>
      </c>
      <c r="V627" s="15">
        <f t="shared" si="39"/>
        <v>42790.895567129628</v>
      </c>
    </row>
    <row r="628" spans="1:22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7">
        <f t="shared" si="36"/>
        <v>17.380000000000003</v>
      </c>
      <c r="P628" s="18">
        <f t="shared" si="37"/>
        <v>111.41025641025641</v>
      </c>
      <c r="Q628" t="s">
        <v>8319</v>
      </c>
      <c r="R628" s="8" t="s">
        <v>8318</v>
      </c>
      <c r="S628">
        <v>1439644920</v>
      </c>
      <c r="T628" s="15">
        <f t="shared" si="38"/>
        <v>42231.556944444441</v>
      </c>
      <c r="U628" s="14">
        <v>1436793939</v>
      </c>
      <c r="V628" s="15">
        <f t="shared" si="39"/>
        <v>42198.559479166666</v>
      </c>
    </row>
    <row r="629" spans="1:22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7">
        <f t="shared" si="36"/>
        <v>0.02</v>
      </c>
      <c r="P629" s="18">
        <f t="shared" si="37"/>
        <v>90</v>
      </c>
      <c r="Q629" t="s">
        <v>8319</v>
      </c>
      <c r="R629" s="8" t="s">
        <v>8318</v>
      </c>
      <c r="S629">
        <v>1457996400</v>
      </c>
      <c r="T629" s="15">
        <f t="shared" si="38"/>
        <v>42443.958333333328</v>
      </c>
      <c r="U629" s="14">
        <v>1452842511</v>
      </c>
      <c r="V629" s="15">
        <f t="shared" si="39"/>
        <v>42384.306840277779</v>
      </c>
    </row>
    <row r="630" spans="1:22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7">
        <f t="shared" si="36"/>
        <v>0</v>
      </c>
      <c r="P630" s="18" t="e">
        <f t="shared" si="37"/>
        <v>#DIV/0!</v>
      </c>
      <c r="Q630" t="s">
        <v>8319</v>
      </c>
      <c r="R630" s="8" t="s">
        <v>8318</v>
      </c>
      <c r="S630">
        <v>1405269457</v>
      </c>
      <c r="T630" s="15">
        <f t="shared" si="38"/>
        <v>41833.692789351851</v>
      </c>
      <c r="U630" s="14">
        <v>1402677457</v>
      </c>
      <c r="V630" s="15">
        <f t="shared" si="39"/>
        <v>41803.692789351851</v>
      </c>
    </row>
    <row r="631" spans="1:22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7">
        <f t="shared" si="36"/>
        <v>0.17500000000000002</v>
      </c>
      <c r="P631" s="18">
        <f t="shared" si="37"/>
        <v>116.66666666666667</v>
      </c>
      <c r="Q631" t="s">
        <v>8319</v>
      </c>
      <c r="R631" s="8" t="s">
        <v>8318</v>
      </c>
      <c r="S631">
        <v>1463239108</v>
      </c>
      <c r="T631" s="15">
        <f t="shared" si="38"/>
        <v>42504.637824074074</v>
      </c>
      <c r="U631" s="14">
        <v>1460647108</v>
      </c>
      <c r="V631" s="15">
        <f t="shared" si="39"/>
        <v>42474.637824074074</v>
      </c>
    </row>
    <row r="632" spans="1:22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7">
        <f t="shared" si="36"/>
        <v>8.3340278356529712E-2</v>
      </c>
      <c r="P632" s="18">
        <f t="shared" si="37"/>
        <v>10</v>
      </c>
      <c r="Q632" t="s">
        <v>8319</v>
      </c>
      <c r="R632" s="8" t="s">
        <v>8318</v>
      </c>
      <c r="S632">
        <v>1441516200</v>
      </c>
      <c r="T632" s="15">
        <f t="shared" si="38"/>
        <v>42253.215277777781</v>
      </c>
      <c r="U632" s="14">
        <v>1438959121</v>
      </c>
      <c r="V632" s="15">
        <f t="shared" si="39"/>
        <v>42223.619456018518</v>
      </c>
    </row>
    <row r="633" spans="1:22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7">
        <f t="shared" si="36"/>
        <v>1.38</v>
      </c>
      <c r="P633" s="18">
        <f t="shared" si="37"/>
        <v>76.666666666666671</v>
      </c>
      <c r="Q633" t="s">
        <v>8319</v>
      </c>
      <c r="R633" s="8" t="s">
        <v>8318</v>
      </c>
      <c r="S633">
        <v>1464460329</v>
      </c>
      <c r="T633" s="15">
        <f t="shared" si="38"/>
        <v>42518.772326388891</v>
      </c>
      <c r="U633" s="14">
        <v>1461954729</v>
      </c>
      <c r="V633" s="15">
        <f t="shared" si="39"/>
        <v>42489.772326388891</v>
      </c>
    </row>
    <row r="634" spans="1:22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7">
        <f t="shared" si="36"/>
        <v>0</v>
      </c>
      <c r="P634" s="18" t="e">
        <f t="shared" si="37"/>
        <v>#DIV/0!</v>
      </c>
      <c r="Q634" t="s">
        <v>8319</v>
      </c>
      <c r="R634" s="8" t="s">
        <v>8318</v>
      </c>
      <c r="S634">
        <v>1448470165</v>
      </c>
      <c r="T634" s="15">
        <f t="shared" si="38"/>
        <v>42333.700983796298</v>
      </c>
      <c r="U634" s="14">
        <v>1445874565</v>
      </c>
      <c r="V634" s="15">
        <f t="shared" si="39"/>
        <v>42303.659317129626</v>
      </c>
    </row>
    <row r="635" spans="1:22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7">
        <f t="shared" si="36"/>
        <v>12.45</v>
      </c>
      <c r="P635" s="18">
        <f t="shared" si="37"/>
        <v>49.8</v>
      </c>
      <c r="Q635" t="s">
        <v>8319</v>
      </c>
      <c r="R635" s="8" t="s">
        <v>8318</v>
      </c>
      <c r="S635">
        <v>1466204400</v>
      </c>
      <c r="T635" s="15">
        <f t="shared" si="38"/>
        <v>42538.958333333328</v>
      </c>
      <c r="U635" s="14">
        <v>1463469062</v>
      </c>
      <c r="V635" s="15">
        <f t="shared" si="39"/>
        <v>42507.299328703702</v>
      </c>
    </row>
    <row r="636" spans="1:22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7">
        <f t="shared" si="36"/>
        <v>0.02</v>
      </c>
      <c r="P636" s="18">
        <f t="shared" si="37"/>
        <v>1</v>
      </c>
      <c r="Q636" t="s">
        <v>8319</v>
      </c>
      <c r="R636" s="8" t="s">
        <v>8318</v>
      </c>
      <c r="S636">
        <v>1424989029</v>
      </c>
      <c r="T636" s="15">
        <f t="shared" si="38"/>
        <v>42061.928576388891</v>
      </c>
      <c r="U636" s="14">
        <v>1422397029</v>
      </c>
      <c r="V636" s="15">
        <f t="shared" si="39"/>
        <v>42031.928576388891</v>
      </c>
    </row>
    <row r="637" spans="1:22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7">
        <f t="shared" si="36"/>
        <v>8.0000000000000002E-3</v>
      </c>
      <c r="P637" s="18">
        <f t="shared" si="37"/>
        <v>2</v>
      </c>
      <c r="Q637" t="s">
        <v>8319</v>
      </c>
      <c r="R637" s="8" t="s">
        <v>8318</v>
      </c>
      <c r="S637">
        <v>1428804762</v>
      </c>
      <c r="T637" s="15">
        <f t="shared" si="38"/>
        <v>42106.092152777783</v>
      </c>
      <c r="U637" s="14">
        <v>1426212762</v>
      </c>
      <c r="V637" s="15">
        <f t="shared" si="39"/>
        <v>42076.092152777783</v>
      </c>
    </row>
    <row r="638" spans="1:22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7">
        <f t="shared" si="36"/>
        <v>0.2</v>
      </c>
      <c r="P638" s="18">
        <f t="shared" si="37"/>
        <v>4</v>
      </c>
      <c r="Q638" t="s">
        <v>8319</v>
      </c>
      <c r="R638" s="8" t="s">
        <v>8318</v>
      </c>
      <c r="S638">
        <v>1433587620</v>
      </c>
      <c r="T638" s="15">
        <f t="shared" si="38"/>
        <v>42161.44930555555</v>
      </c>
      <c r="U638" s="14">
        <v>1430996150</v>
      </c>
      <c r="V638" s="15">
        <f t="shared" si="39"/>
        <v>42131.455439814818</v>
      </c>
    </row>
    <row r="639" spans="1:22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7">
        <f t="shared" si="36"/>
        <v>0</v>
      </c>
      <c r="P639" s="18" t="e">
        <f t="shared" si="37"/>
        <v>#DIV/0!</v>
      </c>
      <c r="Q639" t="s">
        <v>8319</v>
      </c>
      <c r="R639" s="8" t="s">
        <v>8318</v>
      </c>
      <c r="S639">
        <v>1488063840</v>
      </c>
      <c r="T639" s="15">
        <f t="shared" si="38"/>
        <v>42791.961111111115</v>
      </c>
      <c r="U639" s="14">
        <v>1485558318</v>
      </c>
      <c r="V639" s="15">
        <f t="shared" si="39"/>
        <v>42762.962013888886</v>
      </c>
    </row>
    <row r="640" spans="1:22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7">
        <f t="shared" si="36"/>
        <v>9.0000000000000011E-3</v>
      </c>
      <c r="P640" s="18">
        <f t="shared" si="37"/>
        <v>3</v>
      </c>
      <c r="Q640" t="s">
        <v>8319</v>
      </c>
      <c r="R640" s="8" t="s">
        <v>8318</v>
      </c>
      <c r="S640">
        <v>1490447662</v>
      </c>
      <c r="T640" s="15">
        <f t="shared" si="38"/>
        <v>42819.55164351852</v>
      </c>
      <c r="U640" s="14">
        <v>1485267262</v>
      </c>
      <c r="V640" s="15">
        <f t="shared" si="39"/>
        <v>42759.593310185184</v>
      </c>
    </row>
    <row r="641" spans="1:22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7">
        <f t="shared" si="36"/>
        <v>9.9999999999999991E-5</v>
      </c>
      <c r="P641" s="18">
        <f t="shared" si="37"/>
        <v>1</v>
      </c>
      <c r="Q641" t="s">
        <v>8319</v>
      </c>
      <c r="R641" s="8" t="s">
        <v>8318</v>
      </c>
      <c r="S641">
        <v>1413208795</v>
      </c>
      <c r="T641" s="15">
        <f t="shared" si="38"/>
        <v>41925.583275462966</v>
      </c>
      <c r="U641" s="14">
        <v>1408024795</v>
      </c>
      <c r="V641" s="15">
        <f t="shared" si="39"/>
        <v>41865.583275462966</v>
      </c>
    </row>
    <row r="642" spans="1:22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6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7">
        <f t="shared" si="36"/>
        <v>144.28571428571428</v>
      </c>
      <c r="P642" s="18">
        <f t="shared" si="37"/>
        <v>50.5</v>
      </c>
      <c r="Q642" t="s">
        <v>8320</v>
      </c>
      <c r="R642" s="8" t="s">
        <v>8318</v>
      </c>
      <c r="S642">
        <v>1480028400</v>
      </c>
      <c r="T642" s="15">
        <f t="shared" si="38"/>
        <v>42698.958333333328</v>
      </c>
      <c r="U642" s="14">
        <v>1478685915</v>
      </c>
      <c r="V642" s="15">
        <f t="shared" si="39"/>
        <v>42683.420312499999</v>
      </c>
    </row>
    <row r="643" spans="1:22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6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7">
        <f t="shared" ref="O643:O706" si="40">(E643/D643)*100</f>
        <v>119.16249999999999</v>
      </c>
      <c r="P643" s="18">
        <f t="shared" ref="P643:P706" si="41">AVERAGE(E643/L643)</f>
        <v>151.31746031746033</v>
      </c>
      <c r="Q643" t="s">
        <v>8320</v>
      </c>
      <c r="R643" s="8" t="s">
        <v>8318</v>
      </c>
      <c r="S643">
        <v>1439473248</v>
      </c>
      <c r="T643" s="15">
        <f t="shared" ref="T643:T706" si="42">(S643/86400)+DATE(1970,1,1)</f>
        <v>42229.57</v>
      </c>
      <c r="U643" s="14">
        <v>1436881248</v>
      </c>
      <c r="V643" s="15">
        <f t="shared" ref="V643:V706" si="43">(U643/86400)+DATE(1970,1,1)</f>
        <v>42199.57</v>
      </c>
    </row>
    <row r="644" spans="1:22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6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7">
        <f t="shared" si="40"/>
        <v>1460.4850000000001</v>
      </c>
      <c r="P644" s="18">
        <f t="shared" si="41"/>
        <v>134.3592456301748</v>
      </c>
      <c r="Q644" t="s">
        <v>8320</v>
      </c>
      <c r="R644" s="8" t="s">
        <v>8318</v>
      </c>
      <c r="S644">
        <v>1439998674</v>
      </c>
      <c r="T644" s="15">
        <f t="shared" si="42"/>
        <v>42235.651319444441</v>
      </c>
      <c r="U644" s="14">
        <v>1436888274</v>
      </c>
      <c r="V644" s="15">
        <f t="shared" si="43"/>
        <v>42199.651319444441</v>
      </c>
    </row>
    <row r="645" spans="1:22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6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7">
        <f t="shared" si="40"/>
        <v>105.80799999999999</v>
      </c>
      <c r="P645" s="18">
        <f t="shared" si="41"/>
        <v>174.02631578947367</v>
      </c>
      <c r="Q645" t="s">
        <v>8320</v>
      </c>
      <c r="R645" s="8" t="s">
        <v>8318</v>
      </c>
      <c r="S645">
        <v>1433085875</v>
      </c>
      <c r="T645" s="15">
        <f t="shared" si="42"/>
        <v>42155.642071759255</v>
      </c>
      <c r="U645" s="14">
        <v>1428333875</v>
      </c>
      <c r="V645" s="15">
        <f t="shared" si="43"/>
        <v>42100.642071759255</v>
      </c>
    </row>
    <row r="646" spans="1:22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7">
        <f t="shared" si="40"/>
        <v>300.11791999999997</v>
      </c>
      <c r="P646" s="18">
        <f t="shared" si="41"/>
        <v>73.486268364348675</v>
      </c>
      <c r="Q646" t="s">
        <v>8320</v>
      </c>
      <c r="R646" s="8" t="s">
        <v>8318</v>
      </c>
      <c r="S646">
        <v>1414544400</v>
      </c>
      <c r="T646" s="15">
        <f t="shared" si="42"/>
        <v>41941.041666666664</v>
      </c>
      <c r="U646" s="14">
        <v>1410883139</v>
      </c>
      <c r="V646" s="15">
        <f t="shared" si="43"/>
        <v>41898.665960648148</v>
      </c>
    </row>
    <row r="647" spans="1:22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6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7">
        <f t="shared" si="40"/>
        <v>278.7</v>
      </c>
      <c r="P647" s="18">
        <f t="shared" si="41"/>
        <v>23.518987341772153</v>
      </c>
      <c r="Q647" t="s">
        <v>8320</v>
      </c>
      <c r="R647" s="8" t="s">
        <v>8318</v>
      </c>
      <c r="S647">
        <v>1470962274</v>
      </c>
      <c r="T647" s="15">
        <f t="shared" si="42"/>
        <v>42594.026319444441</v>
      </c>
      <c r="U647" s="14">
        <v>1468370274</v>
      </c>
      <c r="V647" s="15">
        <f t="shared" si="43"/>
        <v>42564.026319444441</v>
      </c>
    </row>
    <row r="648" spans="1:22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6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7">
        <f t="shared" si="40"/>
        <v>131.87625</v>
      </c>
      <c r="P648" s="18">
        <f t="shared" si="41"/>
        <v>39.074444444444445</v>
      </c>
      <c r="Q648" t="s">
        <v>8320</v>
      </c>
      <c r="R648" s="8" t="s">
        <v>8318</v>
      </c>
      <c r="S648">
        <v>1407788867</v>
      </c>
      <c r="T648" s="15">
        <f t="shared" si="42"/>
        <v>41862.852627314816</v>
      </c>
      <c r="U648" s="14">
        <v>1405196867</v>
      </c>
      <c r="V648" s="15">
        <f t="shared" si="43"/>
        <v>41832.852627314816</v>
      </c>
    </row>
    <row r="649" spans="1:22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6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7">
        <f t="shared" si="40"/>
        <v>107.05</v>
      </c>
      <c r="P649" s="18">
        <f t="shared" si="41"/>
        <v>125.94117647058823</v>
      </c>
      <c r="Q649" t="s">
        <v>8320</v>
      </c>
      <c r="R649" s="8" t="s">
        <v>8318</v>
      </c>
      <c r="S649">
        <v>1458235549</v>
      </c>
      <c r="T649" s="15">
        <f t="shared" si="42"/>
        <v>42446.726261574076</v>
      </c>
      <c r="U649" s="14">
        <v>1455647149</v>
      </c>
      <c r="V649" s="15">
        <f t="shared" si="43"/>
        <v>42416.767928240741</v>
      </c>
    </row>
    <row r="650" spans="1:22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6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7">
        <f t="shared" si="40"/>
        <v>126.82285714285715</v>
      </c>
      <c r="P650" s="18">
        <f t="shared" si="41"/>
        <v>1644</v>
      </c>
      <c r="Q650" t="s">
        <v>8320</v>
      </c>
      <c r="R650" s="8" t="s">
        <v>8318</v>
      </c>
      <c r="S650">
        <v>1413304708</v>
      </c>
      <c r="T650" s="15">
        <f t="shared" si="42"/>
        <v>41926.693379629629</v>
      </c>
      <c r="U650" s="14">
        <v>1410280708</v>
      </c>
      <c r="V650" s="15">
        <f t="shared" si="43"/>
        <v>41891.693379629629</v>
      </c>
    </row>
    <row r="651" spans="1:22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6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7">
        <f t="shared" si="40"/>
        <v>139.96</v>
      </c>
      <c r="P651" s="18">
        <f t="shared" si="41"/>
        <v>42.670731707317074</v>
      </c>
      <c r="Q651" t="s">
        <v>8320</v>
      </c>
      <c r="R651" s="8" t="s">
        <v>8318</v>
      </c>
      <c r="S651">
        <v>1410904413</v>
      </c>
      <c r="T651" s="15">
        <f t="shared" si="42"/>
        <v>41898.912187499998</v>
      </c>
      <c r="U651" s="14">
        <v>1409090013</v>
      </c>
      <c r="V651" s="15">
        <f t="shared" si="43"/>
        <v>41877.912187499998</v>
      </c>
    </row>
    <row r="652" spans="1:22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6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7">
        <f t="shared" si="40"/>
        <v>112.4</v>
      </c>
      <c r="P652" s="18">
        <f t="shared" si="41"/>
        <v>35.125</v>
      </c>
      <c r="Q652" t="s">
        <v>8320</v>
      </c>
      <c r="R652" s="8" t="s">
        <v>8318</v>
      </c>
      <c r="S652">
        <v>1418953984</v>
      </c>
      <c r="T652" s="15">
        <f t="shared" si="42"/>
        <v>41992.078518518523</v>
      </c>
      <c r="U652" s="14">
        <v>1413766384</v>
      </c>
      <c r="V652" s="15">
        <f t="shared" si="43"/>
        <v>41932.036851851852</v>
      </c>
    </row>
    <row r="653" spans="1:22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6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7">
        <f t="shared" si="40"/>
        <v>100.52799999999999</v>
      </c>
      <c r="P653" s="18">
        <f t="shared" si="41"/>
        <v>239.35238095238094</v>
      </c>
      <c r="Q653" t="s">
        <v>8320</v>
      </c>
      <c r="R653" s="8" t="s">
        <v>8318</v>
      </c>
      <c r="S653">
        <v>1418430311</v>
      </c>
      <c r="T653" s="15">
        <f t="shared" si="42"/>
        <v>41986.017488425925</v>
      </c>
      <c r="U653" s="14">
        <v>1415838311</v>
      </c>
      <c r="V653" s="15">
        <f t="shared" si="43"/>
        <v>41956.017488425925</v>
      </c>
    </row>
    <row r="654" spans="1:22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6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7">
        <f t="shared" si="40"/>
        <v>100.46666666666665</v>
      </c>
      <c r="P654" s="18">
        <f t="shared" si="41"/>
        <v>107.64285714285714</v>
      </c>
      <c r="Q654" t="s">
        <v>8320</v>
      </c>
      <c r="R654" s="8" t="s">
        <v>8318</v>
      </c>
      <c r="S654">
        <v>1480613650</v>
      </c>
      <c r="T654" s="15">
        <f t="shared" si="42"/>
        <v>42705.732060185182</v>
      </c>
      <c r="U654" s="14">
        <v>1478018050</v>
      </c>
      <c r="V654" s="15">
        <f t="shared" si="43"/>
        <v>42675.690393518518</v>
      </c>
    </row>
    <row r="655" spans="1:22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6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7">
        <f t="shared" si="40"/>
        <v>141.446</v>
      </c>
      <c r="P655" s="18">
        <f t="shared" si="41"/>
        <v>95.830623306233065</v>
      </c>
      <c r="Q655" t="s">
        <v>8320</v>
      </c>
      <c r="R655" s="8" t="s">
        <v>8318</v>
      </c>
      <c r="S655">
        <v>1440082240</v>
      </c>
      <c r="T655" s="15">
        <f t="shared" si="42"/>
        <v>42236.618518518517</v>
      </c>
      <c r="U655" s="14">
        <v>1436885440</v>
      </c>
      <c r="V655" s="15">
        <f t="shared" si="43"/>
        <v>42199.618518518517</v>
      </c>
    </row>
    <row r="656" spans="1:22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7">
        <f t="shared" si="40"/>
        <v>267.29166666666669</v>
      </c>
      <c r="P656" s="18">
        <f t="shared" si="41"/>
        <v>31.663376110562684</v>
      </c>
      <c r="Q656" t="s">
        <v>8320</v>
      </c>
      <c r="R656" s="8" t="s">
        <v>8318</v>
      </c>
      <c r="S656">
        <v>1436396313</v>
      </c>
      <c r="T656" s="15">
        <f t="shared" si="42"/>
        <v>42193.957326388889</v>
      </c>
      <c r="U656" s="14">
        <v>1433804313</v>
      </c>
      <c r="V656" s="15">
        <f t="shared" si="43"/>
        <v>42163.957326388889</v>
      </c>
    </row>
    <row r="657" spans="1:22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6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7">
        <f t="shared" si="40"/>
        <v>146.88749999999999</v>
      </c>
      <c r="P657" s="18">
        <f t="shared" si="41"/>
        <v>42.886861313868614</v>
      </c>
      <c r="Q657" t="s">
        <v>8320</v>
      </c>
      <c r="R657" s="8" t="s">
        <v>8318</v>
      </c>
      <c r="S657">
        <v>1426197512</v>
      </c>
      <c r="T657" s="15">
        <f t="shared" si="42"/>
        <v>42075.915648148148</v>
      </c>
      <c r="U657" s="14">
        <v>1423609112</v>
      </c>
      <c r="V657" s="15">
        <f t="shared" si="43"/>
        <v>42045.957314814819</v>
      </c>
    </row>
    <row r="658" spans="1:22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6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7">
        <f t="shared" si="40"/>
        <v>213.56</v>
      </c>
      <c r="P658" s="18">
        <f t="shared" si="41"/>
        <v>122.73563218390805</v>
      </c>
      <c r="Q658" t="s">
        <v>8320</v>
      </c>
      <c r="R658" s="8" t="s">
        <v>8318</v>
      </c>
      <c r="S658">
        <v>1460917119</v>
      </c>
      <c r="T658" s="15">
        <f t="shared" si="42"/>
        <v>42477.76295138889</v>
      </c>
      <c r="U658" s="14">
        <v>1455736719</v>
      </c>
      <c r="V658" s="15">
        <f t="shared" si="43"/>
        <v>42417.804618055554</v>
      </c>
    </row>
    <row r="659" spans="1:22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6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7">
        <f t="shared" si="40"/>
        <v>125.69999999999999</v>
      </c>
      <c r="P659" s="18">
        <f t="shared" si="41"/>
        <v>190.45454545454547</v>
      </c>
      <c r="Q659" t="s">
        <v>8320</v>
      </c>
      <c r="R659" s="8" t="s">
        <v>8318</v>
      </c>
      <c r="S659">
        <v>1450901872</v>
      </c>
      <c r="T659" s="15">
        <f t="shared" si="42"/>
        <v>42361.84574074074</v>
      </c>
      <c r="U659" s="14">
        <v>1448309872</v>
      </c>
      <c r="V659" s="15">
        <f t="shared" si="43"/>
        <v>42331.84574074074</v>
      </c>
    </row>
    <row r="660" spans="1:22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6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7">
        <f t="shared" si="40"/>
        <v>104.46206037108834</v>
      </c>
      <c r="P660" s="18">
        <f t="shared" si="41"/>
        <v>109.33695652173913</v>
      </c>
      <c r="Q660" t="s">
        <v>8320</v>
      </c>
      <c r="R660" s="8" t="s">
        <v>8318</v>
      </c>
      <c r="S660">
        <v>1437933600</v>
      </c>
      <c r="T660" s="15">
        <f t="shared" si="42"/>
        <v>42211.75</v>
      </c>
      <c r="U660" s="14">
        <v>1435117889</v>
      </c>
      <c r="V660" s="15">
        <f t="shared" si="43"/>
        <v>42179.160752314812</v>
      </c>
    </row>
    <row r="661" spans="1:22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6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7">
        <f t="shared" si="40"/>
        <v>100.56666666666668</v>
      </c>
      <c r="P661" s="18">
        <f t="shared" si="41"/>
        <v>143.66666666666666</v>
      </c>
      <c r="Q661" t="s">
        <v>8320</v>
      </c>
      <c r="R661" s="8" t="s">
        <v>8318</v>
      </c>
      <c r="S661">
        <v>1440339295</v>
      </c>
      <c r="T661" s="15">
        <f t="shared" si="42"/>
        <v>42239.593692129631</v>
      </c>
      <c r="U661" s="14">
        <v>1437747295</v>
      </c>
      <c r="V661" s="15">
        <f t="shared" si="43"/>
        <v>42209.593692129631</v>
      </c>
    </row>
    <row r="662" spans="1:22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6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7">
        <f t="shared" si="40"/>
        <v>3.0579999999999998</v>
      </c>
      <c r="P662" s="18">
        <f t="shared" si="41"/>
        <v>84.944444444444443</v>
      </c>
      <c r="Q662" t="s">
        <v>8320</v>
      </c>
      <c r="R662" s="8" t="s">
        <v>8318</v>
      </c>
      <c r="S662">
        <v>1415558879</v>
      </c>
      <c r="T662" s="15">
        <f t="shared" si="42"/>
        <v>41952.783321759256</v>
      </c>
      <c r="U662" s="14">
        <v>1412963279</v>
      </c>
      <c r="V662" s="15">
        <f t="shared" si="43"/>
        <v>41922.741655092592</v>
      </c>
    </row>
    <row r="663" spans="1:22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6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7">
        <f t="shared" si="40"/>
        <v>0.95</v>
      </c>
      <c r="P663" s="18">
        <f t="shared" si="41"/>
        <v>10.555555555555555</v>
      </c>
      <c r="Q663" t="s">
        <v>8320</v>
      </c>
      <c r="R663" s="8" t="s">
        <v>8318</v>
      </c>
      <c r="S663">
        <v>1477236559</v>
      </c>
      <c r="T663" s="15">
        <f t="shared" si="42"/>
        <v>42666.645358796297</v>
      </c>
      <c r="U663" s="14">
        <v>1474644559</v>
      </c>
      <c r="V663" s="15">
        <f t="shared" si="43"/>
        <v>42636.645358796297</v>
      </c>
    </row>
    <row r="664" spans="1:22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6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7">
        <f t="shared" si="40"/>
        <v>0.4</v>
      </c>
      <c r="P664" s="18">
        <f t="shared" si="41"/>
        <v>39</v>
      </c>
      <c r="Q664" t="s">
        <v>8320</v>
      </c>
      <c r="R664" s="8" t="s">
        <v>8318</v>
      </c>
      <c r="S664">
        <v>1421404247</v>
      </c>
      <c r="T664" s="15">
        <f t="shared" si="42"/>
        <v>42020.438043981485</v>
      </c>
      <c r="U664" s="14">
        <v>1418812247</v>
      </c>
      <c r="V664" s="15">
        <f t="shared" si="43"/>
        <v>41990.438043981485</v>
      </c>
    </row>
    <row r="665" spans="1:22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6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7">
        <f t="shared" si="40"/>
        <v>0.35000000000000003</v>
      </c>
      <c r="P665" s="18">
        <f t="shared" si="41"/>
        <v>100</v>
      </c>
      <c r="Q665" t="s">
        <v>8320</v>
      </c>
      <c r="R665" s="8" t="s">
        <v>8318</v>
      </c>
      <c r="S665">
        <v>1437250456</v>
      </c>
      <c r="T665" s="15">
        <f t="shared" si="42"/>
        <v>42203.843240740738</v>
      </c>
      <c r="U665" s="14">
        <v>1434658456</v>
      </c>
      <c r="V665" s="15">
        <f t="shared" si="43"/>
        <v>42173.843240740738</v>
      </c>
    </row>
    <row r="666" spans="1:22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7">
        <f t="shared" si="40"/>
        <v>7.5333333333333332</v>
      </c>
      <c r="P666" s="18">
        <f t="shared" si="41"/>
        <v>31.172413793103448</v>
      </c>
      <c r="Q666" t="s">
        <v>8320</v>
      </c>
      <c r="R666" s="8" t="s">
        <v>8318</v>
      </c>
      <c r="S666">
        <v>1428940775</v>
      </c>
      <c r="T666" s="15">
        <f t="shared" si="42"/>
        <v>42107.666377314818</v>
      </c>
      <c r="U666" s="14">
        <v>1426348775</v>
      </c>
      <c r="V666" s="15">
        <f t="shared" si="43"/>
        <v>42077.666377314818</v>
      </c>
    </row>
    <row r="667" spans="1:22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6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7">
        <f t="shared" si="40"/>
        <v>18.64</v>
      </c>
      <c r="P667" s="18">
        <f t="shared" si="41"/>
        <v>155.33333333333334</v>
      </c>
      <c r="Q667" t="s">
        <v>8320</v>
      </c>
      <c r="R667" s="8" t="s">
        <v>8318</v>
      </c>
      <c r="S667">
        <v>1484327061</v>
      </c>
      <c r="T667" s="15">
        <f t="shared" si="42"/>
        <v>42748.711354166662</v>
      </c>
      <c r="U667" s="14">
        <v>1479143061</v>
      </c>
      <c r="V667" s="15">
        <f t="shared" si="43"/>
        <v>42688.711354166662</v>
      </c>
    </row>
    <row r="668" spans="1:22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6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7">
        <f t="shared" si="40"/>
        <v>4.0000000000000001E-3</v>
      </c>
      <c r="P668" s="18">
        <f t="shared" si="41"/>
        <v>2</v>
      </c>
      <c r="Q668" t="s">
        <v>8320</v>
      </c>
      <c r="R668" s="8" t="s">
        <v>8318</v>
      </c>
      <c r="S668">
        <v>1408305498</v>
      </c>
      <c r="T668" s="15">
        <f t="shared" si="42"/>
        <v>41868.832152777773</v>
      </c>
      <c r="U668" s="14">
        <v>1405713498</v>
      </c>
      <c r="V668" s="15">
        <f t="shared" si="43"/>
        <v>41838.832152777773</v>
      </c>
    </row>
    <row r="669" spans="1:22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6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7">
        <f t="shared" si="40"/>
        <v>10.02</v>
      </c>
      <c r="P669" s="18">
        <f t="shared" si="41"/>
        <v>178.92857142857142</v>
      </c>
      <c r="Q669" t="s">
        <v>8320</v>
      </c>
      <c r="R669" s="8" t="s">
        <v>8318</v>
      </c>
      <c r="S669">
        <v>1477731463</v>
      </c>
      <c r="T669" s="15">
        <f t="shared" si="42"/>
        <v>42672.373414351852</v>
      </c>
      <c r="U669" s="14">
        <v>1474275463</v>
      </c>
      <c r="V669" s="15">
        <f t="shared" si="43"/>
        <v>42632.373414351852</v>
      </c>
    </row>
    <row r="670" spans="1:22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6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7">
        <f t="shared" si="40"/>
        <v>4.5600000000000005</v>
      </c>
      <c r="P670" s="18">
        <f t="shared" si="41"/>
        <v>27.36</v>
      </c>
      <c r="Q670" t="s">
        <v>8320</v>
      </c>
      <c r="R670" s="8" t="s">
        <v>8318</v>
      </c>
      <c r="S670">
        <v>1431374222</v>
      </c>
      <c r="T670" s="15">
        <f t="shared" si="42"/>
        <v>42135.831273148149</v>
      </c>
      <c r="U670" s="14">
        <v>1427486222</v>
      </c>
      <c r="V670" s="15">
        <f t="shared" si="43"/>
        <v>42090.831273148149</v>
      </c>
    </row>
    <row r="671" spans="1:22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6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7">
        <f t="shared" si="40"/>
        <v>21.5075</v>
      </c>
      <c r="P671" s="18">
        <f t="shared" si="41"/>
        <v>1536.25</v>
      </c>
      <c r="Q671" t="s">
        <v>8320</v>
      </c>
      <c r="R671" s="8" t="s">
        <v>8318</v>
      </c>
      <c r="S671">
        <v>1467817258</v>
      </c>
      <c r="T671" s="15">
        <f t="shared" si="42"/>
        <v>42557.625671296293</v>
      </c>
      <c r="U671" s="14">
        <v>1465225258</v>
      </c>
      <c r="V671" s="15">
        <f t="shared" si="43"/>
        <v>42527.625671296293</v>
      </c>
    </row>
    <row r="672" spans="1:22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6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7">
        <f t="shared" si="40"/>
        <v>29.276666666666667</v>
      </c>
      <c r="P672" s="18">
        <f t="shared" si="41"/>
        <v>84.99677419354839</v>
      </c>
      <c r="Q672" t="s">
        <v>8320</v>
      </c>
      <c r="R672" s="8" t="s">
        <v>8318</v>
      </c>
      <c r="S672">
        <v>1466323800</v>
      </c>
      <c r="T672" s="15">
        <f t="shared" si="42"/>
        <v>42540.340277777781</v>
      </c>
      <c r="U672" s="14">
        <v>1463418120</v>
      </c>
      <c r="V672" s="15">
        <f t="shared" si="43"/>
        <v>42506.709722222222</v>
      </c>
    </row>
    <row r="673" spans="1:22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6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7">
        <f t="shared" si="40"/>
        <v>39.426666666666662</v>
      </c>
      <c r="P673" s="18">
        <f t="shared" si="41"/>
        <v>788.5333333333333</v>
      </c>
      <c r="Q673" t="s">
        <v>8320</v>
      </c>
      <c r="R673" s="8" t="s">
        <v>8318</v>
      </c>
      <c r="S673">
        <v>1421208000</v>
      </c>
      <c r="T673" s="15">
        <f t="shared" si="42"/>
        <v>42018.166666666672</v>
      </c>
      <c r="U673" s="14">
        <v>1418315852</v>
      </c>
      <c r="V673" s="15">
        <f t="shared" si="43"/>
        <v>41984.692731481482</v>
      </c>
    </row>
    <row r="674" spans="1:22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6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7">
        <f t="shared" si="40"/>
        <v>21.628</v>
      </c>
      <c r="P674" s="18">
        <f t="shared" si="41"/>
        <v>50.29767441860465</v>
      </c>
      <c r="Q674" t="s">
        <v>8320</v>
      </c>
      <c r="R674" s="8" t="s">
        <v>8318</v>
      </c>
      <c r="S674">
        <v>1420088340</v>
      </c>
      <c r="T674" s="15">
        <f t="shared" si="42"/>
        <v>42005.207638888889</v>
      </c>
      <c r="U674" s="14">
        <v>1417410964</v>
      </c>
      <c r="V674" s="15">
        <f t="shared" si="43"/>
        <v>41974.219490740739</v>
      </c>
    </row>
    <row r="675" spans="1:22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6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7">
        <f t="shared" si="40"/>
        <v>0.20500000000000002</v>
      </c>
      <c r="P675" s="18">
        <f t="shared" si="41"/>
        <v>68.333333333333329</v>
      </c>
      <c r="Q675" t="s">
        <v>8320</v>
      </c>
      <c r="R675" s="8" t="s">
        <v>8318</v>
      </c>
      <c r="S675">
        <v>1409602217</v>
      </c>
      <c r="T675" s="15">
        <f t="shared" si="42"/>
        <v>41883.840474537035</v>
      </c>
      <c r="U675" s="14">
        <v>1405714217</v>
      </c>
      <c r="V675" s="15">
        <f t="shared" si="43"/>
        <v>41838.840474537035</v>
      </c>
    </row>
    <row r="676" spans="1:22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7">
        <f t="shared" si="40"/>
        <v>0.03</v>
      </c>
      <c r="P676" s="18">
        <f t="shared" si="41"/>
        <v>7.5</v>
      </c>
      <c r="Q676" t="s">
        <v>8320</v>
      </c>
      <c r="R676" s="8" t="s">
        <v>8318</v>
      </c>
      <c r="S676">
        <v>1407811627</v>
      </c>
      <c r="T676" s="15">
        <f t="shared" si="42"/>
        <v>41863.116053240738</v>
      </c>
      <c r="U676" s="14">
        <v>1402627627</v>
      </c>
      <c r="V676" s="15">
        <f t="shared" si="43"/>
        <v>41803.116053240738</v>
      </c>
    </row>
    <row r="677" spans="1:22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6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7">
        <f t="shared" si="40"/>
        <v>14.85</v>
      </c>
      <c r="P677" s="18">
        <f t="shared" si="41"/>
        <v>34.269230769230766</v>
      </c>
      <c r="Q677" t="s">
        <v>8320</v>
      </c>
      <c r="R677" s="8" t="s">
        <v>8318</v>
      </c>
      <c r="S677">
        <v>1420095540</v>
      </c>
      <c r="T677" s="15">
        <f t="shared" si="42"/>
        <v>42005.290972222225</v>
      </c>
      <c r="U677" s="14">
        <v>1417558804</v>
      </c>
      <c r="V677" s="15">
        <f t="shared" si="43"/>
        <v>41975.930601851855</v>
      </c>
    </row>
    <row r="678" spans="1:22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6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7">
        <f t="shared" si="40"/>
        <v>1.4710000000000001</v>
      </c>
      <c r="P678" s="18">
        <f t="shared" si="41"/>
        <v>61.291666666666664</v>
      </c>
      <c r="Q678" t="s">
        <v>8320</v>
      </c>
      <c r="R678" s="8" t="s">
        <v>8318</v>
      </c>
      <c r="S678">
        <v>1423333581</v>
      </c>
      <c r="T678" s="15">
        <f t="shared" si="42"/>
        <v>42042.76829861111</v>
      </c>
      <c r="U678" s="14">
        <v>1420741581</v>
      </c>
      <c r="V678" s="15">
        <f t="shared" si="43"/>
        <v>42012.76829861111</v>
      </c>
    </row>
    <row r="679" spans="1:22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6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7">
        <f t="shared" si="40"/>
        <v>25.584</v>
      </c>
      <c r="P679" s="18">
        <f t="shared" si="41"/>
        <v>133.25</v>
      </c>
      <c r="Q679" t="s">
        <v>8320</v>
      </c>
      <c r="R679" s="8" t="s">
        <v>8318</v>
      </c>
      <c r="S679">
        <v>1467106895</v>
      </c>
      <c r="T679" s="15">
        <f t="shared" si="42"/>
        <v>42549.403877314813</v>
      </c>
      <c r="U679" s="14">
        <v>1463218895</v>
      </c>
      <c r="V679" s="15">
        <f t="shared" si="43"/>
        <v>42504.403877314813</v>
      </c>
    </row>
    <row r="680" spans="1:22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6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7">
        <f t="shared" si="40"/>
        <v>3.8206896551724134</v>
      </c>
      <c r="P680" s="18">
        <f t="shared" si="41"/>
        <v>65.17647058823529</v>
      </c>
      <c r="Q680" t="s">
        <v>8320</v>
      </c>
      <c r="R680" s="8" t="s">
        <v>8318</v>
      </c>
      <c r="S680">
        <v>1463821338</v>
      </c>
      <c r="T680" s="15">
        <f t="shared" si="42"/>
        <v>42511.376597222217</v>
      </c>
      <c r="U680" s="14">
        <v>1461229338</v>
      </c>
      <c r="V680" s="15">
        <f t="shared" si="43"/>
        <v>42481.376597222217</v>
      </c>
    </row>
    <row r="681" spans="1:22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6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7">
        <f t="shared" si="40"/>
        <v>15.485964912280703</v>
      </c>
      <c r="P681" s="18">
        <f t="shared" si="41"/>
        <v>93.90425531914893</v>
      </c>
      <c r="Q681" t="s">
        <v>8320</v>
      </c>
      <c r="R681" s="8" t="s">
        <v>8318</v>
      </c>
      <c r="S681">
        <v>1472920909</v>
      </c>
      <c r="T681" s="15">
        <f t="shared" si="42"/>
        <v>42616.695706018523</v>
      </c>
      <c r="U681" s="14">
        <v>1467736909</v>
      </c>
      <c r="V681" s="15">
        <f t="shared" si="43"/>
        <v>42556.695706018523</v>
      </c>
    </row>
    <row r="682" spans="1:22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6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7">
        <f t="shared" si="40"/>
        <v>25.912000000000003</v>
      </c>
      <c r="P682" s="18">
        <f t="shared" si="41"/>
        <v>150.65116279069767</v>
      </c>
      <c r="Q682" t="s">
        <v>8320</v>
      </c>
      <c r="R682" s="8" t="s">
        <v>8318</v>
      </c>
      <c r="S682">
        <v>1410955331</v>
      </c>
      <c r="T682" s="15">
        <f t="shared" si="42"/>
        <v>41899.501516203702</v>
      </c>
      <c r="U682" s="14">
        <v>1407931331</v>
      </c>
      <c r="V682" s="15">
        <f t="shared" si="43"/>
        <v>41864.501516203702</v>
      </c>
    </row>
    <row r="683" spans="1:22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6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7">
        <f t="shared" si="40"/>
        <v>0.04</v>
      </c>
      <c r="P683" s="18">
        <f t="shared" si="41"/>
        <v>1</v>
      </c>
      <c r="Q683" t="s">
        <v>8320</v>
      </c>
      <c r="R683" s="8" t="s">
        <v>8318</v>
      </c>
      <c r="S683">
        <v>1477509604</v>
      </c>
      <c r="T683" s="15">
        <f t="shared" si="42"/>
        <v>42669.805601851855</v>
      </c>
      <c r="U683" s="14">
        <v>1474917604</v>
      </c>
      <c r="V683" s="15">
        <f t="shared" si="43"/>
        <v>42639.805601851855</v>
      </c>
    </row>
    <row r="684" spans="1:22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6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7">
        <f t="shared" si="40"/>
        <v>0.106</v>
      </c>
      <c r="P684" s="18">
        <f t="shared" si="41"/>
        <v>13.25</v>
      </c>
      <c r="Q684" t="s">
        <v>8320</v>
      </c>
      <c r="R684" s="8" t="s">
        <v>8318</v>
      </c>
      <c r="S684">
        <v>1489512122</v>
      </c>
      <c r="T684" s="15">
        <f t="shared" si="42"/>
        <v>42808.723634259259</v>
      </c>
      <c r="U684" s="14">
        <v>1486923722</v>
      </c>
      <c r="V684" s="15">
        <f t="shared" si="43"/>
        <v>42778.765300925923</v>
      </c>
    </row>
    <row r="685" spans="1:22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6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7">
        <f t="shared" si="40"/>
        <v>0.85142857142857142</v>
      </c>
      <c r="P685" s="18">
        <f t="shared" si="41"/>
        <v>99.333333333333329</v>
      </c>
      <c r="Q685" t="s">
        <v>8320</v>
      </c>
      <c r="R685" s="8" t="s">
        <v>8318</v>
      </c>
      <c r="S685">
        <v>1477949764</v>
      </c>
      <c r="T685" s="15">
        <f t="shared" si="42"/>
        <v>42674.900046296301</v>
      </c>
      <c r="U685" s="14">
        <v>1474493764</v>
      </c>
      <c r="V685" s="15">
        <f t="shared" si="43"/>
        <v>42634.900046296301</v>
      </c>
    </row>
    <row r="686" spans="1:22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7">
        <f t="shared" si="40"/>
        <v>7.4837500000000006</v>
      </c>
      <c r="P686" s="18">
        <f t="shared" si="41"/>
        <v>177.39259259259259</v>
      </c>
      <c r="Q686" t="s">
        <v>8320</v>
      </c>
      <c r="R686" s="8" t="s">
        <v>8318</v>
      </c>
      <c r="S686">
        <v>1406257200</v>
      </c>
      <c r="T686" s="15">
        <f t="shared" si="42"/>
        <v>41845.125</v>
      </c>
      <c r="U686" s="14">
        <v>1403176891</v>
      </c>
      <c r="V686" s="15">
        <f t="shared" si="43"/>
        <v>41809.473275462966</v>
      </c>
    </row>
    <row r="687" spans="1:22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6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7">
        <f t="shared" si="40"/>
        <v>27.650000000000002</v>
      </c>
      <c r="P687" s="18">
        <f t="shared" si="41"/>
        <v>55.3</v>
      </c>
      <c r="Q687" t="s">
        <v>8320</v>
      </c>
      <c r="R687" s="8" t="s">
        <v>8318</v>
      </c>
      <c r="S687">
        <v>1421095672</v>
      </c>
      <c r="T687" s="15">
        <f t="shared" si="42"/>
        <v>42016.866574074069</v>
      </c>
      <c r="U687" s="14">
        <v>1417207672</v>
      </c>
      <c r="V687" s="15">
        <f t="shared" si="43"/>
        <v>41971.866574074069</v>
      </c>
    </row>
    <row r="688" spans="1:22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6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7">
        <f t="shared" si="40"/>
        <v>0</v>
      </c>
      <c r="P688" s="18" t="e">
        <f t="shared" si="41"/>
        <v>#DIV/0!</v>
      </c>
      <c r="Q688" t="s">
        <v>8320</v>
      </c>
      <c r="R688" s="8" t="s">
        <v>8318</v>
      </c>
      <c r="S688">
        <v>1438618170</v>
      </c>
      <c r="T688" s="15">
        <f t="shared" si="42"/>
        <v>42219.673263888893</v>
      </c>
      <c r="U688" s="14">
        <v>1436026170</v>
      </c>
      <c r="V688" s="15">
        <f t="shared" si="43"/>
        <v>42189.673263888893</v>
      </c>
    </row>
    <row r="689" spans="1:22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6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7">
        <f t="shared" si="40"/>
        <v>3.55</v>
      </c>
      <c r="P689" s="18">
        <f t="shared" si="41"/>
        <v>591.66666666666663</v>
      </c>
      <c r="Q689" t="s">
        <v>8320</v>
      </c>
      <c r="R689" s="8" t="s">
        <v>8318</v>
      </c>
      <c r="S689">
        <v>1486317653</v>
      </c>
      <c r="T689" s="15">
        <f t="shared" si="42"/>
        <v>42771.750613425931</v>
      </c>
      <c r="U689" s="14">
        <v>1481133653</v>
      </c>
      <c r="V689" s="15">
        <f t="shared" si="43"/>
        <v>42711.750613425931</v>
      </c>
    </row>
    <row r="690" spans="1:22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6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7">
        <f t="shared" si="40"/>
        <v>72.989999999999995</v>
      </c>
      <c r="P690" s="18">
        <f t="shared" si="41"/>
        <v>405.5</v>
      </c>
      <c r="Q690" t="s">
        <v>8320</v>
      </c>
      <c r="R690" s="8" t="s">
        <v>8318</v>
      </c>
      <c r="S690">
        <v>1444876253</v>
      </c>
      <c r="T690" s="15">
        <f t="shared" si="42"/>
        <v>42292.104780092588</v>
      </c>
      <c r="U690" s="14">
        <v>1442284253</v>
      </c>
      <c r="V690" s="15">
        <f t="shared" si="43"/>
        <v>42262.104780092588</v>
      </c>
    </row>
    <row r="691" spans="1:22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6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7">
        <f t="shared" si="40"/>
        <v>57.648750000000007</v>
      </c>
      <c r="P691" s="18">
        <f t="shared" si="41"/>
        <v>343.14732142857144</v>
      </c>
      <c r="Q691" t="s">
        <v>8320</v>
      </c>
      <c r="R691" s="8" t="s">
        <v>8318</v>
      </c>
      <c r="S691">
        <v>1481173140</v>
      </c>
      <c r="T691" s="15">
        <f t="shared" si="42"/>
        <v>42712.207638888889</v>
      </c>
      <c r="U691" s="14">
        <v>1478016097</v>
      </c>
      <c r="V691" s="15">
        <f t="shared" si="43"/>
        <v>42675.66778935185</v>
      </c>
    </row>
    <row r="692" spans="1:22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6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7">
        <f t="shared" si="40"/>
        <v>12.34</v>
      </c>
      <c r="P692" s="18">
        <f t="shared" si="41"/>
        <v>72.588235294117652</v>
      </c>
      <c r="Q692" t="s">
        <v>8320</v>
      </c>
      <c r="R692" s="8" t="s">
        <v>8318</v>
      </c>
      <c r="S692">
        <v>1473400800</v>
      </c>
      <c r="T692" s="15">
        <f t="shared" si="42"/>
        <v>42622.25</v>
      </c>
      <c r="U692" s="14">
        <v>1469718841</v>
      </c>
      <c r="V692" s="15">
        <f t="shared" si="43"/>
        <v>42579.634733796294</v>
      </c>
    </row>
    <row r="693" spans="1:22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6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7">
        <f t="shared" si="40"/>
        <v>0.52</v>
      </c>
      <c r="P693" s="18">
        <f t="shared" si="41"/>
        <v>26</v>
      </c>
      <c r="Q693" t="s">
        <v>8320</v>
      </c>
      <c r="R693" s="8" t="s">
        <v>8318</v>
      </c>
      <c r="S693">
        <v>1435711246</v>
      </c>
      <c r="T693" s="15">
        <f t="shared" si="42"/>
        <v>42186.028310185182</v>
      </c>
      <c r="U693" s="14">
        <v>1433292046</v>
      </c>
      <c r="V693" s="15">
        <f t="shared" si="43"/>
        <v>42158.028310185182</v>
      </c>
    </row>
    <row r="694" spans="1:22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6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7">
        <f t="shared" si="40"/>
        <v>6.5299999999999994</v>
      </c>
      <c r="P694" s="18">
        <f t="shared" si="41"/>
        <v>6.4975124378109452</v>
      </c>
      <c r="Q694" t="s">
        <v>8320</v>
      </c>
      <c r="R694" s="8" t="s">
        <v>8318</v>
      </c>
      <c r="S694">
        <v>1482397263</v>
      </c>
      <c r="T694" s="15">
        <f t="shared" si="42"/>
        <v>42726.37572916667</v>
      </c>
      <c r="U694" s="14">
        <v>1479805263</v>
      </c>
      <c r="V694" s="15">
        <f t="shared" si="43"/>
        <v>42696.37572916667</v>
      </c>
    </row>
    <row r="695" spans="1:22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6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7">
        <f t="shared" si="40"/>
        <v>35.338000000000001</v>
      </c>
      <c r="P695" s="18">
        <f t="shared" si="41"/>
        <v>119.38513513513513</v>
      </c>
      <c r="Q695" t="s">
        <v>8320</v>
      </c>
      <c r="R695" s="8" t="s">
        <v>8318</v>
      </c>
      <c r="S695">
        <v>1430421827</v>
      </c>
      <c r="T695" s="15">
        <f t="shared" si="42"/>
        <v>42124.808182870373</v>
      </c>
      <c r="U695" s="14">
        <v>1427829827</v>
      </c>
      <c r="V695" s="15">
        <f t="shared" si="43"/>
        <v>42094.808182870373</v>
      </c>
    </row>
    <row r="696" spans="1:22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7">
        <f t="shared" si="40"/>
        <v>0.39333333333333331</v>
      </c>
      <c r="P696" s="18">
        <f t="shared" si="41"/>
        <v>84.285714285714292</v>
      </c>
      <c r="Q696" t="s">
        <v>8320</v>
      </c>
      <c r="R696" s="8" t="s">
        <v>8318</v>
      </c>
      <c r="S696">
        <v>1485964559</v>
      </c>
      <c r="T696" s="15">
        <f t="shared" si="42"/>
        <v>42767.663877314815</v>
      </c>
      <c r="U696" s="14">
        <v>1483372559</v>
      </c>
      <c r="V696" s="15">
        <f t="shared" si="43"/>
        <v>42737.663877314815</v>
      </c>
    </row>
    <row r="697" spans="1:22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6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7">
        <f t="shared" si="40"/>
        <v>1.06</v>
      </c>
      <c r="P697" s="18">
        <f t="shared" si="41"/>
        <v>90.857142857142861</v>
      </c>
      <c r="Q697" t="s">
        <v>8320</v>
      </c>
      <c r="R697" s="8" t="s">
        <v>8318</v>
      </c>
      <c r="S697">
        <v>1414758620</v>
      </c>
      <c r="T697" s="15">
        <f t="shared" si="42"/>
        <v>41943.521064814813</v>
      </c>
      <c r="U697" s="14">
        <v>1412166620</v>
      </c>
      <c r="V697" s="15">
        <f t="shared" si="43"/>
        <v>41913.521064814813</v>
      </c>
    </row>
    <row r="698" spans="1:22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6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7">
        <f t="shared" si="40"/>
        <v>5.7142857142857147E-4</v>
      </c>
      <c r="P698" s="18">
        <f t="shared" si="41"/>
        <v>1</v>
      </c>
      <c r="Q698" t="s">
        <v>8320</v>
      </c>
      <c r="R698" s="8" t="s">
        <v>8318</v>
      </c>
      <c r="S698">
        <v>1406326502</v>
      </c>
      <c r="T698" s="15">
        <f t="shared" si="42"/>
        <v>41845.927106481482</v>
      </c>
      <c r="U698" s="14">
        <v>1403734502</v>
      </c>
      <c r="V698" s="15">
        <f t="shared" si="43"/>
        <v>41815.927106481482</v>
      </c>
    </row>
    <row r="699" spans="1:22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6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7">
        <f t="shared" si="40"/>
        <v>46.379999999999995</v>
      </c>
      <c r="P699" s="18">
        <f t="shared" si="41"/>
        <v>20.342105263157894</v>
      </c>
      <c r="Q699" t="s">
        <v>8320</v>
      </c>
      <c r="R699" s="8" t="s">
        <v>8318</v>
      </c>
      <c r="S699">
        <v>1454502789</v>
      </c>
      <c r="T699" s="15">
        <f t="shared" si="42"/>
        <v>42403.523020833338</v>
      </c>
      <c r="U699" s="14">
        <v>1453206789</v>
      </c>
      <c r="V699" s="15">
        <f t="shared" si="43"/>
        <v>42388.523020833338</v>
      </c>
    </row>
    <row r="700" spans="1:22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6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7">
        <f t="shared" si="40"/>
        <v>15.39</v>
      </c>
      <c r="P700" s="18">
        <f t="shared" si="41"/>
        <v>530.68965517241384</v>
      </c>
      <c r="Q700" t="s">
        <v>8320</v>
      </c>
      <c r="R700" s="8" t="s">
        <v>8318</v>
      </c>
      <c r="S700">
        <v>1411005600</v>
      </c>
      <c r="T700" s="15">
        <f t="shared" si="42"/>
        <v>41900.083333333336</v>
      </c>
      <c r="U700" s="14">
        <v>1408141245</v>
      </c>
      <c r="V700" s="15">
        <f t="shared" si="43"/>
        <v>41866.931076388893</v>
      </c>
    </row>
    <row r="701" spans="1:22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6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7">
        <f t="shared" si="40"/>
        <v>82.422107692307705</v>
      </c>
      <c r="P701" s="18">
        <f t="shared" si="41"/>
        <v>120.39184269662923</v>
      </c>
      <c r="Q701" t="s">
        <v>8320</v>
      </c>
      <c r="R701" s="8" t="s">
        <v>8318</v>
      </c>
      <c r="S701">
        <v>1385136000</v>
      </c>
      <c r="T701" s="15">
        <f t="shared" si="42"/>
        <v>41600.666666666664</v>
      </c>
      <c r="U701" s="14">
        <v>1381923548</v>
      </c>
      <c r="V701" s="15">
        <f t="shared" si="43"/>
        <v>41563.485509259262</v>
      </c>
    </row>
    <row r="702" spans="1:22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6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7">
        <f t="shared" si="40"/>
        <v>2.6866666666666665</v>
      </c>
      <c r="P702" s="18">
        <f t="shared" si="41"/>
        <v>13</v>
      </c>
      <c r="Q702" t="s">
        <v>8320</v>
      </c>
      <c r="R702" s="8" t="s">
        <v>8318</v>
      </c>
      <c r="S702">
        <v>1484065881</v>
      </c>
      <c r="T702" s="15">
        <f t="shared" si="42"/>
        <v>42745.688437500001</v>
      </c>
      <c r="U702" s="14">
        <v>1481473881</v>
      </c>
      <c r="V702" s="15">
        <f t="shared" si="43"/>
        <v>42715.688437500001</v>
      </c>
    </row>
    <row r="703" spans="1:22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6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7">
        <f t="shared" si="40"/>
        <v>26.6</v>
      </c>
      <c r="P703" s="18">
        <f t="shared" si="41"/>
        <v>291.33333333333331</v>
      </c>
      <c r="Q703" t="s">
        <v>8320</v>
      </c>
      <c r="R703" s="8" t="s">
        <v>8318</v>
      </c>
      <c r="S703">
        <v>1406130880</v>
      </c>
      <c r="T703" s="15">
        <f t="shared" si="42"/>
        <v>41843.662962962961</v>
      </c>
      <c r="U703" s="14">
        <v>1403538880</v>
      </c>
      <c r="V703" s="15">
        <f t="shared" si="43"/>
        <v>41813.662962962961</v>
      </c>
    </row>
    <row r="704" spans="1:22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6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7">
        <f t="shared" si="40"/>
        <v>30.813400000000001</v>
      </c>
      <c r="P704" s="18">
        <f t="shared" si="41"/>
        <v>124.9191891891892</v>
      </c>
      <c r="Q704" t="s">
        <v>8320</v>
      </c>
      <c r="R704" s="8" t="s">
        <v>8318</v>
      </c>
      <c r="S704">
        <v>1480011987</v>
      </c>
      <c r="T704" s="15">
        <f t="shared" si="42"/>
        <v>42698.768368055556</v>
      </c>
      <c r="U704" s="14">
        <v>1477416387</v>
      </c>
      <c r="V704" s="15">
        <f t="shared" si="43"/>
        <v>42668.726701388892</v>
      </c>
    </row>
    <row r="705" spans="1:22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6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7">
        <f t="shared" si="40"/>
        <v>5.58</v>
      </c>
      <c r="P705" s="18">
        <f t="shared" si="41"/>
        <v>119.57142857142857</v>
      </c>
      <c r="Q705" t="s">
        <v>8320</v>
      </c>
      <c r="R705" s="8" t="s">
        <v>8318</v>
      </c>
      <c r="S705">
        <v>1485905520</v>
      </c>
      <c r="T705" s="15">
        <f t="shared" si="42"/>
        <v>42766.98055555555</v>
      </c>
      <c r="U705" s="14">
        <v>1481150949</v>
      </c>
      <c r="V705" s="15">
        <f t="shared" si="43"/>
        <v>42711.950798611113</v>
      </c>
    </row>
    <row r="706" spans="1:22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7">
        <f t="shared" si="40"/>
        <v>0.87454545454545463</v>
      </c>
      <c r="P706" s="18">
        <f t="shared" si="41"/>
        <v>120.25</v>
      </c>
      <c r="Q706" t="s">
        <v>8320</v>
      </c>
      <c r="R706" s="8" t="s">
        <v>8318</v>
      </c>
      <c r="S706">
        <v>1487565468</v>
      </c>
      <c r="T706" s="15">
        <f t="shared" si="42"/>
        <v>42786.192916666667</v>
      </c>
      <c r="U706" s="14">
        <v>1482381468</v>
      </c>
      <c r="V706" s="15">
        <f t="shared" si="43"/>
        <v>42726.192916666667</v>
      </c>
    </row>
    <row r="707" spans="1:22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6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7">
        <f t="shared" ref="O707:O770" si="44">(E707/D707)*100</f>
        <v>0.97699999999999987</v>
      </c>
      <c r="P707" s="18">
        <f t="shared" ref="P707:P770" si="45">AVERAGE(E707/L707)</f>
        <v>195.4</v>
      </c>
      <c r="Q707" t="s">
        <v>8320</v>
      </c>
      <c r="R707" s="8" t="s">
        <v>8318</v>
      </c>
      <c r="S707">
        <v>1484999278</v>
      </c>
      <c r="T707" s="15">
        <f t="shared" ref="T707:T770" si="46">(S707/86400)+DATE(1970,1,1)</f>
        <v>42756.491643518515</v>
      </c>
      <c r="U707" s="14">
        <v>1482407278</v>
      </c>
      <c r="V707" s="15">
        <f t="shared" ref="V707:V770" si="47">(U707/86400)+DATE(1970,1,1)</f>
        <v>42726.491643518515</v>
      </c>
    </row>
    <row r="708" spans="1:22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6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7">
        <f t="shared" si="44"/>
        <v>0</v>
      </c>
      <c r="P708" s="18" t="e">
        <f t="shared" si="45"/>
        <v>#DIV/0!</v>
      </c>
      <c r="Q708" t="s">
        <v>8320</v>
      </c>
      <c r="R708" s="8" t="s">
        <v>8318</v>
      </c>
      <c r="S708">
        <v>1481740740</v>
      </c>
      <c r="T708" s="15">
        <f t="shared" si="46"/>
        <v>42718.777083333334</v>
      </c>
      <c r="U708" s="14">
        <v>1478130783</v>
      </c>
      <c r="V708" s="15">
        <f t="shared" si="47"/>
        <v>42676.995173611111</v>
      </c>
    </row>
    <row r="709" spans="1:22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6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7">
        <f t="shared" si="44"/>
        <v>78.927352941176466</v>
      </c>
      <c r="P709" s="18">
        <f t="shared" si="45"/>
        <v>117.69868421052631</v>
      </c>
      <c r="Q709" t="s">
        <v>8320</v>
      </c>
      <c r="R709" s="8" t="s">
        <v>8318</v>
      </c>
      <c r="S709">
        <v>1483286127</v>
      </c>
      <c r="T709" s="15">
        <f t="shared" si="46"/>
        <v>42736.663506944446</v>
      </c>
      <c r="U709" s="14">
        <v>1479830127</v>
      </c>
      <c r="V709" s="15">
        <f t="shared" si="47"/>
        <v>42696.663506944446</v>
      </c>
    </row>
    <row r="710" spans="1:22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6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7">
        <f t="shared" si="44"/>
        <v>22.092500000000001</v>
      </c>
      <c r="P710" s="18">
        <f t="shared" si="45"/>
        <v>23.948509485094849</v>
      </c>
      <c r="Q710" t="s">
        <v>8320</v>
      </c>
      <c r="R710" s="8" t="s">
        <v>8318</v>
      </c>
      <c r="S710">
        <v>1410616600</v>
      </c>
      <c r="T710" s="15">
        <f t="shared" si="46"/>
        <v>41895.581018518518</v>
      </c>
      <c r="U710" s="14">
        <v>1405432600</v>
      </c>
      <c r="V710" s="15">
        <f t="shared" si="47"/>
        <v>41835.581018518518</v>
      </c>
    </row>
    <row r="711" spans="1:22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6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7">
        <f t="shared" si="44"/>
        <v>0.40666666666666662</v>
      </c>
      <c r="P711" s="18">
        <f t="shared" si="45"/>
        <v>30.5</v>
      </c>
      <c r="Q711" t="s">
        <v>8320</v>
      </c>
      <c r="R711" s="8" t="s">
        <v>8318</v>
      </c>
      <c r="S711">
        <v>1417741159</v>
      </c>
      <c r="T711" s="15">
        <f t="shared" si="46"/>
        <v>41978.041192129633</v>
      </c>
      <c r="U711" s="14">
        <v>1415149159</v>
      </c>
      <c r="V711" s="15">
        <f t="shared" si="47"/>
        <v>41948.041192129633</v>
      </c>
    </row>
    <row r="712" spans="1:22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6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7">
        <f t="shared" si="44"/>
        <v>0</v>
      </c>
      <c r="P712" s="18" t="e">
        <f t="shared" si="45"/>
        <v>#DIV/0!</v>
      </c>
      <c r="Q712" t="s">
        <v>8320</v>
      </c>
      <c r="R712" s="8" t="s">
        <v>8318</v>
      </c>
      <c r="S712">
        <v>1408495440</v>
      </c>
      <c r="T712" s="15">
        <f t="shared" si="46"/>
        <v>41871.030555555553</v>
      </c>
      <c r="U712" s="14">
        <v>1405640302</v>
      </c>
      <c r="V712" s="15">
        <f t="shared" si="47"/>
        <v>41837.984976851854</v>
      </c>
    </row>
    <row r="713" spans="1:22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6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7">
        <f t="shared" si="44"/>
        <v>33.790999999999997</v>
      </c>
      <c r="P713" s="18">
        <f t="shared" si="45"/>
        <v>99.973372781065095</v>
      </c>
      <c r="Q713" t="s">
        <v>8320</v>
      </c>
      <c r="R713" s="8" t="s">
        <v>8318</v>
      </c>
      <c r="S713">
        <v>1481716868</v>
      </c>
      <c r="T713" s="15">
        <f t="shared" si="46"/>
        <v>42718.500787037032</v>
      </c>
      <c r="U713" s="14">
        <v>1478257268</v>
      </c>
      <c r="V713" s="15">
        <f t="shared" si="47"/>
        <v>42678.459120370375</v>
      </c>
    </row>
    <row r="714" spans="1:22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6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7">
        <f t="shared" si="44"/>
        <v>0.21649484536082475</v>
      </c>
      <c r="P714" s="18">
        <f t="shared" si="45"/>
        <v>26.25</v>
      </c>
      <c r="Q714" t="s">
        <v>8320</v>
      </c>
      <c r="R714" s="8" t="s">
        <v>8318</v>
      </c>
      <c r="S714">
        <v>1455466832</v>
      </c>
      <c r="T714" s="15">
        <f t="shared" si="46"/>
        <v>42414.680925925924</v>
      </c>
      <c r="U714" s="14">
        <v>1452874832</v>
      </c>
      <c r="V714" s="15">
        <f t="shared" si="47"/>
        <v>42384.680925925924</v>
      </c>
    </row>
    <row r="715" spans="1:22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6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7">
        <f t="shared" si="44"/>
        <v>0.79600000000000004</v>
      </c>
      <c r="P715" s="18">
        <f t="shared" si="45"/>
        <v>199</v>
      </c>
      <c r="Q715" t="s">
        <v>8320</v>
      </c>
      <c r="R715" s="8" t="s">
        <v>8318</v>
      </c>
      <c r="S715">
        <v>1465130532</v>
      </c>
      <c r="T715" s="15">
        <f t="shared" si="46"/>
        <v>42526.529305555552</v>
      </c>
      <c r="U715" s="14">
        <v>1462538532</v>
      </c>
      <c r="V715" s="15">
        <f t="shared" si="47"/>
        <v>42496.529305555552</v>
      </c>
    </row>
    <row r="716" spans="1:22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7">
        <f t="shared" si="44"/>
        <v>14.993333333333334</v>
      </c>
      <c r="P716" s="18">
        <f t="shared" si="45"/>
        <v>80.321428571428569</v>
      </c>
      <c r="Q716" t="s">
        <v>8320</v>
      </c>
      <c r="R716" s="8" t="s">
        <v>8318</v>
      </c>
      <c r="S716">
        <v>1488308082</v>
      </c>
      <c r="T716" s="15">
        <f t="shared" si="46"/>
        <v>42794.787986111114</v>
      </c>
      <c r="U716" s="14">
        <v>1483124082</v>
      </c>
      <c r="V716" s="15">
        <f t="shared" si="47"/>
        <v>42734.787986111114</v>
      </c>
    </row>
    <row r="717" spans="1:22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6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7">
        <f t="shared" si="44"/>
        <v>5.0509090909090908</v>
      </c>
      <c r="P717" s="18">
        <f t="shared" si="45"/>
        <v>115.75</v>
      </c>
      <c r="Q717" t="s">
        <v>8320</v>
      </c>
      <c r="R717" s="8" t="s">
        <v>8318</v>
      </c>
      <c r="S717">
        <v>1446693040</v>
      </c>
      <c r="T717" s="15">
        <f t="shared" si="46"/>
        <v>42313.132407407407</v>
      </c>
      <c r="U717" s="14">
        <v>1443233440</v>
      </c>
      <c r="V717" s="15">
        <f t="shared" si="47"/>
        <v>42273.090740740736</v>
      </c>
    </row>
    <row r="718" spans="1:22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6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7">
        <f t="shared" si="44"/>
        <v>10.214285714285715</v>
      </c>
      <c r="P718" s="18">
        <f t="shared" si="45"/>
        <v>44.6875</v>
      </c>
      <c r="Q718" t="s">
        <v>8320</v>
      </c>
      <c r="R718" s="8" t="s">
        <v>8318</v>
      </c>
      <c r="S718">
        <v>1417392000</v>
      </c>
      <c r="T718" s="15">
        <f t="shared" si="46"/>
        <v>41974</v>
      </c>
      <c r="U718" s="14">
        <v>1414511307</v>
      </c>
      <c r="V718" s="15">
        <f t="shared" si="47"/>
        <v>41940.658645833333</v>
      </c>
    </row>
    <row r="719" spans="1:22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6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7">
        <f t="shared" si="44"/>
        <v>0.30499999999999999</v>
      </c>
      <c r="P719" s="18">
        <f t="shared" si="45"/>
        <v>76.25</v>
      </c>
      <c r="Q719" t="s">
        <v>8320</v>
      </c>
      <c r="R719" s="8" t="s">
        <v>8318</v>
      </c>
      <c r="S719">
        <v>1409949002</v>
      </c>
      <c r="T719" s="15">
        <f t="shared" si="46"/>
        <v>41887.854189814811</v>
      </c>
      <c r="U719" s="14">
        <v>1407357002</v>
      </c>
      <c r="V719" s="15">
        <f t="shared" si="47"/>
        <v>41857.854189814811</v>
      </c>
    </row>
    <row r="720" spans="1:22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6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7">
        <f t="shared" si="44"/>
        <v>0.75</v>
      </c>
      <c r="P720" s="18">
        <f t="shared" si="45"/>
        <v>22.5</v>
      </c>
      <c r="Q720" t="s">
        <v>8320</v>
      </c>
      <c r="R720" s="8" t="s">
        <v>8318</v>
      </c>
      <c r="S720">
        <v>1487397540</v>
      </c>
      <c r="T720" s="15">
        <f t="shared" si="46"/>
        <v>42784.249305555553</v>
      </c>
      <c r="U720" s="14">
        <v>1484684247</v>
      </c>
      <c r="V720" s="15">
        <f t="shared" si="47"/>
        <v>42752.845451388886</v>
      </c>
    </row>
    <row r="721" spans="1:22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6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7">
        <f t="shared" si="44"/>
        <v>1.2933333333333332</v>
      </c>
      <c r="P721" s="18">
        <f t="shared" si="45"/>
        <v>19.399999999999999</v>
      </c>
      <c r="Q721" t="s">
        <v>8320</v>
      </c>
      <c r="R721" s="8" t="s">
        <v>8318</v>
      </c>
      <c r="S721">
        <v>1456189076</v>
      </c>
      <c r="T721" s="15">
        <f t="shared" si="46"/>
        <v>42423.040231481486</v>
      </c>
      <c r="U721" s="14">
        <v>1454979476</v>
      </c>
      <c r="V721" s="15">
        <f t="shared" si="47"/>
        <v>42409.040231481486</v>
      </c>
    </row>
    <row r="722" spans="1:22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6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7">
        <f t="shared" si="44"/>
        <v>143.94736842105263</v>
      </c>
      <c r="P722" s="18">
        <f t="shared" si="45"/>
        <v>66.707317073170728</v>
      </c>
      <c r="Q722" t="s">
        <v>8322</v>
      </c>
      <c r="R722" s="8" t="s">
        <v>8321</v>
      </c>
      <c r="S722">
        <v>1327851291</v>
      </c>
      <c r="T722" s="15">
        <f t="shared" si="46"/>
        <v>40937.649201388893</v>
      </c>
      <c r="U722" s="14">
        <v>1325432091</v>
      </c>
      <c r="V722" s="15">
        <f t="shared" si="47"/>
        <v>40909.649201388893</v>
      </c>
    </row>
    <row r="723" spans="1:22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6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7">
        <f t="shared" si="44"/>
        <v>122.10975609756099</v>
      </c>
      <c r="P723" s="18">
        <f t="shared" si="45"/>
        <v>84.142857142857139</v>
      </c>
      <c r="Q723" t="s">
        <v>8322</v>
      </c>
      <c r="R723" s="8" t="s">
        <v>8321</v>
      </c>
      <c r="S723">
        <v>1406900607</v>
      </c>
      <c r="T723" s="15">
        <f t="shared" si="46"/>
        <v>41852.571840277778</v>
      </c>
      <c r="U723" s="14">
        <v>1403012607</v>
      </c>
      <c r="V723" s="15">
        <f t="shared" si="47"/>
        <v>41807.571840277778</v>
      </c>
    </row>
    <row r="724" spans="1:22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6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7">
        <f t="shared" si="44"/>
        <v>132.024</v>
      </c>
      <c r="P724" s="18">
        <f t="shared" si="45"/>
        <v>215.72549019607843</v>
      </c>
      <c r="Q724" t="s">
        <v>8322</v>
      </c>
      <c r="R724" s="8" t="s">
        <v>8321</v>
      </c>
      <c r="S724">
        <v>1333909178</v>
      </c>
      <c r="T724" s="15">
        <f t="shared" si="46"/>
        <v>41007.76363425926</v>
      </c>
      <c r="U724" s="14">
        <v>1331320778</v>
      </c>
      <c r="V724" s="15">
        <f t="shared" si="47"/>
        <v>40977.805300925924</v>
      </c>
    </row>
    <row r="725" spans="1:22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6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7">
        <f t="shared" si="44"/>
        <v>109.38000000000001</v>
      </c>
      <c r="P725" s="18">
        <f t="shared" si="45"/>
        <v>54.69</v>
      </c>
      <c r="Q725" t="s">
        <v>8322</v>
      </c>
      <c r="R725" s="8" t="s">
        <v>8321</v>
      </c>
      <c r="S725">
        <v>1438228740</v>
      </c>
      <c r="T725" s="15">
        <f t="shared" si="46"/>
        <v>42215.165972222225</v>
      </c>
      <c r="U725" s="14">
        <v>1435606549</v>
      </c>
      <c r="V725" s="15">
        <f t="shared" si="47"/>
        <v>42184.81653935185</v>
      </c>
    </row>
    <row r="726" spans="1:22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7">
        <f t="shared" si="44"/>
        <v>105.47157142857144</v>
      </c>
      <c r="P726" s="18">
        <f t="shared" si="45"/>
        <v>51.62944055944056</v>
      </c>
      <c r="Q726" t="s">
        <v>8322</v>
      </c>
      <c r="R726" s="8" t="s">
        <v>8321</v>
      </c>
      <c r="S726">
        <v>1309447163</v>
      </c>
      <c r="T726" s="15">
        <f t="shared" si="46"/>
        <v>40724.638460648144</v>
      </c>
      <c r="U726" s="14">
        <v>1306855163</v>
      </c>
      <c r="V726" s="15">
        <f t="shared" si="47"/>
        <v>40694.638460648144</v>
      </c>
    </row>
    <row r="727" spans="1:22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6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7">
        <f t="shared" si="44"/>
        <v>100.35000000000001</v>
      </c>
      <c r="P727" s="18">
        <f t="shared" si="45"/>
        <v>143.35714285714286</v>
      </c>
      <c r="Q727" t="s">
        <v>8322</v>
      </c>
      <c r="R727" s="8" t="s">
        <v>8321</v>
      </c>
      <c r="S727">
        <v>1450018912</v>
      </c>
      <c r="T727" s="15">
        <f t="shared" si="46"/>
        <v>42351.626296296294</v>
      </c>
      <c r="U727" s="14">
        <v>1447426912</v>
      </c>
      <c r="V727" s="15">
        <f t="shared" si="47"/>
        <v>42321.626296296294</v>
      </c>
    </row>
    <row r="728" spans="1:22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6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7">
        <f t="shared" si="44"/>
        <v>101.4</v>
      </c>
      <c r="P728" s="18">
        <f t="shared" si="45"/>
        <v>72.428571428571431</v>
      </c>
      <c r="Q728" t="s">
        <v>8322</v>
      </c>
      <c r="R728" s="8" t="s">
        <v>8321</v>
      </c>
      <c r="S728">
        <v>1365728487</v>
      </c>
      <c r="T728" s="15">
        <f t="shared" si="46"/>
        <v>41376.042673611111</v>
      </c>
      <c r="U728" s="14">
        <v>1363136487</v>
      </c>
      <c r="V728" s="15">
        <f t="shared" si="47"/>
        <v>41346.042673611111</v>
      </c>
    </row>
    <row r="729" spans="1:22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6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7">
        <f t="shared" si="44"/>
        <v>155.51428571428571</v>
      </c>
      <c r="P729" s="18">
        <f t="shared" si="45"/>
        <v>36.530201342281877</v>
      </c>
      <c r="Q729" t="s">
        <v>8322</v>
      </c>
      <c r="R729" s="8" t="s">
        <v>8321</v>
      </c>
      <c r="S729">
        <v>1358198400</v>
      </c>
      <c r="T729" s="15">
        <f t="shared" si="46"/>
        <v>41288.888888888891</v>
      </c>
      <c r="U729" s="14">
        <v>1354580949</v>
      </c>
      <c r="V729" s="15">
        <f t="shared" si="47"/>
        <v>41247.020243055558</v>
      </c>
    </row>
    <row r="730" spans="1:22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6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7">
        <f t="shared" si="44"/>
        <v>105.566</v>
      </c>
      <c r="P730" s="18">
        <f t="shared" si="45"/>
        <v>60.903461538461535</v>
      </c>
      <c r="Q730" t="s">
        <v>8322</v>
      </c>
      <c r="R730" s="8" t="s">
        <v>8321</v>
      </c>
      <c r="S730">
        <v>1313957157</v>
      </c>
      <c r="T730" s="15">
        <f t="shared" si="46"/>
        <v>40776.837465277778</v>
      </c>
      <c r="U730" s="14">
        <v>1310069157</v>
      </c>
      <c r="V730" s="15">
        <f t="shared" si="47"/>
        <v>40731.837465277778</v>
      </c>
    </row>
    <row r="731" spans="1:22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6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7">
        <f t="shared" si="44"/>
        <v>130.65</v>
      </c>
      <c r="P731" s="18">
        <f t="shared" si="45"/>
        <v>43.55</v>
      </c>
      <c r="Q731" t="s">
        <v>8322</v>
      </c>
      <c r="R731" s="8" t="s">
        <v>8321</v>
      </c>
      <c r="S731">
        <v>1348028861</v>
      </c>
      <c r="T731" s="15">
        <f t="shared" si="46"/>
        <v>41171.185891203706</v>
      </c>
      <c r="U731" s="14">
        <v>1342844861</v>
      </c>
      <c r="V731" s="15">
        <f t="shared" si="47"/>
        <v>41111.185891203706</v>
      </c>
    </row>
    <row r="732" spans="1:22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6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7">
        <f t="shared" si="44"/>
        <v>132.19</v>
      </c>
      <c r="P732" s="18">
        <f t="shared" si="45"/>
        <v>99.766037735849054</v>
      </c>
      <c r="Q732" t="s">
        <v>8322</v>
      </c>
      <c r="R732" s="8" t="s">
        <v>8321</v>
      </c>
      <c r="S732">
        <v>1323280391</v>
      </c>
      <c r="T732" s="15">
        <f t="shared" si="46"/>
        <v>40884.745266203703</v>
      </c>
      <c r="U732" s="14">
        <v>1320688391</v>
      </c>
      <c r="V732" s="15">
        <f t="shared" si="47"/>
        <v>40854.745266203703</v>
      </c>
    </row>
    <row r="733" spans="1:22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6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7">
        <f t="shared" si="44"/>
        <v>126</v>
      </c>
      <c r="P733" s="18">
        <f t="shared" si="45"/>
        <v>88.732394366197184</v>
      </c>
      <c r="Q733" t="s">
        <v>8322</v>
      </c>
      <c r="R733" s="8" t="s">
        <v>8321</v>
      </c>
      <c r="S733">
        <v>1327212000</v>
      </c>
      <c r="T733" s="15">
        <f t="shared" si="46"/>
        <v>40930.25</v>
      </c>
      <c r="U733" s="14">
        <v>1322852747</v>
      </c>
      <c r="V733" s="15">
        <f t="shared" si="47"/>
        <v>40879.795682870368</v>
      </c>
    </row>
    <row r="734" spans="1:22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6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7">
        <f t="shared" si="44"/>
        <v>160</v>
      </c>
      <c r="P734" s="18">
        <f t="shared" si="45"/>
        <v>4.9230769230769234</v>
      </c>
      <c r="Q734" t="s">
        <v>8322</v>
      </c>
      <c r="R734" s="8" t="s">
        <v>8321</v>
      </c>
      <c r="S734">
        <v>1380449461</v>
      </c>
      <c r="T734" s="15">
        <f t="shared" si="46"/>
        <v>41546.424317129626</v>
      </c>
      <c r="U734" s="14">
        <v>1375265461</v>
      </c>
      <c r="V734" s="15">
        <f t="shared" si="47"/>
        <v>41486.424317129626</v>
      </c>
    </row>
    <row r="735" spans="1:22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6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7">
        <f t="shared" si="44"/>
        <v>120.48</v>
      </c>
      <c r="P735" s="18">
        <f t="shared" si="45"/>
        <v>17.822485207100591</v>
      </c>
      <c r="Q735" t="s">
        <v>8322</v>
      </c>
      <c r="R735" s="8" t="s">
        <v>8321</v>
      </c>
      <c r="S735">
        <v>1387533892</v>
      </c>
      <c r="T735" s="15">
        <f t="shared" si="46"/>
        <v>41628.420046296298</v>
      </c>
      <c r="U735" s="14">
        <v>1384941892</v>
      </c>
      <c r="V735" s="15">
        <f t="shared" si="47"/>
        <v>41598.420046296298</v>
      </c>
    </row>
    <row r="736" spans="1:22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7">
        <f t="shared" si="44"/>
        <v>125.52941176470588</v>
      </c>
      <c r="P736" s="18">
        <f t="shared" si="45"/>
        <v>187.19298245614036</v>
      </c>
      <c r="Q736" t="s">
        <v>8322</v>
      </c>
      <c r="R736" s="8" t="s">
        <v>8321</v>
      </c>
      <c r="S736">
        <v>1431147600</v>
      </c>
      <c r="T736" s="15">
        <f t="shared" si="46"/>
        <v>42133.208333333328</v>
      </c>
      <c r="U736" s="14">
        <v>1428465420</v>
      </c>
      <c r="V736" s="15">
        <f t="shared" si="47"/>
        <v>42102.164583333331</v>
      </c>
    </row>
    <row r="737" spans="1:22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6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7">
        <f t="shared" si="44"/>
        <v>114.40638297872341</v>
      </c>
      <c r="P737" s="18">
        <f t="shared" si="45"/>
        <v>234.80786026200875</v>
      </c>
      <c r="Q737" t="s">
        <v>8322</v>
      </c>
      <c r="R737" s="8" t="s">
        <v>8321</v>
      </c>
      <c r="S737">
        <v>1417653540</v>
      </c>
      <c r="T737" s="15">
        <f t="shared" si="46"/>
        <v>41977.027083333334</v>
      </c>
      <c r="U737" s="14">
        <v>1414975346</v>
      </c>
      <c r="V737" s="15">
        <f t="shared" si="47"/>
        <v>41946.029467592591</v>
      </c>
    </row>
    <row r="738" spans="1:22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6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7">
        <f t="shared" si="44"/>
        <v>315.13888888888891</v>
      </c>
      <c r="P738" s="18">
        <f t="shared" si="45"/>
        <v>105.04629629629629</v>
      </c>
      <c r="Q738" t="s">
        <v>8322</v>
      </c>
      <c r="R738" s="8" t="s">
        <v>8321</v>
      </c>
      <c r="S738">
        <v>1385009940</v>
      </c>
      <c r="T738" s="15">
        <f t="shared" si="46"/>
        <v>41599.207638888889</v>
      </c>
      <c r="U738" s="14">
        <v>1383327440</v>
      </c>
      <c r="V738" s="15">
        <f t="shared" si="47"/>
        <v>41579.734259259261</v>
      </c>
    </row>
    <row r="739" spans="1:22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6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7">
        <f t="shared" si="44"/>
        <v>122.39999999999999</v>
      </c>
      <c r="P739" s="18">
        <f t="shared" si="45"/>
        <v>56.666666666666664</v>
      </c>
      <c r="Q739" t="s">
        <v>8322</v>
      </c>
      <c r="R739" s="8" t="s">
        <v>8321</v>
      </c>
      <c r="S739">
        <v>1392408000</v>
      </c>
      <c r="T739" s="15">
        <f t="shared" si="46"/>
        <v>41684.833333333336</v>
      </c>
      <c r="U739" s="14">
        <v>1390890987</v>
      </c>
      <c r="V739" s="15">
        <f t="shared" si="47"/>
        <v>41667.275312500002</v>
      </c>
    </row>
    <row r="740" spans="1:22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6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7">
        <f t="shared" si="44"/>
        <v>106.73333333333332</v>
      </c>
      <c r="P740" s="18">
        <f t="shared" si="45"/>
        <v>39.048780487804876</v>
      </c>
      <c r="Q740" t="s">
        <v>8322</v>
      </c>
      <c r="R740" s="8" t="s">
        <v>8321</v>
      </c>
      <c r="S740">
        <v>1417409940</v>
      </c>
      <c r="T740" s="15">
        <f t="shared" si="46"/>
        <v>41974.207638888889</v>
      </c>
      <c r="U740" s="14">
        <v>1414765794</v>
      </c>
      <c r="V740" s="15">
        <f t="shared" si="47"/>
        <v>41943.604097222225</v>
      </c>
    </row>
    <row r="741" spans="1:22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6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7">
        <f t="shared" si="44"/>
        <v>158.33333333333331</v>
      </c>
      <c r="P741" s="18">
        <f t="shared" si="45"/>
        <v>68.345323741007192</v>
      </c>
      <c r="Q741" t="s">
        <v>8322</v>
      </c>
      <c r="R741" s="8" t="s">
        <v>8321</v>
      </c>
      <c r="S741">
        <v>1407758629</v>
      </c>
      <c r="T741" s="15">
        <f t="shared" si="46"/>
        <v>41862.502650462964</v>
      </c>
      <c r="U741" s="14">
        <v>1404907429</v>
      </c>
      <c r="V741" s="15">
        <f t="shared" si="47"/>
        <v>41829.502650462964</v>
      </c>
    </row>
    <row r="742" spans="1:22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6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7">
        <f t="shared" si="44"/>
        <v>107.4</v>
      </c>
      <c r="P742" s="18">
        <f t="shared" si="45"/>
        <v>169.57894736842104</v>
      </c>
      <c r="Q742" t="s">
        <v>8322</v>
      </c>
      <c r="R742" s="8" t="s">
        <v>8321</v>
      </c>
      <c r="S742">
        <v>1434857482</v>
      </c>
      <c r="T742" s="15">
        <f t="shared" si="46"/>
        <v>42176.146782407406</v>
      </c>
      <c r="U742" s="14">
        <v>1433647882</v>
      </c>
      <c r="V742" s="15">
        <f t="shared" si="47"/>
        <v>42162.146782407406</v>
      </c>
    </row>
    <row r="743" spans="1:22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6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7">
        <f t="shared" si="44"/>
        <v>102.25999999999999</v>
      </c>
      <c r="P743" s="18">
        <f t="shared" si="45"/>
        <v>141.42340425531913</v>
      </c>
      <c r="Q743" t="s">
        <v>8322</v>
      </c>
      <c r="R743" s="8" t="s">
        <v>8321</v>
      </c>
      <c r="S743">
        <v>1370964806</v>
      </c>
      <c r="T743" s="15">
        <f t="shared" si="46"/>
        <v>41436.648217592592</v>
      </c>
      <c r="U743" s="14">
        <v>1367940806</v>
      </c>
      <c r="V743" s="15">
        <f t="shared" si="47"/>
        <v>41401.648217592592</v>
      </c>
    </row>
    <row r="744" spans="1:22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6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7">
        <f t="shared" si="44"/>
        <v>110.71428571428572</v>
      </c>
      <c r="P744" s="18">
        <f t="shared" si="45"/>
        <v>67.391304347826093</v>
      </c>
      <c r="Q744" t="s">
        <v>8322</v>
      </c>
      <c r="R744" s="8" t="s">
        <v>8321</v>
      </c>
      <c r="S744">
        <v>1395435712</v>
      </c>
      <c r="T744" s="15">
        <f t="shared" si="46"/>
        <v>41719.876296296294</v>
      </c>
      <c r="U744" s="14">
        <v>1392847312</v>
      </c>
      <c r="V744" s="15">
        <f t="shared" si="47"/>
        <v>41689.917962962965</v>
      </c>
    </row>
    <row r="745" spans="1:22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6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7">
        <f t="shared" si="44"/>
        <v>148</v>
      </c>
      <c r="P745" s="18">
        <f t="shared" si="45"/>
        <v>54.266666666666666</v>
      </c>
      <c r="Q745" t="s">
        <v>8322</v>
      </c>
      <c r="R745" s="8" t="s">
        <v>8321</v>
      </c>
      <c r="S745">
        <v>1334610000</v>
      </c>
      <c r="T745" s="15">
        <f t="shared" si="46"/>
        <v>41015.875</v>
      </c>
      <c r="U745" s="14">
        <v>1332435685</v>
      </c>
      <c r="V745" s="15">
        <f t="shared" si="47"/>
        <v>40990.709317129629</v>
      </c>
    </row>
    <row r="746" spans="1:22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7">
        <f t="shared" si="44"/>
        <v>102.32000000000001</v>
      </c>
      <c r="P746" s="18">
        <f t="shared" si="45"/>
        <v>82.516129032258064</v>
      </c>
      <c r="Q746" t="s">
        <v>8322</v>
      </c>
      <c r="R746" s="8" t="s">
        <v>8321</v>
      </c>
      <c r="S746">
        <v>1355439503</v>
      </c>
      <c r="T746" s="15">
        <f t="shared" si="46"/>
        <v>41256.95721064815</v>
      </c>
      <c r="U746" s="14">
        <v>1352847503</v>
      </c>
      <c r="V746" s="15">
        <f t="shared" si="47"/>
        <v>41226.95721064815</v>
      </c>
    </row>
    <row r="747" spans="1:22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6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7">
        <f t="shared" si="44"/>
        <v>179.09909909909908</v>
      </c>
      <c r="P747" s="18">
        <f t="shared" si="45"/>
        <v>53.729729729729726</v>
      </c>
      <c r="Q747" t="s">
        <v>8322</v>
      </c>
      <c r="R747" s="8" t="s">
        <v>8321</v>
      </c>
      <c r="S747">
        <v>1367588645</v>
      </c>
      <c r="T747" s="15">
        <f t="shared" si="46"/>
        <v>41397.572280092594</v>
      </c>
      <c r="U747" s="14">
        <v>1364996645</v>
      </c>
      <c r="V747" s="15">
        <f t="shared" si="47"/>
        <v>41367.572280092594</v>
      </c>
    </row>
    <row r="748" spans="1:22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6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7">
        <f t="shared" si="44"/>
        <v>111.08135252761969</v>
      </c>
      <c r="P748" s="18">
        <f t="shared" si="45"/>
        <v>34.206185567010309</v>
      </c>
      <c r="Q748" t="s">
        <v>8322</v>
      </c>
      <c r="R748" s="8" t="s">
        <v>8321</v>
      </c>
      <c r="S748">
        <v>1348372740</v>
      </c>
      <c r="T748" s="15">
        <f t="shared" si="46"/>
        <v>41175.165972222225</v>
      </c>
      <c r="U748" s="14">
        <v>1346806909</v>
      </c>
      <c r="V748" s="15">
        <f t="shared" si="47"/>
        <v>41157.042928240742</v>
      </c>
    </row>
    <row r="749" spans="1:22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6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7">
        <f t="shared" si="44"/>
        <v>100.04285714285714</v>
      </c>
      <c r="P749" s="18">
        <f t="shared" si="45"/>
        <v>127.32727272727273</v>
      </c>
      <c r="Q749" t="s">
        <v>8322</v>
      </c>
      <c r="R749" s="8" t="s">
        <v>8321</v>
      </c>
      <c r="S749">
        <v>1421319240</v>
      </c>
      <c r="T749" s="15">
        <f t="shared" si="46"/>
        <v>42019.454166666663</v>
      </c>
      <c r="U749" s="14">
        <v>1418649019</v>
      </c>
      <c r="V749" s="15">
        <f t="shared" si="47"/>
        <v>41988.548831018517</v>
      </c>
    </row>
    <row r="750" spans="1:22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6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7">
        <f t="shared" si="44"/>
        <v>100.25</v>
      </c>
      <c r="P750" s="18">
        <f t="shared" si="45"/>
        <v>45.56818181818182</v>
      </c>
      <c r="Q750" t="s">
        <v>8322</v>
      </c>
      <c r="R750" s="8" t="s">
        <v>8321</v>
      </c>
      <c r="S750">
        <v>1407701966</v>
      </c>
      <c r="T750" s="15">
        <f t="shared" si="46"/>
        <v>41861.846828703703</v>
      </c>
      <c r="U750" s="14">
        <v>1405109966</v>
      </c>
      <c r="V750" s="15">
        <f t="shared" si="47"/>
        <v>41831.846828703703</v>
      </c>
    </row>
    <row r="751" spans="1:22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6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7">
        <f t="shared" si="44"/>
        <v>105.56</v>
      </c>
      <c r="P751" s="18">
        <f t="shared" si="45"/>
        <v>95.963636363636368</v>
      </c>
      <c r="Q751" t="s">
        <v>8322</v>
      </c>
      <c r="R751" s="8" t="s">
        <v>8321</v>
      </c>
      <c r="S751">
        <v>1485642930</v>
      </c>
      <c r="T751" s="15">
        <f t="shared" si="46"/>
        <v>42763.94131944445</v>
      </c>
      <c r="U751" s="14">
        <v>1483050930</v>
      </c>
      <c r="V751" s="15">
        <f t="shared" si="47"/>
        <v>42733.94131944445</v>
      </c>
    </row>
    <row r="752" spans="1:22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6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7">
        <f t="shared" si="44"/>
        <v>102.58775877587757</v>
      </c>
      <c r="P752" s="18">
        <f t="shared" si="45"/>
        <v>77.271186440677965</v>
      </c>
      <c r="Q752" t="s">
        <v>8322</v>
      </c>
      <c r="R752" s="8" t="s">
        <v>8321</v>
      </c>
      <c r="S752">
        <v>1361739872</v>
      </c>
      <c r="T752" s="15">
        <f t="shared" si="46"/>
        <v>41329.878148148149</v>
      </c>
      <c r="U752" s="14">
        <v>1359147872</v>
      </c>
      <c r="V752" s="15">
        <f t="shared" si="47"/>
        <v>41299.878148148149</v>
      </c>
    </row>
    <row r="753" spans="1:22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6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7">
        <f t="shared" si="44"/>
        <v>118.5</v>
      </c>
      <c r="P753" s="18">
        <f t="shared" si="45"/>
        <v>57.338709677419352</v>
      </c>
      <c r="Q753" t="s">
        <v>8322</v>
      </c>
      <c r="R753" s="8" t="s">
        <v>8321</v>
      </c>
      <c r="S753">
        <v>1312470475</v>
      </c>
      <c r="T753" s="15">
        <f t="shared" si="46"/>
        <v>40759.630497685182</v>
      </c>
      <c r="U753" s="14">
        <v>1308496075</v>
      </c>
      <c r="V753" s="15">
        <f t="shared" si="47"/>
        <v>40713.630497685182</v>
      </c>
    </row>
    <row r="754" spans="1:22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6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7">
        <f t="shared" si="44"/>
        <v>111.7</v>
      </c>
      <c r="P754" s="18">
        <f t="shared" si="45"/>
        <v>53.19047619047619</v>
      </c>
      <c r="Q754" t="s">
        <v>8322</v>
      </c>
      <c r="R754" s="8" t="s">
        <v>8321</v>
      </c>
      <c r="S754">
        <v>1476615600</v>
      </c>
      <c r="T754" s="15">
        <f t="shared" si="46"/>
        <v>42659.458333333328</v>
      </c>
      <c r="U754" s="14">
        <v>1474884417</v>
      </c>
      <c r="V754" s="15">
        <f t="shared" si="47"/>
        <v>42639.421493055561</v>
      </c>
    </row>
    <row r="755" spans="1:22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6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7">
        <f t="shared" si="44"/>
        <v>128</v>
      </c>
      <c r="P755" s="18">
        <f t="shared" si="45"/>
        <v>492.30769230769232</v>
      </c>
      <c r="Q755" t="s">
        <v>8322</v>
      </c>
      <c r="R755" s="8" t="s">
        <v>8321</v>
      </c>
      <c r="S755">
        <v>1423922991</v>
      </c>
      <c r="T755" s="15">
        <f t="shared" si="46"/>
        <v>42049.590173611112</v>
      </c>
      <c r="U755" s="14">
        <v>1421330991</v>
      </c>
      <c r="V755" s="15">
        <f t="shared" si="47"/>
        <v>42019.590173611112</v>
      </c>
    </row>
    <row r="756" spans="1:22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7">
        <f t="shared" si="44"/>
        <v>103.75000000000001</v>
      </c>
      <c r="P756" s="18">
        <f t="shared" si="45"/>
        <v>42.346938775510203</v>
      </c>
      <c r="Q756" t="s">
        <v>8322</v>
      </c>
      <c r="R756" s="8" t="s">
        <v>8321</v>
      </c>
      <c r="S756">
        <v>1357408721</v>
      </c>
      <c r="T756" s="15">
        <f t="shared" si="46"/>
        <v>41279.749085648145</v>
      </c>
      <c r="U756" s="14">
        <v>1354816721</v>
      </c>
      <c r="V756" s="15">
        <f t="shared" si="47"/>
        <v>41249.749085648145</v>
      </c>
    </row>
    <row r="757" spans="1:22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6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7">
        <f t="shared" si="44"/>
        <v>101.9076</v>
      </c>
      <c r="P757" s="18">
        <f t="shared" si="45"/>
        <v>37.466029411764708</v>
      </c>
      <c r="Q757" t="s">
        <v>8322</v>
      </c>
      <c r="R757" s="8" t="s">
        <v>8321</v>
      </c>
      <c r="S757">
        <v>1369010460</v>
      </c>
      <c r="T757" s="15">
        <f t="shared" si="46"/>
        <v>41414.02847222222</v>
      </c>
      <c r="U757" s="14">
        <v>1366381877</v>
      </c>
      <c r="V757" s="15">
        <f t="shared" si="47"/>
        <v>41383.605057870373</v>
      </c>
    </row>
    <row r="758" spans="1:22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6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7">
        <f t="shared" si="44"/>
        <v>117.71428571428571</v>
      </c>
      <c r="P758" s="18">
        <f t="shared" si="45"/>
        <v>37.454545454545453</v>
      </c>
      <c r="Q758" t="s">
        <v>8322</v>
      </c>
      <c r="R758" s="8" t="s">
        <v>8321</v>
      </c>
      <c r="S758">
        <v>1303147459</v>
      </c>
      <c r="T758" s="15">
        <f t="shared" si="46"/>
        <v>40651.725219907406</v>
      </c>
      <c r="U758" s="14">
        <v>1297880659</v>
      </c>
      <c r="V758" s="15">
        <f t="shared" si="47"/>
        <v>40590.766886574071</v>
      </c>
    </row>
    <row r="759" spans="1:22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6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7">
        <f t="shared" si="44"/>
        <v>238</v>
      </c>
      <c r="P759" s="18">
        <f t="shared" si="45"/>
        <v>33.055555555555557</v>
      </c>
      <c r="Q759" t="s">
        <v>8322</v>
      </c>
      <c r="R759" s="8" t="s">
        <v>8321</v>
      </c>
      <c r="S759">
        <v>1354756714</v>
      </c>
      <c r="T759" s="15">
        <f t="shared" si="46"/>
        <v>41249.054560185185</v>
      </c>
      <c r="U759" s="14">
        <v>1353547114</v>
      </c>
      <c r="V759" s="15">
        <f t="shared" si="47"/>
        <v>41235.054560185185</v>
      </c>
    </row>
    <row r="760" spans="1:22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6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7">
        <f t="shared" si="44"/>
        <v>102</v>
      </c>
      <c r="P760" s="18">
        <f t="shared" si="45"/>
        <v>134.21052631578948</v>
      </c>
      <c r="Q760" t="s">
        <v>8322</v>
      </c>
      <c r="R760" s="8" t="s">
        <v>8321</v>
      </c>
      <c r="S760">
        <v>1286568268</v>
      </c>
      <c r="T760" s="15">
        <f t="shared" si="46"/>
        <v>40459.836435185185</v>
      </c>
      <c r="U760" s="14">
        <v>1283976268</v>
      </c>
      <c r="V760" s="15">
        <f t="shared" si="47"/>
        <v>40429.836435185185</v>
      </c>
    </row>
    <row r="761" spans="1:22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6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7">
        <f t="shared" si="44"/>
        <v>101.92000000000002</v>
      </c>
      <c r="P761" s="18">
        <f t="shared" si="45"/>
        <v>51.474747474747474</v>
      </c>
      <c r="Q761" t="s">
        <v>8322</v>
      </c>
      <c r="R761" s="8" t="s">
        <v>8321</v>
      </c>
      <c r="S761">
        <v>1404892539</v>
      </c>
      <c r="T761" s="15">
        <f t="shared" si="46"/>
        <v>41829.330312500002</v>
      </c>
      <c r="U761" s="14">
        <v>1401436539</v>
      </c>
      <c r="V761" s="15">
        <f t="shared" si="47"/>
        <v>41789.330312500002</v>
      </c>
    </row>
    <row r="762" spans="1:22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6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7">
        <f t="shared" si="44"/>
        <v>0</v>
      </c>
      <c r="P762" s="18" t="e">
        <f t="shared" si="45"/>
        <v>#DIV/0!</v>
      </c>
      <c r="Q762" t="s">
        <v>8323</v>
      </c>
      <c r="R762" s="8" t="s">
        <v>8321</v>
      </c>
      <c r="S762">
        <v>1480188013</v>
      </c>
      <c r="T762" s="15">
        <f t="shared" si="46"/>
        <v>42700.805706018524</v>
      </c>
      <c r="U762" s="14">
        <v>1477592413</v>
      </c>
      <c r="V762" s="15">
        <f t="shared" si="47"/>
        <v>42670.764039351852</v>
      </c>
    </row>
    <row r="763" spans="1:22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6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7">
        <f t="shared" si="44"/>
        <v>4.7</v>
      </c>
      <c r="P763" s="18">
        <f t="shared" si="45"/>
        <v>39.166666666666664</v>
      </c>
      <c r="Q763" t="s">
        <v>8323</v>
      </c>
      <c r="R763" s="8" t="s">
        <v>8321</v>
      </c>
      <c r="S763">
        <v>1391364126</v>
      </c>
      <c r="T763" s="15">
        <f t="shared" si="46"/>
        <v>41672.751458333332</v>
      </c>
      <c r="U763" s="14">
        <v>1388772126</v>
      </c>
      <c r="V763" s="15">
        <f t="shared" si="47"/>
        <v>41642.751458333332</v>
      </c>
    </row>
    <row r="764" spans="1:22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6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7">
        <f t="shared" si="44"/>
        <v>0</v>
      </c>
      <c r="P764" s="18" t="e">
        <f t="shared" si="45"/>
        <v>#DIV/0!</v>
      </c>
      <c r="Q764" t="s">
        <v>8323</v>
      </c>
      <c r="R764" s="8" t="s">
        <v>8321</v>
      </c>
      <c r="S764">
        <v>1480831200</v>
      </c>
      <c r="T764" s="15">
        <f t="shared" si="46"/>
        <v>42708.25</v>
      </c>
      <c r="U764" s="14">
        <v>1479328570</v>
      </c>
      <c r="V764" s="15">
        <f t="shared" si="47"/>
        <v>42690.858449074076</v>
      </c>
    </row>
    <row r="765" spans="1:22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6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7">
        <f t="shared" si="44"/>
        <v>0.11655011655011654</v>
      </c>
      <c r="P765" s="18">
        <f t="shared" si="45"/>
        <v>5</v>
      </c>
      <c r="Q765" t="s">
        <v>8323</v>
      </c>
      <c r="R765" s="8" t="s">
        <v>8321</v>
      </c>
      <c r="S765">
        <v>1376563408</v>
      </c>
      <c r="T765" s="15">
        <f t="shared" si="46"/>
        <v>41501.446851851855</v>
      </c>
      <c r="U765" s="14">
        <v>1373971408</v>
      </c>
      <c r="V765" s="15">
        <f t="shared" si="47"/>
        <v>41471.446851851855</v>
      </c>
    </row>
    <row r="766" spans="1:22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7">
        <f t="shared" si="44"/>
        <v>0</v>
      </c>
      <c r="P766" s="18" t="e">
        <f t="shared" si="45"/>
        <v>#DIV/0!</v>
      </c>
      <c r="Q766" t="s">
        <v>8323</v>
      </c>
      <c r="R766" s="8" t="s">
        <v>8321</v>
      </c>
      <c r="S766">
        <v>1441858161</v>
      </c>
      <c r="T766" s="15">
        <f t="shared" si="46"/>
        <v>42257.173159722224</v>
      </c>
      <c r="U766" s="14">
        <v>1439266161</v>
      </c>
      <c r="V766" s="15">
        <f t="shared" si="47"/>
        <v>42227.173159722224</v>
      </c>
    </row>
    <row r="767" spans="1:22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6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7">
        <f t="shared" si="44"/>
        <v>36.014285714285712</v>
      </c>
      <c r="P767" s="18">
        <f t="shared" si="45"/>
        <v>57.295454545454547</v>
      </c>
      <c r="Q767" t="s">
        <v>8323</v>
      </c>
      <c r="R767" s="8" t="s">
        <v>8321</v>
      </c>
      <c r="S767">
        <v>1413723684</v>
      </c>
      <c r="T767" s="15">
        <f t="shared" si="46"/>
        <v>41931.542638888888</v>
      </c>
      <c r="U767" s="14">
        <v>1411131684</v>
      </c>
      <c r="V767" s="15">
        <f t="shared" si="47"/>
        <v>41901.542638888888</v>
      </c>
    </row>
    <row r="768" spans="1:22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6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7">
        <f t="shared" si="44"/>
        <v>0</v>
      </c>
      <c r="P768" s="18" t="e">
        <f t="shared" si="45"/>
        <v>#DIV/0!</v>
      </c>
      <c r="Q768" t="s">
        <v>8323</v>
      </c>
      <c r="R768" s="8" t="s">
        <v>8321</v>
      </c>
      <c r="S768">
        <v>1424112483</v>
      </c>
      <c r="T768" s="15">
        <f t="shared" si="46"/>
        <v>42051.783368055556</v>
      </c>
      <c r="U768" s="14">
        <v>1421520483</v>
      </c>
      <c r="V768" s="15">
        <f t="shared" si="47"/>
        <v>42021.783368055556</v>
      </c>
    </row>
    <row r="769" spans="1:22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6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7">
        <f t="shared" si="44"/>
        <v>3.54</v>
      </c>
      <c r="P769" s="18">
        <f t="shared" si="45"/>
        <v>59</v>
      </c>
      <c r="Q769" t="s">
        <v>8323</v>
      </c>
      <c r="R769" s="8" t="s">
        <v>8321</v>
      </c>
      <c r="S769">
        <v>1432178810</v>
      </c>
      <c r="T769" s="15">
        <f t="shared" si="46"/>
        <v>42145.143634259264</v>
      </c>
      <c r="U769" s="14">
        <v>1429586810</v>
      </c>
      <c r="V769" s="15">
        <f t="shared" si="47"/>
        <v>42115.143634259264</v>
      </c>
    </row>
    <row r="770" spans="1:22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6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7">
        <f t="shared" si="44"/>
        <v>0</v>
      </c>
      <c r="P770" s="18" t="e">
        <f t="shared" si="45"/>
        <v>#DIV/0!</v>
      </c>
      <c r="Q770" t="s">
        <v>8323</v>
      </c>
      <c r="R770" s="8" t="s">
        <v>8321</v>
      </c>
      <c r="S770">
        <v>1387169890</v>
      </c>
      <c r="T770" s="15">
        <f t="shared" si="46"/>
        <v>41624.207060185188</v>
      </c>
      <c r="U770" s="14">
        <v>1384577890</v>
      </c>
      <c r="V770" s="15">
        <f t="shared" si="47"/>
        <v>41594.207060185188</v>
      </c>
    </row>
    <row r="771" spans="1:22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6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7">
        <f t="shared" ref="O771:O834" si="48">(E771/D771)*100</f>
        <v>41.4</v>
      </c>
      <c r="P771" s="18">
        <f t="shared" ref="P771:P834" si="49">AVERAGE(E771/L771)</f>
        <v>31.846153846153847</v>
      </c>
      <c r="Q771" t="s">
        <v>8323</v>
      </c>
      <c r="R771" s="8" t="s">
        <v>8321</v>
      </c>
      <c r="S771">
        <v>1388102094</v>
      </c>
      <c r="T771" s="15">
        <f t="shared" ref="T771:T834" si="50">(S771/86400)+DATE(1970,1,1)</f>
        <v>41634.996458333335</v>
      </c>
      <c r="U771" s="14">
        <v>1385510094</v>
      </c>
      <c r="V771" s="15">
        <f t="shared" ref="V771:V834" si="51">(U771/86400)+DATE(1970,1,1)</f>
        <v>41604.996458333335</v>
      </c>
    </row>
    <row r="772" spans="1:22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6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7">
        <f t="shared" si="48"/>
        <v>0</v>
      </c>
      <c r="P772" s="18" t="e">
        <f t="shared" si="49"/>
        <v>#DIV/0!</v>
      </c>
      <c r="Q772" t="s">
        <v>8323</v>
      </c>
      <c r="R772" s="8" t="s">
        <v>8321</v>
      </c>
      <c r="S772">
        <v>1361750369</v>
      </c>
      <c r="T772" s="15">
        <f t="shared" si="50"/>
        <v>41329.9996412037</v>
      </c>
      <c r="U772" s="14">
        <v>1358294369</v>
      </c>
      <c r="V772" s="15">
        <f t="shared" si="51"/>
        <v>41289.9996412037</v>
      </c>
    </row>
    <row r="773" spans="1:22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6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7">
        <f t="shared" si="48"/>
        <v>2.6315789473684209E-2</v>
      </c>
      <c r="P773" s="18">
        <f t="shared" si="49"/>
        <v>10</v>
      </c>
      <c r="Q773" t="s">
        <v>8323</v>
      </c>
      <c r="R773" s="8" t="s">
        <v>8321</v>
      </c>
      <c r="S773">
        <v>1454183202</v>
      </c>
      <c r="T773" s="15">
        <f t="shared" si="50"/>
        <v>42399.824097222227</v>
      </c>
      <c r="U773" s="14">
        <v>1449863202</v>
      </c>
      <c r="V773" s="15">
        <f t="shared" si="51"/>
        <v>42349.824097222227</v>
      </c>
    </row>
    <row r="774" spans="1:22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6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7">
        <f t="shared" si="48"/>
        <v>3.3333333333333335</v>
      </c>
      <c r="P774" s="18">
        <f t="shared" si="49"/>
        <v>50</v>
      </c>
      <c r="Q774" t="s">
        <v>8323</v>
      </c>
      <c r="R774" s="8" t="s">
        <v>8321</v>
      </c>
      <c r="S774">
        <v>1257047940</v>
      </c>
      <c r="T774" s="15">
        <f t="shared" si="50"/>
        <v>40118.165972222225</v>
      </c>
      <c r="U774" s="14">
        <v>1252718519</v>
      </c>
      <c r="V774" s="15">
        <f t="shared" si="51"/>
        <v>40068.056932870371</v>
      </c>
    </row>
    <row r="775" spans="1:22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6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7">
        <f t="shared" si="48"/>
        <v>0.85129023676509719</v>
      </c>
      <c r="P775" s="18">
        <f t="shared" si="49"/>
        <v>16</v>
      </c>
      <c r="Q775" t="s">
        <v>8323</v>
      </c>
      <c r="R775" s="8" t="s">
        <v>8321</v>
      </c>
      <c r="S775">
        <v>1431298860</v>
      </c>
      <c r="T775" s="15">
        <f t="shared" si="50"/>
        <v>42134.959027777775</v>
      </c>
      <c r="U775" s="14">
        <v>1428341985</v>
      </c>
      <c r="V775" s="15">
        <f t="shared" si="51"/>
        <v>42100.735937500001</v>
      </c>
    </row>
    <row r="776" spans="1:22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7">
        <f t="shared" si="48"/>
        <v>70.199999999999989</v>
      </c>
      <c r="P776" s="18">
        <f t="shared" si="49"/>
        <v>39</v>
      </c>
      <c r="Q776" t="s">
        <v>8323</v>
      </c>
      <c r="R776" s="8" t="s">
        <v>8321</v>
      </c>
      <c r="S776">
        <v>1393181018</v>
      </c>
      <c r="T776" s="15">
        <f t="shared" si="50"/>
        <v>41693.780300925922</v>
      </c>
      <c r="U776" s="14">
        <v>1390589018</v>
      </c>
      <c r="V776" s="15">
        <f t="shared" si="51"/>
        <v>41663.780300925922</v>
      </c>
    </row>
    <row r="777" spans="1:22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6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7">
        <f t="shared" si="48"/>
        <v>1.7000000000000002</v>
      </c>
      <c r="P777" s="18">
        <f t="shared" si="49"/>
        <v>34</v>
      </c>
      <c r="Q777" t="s">
        <v>8323</v>
      </c>
      <c r="R777" s="8" t="s">
        <v>8321</v>
      </c>
      <c r="S777">
        <v>1323998795</v>
      </c>
      <c r="T777" s="15">
        <f t="shared" si="50"/>
        <v>40893.060127314813</v>
      </c>
      <c r="U777" s="14">
        <v>1321406795</v>
      </c>
      <c r="V777" s="15">
        <f t="shared" si="51"/>
        <v>40863.060127314813</v>
      </c>
    </row>
    <row r="778" spans="1:22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6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7">
        <f t="shared" si="48"/>
        <v>51.4</v>
      </c>
      <c r="P778" s="18">
        <f t="shared" si="49"/>
        <v>63.122807017543863</v>
      </c>
      <c r="Q778" t="s">
        <v>8323</v>
      </c>
      <c r="R778" s="8" t="s">
        <v>8321</v>
      </c>
      <c r="S778">
        <v>1444539600</v>
      </c>
      <c r="T778" s="15">
        <f t="shared" si="50"/>
        <v>42288.208333333328</v>
      </c>
      <c r="U778" s="14">
        <v>1441297645</v>
      </c>
      <c r="V778" s="15">
        <f t="shared" si="51"/>
        <v>42250.685706018514</v>
      </c>
    </row>
    <row r="779" spans="1:22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6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7">
        <f t="shared" si="48"/>
        <v>0.70000000000000007</v>
      </c>
      <c r="P779" s="18">
        <f t="shared" si="49"/>
        <v>7</v>
      </c>
      <c r="Q779" t="s">
        <v>8323</v>
      </c>
      <c r="R779" s="8" t="s">
        <v>8321</v>
      </c>
      <c r="S779">
        <v>1375313577</v>
      </c>
      <c r="T779" s="15">
        <f t="shared" si="50"/>
        <v>41486.981215277774</v>
      </c>
      <c r="U779" s="14">
        <v>1372721577</v>
      </c>
      <c r="V779" s="15">
        <f t="shared" si="51"/>
        <v>41456.981215277774</v>
      </c>
    </row>
    <row r="780" spans="1:22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6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7">
        <f t="shared" si="48"/>
        <v>0.4</v>
      </c>
      <c r="P780" s="18">
        <f t="shared" si="49"/>
        <v>2</v>
      </c>
      <c r="Q780" t="s">
        <v>8323</v>
      </c>
      <c r="R780" s="8" t="s">
        <v>8321</v>
      </c>
      <c r="S780">
        <v>1398876680</v>
      </c>
      <c r="T780" s="15">
        <f t="shared" si="50"/>
        <v>41759.702314814815</v>
      </c>
      <c r="U780" s="14">
        <v>1396284680</v>
      </c>
      <c r="V780" s="15">
        <f t="shared" si="51"/>
        <v>41729.702314814815</v>
      </c>
    </row>
    <row r="781" spans="1:22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6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7">
        <f t="shared" si="48"/>
        <v>2.666666666666667</v>
      </c>
      <c r="P781" s="18">
        <f t="shared" si="49"/>
        <v>66.666666666666671</v>
      </c>
      <c r="Q781" t="s">
        <v>8323</v>
      </c>
      <c r="R781" s="8" t="s">
        <v>8321</v>
      </c>
      <c r="S781">
        <v>1287115200</v>
      </c>
      <c r="T781" s="15">
        <f t="shared" si="50"/>
        <v>40466.166666666664</v>
      </c>
      <c r="U781" s="14">
        <v>1284567905</v>
      </c>
      <c r="V781" s="15">
        <f t="shared" si="51"/>
        <v>40436.68408564815</v>
      </c>
    </row>
    <row r="782" spans="1:22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6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7">
        <f t="shared" si="48"/>
        <v>104</v>
      </c>
      <c r="P782" s="18">
        <f t="shared" si="49"/>
        <v>38.518518518518519</v>
      </c>
      <c r="Q782" t="s">
        <v>8325</v>
      </c>
      <c r="R782" s="8" t="s">
        <v>8324</v>
      </c>
      <c r="S782">
        <v>1304439025</v>
      </c>
      <c r="T782" s="15">
        <f t="shared" si="50"/>
        <v>40666.673900462964</v>
      </c>
      <c r="U782" s="14">
        <v>1301847025</v>
      </c>
      <c r="V782" s="15">
        <f t="shared" si="51"/>
        <v>40636.673900462964</v>
      </c>
    </row>
    <row r="783" spans="1:22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6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7">
        <f t="shared" si="48"/>
        <v>133.15375</v>
      </c>
      <c r="P783" s="18">
        <f t="shared" si="49"/>
        <v>42.609200000000001</v>
      </c>
      <c r="Q783" t="s">
        <v>8325</v>
      </c>
      <c r="R783" s="8" t="s">
        <v>8324</v>
      </c>
      <c r="S783">
        <v>1370649674</v>
      </c>
      <c r="T783" s="15">
        <f t="shared" si="50"/>
        <v>41433.000856481478</v>
      </c>
      <c r="U783" s="14">
        <v>1368057674</v>
      </c>
      <c r="V783" s="15">
        <f t="shared" si="51"/>
        <v>41403.000856481478</v>
      </c>
    </row>
    <row r="784" spans="1:22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6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7">
        <f t="shared" si="48"/>
        <v>100</v>
      </c>
      <c r="P784" s="18">
        <f t="shared" si="49"/>
        <v>50</v>
      </c>
      <c r="Q784" t="s">
        <v>8325</v>
      </c>
      <c r="R784" s="8" t="s">
        <v>8324</v>
      </c>
      <c r="S784">
        <v>1345918302</v>
      </c>
      <c r="T784" s="15">
        <f t="shared" si="50"/>
        <v>41146.758125</v>
      </c>
      <c r="U784" s="14">
        <v>1343326302</v>
      </c>
      <c r="V784" s="15">
        <f t="shared" si="51"/>
        <v>41116.758125</v>
      </c>
    </row>
    <row r="785" spans="1:22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6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7">
        <f t="shared" si="48"/>
        <v>148.13333333333333</v>
      </c>
      <c r="P785" s="18">
        <f t="shared" si="49"/>
        <v>63.485714285714288</v>
      </c>
      <c r="Q785" t="s">
        <v>8325</v>
      </c>
      <c r="R785" s="8" t="s">
        <v>8324</v>
      </c>
      <c r="S785">
        <v>1335564000</v>
      </c>
      <c r="T785" s="15">
        <f t="shared" si="50"/>
        <v>41026.916666666664</v>
      </c>
      <c r="U785" s="14">
        <v>1332182049</v>
      </c>
      <c r="V785" s="15">
        <f t="shared" si="51"/>
        <v>40987.773715277777</v>
      </c>
    </row>
    <row r="786" spans="1:22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7">
        <f t="shared" si="48"/>
        <v>102.49999999999999</v>
      </c>
      <c r="P786" s="18">
        <f t="shared" si="49"/>
        <v>102.5</v>
      </c>
      <c r="Q786" t="s">
        <v>8325</v>
      </c>
      <c r="R786" s="8" t="s">
        <v>8324</v>
      </c>
      <c r="S786">
        <v>1395023719</v>
      </c>
      <c r="T786" s="15">
        <f t="shared" si="50"/>
        <v>41715.107858796298</v>
      </c>
      <c r="U786" s="14">
        <v>1391571319</v>
      </c>
      <c r="V786" s="15">
        <f t="shared" si="51"/>
        <v>41675.149525462963</v>
      </c>
    </row>
    <row r="787" spans="1:22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6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7">
        <f t="shared" si="48"/>
        <v>180.62799999999999</v>
      </c>
      <c r="P787" s="18">
        <f t="shared" si="49"/>
        <v>31.142758620689655</v>
      </c>
      <c r="Q787" t="s">
        <v>8325</v>
      </c>
      <c r="R787" s="8" t="s">
        <v>8324</v>
      </c>
      <c r="S787">
        <v>1362060915</v>
      </c>
      <c r="T787" s="15">
        <f t="shared" si="50"/>
        <v>41333.593923611115</v>
      </c>
      <c r="U787" s="14">
        <v>1359468915</v>
      </c>
      <c r="V787" s="15">
        <f t="shared" si="51"/>
        <v>41303.593923611115</v>
      </c>
    </row>
    <row r="788" spans="1:22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6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7">
        <f t="shared" si="48"/>
        <v>142.79999999999998</v>
      </c>
      <c r="P788" s="18">
        <f t="shared" si="49"/>
        <v>162.27272727272728</v>
      </c>
      <c r="Q788" t="s">
        <v>8325</v>
      </c>
      <c r="R788" s="8" t="s">
        <v>8324</v>
      </c>
      <c r="S788">
        <v>1336751220</v>
      </c>
      <c r="T788" s="15">
        <f t="shared" si="50"/>
        <v>41040.657638888893</v>
      </c>
      <c r="U788" s="14">
        <v>1331774434</v>
      </c>
      <c r="V788" s="15">
        <f t="shared" si="51"/>
        <v>40983.055949074071</v>
      </c>
    </row>
    <row r="789" spans="1:22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6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7">
        <f t="shared" si="48"/>
        <v>114.16666666666666</v>
      </c>
      <c r="P789" s="18">
        <f t="shared" si="49"/>
        <v>80.588235294117652</v>
      </c>
      <c r="Q789" t="s">
        <v>8325</v>
      </c>
      <c r="R789" s="8" t="s">
        <v>8324</v>
      </c>
      <c r="S789">
        <v>1383318226</v>
      </c>
      <c r="T789" s="15">
        <f t="shared" si="50"/>
        <v>41579.627615740741</v>
      </c>
      <c r="U789" s="14">
        <v>1380726226</v>
      </c>
      <c r="V789" s="15">
        <f t="shared" si="51"/>
        <v>41549.627615740741</v>
      </c>
    </row>
    <row r="790" spans="1:22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6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7">
        <f t="shared" si="48"/>
        <v>203.505</v>
      </c>
      <c r="P790" s="18">
        <f t="shared" si="49"/>
        <v>59.85441176470588</v>
      </c>
      <c r="Q790" t="s">
        <v>8325</v>
      </c>
      <c r="R790" s="8" t="s">
        <v>8324</v>
      </c>
      <c r="S790">
        <v>1341633540</v>
      </c>
      <c r="T790" s="15">
        <f t="shared" si="50"/>
        <v>41097.165972222225</v>
      </c>
      <c r="U790" s="14">
        <v>1338336588</v>
      </c>
      <c r="V790" s="15">
        <f t="shared" si="51"/>
        <v>41059.006805555553</v>
      </c>
    </row>
    <row r="791" spans="1:22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6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7">
        <f t="shared" si="48"/>
        <v>109.41176470588236</v>
      </c>
      <c r="P791" s="18">
        <f t="shared" si="49"/>
        <v>132.85714285714286</v>
      </c>
      <c r="Q791" t="s">
        <v>8325</v>
      </c>
      <c r="R791" s="8" t="s">
        <v>8324</v>
      </c>
      <c r="S791">
        <v>1358755140</v>
      </c>
      <c r="T791" s="15">
        <f t="shared" si="50"/>
        <v>41295.332638888889</v>
      </c>
      <c r="U791" s="14">
        <v>1357187280</v>
      </c>
      <c r="V791" s="15">
        <f t="shared" si="51"/>
        <v>41277.186111111107</v>
      </c>
    </row>
    <row r="792" spans="1:22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6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7">
        <f t="shared" si="48"/>
        <v>144.37459999999999</v>
      </c>
      <c r="P792" s="18">
        <f t="shared" si="49"/>
        <v>92.547820512820508</v>
      </c>
      <c r="Q792" t="s">
        <v>8325</v>
      </c>
      <c r="R792" s="8" t="s">
        <v>8324</v>
      </c>
      <c r="S792">
        <v>1359680939</v>
      </c>
      <c r="T792" s="15">
        <f t="shared" si="50"/>
        <v>41306.047905092593</v>
      </c>
      <c r="U792" s="14">
        <v>1357088939</v>
      </c>
      <c r="V792" s="15">
        <f t="shared" si="51"/>
        <v>41276.047905092593</v>
      </c>
    </row>
    <row r="793" spans="1:22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6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7">
        <f t="shared" si="48"/>
        <v>103.86666666666666</v>
      </c>
      <c r="P793" s="18">
        <f t="shared" si="49"/>
        <v>60.859375</v>
      </c>
      <c r="Q793" t="s">
        <v>8325</v>
      </c>
      <c r="R793" s="8" t="s">
        <v>8324</v>
      </c>
      <c r="S793">
        <v>1384322340</v>
      </c>
      <c r="T793" s="15">
        <f t="shared" si="50"/>
        <v>41591.249305555553</v>
      </c>
      <c r="U793" s="14">
        <v>1381430646</v>
      </c>
      <c r="V793" s="15">
        <f t="shared" si="51"/>
        <v>41557.780624999999</v>
      </c>
    </row>
    <row r="794" spans="1:22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6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7">
        <f t="shared" si="48"/>
        <v>100.44440000000002</v>
      </c>
      <c r="P794" s="18">
        <f t="shared" si="49"/>
        <v>41.851833333333339</v>
      </c>
      <c r="Q794" t="s">
        <v>8325</v>
      </c>
      <c r="R794" s="8" t="s">
        <v>8324</v>
      </c>
      <c r="S794">
        <v>1383861483</v>
      </c>
      <c r="T794" s="15">
        <f t="shared" si="50"/>
        <v>41585.915312500001</v>
      </c>
      <c r="U794" s="14">
        <v>1381265883</v>
      </c>
      <c r="V794" s="15">
        <f t="shared" si="51"/>
        <v>41555.87364583333</v>
      </c>
    </row>
    <row r="795" spans="1:22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6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7">
        <f t="shared" si="48"/>
        <v>102.77927272727271</v>
      </c>
      <c r="P795" s="18">
        <f t="shared" si="49"/>
        <v>88.325937499999995</v>
      </c>
      <c r="Q795" t="s">
        <v>8325</v>
      </c>
      <c r="R795" s="8" t="s">
        <v>8324</v>
      </c>
      <c r="S795">
        <v>1372827540</v>
      </c>
      <c r="T795" s="15">
        <f t="shared" si="50"/>
        <v>41458.207638888889</v>
      </c>
      <c r="U795" s="14">
        <v>1371491244</v>
      </c>
      <c r="V795" s="15">
        <f t="shared" si="51"/>
        <v>41442.741249999999</v>
      </c>
    </row>
    <row r="796" spans="1:22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7">
        <f t="shared" si="48"/>
        <v>105.31250000000001</v>
      </c>
      <c r="P796" s="18">
        <f t="shared" si="49"/>
        <v>158.96226415094338</v>
      </c>
      <c r="Q796" t="s">
        <v>8325</v>
      </c>
      <c r="R796" s="8" t="s">
        <v>8324</v>
      </c>
      <c r="S796">
        <v>1315242360</v>
      </c>
      <c r="T796" s="15">
        <f t="shared" si="50"/>
        <v>40791.712500000001</v>
      </c>
      <c r="U796" s="14">
        <v>1310438737</v>
      </c>
      <c r="V796" s="15">
        <f t="shared" si="51"/>
        <v>40736.115011574075</v>
      </c>
    </row>
    <row r="797" spans="1:22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6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7">
        <f t="shared" si="48"/>
        <v>111.78571428571429</v>
      </c>
      <c r="P797" s="18">
        <f t="shared" si="49"/>
        <v>85.054347826086953</v>
      </c>
      <c r="Q797" t="s">
        <v>8325</v>
      </c>
      <c r="R797" s="8" t="s">
        <v>8324</v>
      </c>
      <c r="S797">
        <v>1333774740</v>
      </c>
      <c r="T797" s="15">
        <f t="shared" si="50"/>
        <v>41006.207638888889</v>
      </c>
      <c r="U797" s="14">
        <v>1330094566</v>
      </c>
      <c r="V797" s="15">
        <f t="shared" si="51"/>
        <v>40963.613032407404</v>
      </c>
    </row>
    <row r="798" spans="1:22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6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7">
        <f t="shared" si="48"/>
        <v>101.35000000000001</v>
      </c>
      <c r="P798" s="18">
        <f t="shared" si="49"/>
        <v>112.61111111111111</v>
      </c>
      <c r="Q798" t="s">
        <v>8325</v>
      </c>
      <c r="R798" s="8" t="s">
        <v>8324</v>
      </c>
      <c r="S798">
        <v>1379279400</v>
      </c>
      <c r="T798" s="15">
        <f t="shared" si="50"/>
        <v>41532.881944444445</v>
      </c>
      <c r="U798" s="14">
        <v>1376687485</v>
      </c>
      <c r="V798" s="15">
        <f t="shared" si="51"/>
        <v>41502.882928240739</v>
      </c>
    </row>
    <row r="799" spans="1:22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6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7">
        <f t="shared" si="48"/>
        <v>107.53333333333333</v>
      </c>
      <c r="P799" s="18">
        <f t="shared" si="49"/>
        <v>45.436619718309856</v>
      </c>
      <c r="Q799" t="s">
        <v>8325</v>
      </c>
      <c r="R799" s="8" t="s">
        <v>8324</v>
      </c>
      <c r="S799">
        <v>1335672000</v>
      </c>
      <c r="T799" s="15">
        <f t="shared" si="50"/>
        <v>41028.166666666664</v>
      </c>
      <c r="U799" s="14">
        <v>1332978688</v>
      </c>
      <c r="V799" s="15">
        <f t="shared" si="51"/>
        <v>40996.994074074071</v>
      </c>
    </row>
    <row r="800" spans="1:22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6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7">
        <f t="shared" si="48"/>
        <v>114.88571428571429</v>
      </c>
      <c r="P800" s="18">
        <f t="shared" si="49"/>
        <v>46.218390804597703</v>
      </c>
      <c r="Q800" t="s">
        <v>8325</v>
      </c>
      <c r="R800" s="8" t="s">
        <v>8324</v>
      </c>
      <c r="S800">
        <v>1412086187</v>
      </c>
      <c r="T800" s="15">
        <f t="shared" si="50"/>
        <v>41912.590127314819</v>
      </c>
      <c r="U800" s="14">
        <v>1409494187</v>
      </c>
      <c r="V800" s="15">
        <f t="shared" si="51"/>
        <v>41882.590127314819</v>
      </c>
    </row>
    <row r="801" spans="1:22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6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7">
        <f t="shared" si="48"/>
        <v>100.02</v>
      </c>
      <c r="P801" s="18">
        <f t="shared" si="49"/>
        <v>178.60714285714286</v>
      </c>
      <c r="Q801" t="s">
        <v>8325</v>
      </c>
      <c r="R801" s="8" t="s">
        <v>8324</v>
      </c>
      <c r="S801">
        <v>1335542446</v>
      </c>
      <c r="T801" s="15">
        <f t="shared" si="50"/>
        <v>41026.667199074072</v>
      </c>
      <c r="U801" s="14">
        <v>1332950446</v>
      </c>
      <c r="V801" s="15">
        <f t="shared" si="51"/>
        <v>40996.667199074072</v>
      </c>
    </row>
    <row r="802" spans="1:22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6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7">
        <f t="shared" si="48"/>
        <v>152.13333333333335</v>
      </c>
      <c r="P802" s="18">
        <f t="shared" si="49"/>
        <v>40.75</v>
      </c>
      <c r="Q802" t="s">
        <v>8325</v>
      </c>
      <c r="R802" s="8" t="s">
        <v>8324</v>
      </c>
      <c r="S802">
        <v>1410431054</v>
      </c>
      <c r="T802" s="15">
        <f t="shared" si="50"/>
        <v>41893.433495370373</v>
      </c>
      <c r="U802" s="14">
        <v>1407839054</v>
      </c>
      <c r="V802" s="15">
        <f t="shared" si="51"/>
        <v>41863.433495370373</v>
      </c>
    </row>
    <row r="803" spans="1:22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6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7">
        <f t="shared" si="48"/>
        <v>111.52149999999999</v>
      </c>
      <c r="P803" s="18">
        <f t="shared" si="49"/>
        <v>43.733921568627444</v>
      </c>
      <c r="Q803" t="s">
        <v>8325</v>
      </c>
      <c r="R803" s="8" t="s">
        <v>8324</v>
      </c>
      <c r="S803">
        <v>1309547120</v>
      </c>
      <c r="T803" s="15">
        <f t="shared" si="50"/>
        <v>40725.795370370368</v>
      </c>
      <c r="U803" s="14">
        <v>1306955120</v>
      </c>
      <c r="V803" s="15">
        <f t="shared" si="51"/>
        <v>40695.795370370368</v>
      </c>
    </row>
    <row r="804" spans="1:22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6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7">
        <f t="shared" si="48"/>
        <v>101.33333333333334</v>
      </c>
      <c r="P804" s="18">
        <f t="shared" si="49"/>
        <v>81.066666666666663</v>
      </c>
      <c r="Q804" t="s">
        <v>8325</v>
      </c>
      <c r="R804" s="8" t="s">
        <v>8324</v>
      </c>
      <c r="S804">
        <v>1347854700</v>
      </c>
      <c r="T804" s="15">
        <f t="shared" si="50"/>
        <v>41169.170138888891</v>
      </c>
      <c r="U804" s="14">
        <v>1343867524</v>
      </c>
      <c r="V804" s="15">
        <f t="shared" si="51"/>
        <v>41123.022268518514</v>
      </c>
    </row>
    <row r="805" spans="1:22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6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7">
        <f t="shared" si="48"/>
        <v>123.2608695652174</v>
      </c>
      <c r="P805" s="18">
        <f t="shared" si="49"/>
        <v>74.60526315789474</v>
      </c>
      <c r="Q805" t="s">
        <v>8325</v>
      </c>
      <c r="R805" s="8" t="s">
        <v>8324</v>
      </c>
      <c r="S805">
        <v>1306630800</v>
      </c>
      <c r="T805" s="15">
        <f t="shared" si="50"/>
        <v>40692.041666666664</v>
      </c>
      <c r="U805" s="14">
        <v>1304376478</v>
      </c>
      <c r="V805" s="15">
        <f t="shared" si="51"/>
        <v>40665.949976851851</v>
      </c>
    </row>
    <row r="806" spans="1:22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7">
        <f t="shared" si="48"/>
        <v>100</v>
      </c>
      <c r="P806" s="18">
        <f t="shared" si="49"/>
        <v>305.55555555555554</v>
      </c>
      <c r="Q806" t="s">
        <v>8325</v>
      </c>
      <c r="R806" s="8" t="s">
        <v>8324</v>
      </c>
      <c r="S806">
        <v>1311393540</v>
      </c>
      <c r="T806" s="15">
        <f t="shared" si="50"/>
        <v>40747.165972222225</v>
      </c>
      <c r="U806" s="14">
        <v>1309919526</v>
      </c>
      <c r="V806" s="15">
        <f t="shared" si="51"/>
        <v>40730.105624999997</v>
      </c>
    </row>
    <row r="807" spans="1:22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6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7">
        <f t="shared" si="48"/>
        <v>105</v>
      </c>
      <c r="P807" s="18">
        <f t="shared" si="49"/>
        <v>58.333333333333336</v>
      </c>
      <c r="Q807" t="s">
        <v>8325</v>
      </c>
      <c r="R807" s="8" t="s">
        <v>8324</v>
      </c>
      <c r="S807">
        <v>1310857200</v>
      </c>
      <c r="T807" s="15">
        <f t="shared" si="50"/>
        <v>40740.958333333336</v>
      </c>
      <c r="U807" s="14">
        <v>1306525512</v>
      </c>
      <c r="V807" s="15">
        <f t="shared" si="51"/>
        <v>40690.823055555556</v>
      </c>
    </row>
    <row r="808" spans="1:22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6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7">
        <f t="shared" si="48"/>
        <v>104.4375</v>
      </c>
      <c r="P808" s="18">
        <f t="shared" si="49"/>
        <v>117.67605633802818</v>
      </c>
      <c r="Q808" t="s">
        <v>8325</v>
      </c>
      <c r="R808" s="8" t="s">
        <v>8324</v>
      </c>
      <c r="S808">
        <v>1315413339</v>
      </c>
      <c r="T808" s="15">
        <f t="shared" si="50"/>
        <v>40793.691423611112</v>
      </c>
      <c r="U808" s="14">
        <v>1312821339</v>
      </c>
      <c r="V808" s="15">
        <f t="shared" si="51"/>
        <v>40763.691423611112</v>
      </c>
    </row>
    <row r="809" spans="1:22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6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7">
        <f t="shared" si="48"/>
        <v>105.125</v>
      </c>
      <c r="P809" s="18">
        <f t="shared" si="49"/>
        <v>73.771929824561397</v>
      </c>
      <c r="Q809" t="s">
        <v>8325</v>
      </c>
      <c r="R809" s="8" t="s">
        <v>8324</v>
      </c>
      <c r="S809">
        <v>1488333600</v>
      </c>
      <c r="T809" s="15">
        <f t="shared" si="50"/>
        <v>42795.083333333328</v>
      </c>
      <c r="U809" s="14">
        <v>1485270311</v>
      </c>
      <c r="V809" s="15">
        <f t="shared" si="51"/>
        <v>42759.628599537042</v>
      </c>
    </row>
    <row r="810" spans="1:22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6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7">
        <f t="shared" si="48"/>
        <v>100</v>
      </c>
      <c r="P810" s="18">
        <f t="shared" si="49"/>
        <v>104.65116279069767</v>
      </c>
      <c r="Q810" t="s">
        <v>8325</v>
      </c>
      <c r="R810" s="8" t="s">
        <v>8324</v>
      </c>
      <c r="S810">
        <v>1419224340</v>
      </c>
      <c r="T810" s="15">
        <f t="shared" si="50"/>
        <v>41995.207638888889</v>
      </c>
      <c r="U810" s="14">
        <v>1416363886</v>
      </c>
      <c r="V810" s="15">
        <f t="shared" si="51"/>
        <v>41962.100532407407</v>
      </c>
    </row>
    <row r="811" spans="1:22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6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7">
        <f t="shared" si="48"/>
        <v>103.77499999999999</v>
      </c>
      <c r="P811" s="18">
        <f t="shared" si="49"/>
        <v>79.82692307692308</v>
      </c>
      <c r="Q811" t="s">
        <v>8325</v>
      </c>
      <c r="R811" s="8" t="s">
        <v>8324</v>
      </c>
      <c r="S811">
        <v>1390161630</v>
      </c>
      <c r="T811" s="15">
        <f t="shared" si="50"/>
        <v>41658.833680555559</v>
      </c>
      <c r="U811" s="14">
        <v>1387569630</v>
      </c>
      <c r="V811" s="15">
        <f t="shared" si="51"/>
        <v>41628.833680555559</v>
      </c>
    </row>
    <row r="812" spans="1:22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6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7">
        <f t="shared" si="48"/>
        <v>105</v>
      </c>
      <c r="P812" s="18">
        <f t="shared" si="49"/>
        <v>58.333333333333336</v>
      </c>
      <c r="Q812" t="s">
        <v>8325</v>
      </c>
      <c r="R812" s="8" t="s">
        <v>8324</v>
      </c>
      <c r="S812">
        <v>1346462462</v>
      </c>
      <c r="T812" s="15">
        <f t="shared" si="50"/>
        <v>41153.056273148148</v>
      </c>
      <c r="U812" s="14">
        <v>1343870462</v>
      </c>
      <c r="V812" s="15">
        <f t="shared" si="51"/>
        <v>41123.056273148148</v>
      </c>
    </row>
    <row r="813" spans="1:22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6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7">
        <f t="shared" si="48"/>
        <v>104</v>
      </c>
      <c r="P813" s="18">
        <f t="shared" si="49"/>
        <v>86.666666666666671</v>
      </c>
      <c r="Q813" t="s">
        <v>8325</v>
      </c>
      <c r="R813" s="8" t="s">
        <v>8324</v>
      </c>
      <c r="S813">
        <v>1373475120</v>
      </c>
      <c r="T813" s="15">
        <f t="shared" si="50"/>
        <v>41465.702777777777</v>
      </c>
      <c r="U813" s="14">
        <v>1371569202</v>
      </c>
      <c r="V813" s="15">
        <f t="shared" si="51"/>
        <v>41443.643541666665</v>
      </c>
    </row>
    <row r="814" spans="1:22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6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7">
        <f t="shared" si="48"/>
        <v>151.83333333333334</v>
      </c>
      <c r="P814" s="18">
        <f t="shared" si="49"/>
        <v>27.606060606060606</v>
      </c>
      <c r="Q814" t="s">
        <v>8325</v>
      </c>
      <c r="R814" s="8" t="s">
        <v>8324</v>
      </c>
      <c r="S814">
        <v>1362146280</v>
      </c>
      <c r="T814" s="15">
        <f t="shared" si="50"/>
        <v>41334.581944444442</v>
      </c>
      <c r="U814" s="14">
        <v>1357604752</v>
      </c>
      <c r="V814" s="15">
        <f t="shared" si="51"/>
        <v>41282.017962962964</v>
      </c>
    </row>
    <row r="815" spans="1:22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6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7">
        <f t="shared" si="48"/>
        <v>159.99600000000001</v>
      </c>
      <c r="P815" s="18">
        <f t="shared" si="49"/>
        <v>24.999375000000001</v>
      </c>
      <c r="Q815" t="s">
        <v>8325</v>
      </c>
      <c r="R815" s="8" t="s">
        <v>8324</v>
      </c>
      <c r="S815">
        <v>1342825365</v>
      </c>
      <c r="T815" s="15">
        <f t="shared" si="50"/>
        <v>41110.960243055553</v>
      </c>
      <c r="U815" s="14">
        <v>1340233365</v>
      </c>
      <c r="V815" s="15">
        <f t="shared" si="51"/>
        <v>41080.960243055553</v>
      </c>
    </row>
    <row r="816" spans="1:22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7">
        <f t="shared" si="48"/>
        <v>127.3</v>
      </c>
      <c r="P816" s="18">
        <f t="shared" si="49"/>
        <v>45.464285714285715</v>
      </c>
      <c r="Q816" t="s">
        <v>8325</v>
      </c>
      <c r="R816" s="8" t="s">
        <v>8324</v>
      </c>
      <c r="S816">
        <v>1306865040</v>
      </c>
      <c r="T816" s="15">
        <f t="shared" si="50"/>
        <v>40694.75277777778</v>
      </c>
      <c r="U816" s="14">
        <v>1305568201</v>
      </c>
      <c r="V816" s="15">
        <f t="shared" si="51"/>
        <v>40679.743067129632</v>
      </c>
    </row>
    <row r="817" spans="1:22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6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7">
        <f t="shared" si="48"/>
        <v>107</v>
      </c>
      <c r="P817" s="18">
        <f t="shared" si="49"/>
        <v>99.534883720930239</v>
      </c>
      <c r="Q817" t="s">
        <v>8325</v>
      </c>
      <c r="R817" s="8" t="s">
        <v>8324</v>
      </c>
      <c r="S817">
        <v>1414879303</v>
      </c>
      <c r="T817" s="15">
        <f t="shared" si="50"/>
        <v>41944.917858796296</v>
      </c>
      <c r="U817" s="14">
        <v>1412287303</v>
      </c>
      <c r="V817" s="15">
        <f t="shared" si="51"/>
        <v>41914.917858796296</v>
      </c>
    </row>
    <row r="818" spans="1:22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6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7">
        <f t="shared" si="48"/>
        <v>115.12214285714286</v>
      </c>
      <c r="P818" s="18">
        <f t="shared" si="49"/>
        <v>39.31</v>
      </c>
      <c r="Q818" t="s">
        <v>8325</v>
      </c>
      <c r="R818" s="8" t="s">
        <v>8324</v>
      </c>
      <c r="S818">
        <v>1365489000</v>
      </c>
      <c r="T818" s="15">
        <f t="shared" si="50"/>
        <v>41373.270833333336</v>
      </c>
      <c r="U818" s="14">
        <v>1362776043</v>
      </c>
      <c r="V818" s="15">
        <f t="shared" si="51"/>
        <v>41341.870868055557</v>
      </c>
    </row>
    <row r="819" spans="1:22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6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7">
        <f t="shared" si="48"/>
        <v>137.11066666666665</v>
      </c>
      <c r="P819" s="18">
        <f t="shared" si="49"/>
        <v>89.419999999999987</v>
      </c>
      <c r="Q819" t="s">
        <v>8325</v>
      </c>
      <c r="R819" s="8" t="s">
        <v>8324</v>
      </c>
      <c r="S819">
        <v>1331441940</v>
      </c>
      <c r="T819" s="15">
        <f t="shared" si="50"/>
        <v>40979.207638888889</v>
      </c>
      <c r="U819" s="14">
        <v>1326810211</v>
      </c>
      <c r="V819" s="15">
        <f t="shared" si="51"/>
        <v>40925.599664351852</v>
      </c>
    </row>
    <row r="820" spans="1:22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6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7">
        <f t="shared" si="48"/>
        <v>155.71428571428572</v>
      </c>
      <c r="P820" s="18">
        <f t="shared" si="49"/>
        <v>28.684210526315791</v>
      </c>
      <c r="Q820" t="s">
        <v>8325</v>
      </c>
      <c r="R820" s="8" t="s">
        <v>8324</v>
      </c>
      <c r="S820">
        <v>1344358860</v>
      </c>
      <c r="T820" s="15">
        <f t="shared" si="50"/>
        <v>41128.709027777775</v>
      </c>
      <c r="U820" s="14">
        <v>1343682681</v>
      </c>
      <c r="V820" s="15">
        <f t="shared" si="51"/>
        <v>41120.882881944446</v>
      </c>
    </row>
    <row r="821" spans="1:22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6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7">
        <f t="shared" si="48"/>
        <v>108.74999999999999</v>
      </c>
      <c r="P821" s="18">
        <f t="shared" si="49"/>
        <v>31.071428571428573</v>
      </c>
      <c r="Q821" t="s">
        <v>8325</v>
      </c>
      <c r="R821" s="8" t="s">
        <v>8324</v>
      </c>
      <c r="S821">
        <v>1387601040</v>
      </c>
      <c r="T821" s="15">
        <f t="shared" si="50"/>
        <v>41629.197222222225</v>
      </c>
      <c r="U821" s="14">
        <v>1386806254</v>
      </c>
      <c r="V821" s="15">
        <f t="shared" si="51"/>
        <v>41619.998310185183</v>
      </c>
    </row>
    <row r="822" spans="1:22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6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7">
        <f t="shared" si="48"/>
        <v>134.05000000000001</v>
      </c>
      <c r="P822" s="18">
        <f t="shared" si="49"/>
        <v>70.55263157894737</v>
      </c>
      <c r="Q822" t="s">
        <v>8325</v>
      </c>
      <c r="R822" s="8" t="s">
        <v>8324</v>
      </c>
      <c r="S822">
        <v>1402290000</v>
      </c>
      <c r="T822" s="15">
        <f t="shared" si="50"/>
        <v>41799.208333333336</v>
      </c>
      <c r="U822" s="14">
        <v>1399666342</v>
      </c>
      <c r="V822" s="15">
        <f t="shared" si="51"/>
        <v>41768.841921296298</v>
      </c>
    </row>
    <row r="823" spans="1:22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6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7">
        <f t="shared" si="48"/>
        <v>100</v>
      </c>
      <c r="P823" s="18">
        <f t="shared" si="49"/>
        <v>224.12820512820514</v>
      </c>
      <c r="Q823" t="s">
        <v>8325</v>
      </c>
      <c r="R823" s="8" t="s">
        <v>8324</v>
      </c>
      <c r="S823">
        <v>1430712060</v>
      </c>
      <c r="T823" s="15">
        <f t="shared" si="50"/>
        <v>42128.167361111111</v>
      </c>
      <c r="U823" s="14">
        <v>1427753265</v>
      </c>
      <c r="V823" s="15">
        <f t="shared" si="51"/>
        <v>42093.922048611115</v>
      </c>
    </row>
    <row r="824" spans="1:22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6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7">
        <f t="shared" si="48"/>
        <v>119.16666666666667</v>
      </c>
      <c r="P824" s="18">
        <f t="shared" si="49"/>
        <v>51.811594202898547</v>
      </c>
      <c r="Q824" t="s">
        <v>8325</v>
      </c>
      <c r="R824" s="8" t="s">
        <v>8324</v>
      </c>
      <c r="S824">
        <v>1349477050</v>
      </c>
      <c r="T824" s="15">
        <f t="shared" si="50"/>
        <v>41187.947337962964</v>
      </c>
      <c r="U824" s="14">
        <v>1346885050</v>
      </c>
      <c r="V824" s="15">
        <f t="shared" si="51"/>
        <v>41157.947337962964</v>
      </c>
    </row>
    <row r="825" spans="1:22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6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7">
        <f t="shared" si="48"/>
        <v>179.5</v>
      </c>
      <c r="P825" s="18">
        <f t="shared" si="49"/>
        <v>43.515151515151516</v>
      </c>
      <c r="Q825" t="s">
        <v>8325</v>
      </c>
      <c r="R825" s="8" t="s">
        <v>8324</v>
      </c>
      <c r="S825">
        <v>1427062852</v>
      </c>
      <c r="T825" s="15">
        <f t="shared" si="50"/>
        <v>42085.931157407409</v>
      </c>
      <c r="U825" s="14">
        <v>1424474452</v>
      </c>
      <c r="V825" s="15">
        <f t="shared" si="51"/>
        <v>42055.972824074073</v>
      </c>
    </row>
    <row r="826" spans="1:22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7">
        <f t="shared" si="48"/>
        <v>134.38124999999999</v>
      </c>
      <c r="P826" s="18">
        <f t="shared" si="49"/>
        <v>39.816666666666663</v>
      </c>
      <c r="Q826" t="s">
        <v>8325</v>
      </c>
      <c r="R826" s="8" t="s">
        <v>8324</v>
      </c>
      <c r="S826">
        <v>1271573940</v>
      </c>
      <c r="T826" s="15">
        <f t="shared" si="50"/>
        <v>40286.290972222225</v>
      </c>
      <c r="U826" s="14">
        <v>1268459318</v>
      </c>
      <c r="V826" s="15">
        <f t="shared" si="51"/>
        <v>40250.242106481484</v>
      </c>
    </row>
    <row r="827" spans="1:22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6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7">
        <f t="shared" si="48"/>
        <v>100.43200000000002</v>
      </c>
      <c r="P827" s="18">
        <f t="shared" si="49"/>
        <v>126.8080808080808</v>
      </c>
      <c r="Q827" t="s">
        <v>8325</v>
      </c>
      <c r="R827" s="8" t="s">
        <v>8324</v>
      </c>
      <c r="S827">
        <v>1351495284</v>
      </c>
      <c r="T827" s="15">
        <f t="shared" si="50"/>
        <v>41211.306527777779</v>
      </c>
      <c r="U827" s="14">
        <v>1349335284</v>
      </c>
      <c r="V827" s="15">
        <f t="shared" si="51"/>
        <v>41186.306527777779</v>
      </c>
    </row>
    <row r="828" spans="1:22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6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7">
        <f t="shared" si="48"/>
        <v>101.45454545454547</v>
      </c>
      <c r="P828" s="18">
        <f t="shared" si="49"/>
        <v>113.87755102040816</v>
      </c>
      <c r="Q828" t="s">
        <v>8325</v>
      </c>
      <c r="R828" s="8" t="s">
        <v>8324</v>
      </c>
      <c r="S828">
        <v>1332719730</v>
      </c>
      <c r="T828" s="15">
        <f t="shared" si="50"/>
        <v>40993.996874999997</v>
      </c>
      <c r="U828" s="14">
        <v>1330908930</v>
      </c>
      <c r="V828" s="15">
        <f t="shared" si="51"/>
        <v>40973.038541666669</v>
      </c>
    </row>
    <row r="829" spans="1:22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6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7">
        <f t="shared" si="48"/>
        <v>103.33333333333334</v>
      </c>
      <c r="P829" s="18">
        <f t="shared" si="49"/>
        <v>28.181818181818183</v>
      </c>
      <c r="Q829" t="s">
        <v>8325</v>
      </c>
      <c r="R829" s="8" t="s">
        <v>8324</v>
      </c>
      <c r="S829">
        <v>1329248940</v>
      </c>
      <c r="T829" s="15">
        <f t="shared" si="50"/>
        <v>40953.825694444444</v>
      </c>
      <c r="U829" s="14">
        <v>1326972107</v>
      </c>
      <c r="V829" s="15">
        <f t="shared" si="51"/>
        <v>40927.473460648151</v>
      </c>
    </row>
    <row r="830" spans="1:22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6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7">
        <f t="shared" si="48"/>
        <v>107</v>
      </c>
      <c r="P830" s="18">
        <f t="shared" si="49"/>
        <v>36.60526315789474</v>
      </c>
      <c r="Q830" t="s">
        <v>8325</v>
      </c>
      <c r="R830" s="8" t="s">
        <v>8324</v>
      </c>
      <c r="S830">
        <v>1340641440</v>
      </c>
      <c r="T830" s="15">
        <f t="shared" si="50"/>
        <v>41085.683333333334</v>
      </c>
      <c r="U830" s="14">
        <v>1339549982</v>
      </c>
      <c r="V830" s="15">
        <f t="shared" si="51"/>
        <v>41073.050717592589</v>
      </c>
    </row>
    <row r="831" spans="1:22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6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7">
        <f t="shared" si="48"/>
        <v>104</v>
      </c>
      <c r="P831" s="18">
        <f t="shared" si="49"/>
        <v>32.5</v>
      </c>
      <c r="Q831" t="s">
        <v>8325</v>
      </c>
      <c r="R831" s="8" t="s">
        <v>8324</v>
      </c>
      <c r="S831">
        <v>1468437240</v>
      </c>
      <c r="T831" s="15">
        <f t="shared" si="50"/>
        <v>42564.801388888889</v>
      </c>
      <c r="U831" s="14">
        <v>1463253240</v>
      </c>
      <c r="V831" s="15">
        <f t="shared" si="51"/>
        <v>42504.801388888889</v>
      </c>
    </row>
    <row r="832" spans="1:22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6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7">
        <f t="shared" si="48"/>
        <v>107.83333333333334</v>
      </c>
      <c r="P832" s="18">
        <f t="shared" si="49"/>
        <v>60.65625</v>
      </c>
      <c r="Q832" t="s">
        <v>8325</v>
      </c>
      <c r="R832" s="8" t="s">
        <v>8324</v>
      </c>
      <c r="S832">
        <v>1363952225</v>
      </c>
      <c r="T832" s="15">
        <f t="shared" si="50"/>
        <v>41355.484085648146</v>
      </c>
      <c r="U832" s="14">
        <v>1361363825</v>
      </c>
      <c r="V832" s="15">
        <f t="shared" si="51"/>
        <v>41325.525752314818</v>
      </c>
    </row>
    <row r="833" spans="1:22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6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7">
        <f t="shared" si="48"/>
        <v>233.33333333333334</v>
      </c>
      <c r="P833" s="18">
        <f t="shared" si="49"/>
        <v>175</v>
      </c>
      <c r="Q833" t="s">
        <v>8325</v>
      </c>
      <c r="R833" s="8" t="s">
        <v>8324</v>
      </c>
      <c r="S833">
        <v>1335540694</v>
      </c>
      <c r="T833" s="15">
        <f t="shared" si="50"/>
        <v>41026.646921296298</v>
      </c>
      <c r="U833" s="14">
        <v>1332948694</v>
      </c>
      <c r="V833" s="15">
        <f t="shared" si="51"/>
        <v>40996.646921296298</v>
      </c>
    </row>
    <row r="834" spans="1:22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6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7">
        <f t="shared" si="48"/>
        <v>100.60706666666665</v>
      </c>
      <c r="P834" s="18">
        <f t="shared" si="49"/>
        <v>97.993896103896105</v>
      </c>
      <c r="Q834" t="s">
        <v>8325</v>
      </c>
      <c r="R834" s="8" t="s">
        <v>8324</v>
      </c>
      <c r="S834">
        <v>1327133580</v>
      </c>
      <c r="T834" s="15">
        <f t="shared" si="50"/>
        <v>40929.342361111107</v>
      </c>
      <c r="U834" s="14">
        <v>1321978335</v>
      </c>
      <c r="V834" s="15">
        <f t="shared" si="51"/>
        <v>40869.675173611111</v>
      </c>
    </row>
    <row r="835" spans="1:22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6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7">
        <f t="shared" ref="O835:O898" si="52">(E835/D835)*100</f>
        <v>101.66666666666666</v>
      </c>
      <c r="P835" s="18">
        <f t="shared" ref="P835:P898" si="53">AVERAGE(E835/L835)</f>
        <v>148.78048780487805</v>
      </c>
      <c r="Q835" t="s">
        <v>8325</v>
      </c>
      <c r="R835" s="8" t="s">
        <v>8324</v>
      </c>
      <c r="S835">
        <v>1397941475</v>
      </c>
      <c r="T835" s="15">
        <f t="shared" ref="T835:T898" si="54">(S835/86400)+DATE(1970,1,1)</f>
        <v>41748.878182870372</v>
      </c>
      <c r="U835" s="14">
        <v>1395349475</v>
      </c>
      <c r="V835" s="15">
        <f t="shared" ref="V835:V898" si="55">(U835/86400)+DATE(1970,1,1)</f>
        <v>41718.878182870372</v>
      </c>
    </row>
    <row r="836" spans="1:22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7">
        <f t="shared" si="52"/>
        <v>131.0181818181818</v>
      </c>
      <c r="P836" s="18">
        <f t="shared" si="53"/>
        <v>96.08</v>
      </c>
      <c r="Q836" t="s">
        <v>8325</v>
      </c>
      <c r="R836" s="8" t="s">
        <v>8324</v>
      </c>
      <c r="S836">
        <v>1372651140</v>
      </c>
      <c r="T836" s="15">
        <f t="shared" si="54"/>
        <v>41456.165972222225</v>
      </c>
      <c r="U836" s="14">
        <v>1369770292</v>
      </c>
      <c r="V836" s="15">
        <f t="shared" si="55"/>
        <v>41422.822824074072</v>
      </c>
    </row>
    <row r="837" spans="1:22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6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7">
        <f t="shared" si="52"/>
        <v>117.25000000000001</v>
      </c>
      <c r="P837" s="18">
        <f t="shared" si="53"/>
        <v>58.625</v>
      </c>
      <c r="Q837" t="s">
        <v>8325</v>
      </c>
      <c r="R837" s="8" t="s">
        <v>8324</v>
      </c>
      <c r="S837">
        <v>1337396400</v>
      </c>
      <c r="T837" s="15">
        <f t="shared" si="54"/>
        <v>41048.125</v>
      </c>
      <c r="U837" s="14">
        <v>1333709958</v>
      </c>
      <c r="V837" s="15">
        <f t="shared" si="55"/>
        <v>41005.45784722222</v>
      </c>
    </row>
    <row r="838" spans="1:22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6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7">
        <f t="shared" si="52"/>
        <v>100.93039999999999</v>
      </c>
      <c r="P838" s="18">
        <f t="shared" si="53"/>
        <v>109.70695652173914</v>
      </c>
      <c r="Q838" t="s">
        <v>8325</v>
      </c>
      <c r="R838" s="8" t="s">
        <v>8324</v>
      </c>
      <c r="S838">
        <v>1381108918</v>
      </c>
      <c r="T838" s="15">
        <f t="shared" si="54"/>
        <v>41554.056921296295</v>
      </c>
      <c r="U838" s="14">
        <v>1378516918</v>
      </c>
      <c r="V838" s="15">
        <f t="shared" si="55"/>
        <v>41524.056921296295</v>
      </c>
    </row>
    <row r="839" spans="1:22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6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7">
        <f t="shared" si="52"/>
        <v>121.8</v>
      </c>
      <c r="P839" s="18">
        <f t="shared" si="53"/>
        <v>49.112903225806448</v>
      </c>
      <c r="Q839" t="s">
        <v>8325</v>
      </c>
      <c r="R839" s="8" t="s">
        <v>8324</v>
      </c>
      <c r="S839">
        <v>1398988662</v>
      </c>
      <c r="T839" s="15">
        <f t="shared" si="54"/>
        <v>41760.998402777775</v>
      </c>
      <c r="U839" s="14">
        <v>1396396662</v>
      </c>
      <c r="V839" s="15">
        <f t="shared" si="55"/>
        <v>41730.998402777775</v>
      </c>
    </row>
    <row r="840" spans="1:22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6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7">
        <f t="shared" si="52"/>
        <v>145.4</v>
      </c>
      <c r="P840" s="18">
        <f t="shared" si="53"/>
        <v>47.672131147540981</v>
      </c>
      <c r="Q840" t="s">
        <v>8325</v>
      </c>
      <c r="R840" s="8" t="s">
        <v>8324</v>
      </c>
      <c r="S840">
        <v>1326835985</v>
      </c>
      <c r="T840" s="15">
        <f t="shared" si="54"/>
        <v>40925.897974537038</v>
      </c>
      <c r="U840" s="14">
        <v>1324243985</v>
      </c>
      <c r="V840" s="15">
        <f t="shared" si="55"/>
        <v>40895.897974537038</v>
      </c>
    </row>
    <row r="841" spans="1:22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6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7">
        <f t="shared" si="52"/>
        <v>116.61660000000001</v>
      </c>
      <c r="P841" s="18">
        <f t="shared" si="53"/>
        <v>60.737812499999997</v>
      </c>
      <c r="Q841" t="s">
        <v>8325</v>
      </c>
      <c r="R841" s="8" t="s">
        <v>8324</v>
      </c>
      <c r="S841">
        <v>1348337956</v>
      </c>
      <c r="T841" s="15">
        <f t="shared" si="54"/>
        <v>41174.763379629629</v>
      </c>
      <c r="U841" s="14">
        <v>1345745956</v>
      </c>
      <c r="V841" s="15">
        <f t="shared" si="55"/>
        <v>41144.763379629629</v>
      </c>
    </row>
    <row r="842" spans="1:22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6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7">
        <f t="shared" si="52"/>
        <v>120.4166</v>
      </c>
      <c r="P842" s="18">
        <f t="shared" si="53"/>
        <v>63.37715789473684</v>
      </c>
      <c r="Q842" t="s">
        <v>8326</v>
      </c>
      <c r="R842" s="8" t="s">
        <v>8324</v>
      </c>
      <c r="S842">
        <v>1474694787</v>
      </c>
      <c r="T842" s="15">
        <f t="shared" si="54"/>
        <v>42637.226701388892</v>
      </c>
      <c r="U842" s="14">
        <v>1472102787</v>
      </c>
      <c r="V842" s="15">
        <f t="shared" si="55"/>
        <v>42607.226701388892</v>
      </c>
    </row>
    <row r="843" spans="1:22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6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7">
        <f t="shared" si="52"/>
        <v>101.32000000000001</v>
      </c>
      <c r="P843" s="18">
        <f t="shared" si="53"/>
        <v>53.893617021276597</v>
      </c>
      <c r="Q843" t="s">
        <v>8326</v>
      </c>
      <c r="R843" s="8" t="s">
        <v>8324</v>
      </c>
      <c r="S843">
        <v>1415653663</v>
      </c>
      <c r="T843" s="15">
        <f t="shared" si="54"/>
        <v>41953.880358796298</v>
      </c>
      <c r="U843" s="14">
        <v>1413058063</v>
      </c>
      <c r="V843" s="15">
        <f t="shared" si="55"/>
        <v>41923.838692129633</v>
      </c>
    </row>
    <row r="844" spans="1:22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6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7">
        <f t="shared" si="52"/>
        <v>104.32</v>
      </c>
      <c r="P844" s="18">
        <f t="shared" si="53"/>
        <v>66.871794871794876</v>
      </c>
      <c r="Q844" t="s">
        <v>8326</v>
      </c>
      <c r="R844" s="8" t="s">
        <v>8324</v>
      </c>
      <c r="S844">
        <v>1381723140</v>
      </c>
      <c r="T844" s="15">
        <f t="shared" si="54"/>
        <v>41561.165972222225</v>
      </c>
      <c r="U844" s="14">
        <v>1378735983</v>
      </c>
      <c r="V844" s="15">
        <f t="shared" si="55"/>
        <v>41526.59239583333</v>
      </c>
    </row>
    <row r="845" spans="1:22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6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7">
        <f t="shared" si="52"/>
        <v>267.13333333333333</v>
      </c>
      <c r="P845" s="18">
        <f t="shared" si="53"/>
        <v>63.102362204724407</v>
      </c>
      <c r="Q845" t="s">
        <v>8326</v>
      </c>
      <c r="R845" s="8" t="s">
        <v>8324</v>
      </c>
      <c r="S845">
        <v>1481184000</v>
      </c>
      <c r="T845" s="15">
        <f t="shared" si="54"/>
        <v>42712.333333333328</v>
      </c>
      <c r="U845" s="14">
        <v>1479708680</v>
      </c>
      <c r="V845" s="15">
        <f t="shared" si="55"/>
        <v>42695.257870370369</v>
      </c>
    </row>
    <row r="846" spans="1:22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7">
        <f t="shared" si="52"/>
        <v>194.13333333333333</v>
      </c>
      <c r="P846" s="18">
        <f t="shared" si="53"/>
        <v>36.628930817610062</v>
      </c>
      <c r="Q846" t="s">
        <v>8326</v>
      </c>
      <c r="R846" s="8" t="s">
        <v>8324</v>
      </c>
      <c r="S846">
        <v>1414817940</v>
      </c>
      <c r="T846" s="15">
        <f t="shared" si="54"/>
        <v>41944.207638888889</v>
      </c>
      <c r="U846" s="14">
        <v>1411489552</v>
      </c>
      <c r="V846" s="15">
        <f t="shared" si="55"/>
        <v>41905.684629629628</v>
      </c>
    </row>
    <row r="847" spans="1:22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6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7">
        <f t="shared" si="52"/>
        <v>120.3802</v>
      </c>
      <c r="P847" s="18">
        <f t="shared" si="53"/>
        <v>34.005706214689269</v>
      </c>
      <c r="Q847" t="s">
        <v>8326</v>
      </c>
      <c r="R847" s="8" t="s">
        <v>8324</v>
      </c>
      <c r="S847">
        <v>1473047940</v>
      </c>
      <c r="T847" s="15">
        <f t="shared" si="54"/>
        <v>42618.165972222225</v>
      </c>
      <c r="U847" s="14">
        <v>1469595396</v>
      </c>
      <c r="V847" s="15">
        <f t="shared" si="55"/>
        <v>42578.205972222218</v>
      </c>
    </row>
    <row r="848" spans="1:22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6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7">
        <f t="shared" si="52"/>
        <v>122.00090909090908</v>
      </c>
      <c r="P848" s="18">
        <f t="shared" si="53"/>
        <v>28.553404255319148</v>
      </c>
      <c r="Q848" t="s">
        <v>8326</v>
      </c>
      <c r="R848" s="8" t="s">
        <v>8324</v>
      </c>
      <c r="S848">
        <v>1394460000</v>
      </c>
      <c r="T848" s="15">
        <f t="shared" si="54"/>
        <v>41708.583333333336</v>
      </c>
      <c r="U848" s="14">
        <v>1393233855</v>
      </c>
      <c r="V848" s="15">
        <f t="shared" si="55"/>
        <v>41694.391840277778</v>
      </c>
    </row>
    <row r="849" spans="1:22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6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7">
        <f t="shared" si="52"/>
        <v>100</v>
      </c>
      <c r="P849" s="18">
        <f t="shared" si="53"/>
        <v>10</v>
      </c>
      <c r="Q849" t="s">
        <v>8326</v>
      </c>
      <c r="R849" s="8" t="s">
        <v>8324</v>
      </c>
      <c r="S849">
        <v>1436555376</v>
      </c>
      <c r="T849" s="15">
        <f t="shared" si="54"/>
        <v>42195.798333333332</v>
      </c>
      <c r="U849" s="14">
        <v>1433963376</v>
      </c>
      <c r="V849" s="15">
        <f t="shared" si="55"/>
        <v>42165.798333333332</v>
      </c>
    </row>
    <row r="850" spans="1:22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6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7">
        <f t="shared" si="52"/>
        <v>100</v>
      </c>
      <c r="P850" s="18">
        <f t="shared" si="53"/>
        <v>18.75</v>
      </c>
      <c r="Q850" t="s">
        <v>8326</v>
      </c>
      <c r="R850" s="8" t="s">
        <v>8324</v>
      </c>
      <c r="S850">
        <v>1429038033</v>
      </c>
      <c r="T850" s="15">
        <f t="shared" si="54"/>
        <v>42108.792048611111</v>
      </c>
      <c r="U850" s="14">
        <v>1426446033</v>
      </c>
      <c r="V850" s="15">
        <f t="shared" si="55"/>
        <v>42078.792048611111</v>
      </c>
    </row>
    <row r="851" spans="1:22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6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7">
        <f t="shared" si="52"/>
        <v>119.9</v>
      </c>
      <c r="P851" s="18">
        <f t="shared" si="53"/>
        <v>41.704347826086959</v>
      </c>
      <c r="Q851" t="s">
        <v>8326</v>
      </c>
      <c r="R851" s="8" t="s">
        <v>8324</v>
      </c>
      <c r="S851">
        <v>1426473264</v>
      </c>
      <c r="T851" s="15">
        <f t="shared" si="54"/>
        <v>42079.107222222221</v>
      </c>
      <c r="U851" s="14">
        <v>1424057664</v>
      </c>
      <c r="V851" s="15">
        <f t="shared" si="55"/>
        <v>42051.148888888885</v>
      </c>
    </row>
    <row r="852" spans="1:22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6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7">
        <f t="shared" si="52"/>
        <v>155.17499999999998</v>
      </c>
      <c r="P852" s="18">
        <f t="shared" si="53"/>
        <v>46.669172932330824</v>
      </c>
      <c r="Q852" t="s">
        <v>8326</v>
      </c>
      <c r="R852" s="8" t="s">
        <v>8324</v>
      </c>
      <c r="S852">
        <v>1461560340</v>
      </c>
      <c r="T852" s="15">
        <f t="shared" si="54"/>
        <v>42485.207638888889</v>
      </c>
      <c r="U852" s="14">
        <v>1458762717</v>
      </c>
      <c r="V852" s="15">
        <f t="shared" si="55"/>
        <v>42452.827743055561</v>
      </c>
    </row>
    <row r="853" spans="1:22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6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7">
        <f t="shared" si="52"/>
        <v>130.44999999999999</v>
      </c>
      <c r="P853" s="18">
        <f t="shared" si="53"/>
        <v>37.271428571428572</v>
      </c>
      <c r="Q853" t="s">
        <v>8326</v>
      </c>
      <c r="R853" s="8" t="s">
        <v>8324</v>
      </c>
      <c r="S853">
        <v>1469994300</v>
      </c>
      <c r="T853" s="15">
        <f t="shared" si="54"/>
        <v>42582.822916666672</v>
      </c>
      <c r="U853" s="14">
        <v>1464815253</v>
      </c>
      <c r="V853" s="15">
        <f t="shared" si="55"/>
        <v>42522.880243055552</v>
      </c>
    </row>
    <row r="854" spans="1:22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6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7">
        <f t="shared" si="52"/>
        <v>104.97142857142859</v>
      </c>
      <c r="P854" s="18">
        <f t="shared" si="53"/>
        <v>59.258064516129032</v>
      </c>
      <c r="Q854" t="s">
        <v>8326</v>
      </c>
      <c r="R854" s="8" t="s">
        <v>8324</v>
      </c>
      <c r="S854">
        <v>1477342800</v>
      </c>
      <c r="T854" s="15">
        <f t="shared" si="54"/>
        <v>42667.875</v>
      </c>
      <c r="U854" s="14">
        <v>1476386395</v>
      </c>
      <c r="V854" s="15">
        <f t="shared" si="55"/>
        <v>42656.805497685185</v>
      </c>
    </row>
    <row r="855" spans="1:22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6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7">
        <f t="shared" si="52"/>
        <v>100</v>
      </c>
      <c r="P855" s="18">
        <f t="shared" si="53"/>
        <v>30</v>
      </c>
      <c r="Q855" t="s">
        <v>8326</v>
      </c>
      <c r="R855" s="8" t="s">
        <v>8324</v>
      </c>
      <c r="S855">
        <v>1424116709</v>
      </c>
      <c r="T855" s="15">
        <f t="shared" si="54"/>
        <v>42051.832280092596</v>
      </c>
      <c r="U855" s="14">
        <v>1421524709</v>
      </c>
      <c r="V855" s="15">
        <f t="shared" si="55"/>
        <v>42021.832280092596</v>
      </c>
    </row>
    <row r="856" spans="1:22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7">
        <f t="shared" si="52"/>
        <v>118.2205035971223</v>
      </c>
      <c r="P856" s="18">
        <f t="shared" si="53"/>
        <v>65.8623246492986</v>
      </c>
      <c r="Q856" t="s">
        <v>8326</v>
      </c>
      <c r="R856" s="8" t="s">
        <v>8324</v>
      </c>
      <c r="S856">
        <v>1482901546</v>
      </c>
      <c r="T856" s="15">
        <f t="shared" si="54"/>
        <v>42732.212337962963</v>
      </c>
      <c r="U856" s="14">
        <v>1480309546</v>
      </c>
      <c r="V856" s="15">
        <f t="shared" si="55"/>
        <v>42702.212337962963</v>
      </c>
    </row>
    <row r="857" spans="1:22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6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7">
        <f t="shared" si="52"/>
        <v>103.44827586206897</v>
      </c>
      <c r="P857" s="18">
        <f t="shared" si="53"/>
        <v>31.914893617021278</v>
      </c>
      <c r="Q857" t="s">
        <v>8326</v>
      </c>
      <c r="R857" s="8" t="s">
        <v>8324</v>
      </c>
      <c r="S857">
        <v>1469329217</v>
      </c>
      <c r="T857" s="15">
        <f t="shared" si="54"/>
        <v>42575.125196759254</v>
      </c>
      <c r="U857" s="14">
        <v>1466737217</v>
      </c>
      <c r="V857" s="15">
        <f t="shared" si="55"/>
        <v>42545.125196759254</v>
      </c>
    </row>
    <row r="858" spans="1:22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6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7">
        <f t="shared" si="52"/>
        <v>218.00000000000003</v>
      </c>
      <c r="P858" s="18">
        <f t="shared" si="53"/>
        <v>19.464285714285715</v>
      </c>
      <c r="Q858" t="s">
        <v>8326</v>
      </c>
      <c r="R858" s="8" t="s">
        <v>8324</v>
      </c>
      <c r="S858">
        <v>1477422000</v>
      </c>
      <c r="T858" s="15">
        <f t="shared" si="54"/>
        <v>42668.791666666672</v>
      </c>
      <c r="U858" s="14">
        <v>1472282956</v>
      </c>
      <c r="V858" s="15">
        <f t="shared" si="55"/>
        <v>42609.311990740738</v>
      </c>
    </row>
    <row r="859" spans="1:22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6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7">
        <f t="shared" si="52"/>
        <v>100</v>
      </c>
      <c r="P859" s="18">
        <f t="shared" si="53"/>
        <v>50</v>
      </c>
      <c r="Q859" t="s">
        <v>8326</v>
      </c>
      <c r="R859" s="8" t="s">
        <v>8324</v>
      </c>
      <c r="S859">
        <v>1448463431</v>
      </c>
      <c r="T859" s="15">
        <f t="shared" si="54"/>
        <v>42333.623043981483</v>
      </c>
      <c r="U859" s="14">
        <v>1444831031</v>
      </c>
      <c r="V859" s="15">
        <f t="shared" si="55"/>
        <v>42291.581377314811</v>
      </c>
    </row>
    <row r="860" spans="1:22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6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7">
        <f t="shared" si="52"/>
        <v>144.00583333333333</v>
      </c>
      <c r="P860" s="18">
        <f t="shared" si="53"/>
        <v>22.737763157894737</v>
      </c>
      <c r="Q860" t="s">
        <v>8326</v>
      </c>
      <c r="R860" s="8" t="s">
        <v>8324</v>
      </c>
      <c r="S860">
        <v>1429138740</v>
      </c>
      <c r="T860" s="15">
        <f t="shared" si="54"/>
        <v>42109.957638888889</v>
      </c>
      <c r="U860" s="14">
        <v>1426528418</v>
      </c>
      <c r="V860" s="15">
        <f t="shared" si="55"/>
        <v>42079.745578703703</v>
      </c>
    </row>
    <row r="861" spans="1:22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6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7">
        <f t="shared" si="52"/>
        <v>104.67500000000001</v>
      </c>
      <c r="P861" s="18">
        <f t="shared" si="53"/>
        <v>42.724489795918366</v>
      </c>
      <c r="Q861" t="s">
        <v>8326</v>
      </c>
      <c r="R861" s="8" t="s">
        <v>8324</v>
      </c>
      <c r="S861">
        <v>1433376000</v>
      </c>
      <c r="T861" s="15">
        <f t="shared" si="54"/>
        <v>42159</v>
      </c>
      <c r="U861" s="14">
        <v>1430768468</v>
      </c>
      <c r="V861" s="15">
        <f t="shared" si="55"/>
        <v>42128.820231481484</v>
      </c>
    </row>
    <row r="862" spans="1:22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6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7">
        <f t="shared" si="52"/>
        <v>18.142857142857142</v>
      </c>
      <c r="P862" s="18">
        <f t="shared" si="53"/>
        <v>52.916666666666664</v>
      </c>
      <c r="Q862" t="s">
        <v>8327</v>
      </c>
      <c r="R862" s="8" t="s">
        <v>8324</v>
      </c>
      <c r="S862">
        <v>1385123713</v>
      </c>
      <c r="T862" s="15">
        <f t="shared" si="54"/>
        <v>41600.524456018517</v>
      </c>
      <c r="U862" s="14">
        <v>1382528113</v>
      </c>
      <c r="V862" s="15">
        <f t="shared" si="55"/>
        <v>41570.482789351852</v>
      </c>
    </row>
    <row r="863" spans="1:22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6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7">
        <f t="shared" si="52"/>
        <v>2.2444444444444445</v>
      </c>
      <c r="P863" s="18">
        <f t="shared" si="53"/>
        <v>50.5</v>
      </c>
      <c r="Q863" t="s">
        <v>8327</v>
      </c>
      <c r="R863" s="8" t="s">
        <v>8324</v>
      </c>
      <c r="S863">
        <v>1474067404</v>
      </c>
      <c r="T863" s="15">
        <f t="shared" si="54"/>
        <v>42629.965324074074</v>
      </c>
      <c r="U863" s="14">
        <v>1471475404</v>
      </c>
      <c r="V863" s="15">
        <f t="shared" si="55"/>
        <v>42599.965324074074</v>
      </c>
    </row>
    <row r="864" spans="1:22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6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7">
        <f t="shared" si="52"/>
        <v>0.33999999999999997</v>
      </c>
      <c r="P864" s="18">
        <f t="shared" si="53"/>
        <v>42.5</v>
      </c>
      <c r="Q864" t="s">
        <v>8327</v>
      </c>
      <c r="R864" s="8" t="s">
        <v>8324</v>
      </c>
      <c r="S864">
        <v>1384179548</v>
      </c>
      <c r="T864" s="15">
        <f t="shared" si="54"/>
        <v>41589.596620370372</v>
      </c>
      <c r="U864" s="14">
        <v>1381583948</v>
      </c>
      <c r="V864" s="15">
        <f t="shared" si="55"/>
        <v>41559.5549537037</v>
      </c>
    </row>
    <row r="865" spans="1:22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6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7">
        <f t="shared" si="52"/>
        <v>4.5</v>
      </c>
      <c r="P865" s="18">
        <f t="shared" si="53"/>
        <v>18</v>
      </c>
      <c r="Q865" t="s">
        <v>8327</v>
      </c>
      <c r="R865" s="8" t="s">
        <v>8324</v>
      </c>
      <c r="S865">
        <v>1329014966</v>
      </c>
      <c r="T865" s="15">
        <f t="shared" si="54"/>
        <v>40951.117662037039</v>
      </c>
      <c r="U865" s="14">
        <v>1326422966</v>
      </c>
      <c r="V865" s="15">
        <f t="shared" si="55"/>
        <v>40921.117662037039</v>
      </c>
    </row>
    <row r="866" spans="1:22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7">
        <f t="shared" si="52"/>
        <v>41.53846153846154</v>
      </c>
      <c r="P866" s="18">
        <f t="shared" si="53"/>
        <v>34.177215189873415</v>
      </c>
      <c r="Q866" t="s">
        <v>8327</v>
      </c>
      <c r="R866" s="8" t="s">
        <v>8324</v>
      </c>
      <c r="S866">
        <v>1381917540</v>
      </c>
      <c r="T866" s="15">
        <f t="shared" si="54"/>
        <v>41563.415972222225</v>
      </c>
      <c r="U866" s="14">
        <v>1379990038</v>
      </c>
      <c r="V866" s="15">
        <f t="shared" si="55"/>
        <v>41541.106921296298</v>
      </c>
    </row>
    <row r="867" spans="1:22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6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7">
        <f t="shared" si="52"/>
        <v>2.0454545454545454</v>
      </c>
      <c r="P867" s="18">
        <f t="shared" si="53"/>
        <v>22.5</v>
      </c>
      <c r="Q867" t="s">
        <v>8327</v>
      </c>
      <c r="R867" s="8" t="s">
        <v>8324</v>
      </c>
      <c r="S867">
        <v>1358361197</v>
      </c>
      <c r="T867" s="15">
        <f t="shared" si="54"/>
        <v>41290.773113425923</v>
      </c>
      <c r="U867" s="14">
        <v>1353177197</v>
      </c>
      <c r="V867" s="15">
        <f t="shared" si="55"/>
        <v>41230.773113425923</v>
      </c>
    </row>
    <row r="868" spans="1:22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6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7">
        <f t="shared" si="52"/>
        <v>18.285714285714285</v>
      </c>
      <c r="P868" s="18">
        <f t="shared" si="53"/>
        <v>58.18181818181818</v>
      </c>
      <c r="Q868" t="s">
        <v>8327</v>
      </c>
      <c r="R868" s="8" t="s">
        <v>8324</v>
      </c>
      <c r="S868">
        <v>1425136200</v>
      </c>
      <c r="T868" s="15">
        <f t="shared" si="54"/>
        <v>42063.631944444445</v>
      </c>
      <c r="U868" s="14">
        <v>1421853518</v>
      </c>
      <c r="V868" s="15">
        <f t="shared" si="55"/>
        <v>42025.637939814813</v>
      </c>
    </row>
    <row r="869" spans="1:22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6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7">
        <f t="shared" si="52"/>
        <v>24.02</v>
      </c>
      <c r="P869" s="18">
        <f t="shared" si="53"/>
        <v>109.18181818181819</v>
      </c>
      <c r="Q869" t="s">
        <v>8327</v>
      </c>
      <c r="R869" s="8" t="s">
        <v>8324</v>
      </c>
      <c r="S869">
        <v>1259643540</v>
      </c>
      <c r="T869" s="15">
        <f t="shared" si="54"/>
        <v>40148.207638888889</v>
      </c>
      <c r="U869" s="14">
        <v>1254450706</v>
      </c>
      <c r="V869" s="15">
        <f t="shared" si="55"/>
        <v>40088.105393518519</v>
      </c>
    </row>
    <row r="870" spans="1:22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6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7">
        <f t="shared" si="52"/>
        <v>0.1111111111111111</v>
      </c>
      <c r="P870" s="18">
        <f t="shared" si="53"/>
        <v>50</v>
      </c>
      <c r="Q870" t="s">
        <v>8327</v>
      </c>
      <c r="R870" s="8" t="s">
        <v>8324</v>
      </c>
      <c r="S870">
        <v>1389055198</v>
      </c>
      <c r="T870" s="15">
        <f t="shared" si="54"/>
        <v>41646.027754629627</v>
      </c>
      <c r="U870" s="14">
        <v>1386463198</v>
      </c>
      <c r="V870" s="15">
        <f t="shared" si="55"/>
        <v>41616.027754629627</v>
      </c>
    </row>
    <row r="871" spans="1:22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6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7">
        <f t="shared" si="52"/>
        <v>11.818181818181818</v>
      </c>
      <c r="P871" s="18">
        <f t="shared" si="53"/>
        <v>346.66666666666669</v>
      </c>
      <c r="Q871" t="s">
        <v>8327</v>
      </c>
      <c r="R871" s="8" t="s">
        <v>8324</v>
      </c>
      <c r="S871">
        <v>1365448657</v>
      </c>
      <c r="T871" s="15">
        <f t="shared" si="54"/>
        <v>41372.803900462961</v>
      </c>
      <c r="U871" s="14">
        <v>1362860257</v>
      </c>
      <c r="V871" s="15">
        <f t="shared" si="55"/>
        <v>41342.845567129625</v>
      </c>
    </row>
    <row r="872" spans="1:22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6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7">
        <f t="shared" si="52"/>
        <v>0.31</v>
      </c>
      <c r="P872" s="18">
        <f t="shared" si="53"/>
        <v>12.4</v>
      </c>
      <c r="Q872" t="s">
        <v>8327</v>
      </c>
      <c r="R872" s="8" t="s">
        <v>8324</v>
      </c>
      <c r="S872">
        <v>1377995523</v>
      </c>
      <c r="T872" s="15">
        <f t="shared" si="54"/>
        <v>41518.022256944445</v>
      </c>
      <c r="U872" s="14">
        <v>1375403523</v>
      </c>
      <c r="V872" s="15">
        <f t="shared" si="55"/>
        <v>41488.022256944445</v>
      </c>
    </row>
    <row r="873" spans="1:22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6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7">
        <f t="shared" si="52"/>
        <v>5.416666666666667</v>
      </c>
      <c r="P873" s="18">
        <f t="shared" si="53"/>
        <v>27.083333333333332</v>
      </c>
      <c r="Q873" t="s">
        <v>8327</v>
      </c>
      <c r="R873" s="8" t="s">
        <v>8324</v>
      </c>
      <c r="S873">
        <v>1385735295</v>
      </c>
      <c r="T873" s="15">
        <f t="shared" si="54"/>
        <v>41607.602951388893</v>
      </c>
      <c r="U873" s="14">
        <v>1383139695</v>
      </c>
      <c r="V873" s="15">
        <f t="shared" si="55"/>
        <v>41577.561284722222</v>
      </c>
    </row>
    <row r="874" spans="1:22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6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7">
        <f t="shared" si="52"/>
        <v>0.8125</v>
      </c>
      <c r="P874" s="18">
        <f t="shared" si="53"/>
        <v>32.5</v>
      </c>
      <c r="Q874" t="s">
        <v>8327</v>
      </c>
      <c r="R874" s="8" t="s">
        <v>8324</v>
      </c>
      <c r="S874">
        <v>1299786527</v>
      </c>
      <c r="T874" s="15">
        <f t="shared" si="54"/>
        <v>40612.825543981482</v>
      </c>
      <c r="U874" s="14">
        <v>1295898527</v>
      </c>
      <c r="V874" s="15">
        <f t="shared" si="55"/>
        <v>40567.825543981482</v>
      </c>
    </row>
    <row r="875" spans="1:22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6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7">
        <f t="shared" si="52"/>
        <v>1.2857142857142856</v>
      </c>
      <c r="P875" s="18">
        <f t="shared" si="53"/>
        <v>9</v>
      </c>
      <c r="Q875" t="s">
        <v>8327</v>
      </c>
      <c r="R875" s="8" t="s">
        <v>8324</v>
      </c>
      <c r="S875">
        <v>1352610040</v>
      </c>
      <c r="T875" s="15">
        <f t="shared" si="54"/>
        <v>41224.208796296298</v>
      </c>
      <c r="U875" s="14">
        <v>1349150440</v>
      </c>
      <c r="V875" s="15">
        <f t="shared" si="55"/>
        <v>41184.167129629626</v>
      </c>
    </row>
    <row r="876" spans="1:22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7">
        <f t="shared" si="52"/>
        <v>24.333333333333336</v>
      </c>
      <c r="P876" s="18">
        <f t="shared" si="53"/>
        <v>34.761904761904759</v>
      </c>
      <c r="Q876" t="s">
        <v>8327</v>
      </c>
      <c r="R876" s="8" t="s">
        <v>8324</v>
      </c>
      <c r="S876">
        <v>1367676034</v>
      </c>
      <c r="T876" s="15">
        <f t="shared" si="54"/>
        <v>41398.583726851852</v>
      </c>
      <c r="U876" s="14">
        <v>1365084034</v>
      </c>
      <c r="V876" s="15">
        <f t="shared" si="55"/>
        <v>41368.583726851852</v>
      </c>
    </row>
    <row r="877" spans="1:22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6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7">
        <f t="shared" si="52"/>
        <v>0</v>
      </c>
      <c r="P877" s="18" t="e">
        <f t="shared" si="53"/>
        <v>#DIV/0!</v>
      </c>
      <c r="Q877" t="s">
        <v>8327</v>
      </c>
      <c r="R877" s="8" t="s">
        <v>8324</v>
      </c>
      <c r="S877">
        <v>1442856131</v>
      </c>
      <c r="T877" s="15">
        <f t="shared" si="54"/>
        <v>42268.723738425921</v>
      </c>
      <c r="U877" s="14">
        <v>1441128131</v>
      </c>
      <c r="V877" s="15">
        <f t="shared" si="55"/>
        <v>42248.723738425921</v>
      </c>
    </row>
    <row r="878" spans="1:22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6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7">
        <f t="shared" si="52"/>
        <v>40.799492385786799</v>
      </c>
      <c r="P878" s="18">
        <f t="shared" si="53"/>
        <v>28.577777777777779</v>
      </c>
      <c r="Q878" t="s">
        <v>8327</v>
      </c>
      <c r="R878" s="8" t="s">
        <v>8324</v>
      </c>
      <c r="S878">
        <v>1359978927</v>
      </c>
      <c r="T878" s="15">
        <f t="shared" si="54"/>
        <v>41309.496840277774</v>
      </c>
      <c r="U878" s="14">
        <v>1357127727</v>
      </c>
      <c r="V878" s="15">
        <f t="shared" si="55"/>
        <v>41276.496840277774</v>
      </c>
    </row>
    <row r="879" spans="1:22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6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7">
        <f t="shared" si="52"/>
        <v>67.55</v>
      </c>
      <c r="P879" s="18">
        <f t="shared" si="53"/>
        <v>46.586206896551722</v>
      </c>
      <c r="Q879" t="s">
        <v>8327</v>
      </c>
      <c r="R879" s="8" t="s">
        <v>8324</v>
      </c>
      <c r="S879">
        <v>1387479360</v>
      </c>
      <c r="T879" s="15">
        <f t="shared" si="54"/>
        <v>41627.788888888885</v>
      </c>
      <c r="U879" s="14">
        <v>1384887360</v>
      </c>
      <c r="V879" s="15">
        <f t="shared" si="55"/>
        <v>41597.788888888885</v>
      </c>
    </row>
    <row r="880" spans="1:22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6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7">
        <f t="shared" si="52"/>
        <v>1.3</v>
      </c>
      <c r="P880" s="18">
        <f t="shared" si="53"/>
        <v>32.5</v>
      </c>
      <c r="Q880" t="s">
        <v>8327</v>
      </c>
      <c r="R880" s="8" t="s">
        <v>8324</v>
      </c>
      <c r="S880">
        <v>1293082524</v>
      </c>
      <c r="T880" s="15">
        <f t="shared" si="54"/>
        <v>40535.232916666668</v>
      </c>
      <c r="U880" s="14">
        <v>1290490524</v>
      </c>
      <c r="V880" s="15">
        <f t="shared" si="55"/>
        <v>40505.232916666668</v>
      </c>
    </row>
    <row r="881" spans="1:22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6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7">
        <f t="shared" si="52"/>
        <v>30.666666666666664</v>
      </c>
      <c r="P881" s="18">
        <f t="shared" si="53"/>
        <v>21.466666666666665</v>
      </c>
      <c r="Q881" t="s">
        <v>8327</v>
      </c>
      <c r="R881" s="8" t="s">
        <v>8324</v>
      </c>
      <c r="S881">
        <v>1338321305</v>
      </c>
      <c r="T881" s="15">
        <f t="shared" si="54"/>
        <v>41058.829918981479</v>
      </c>
      <c r="U881" s="14">
        <v>1336506905</v>
      </c>
      <c r="V881" s="15">
        <f t="shared" si="55"/>
        <v>41037.829918981479</v>
      </c>
    </row>
    <row r="882" spans="1:22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6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7">
        <f t="shared" si="52"/>
        <v>2.9894179894179893</v>
      </c>
      <c r="P882" s="18">
        <f t="shared" si="53"/>
        <v>14.125</v>
      </c>
      <c r="Q882" t="s">
        <v>8328</v>
      </c>
      <c r="R882" s="8" t="s">
        <v>8324</v>
      </c>
      <c r="S882">
        <v>1351582938</v>
      </c>
      <c r="T882" s="15">
        <f t="shared" si="54"/>
        <v>41212.32104166667</v>
      </c>
      <c r="U882" s="14">
        <v>1348731738</v>
      </c>
      <c r="V882" s="15">
        <f t="shared" si="55"/>
        <v>41179.32104166667</v>
      </c>
    </row>
    <row r="883" spans="1:22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6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7">
        <f t="shared" si="52"/>
        <v>0.8</v>
      </c>
      <c r="P883" s="18">
        <f t="shared" si="53"/>
        <v>30</v>
      </c>
      <c r="Q883" t="s">
        <v>8328</v>
      </c>
      <c r="R883" s="8" t="s">
        <v>8324</v>
      </c>
      <c r="S883">
        <v>1326520886</v>
      </c>
      <c r="T883" s="15">
        <f t="shared" si="54"/>
        <v>40922.25099537037</v>
      </c>
      <c r="U883" s="14">
        <v>1322632886</v>
      </c>
      <c r="V883" s="15">
        <f t="shared" si="55"/>
        <v>40877.25099537037</v>
      </c>
    </row>
    <row r="884" spans="1:22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6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7">
        <f t="shared" si="52"/>
        <v>20.133333333333333</v>
      </c>
      <c r="P884" s="18">
        <f t="shared" si="53"/>
        <v>21.571428571428573</v>
      </c>
      <c r="Q884" t="s">
        <v>8328</v>
      </c>
      <c r="R884" s="8" t="s">
        <v>8324</v>
      </c>
      <c r="S884">
        <v>1315341550</v>
      </c>
      <c r="T884" s="15">
        <f t="shared" si="54"/>
        <v>40792.860532407409</v>
      </c>
      <c r="U884" s="14">
        <v>1312490350</v>
      </c>
      <c r="V884" s="15">
        <f t="shared" si="55"/>
        <v>40759.860532407409</v>
      </c>
    </row>
    <row r="885" spans="1:22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6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7">
        <f t="shared" si="52"/>
        <v>40.020000000000003</v>
      </c>
      <c r="P885" s="18">
        <f t="shared" si="53"/>
        <v>83.375</v>
      </c>
      <c r="Q885" t="s">
        <v>8328</v>
      </c>
      <c r="R885" s="8" t="s">
        <v>8324</v>
      </c>
      <c r="S885">
        <v>1456957635</v>
      </c>
      <c r="T885" s="15">
        <f t="shared" si="54"/>
        <v>42431.935590277775</v>
      </c>
      <c r="U885" s="14">
        <v>1451773635</v>
      </c>
      <c r="V885" s="15">
        <f t="shared" si="55"/>
        <v>42371.935590277775</v>
      </c>
    </row>
    <row r="886" spans="1:22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7">
        <f t="shared" si="52"/>
        <v>1</v>
      </c>
      <c r="P886" s="18">
        <f t="shared" si="53"/>
        <v>10</v>
      </c>
      <c r="Q886" t="s">
        <v>8328</v>
      </c>
      <c r="R886" s="8" t="s">
        <v>8324</v>
      </c>
      <c r="S886">
        <v>1336789860</v>
      </c>
      <c r="T886" s="15">
        <f t="shared" si="54"/>
        <v>41041.104861111111</v>
      </c>
      <c r="U886" s="14">
        <v>1331666146</v>
      </c>
      <c r="V886" s="15">
        <f t="shared" si="55"/>
        <v>40981.802615740744</v>
      </c>
    </row>
    <row r="887" spans="1:22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6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7">
        <f t="shared" si="52"/>
        <v>75</v>
      </c>
      <c r="P887" s="18">
        <f t="shared" si="53"/>
        <v>35.714285714285715</v>
      </c>
      <c r="Q887" t="s">
        <v>8328</v>
      </c>
      <c r="R887" s="8" t="s">
        <v>8324</v>
      </c>
      <c r="S887">
        <v>1483137311</v>
      </c>
      <c r="T887" s="15">
        <f t="shared" si="54"/>
        <v>42734.941099537042</v>
      </c>
      <c r="U887" s="14">
        <v>1481322911</v>
      </c>
      <c r="V887" s="15">
        <f t="shared" si="55"/>
        <v>42713.941099537042</v>
      </c>
    </row>
    <row r="888" spans="1:22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6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7">
        <f t="shared" si="52"/>
        <v>41</v>
      </c>
      <c r="P888" s="18">
        <f t="shared" si="53"/>
        <v>29.285714285714285</v>
      </c>
      <c r="Q888" t="s">
        <v>8328</v>
      </c>
      <c r="R888" s="8" t="s">
        <v>8324</v>
      </c>
      <c r="S888">
        <v>1473972813</v>
      </c>
      <c r="T888" s="15">
        <f t="shared" si="54"/>
        <v>42628.870520833334</v>
      </c>
      <c r="U888" s="14">
        <v>1471812813</v>
      </c>
      <c r="V888" s="15">
        <f t="shared" si="55"/>
        <v>42603.870520833334</v>
      </c>
    </row>
    <row r="889" spans="1:22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6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7">
        <f t="shared" si="52"/>
        <v>0</v>
      </c>
      <c r="P889" s="18" t="e">
        <f t="shared" si="53"/>
        <v>#DIV/0!</v>
      </c>
      <c r="Q889" t="s">
        <v>8328</v>
      </c>
      <c r="R889" s="8" t="s">
        <v>8324</v>
      </c>
      <c r="S889">
        <v>1338159655</v>
      </c>
      <c r="T889" s="15">
        <f t="shared" si="54"/>
        <v>41056.958969907406</v>
      </c>
      <c r="U889" s="14">
        <v>1335567655</v>
      </c>
      <c r="V889" s="15">
        <f t="shared" si="55"/>
        <v>41026.958969907406</v>
      </c>
    </row>
    <row r="890" spans="1:22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6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7">
        <f t="shared" si="52"/>
        <v>7.1999999999999993</v>
      </c>
      <c r="P890" s="18">
        <f t="shared" si="53"/>
        <v>18</v>
      </c>
      <c r="Q890" t="s">
        <v>8328</v>
      </c>
      <c r="R890" s="8" t="s">
        <v>8324</v>
      </c>
      <c r="S890">
        <v>1314856800</v>
      </c>
      <c r="T890" s="15">
        <f t="shared" si="54"/>
        <v>40787.25</v>
      </c>
      <c r="U890" s="14">
        <v>1311789885</v>
      </c>
      <c r="V890" s="15">
        <f t="shared" si="55"/>
        <v>40751.753298611111</v>
      </c>
    </row>
    <row r="891" spans="1:22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6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7">
        <f t="shared" si="52"/>
        <v>9.4412800000000008</v>
      </c>
      <c r="P891" s="18">
        <f t="shared" si="53"/>
        <v>73.760000000000005</v>
      </c>
      <c r="Q891" t="s">
        <v>8328</v>
      </c>
      <c r="R891" s="8" t="s">
        <v>8324</v>
      </c>
      <c r="S891">
        <v>1412534943</v>
      </c>
      <c r="T891" s="15">
        <f t="shared" si="54"/>
        <v>41917.784062500003</v>
      </c>
      <c r="U891" s="14">
        <v>1409942943</v>
      </c>
      <c r="V891" s="15">
        <f t="shared" si="55"/>
        <v>41887.784062500003</v>
      </c>
    </row>
    <row r="892" spans="1:22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6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7">
        <f t="shared" si="52"/>
        <v>4.1666666666666661</v>
      </c>
      <c r="P892" s="18">
        <f t="shared" si="53"/>
        <v>31.25</v>
      </c>
      <c r="Q892" t="s">
        <v>8328</v>
      </c>
      <c r="R892" s="8" t="s">
        <v>8324</v>
      </c>
      <c r="S892">
        <v>1385055979</v>
      </c>
      <c r="T892" s="15">
        <f t="shared" si="54"/>
        <v>41599.740497685183</v>
      </c>
      <c r="U892" s="14">
        <v>1382460379</v>
      </c>
      <c r="V892" s="15">
        <f t="shared" si="55"/>
        <v>41569.698831018519</v>
      </c>
    </row>
    <row r="893" spans="1:22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6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7">
        <f t="shared" si="52"/>
        <v>3.25</v>
      </c>
      <c r="P893" s="18">
        <f t="shared" si="53"/>
        <v>28.888888888888889</v>
      </c>
      <c r="Q893" t="s">
        <v>8328</v>
      </c>
      <c r="R893" s="8" t="s">
        <v>8324</v>
      </c>
      <c r="S893">
        <v>1408581930</v>
      </c>
      <c r="T893" s="15">
        <f t="shared" si="54"/>
        <v>41872.031597222223</v>
      </c>
      <c r="U893" s="14">
        <v>1405989930</v>
      </c>
      <c r="V893" s="15">
        <f t="shared" si="55"/>
        <v>41842.031597222223</v>
      </c>
    </row>
    <row r="894" spans="1:22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6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7">
        <f t="shared" si="52"/>
        <v>40.75</v>
      </c>
      <c r="P894" s="18">
        <f t="shared" si="53"/>
        <v>143.8235294117647</v>
      </c>
      <c r="Q894" t="s">
        <v>8328</v>
      </c>
      <c r="R894" s="8" t="s">
        <v>8324</v>
      </c>
      <c r="S894">
        <v>1280635200</v>
      </c>
      <c r="T894" s="15">
        <f t="shared" si="54"/>
        <v>40391.166666666664</v>
      </c>
      <c r="U894" s="14">
        <v>1273121283</v>
      </c>
      <c r="V894" s="15">
        <f t="shared" si="55"/>
        <v>40304.20003472222</v>
      </c>
    </row>
    <row r="895" spans="1:22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6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7">
        <f t="shared" si="52"/>
        <v>10</v>
      </c>
      <c r="P895" s="18">
        <f t="shared" si="53"/>
        <v>40</v>
      </c>
      <c r="Q895" t="s">
        <v>8328</v>
      </c>
      <c r="R895" s="8" t="s">
        <v>8324</v>
      </c>
      <c r="S895">
        <v>1427920363</v>
      </c>
      <c r="T895" s="15">
        <f t="shared" si="54"/>
        <v>42095.856053240743</v>
      </c>
      <c r="U895" s="14">
        <v>1425331963</v>
      </c>
      <c r="V895" s="15">
        <f t="shared" si="55"/>
        <v>42065.897719907407</v>
      </c>
    </row>
    <row r="896" spans="1:22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7">
        <f t="shared" si="52"/>
        <v>39.17</v>
      </c>
      <c r="P896" s="18">
        <f t="shared" si="53"/>
        <v>147.81132075471697</v>
      </c>
      <c r="Q896" t="s">
        <v>8328</v>
      </c>
      <c r="R896" s="8" t="s">
        <v>8324</v>
      </c>
      <c r="S896">
        <v>1465169610</v>
      </c>
      <c r="T896" s="15">
        <f t="shared" si="54"/>
        <v>42526.98159722222</v>
      </c>
      <c r="U896" s="14">
        <v>1462577610</v>
      </c>
      <c r="V896" s="15">
        <f t="shared" si="55"/>
        <v>42496.98159722222</v>
      </c>
    </row>
    <row r="897" spans="1:22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6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7">
        <f t="shared" si="52"/>
        <v>2.4375</v>
      </c>
      <c r="P897" s="18">
        <f t="shared" si="53"/>
        <v>27.857142857142858</v>
      </c>
      <c r="Q897" t="s">
        <v>8328</v>
      </c>
      <c r="R897" s="8" t="s">
        <v>8324</v>
      </c>
      <c r="S897">
        <v>1287975829</v>
      </c>
      <c r="T897" s="15">
        <f t="shared" si="54"/>
        <v>40476.127650462964</v>
      </c>
      <c r="U897" s="14">
        <v>1284087829</v>
      </c>
      <c r="V897" s="15">
        <f t="shared" si="55"/>
        <v>40431.127650462964</v>
      </c>
    </row>
    <row r="898" spans="1:22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6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7">
        <f t="shared" si="52"/>
        <v>40</v>
      </c>
      <c r="P898" s="18">
        <f t="shared" si="53"/>
        <v>44.444444444444443</v>
      </c>
      <c r="Q898" t="s">
        <v>8328</v>
      </c>
      <c r="R898" s="8" t="s">
        <v>8324</v>
      </c>
      <c r="S898">
        <v>1440734400</v>
      </c>
      <c r="T898" s="15">
        <f t="shared" si="54"/>
        <v>42244.166666666672</v>
      </c>
      <c r="U898" s="14">
        <v>1438549026</v>
      </c>
      <c r="V898" s="15">
        <f t="shared" si="55"/>
        <v>42218.872986111106</v>
      </c>
    </row>
    <row r="899" spans="1:22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6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7">
        <f t="shared" ref="O899:O962" si="56">(E899/D899)*100</f>
        <v>0</v>
      </c>
      <c r="P899" s="18" t="e">
        <f t="shared" ref="P899:P962" si="57">AVERAGE(E899/L899)</f>
        <v>#DIV/0!</v>
      </c>
      <c r="Q899" t="s">
        <v>8328</v>
      </c>
      <c r="R899" s="8" t="s">
        <v>8324</v>
      </c>
      <c r="S899">
        <v>1354123908</v>
      </c>
      <c r="T899" s="15">
        <f t="shared" ref="T899:T962" si="58">(S899/86400)+DATE(1970,1,1)</f>
        <v>41241.730416666665</v>
      </c>
      <c r="U899" s="14">
        <v>1351528308</v>
      </c>
      <c r="V899" s="15">
        <f t="shared" ref="V899:V962" si="59">(U899/86400)+DATE(1970,1,1)</f>
        <v>41211.688750000001</v>
      </c>
    </row>
    <row r="900" spans="1:22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6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7">
        <f t="shared" si="56"/>
        <v>2.8000000000000003</v>
      </c>
      <c r="P900" s="18">
        <f t="shared" si="57"/>
        <v>35</v>
      </c>
      <c r="Q900" t="s">
        <v>8328</v>
      </c>
      <c r="R900" s="8" t="s">
        <v>8324</v>
      </c>
      <c r="S900">
        <v>1326651110</v>
      </c>
      <c r="T900" s="15">
        <f t="shared" si="58"/>
        <v>40923.758217592593</v>
      </c>
      <c r="U900" s="14">
        <v>1322763110</v>
      </c>
      <c r="V900" s="15">
        <f t="shared" si="59"/>
        <v>40878.758217592593</v>
      </c>
    </row>
    <row r="901" spans="1:22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6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7">
        <f t="shared" si="56"/>
        <v>37.333333333333336</v>
      </c>
      <c r="P901" s="18">
        <f t="shared" si="57"/>
        <v>35</v>
      </c>
      <c r="Q901" t="s">
        <v>8328</v>
      </c>
      <c r="R901" s="8" t="s">
        <v>8324</v>
      </c>
      <c r="S901">
        <v>1306549362</v>
      </c>
      <c r="T901" s="15">
        <f t="shared" si="58"/>
        <v>40691.099097222221</v>
      </c>
      <c r="U901" s="14">
        <v>1302661362</v>
      </c>
      <c r="V901" s="15">
        <f t="shared" si="59"/>
        <v>40646.099097222221</v>
      </c>
    </row>
    <row r="902" spans="1:22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6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7">
        <f t="shared" si="56"/>
        <v>0.42</v>
      </c>
      <c r="P902" s="18">
        <f t="shared" si="57"/>
        <v>10.5</v>
      </c>
      <c r="Q902" t="s">
        <v>8327</v>
      </c>
      <c r="R902" s="8" t="s">
        <v>8324</v>
      </c>
      <c r="S902">
        <v>1459365802</v>
      </c>
      <c r="T902" s="15">
        <f t="shared" si="58"/>
        <v>42459.807893518519</v>
      </c>
      <c r="U902" s="14">
        <v>1456777402</v>
      </c>
      <c r="V902" s="15">
        <f t="shared" si="59"/>
        <v>42429.84956018519</v>
      </c>
    </row>
    <row r="903" spans="1:22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6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7">
        <f t="shared" si="56"/>
        <v>0</v>
      </c>
      <c r="P903" s="18" t="e">
        <f t="shared" si="57"/>
        <v>#DIV/0!</v>
      </c>
      <c r="Q903" t="s">
        <v>8327</v>
      </c>
      <c r="R903" s="8" t="s">
        <v>8324</v>
      </c>
      <c r="S903">
        <v>1276024260</v>
      </c>
      <c r="T903" s="15">
        <f t="shared" si="58"/>
        <v>40337.799305555556</v>
      </c>
      <c r="U903" s="14">
        <v>1272050914</v>
      </c>
      <c r="V903" s="15">
        <f t="shared" si="59"/>
        <v>40291.81150462963</v>
      </c>
    </row>
    <row r="904" spans="1:22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6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7">
        <f t="shared" si="56"/>
        <v>0.3</v>
      </c>
      <c r="P904" s="18">
        <f t="shared" si="57"/>
        <v>30</v>
      </c>
      <c r="Q904" t="s">
        <v>8327</v>
      </c>
      <c r="R904" s="8" t="s">
        <v>8324</v>
      </c>
      <c r="S904">
        <v>1409412600</v>
      </c>
      <c r="T904" s="15">
        <f t="shared" si="58"/>
        <v>41881.645833333336</v>
      </c>
      <c r="U904" s="14">
        <v>1404947422</v>
      </c>
      <c r="V904" s="15">
        <f t="shared" si="59"/>
        <v>41829.965532407405</v>
      </c>
    </row>
    <row r="905" spans="1:22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6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7">
        <f t="shared" si="56"/>
        <v>3.2</v>
      </c>
      <c r="P905" s="18">
        <f t="shared" si="57"/>
        <v>40</v>
      </c>
      <c r="Q905" t="s">
        <v>8327</v>
      </c>
      <c r="R905" s="8" t="s">
        <v>8324</v>
      </c>
      <c r="S905">
        <v>1348367100</v>
      </c>
      <c r="T905" s="15">
        <f t="shared" si="58"/>
        <v>41175.100694444445</v>
      </c>
      <c r="U905" s="14">
        <v>1346180780</v>
      </c>
      <c r="V905" s="15">
        <f t="shared" si="59"/>
        <v>41149.796064814815</v>
      </c>
    </row>
    <row r="906" spans="1:22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7">
        <f t="shared" si="56"/>
        <v>0.30199999999999999</v>
      </c>
      <c r="P906" s="18">
        <f t="shared" si="57"/>
        <v>50.333333333333336</v>
      </c>
      <c r="Q906" t="s">
        <v>8327</v>
      </c>
      <c r="R906" s="8" t="s">
        <v>8324</v>
      </c>
      <c r="S906">
        <v>1451786137</v>
      </c>
      <c r="T906" s="15">
        <f t="shared" si="58"/>
        <v>42372.080289351856</v>
      </c>
      <c r="U906" s="14">
        <v>1449194137</v>
      </c>
      <c r="V906" s="15">
        <f t="shared" si="59"/>
        <v>42342.080289351856</v>
      </c>
    </row>
    <row r="907" spans="1:22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6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7">
        <f t="shared" si="56"/>
        <v>3.0153846153846153</v>
      </c>
      <c r="P907" s="18">
        <f t="shared" si="57"/>
        <v>32.666666666666664</v>
      </c>
      <c r="Q907" t="s">
        <v>8327</v>
      </c>
      <c r="R907" s="8" t="s">
        <v>8324</v>
      </c>
      <c r="S907">
        <v>1295847926</v>
      </c>
      <c r="T907" s="15">
        <f t="shared" si="58"/>
        <v>40567.239884259259</v>
      </c>
      <c r="U907" s="14">
        <v>1290663926</v>
      </c>
      <c r="V907" s="15">
        <f t="shared" si="59"/>
        <v>40507.239884259259</v>
      </c>
    </row>
    <row r="908" spans="1:22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6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7">
        <f t="shared" si="56"/>
        <v>0</v>
      </c>
      <c r="P908" s="18" t="e">
        <f t="shared" si="57"/>
        <v>#DIV/0!</v>
      </c>
      <c r="Q908" t="s">
        <v>8327</v>
      </c>
      <c r="R908" s="8" t="s">
        <v>8324</v>
      </c>
      <c r="S908">
        <v>1394681590</v>
      </c>
      <c r="T908" s="15">
        <f t="shared" si="58"/>
        <v>41711.148032407407</v>
      </c>
      <c r="U908" s="14">
        <v>1392093190</v>
      </c>
      <c r="V908" s="15">
        <f t="shared" si="59"/>
        <v>41681.189699074072</v>
      </c>
    </row>
    <row r="909" spans="1:22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6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7">
        <f t="shared" si="56"/>
        <v>0</v>
      </c>
      <c r="P909" s="18" t="e">
        <f t="shared" si="57"/>
        <v>#DIV/0!</v>
      </c>
      <c r="Q909" t="s">
        <v>8327</v>
      </c>
      <c r="R909" s="8" t="s">
        <v>8324</v>
      </c>
      <c r="S909">
        <v>1315715823</v>
      </c>
      <c r="T909" s="15">
        <f t="shared" si="58"/>
        <v>40797.192395833335</v>
      </c>
      <c r="U909" s="14">
        <v>1313123823</v>
      </c>
      <c r="V909" s="15">
        <f t="shared" si="59"/>
        <v>40767.192395833335</v>
      </c>
    </row>
    <row r="910" spans="1:22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6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7">
        <f t="shared" si="56"/>
        <v>0</v>
      </c>
      <c r="P910" s="18" t="e">
        <f t="shared" si="57"/>
        <v>#DIV/0!</v>
      </c>
      <c r="Q910" t="s">
        <v>8327</v>
      </c>
      <c r="R910" s="8" t="s">
        <v>8324</v>
      </c>
      <c r="S910">
        <v>1280206740</v>
      </c>
      <c r="T910" s="15">
        <f t="shared" si="58"/>
        <v>40386.207638888889</v>
      </c>
      <c r="U910" s="14">
        <v>1276283655</v>
      </c>
      <c r="V910" s="15">
        <f t="shared" si="59"/>
        <v>40340.801562499997</v>
      </c>
    </row>
    <row r="911" spans="1:22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6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7">
        <f t="shared" si="56"/>
        <v>3.25</v>
      </c>
      <c r="P911" s="18">
        <f t="shared" si="57"/>
        <v>65</v>
      </c>
      <c r="Q911" t="s">
        <v>8327</v>
      </c>
      <c r="R911" s="8" t="s">
        <v>8324</v>
      </c>
      <c r="S911">
        <v>1343016000</v>
      </c>
      <c r="T911" s="15">
        <f t="shared" si="58"/>
        <v>41113.166666666664</v>
      </c>
      <c r="U911" s="14">
        <v>1340296440</v>
      </c>
      <c r="V911" s="15">
        <f t="shared" si="59"/>
        <v>41081.69027777778</v>
      </c>
    </row>
    <row r="912" spans="1:22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6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7">
        <f t="shared" si="56"/>
        <v>22.363636363636363</v>
      </c>
      <c r="P912" s="18">
        <f t="shared" si="57"/>
        <v>24.6</v>
      </c>
      <c r="Q912" t="s">
        <v>8327</v>
      </c>
      <c r="R912" s="8" t="s">
        <v>8324</v>
      </c>
      <c r="S912">
        <v>1488546319</v>
      </c>
      <c r="T912" s="15">
        <f t="shared" si="58"/>
        <v>42797.545358796298</v>
      </c>
      <c r="U912" s="14">
        <v>1483362319</v>
      </c>
      <c r="V912" s="15">
        <f t="shared" si="59"/>
        <v>42737.545358796298</v>
      </c>
    </row>
    <row r="913" spans="1:22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6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7">
        <f t="shared" si="56"/>
        <v>0</v>
      </c>
      <c r="P913" s="18" t="e">
        <f t="shared" si="57"/>
        <v>#DIV/0!</v>
      </c>
      <c r="Q913" t="s">
        <v>8327</v>
      </c>
      <c r="R913" s="8" t="s">
        <v>8324</v>
      </c>
      <c r="S913">
        <v>1390522045</v>
      </c>
      <c r="T913" s="15">
        <f t="shared" si="58"/>
        <v>41663.005150462966</v>
      </c>
      <c r="U913" s="14">
        <v>1388707645</v>
      </c>
      <c r="V913" s="15">
        <f t="shared" si="59"/>
        <v>41642.005150462966</v>
      </c>
    </row>
    <row r="914" spans="1:22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6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7">
        <f t="shared" si="56"/>
        <v>0.85714285714285721</v>
      </c>
      <c r="P914" s="18">
        <f t="shared" si="57"/>
        <v>15</v>
      </c>
      <c r="Q914" t="s">
        <v>8327</v>
      </c>
      <c r="R914" s="8" t="s">
        <v>8324</v>
      </c>
      <c r="S914">
        <v>1355197047</v>
      </c>
      <c r="T914" s="15">
        <f t="shared" si="58"/>
        <v>41254.151006944448</v>
      </c>
      <c r="U914" s="14">
        <v>1350009447</v>
      </c>
      <c r="V914" s="15">
        <f t="shared" si="59"/>
        <v>41194.109340277777</v>
      </c>
    </row>
    <row r="915" spans="1:22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6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7">
        <f t="shared" si="56"/>
        <v>6.6066666666666665</v>
      </c>
      <c r="P915" s="18">
        <f t="shared" si="57"/>
        <v>82.583333333333329</v>
      </c>
      <c r="Q915" t="s">
        <v>8327</v>
      </c>
      <c r="R915" s="8" t="s">
        <v>8324</v>
      </c>
      <c r="S915">
        <v>1336188019</v>
      </c>
      <c r="T915" s="15">
        <f t="shared" si="58"/>
        <v>41034.139108796298</v>
      </c>
      <c r="U915" s="14">
        <v>1333596019</v>
      </c>
      <c r="V915" s="15">
        <f t="shared" si="59"/>
        <v>41004.139108796298</v>
      </c>
    </row>
    <row r="916" spans="1:22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7">
        <f t="shared" si="56"/>
        <v>0</v>
      </c>
      <c r="P916" s="18" t="e">
        <f t="shared" si="57"/>
        <v>#DIV/0!</v>
      </c>
      <c r="Q916" t="s">
        <v>8327</v>
      </c>
      <c r="R916" s="8" t="s">
        <v>8324</v>
      </c>
      <c r="S916">
        <v>1345918747</v>
      </c>
      <c r="T916" s="15">
        <f t="shared" si="58"/>
        <v>41146.763275462959</v>
      </c>
      <c r="U916" s="14">
        <v>1343326747</v>
      </c>
      <c r="V916" s="15">
        <f t="shared" si="59"/>
        <v>41116.763275462959</v>
      </c>
    </row>
    <row r="917" spans="1:22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6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7">
        <f t="shared" si="56"/>
        <v>5.7692307692307692</v>
      </c>
      <c r="P917" s="18">
        <f t="shared" si="57"/>
        <v>41.666666666666664</v>
      </c>
      <c r="Q917" t="s">
        <v>8327</v>
      </c>
      <c r="R917" s="8" t="s">
        <v>8324</v>
      </c>
      <c r="S917">
        <v>1330577940</v>
      </c>
      <c r="T917" s="15">
        <f t="shared" si="58"/>
        <v>40969.207638888889</v>
      </c>
      <c r="U917" s="14">
        <v>1327853914</v>
      </c>
      <c r="V917" s="15">
        <f t="shared" si="59"/>
        <v>40937.679560185185</v>
      </c>
    </row>
    <row r="918" spans="1:22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6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7">
        <f t="shared" si="56"/>
        <v>0</v>
      </c>
      <c r="P918" s="18" t="e">
        <f t="shared" si="57"/>
        <v>#DIV/0!</v>
      </c>
      <c r="Q918" t="s">
        <v>8327</v>
      </c>
      <c r="R918" s="8" t="s">
        <v>8324</v>
      </c>
      <c r="S918">
        <v>1287723600</v>
      </c>
      <c r="T918" s="15">
        <f t="shared" si="58"/>
        <v>40473.208333333336</v>
      </c>
      <c r="U918" s="14">
        <v>1284409734</v>
      </c>
      <c r="V918" s="15">
        <f t="shared" si="59"/>
        <v>40434.853402777779</v>
      </c>
    </row>
    <row r="919" spans="1:22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6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7">
        <f t="shared" si="56"/>
        <v>0.6</v>
      </c>
      <c r="P919" s="18">
        <f t="shared" si="57"/>
        <v>30</v>
      </c>
      <c r="Q919" t="s">
        <v>8327</v>
      </c>
      <c r="R919" s="8" t="s">
        <v>8324</v>
      </c>
      <c r="S919">
        <v>1405305000</v>
      </c>
      <c r="T919" s="15">
        <f t="shared" si="58"/>
        <v>41834.104166666664</v>
      </c>
      <c r="U919" s="14">
        <v>1402612730</v>
      </c>
      <c r="V919" s="15">
        <f t="shared" si="59"/>
        <v>41802.94363425926</v>
      </c>
    </row>
    <row r="920" spans="1:22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6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7">
        <f t="shared" si="56"/>
        <v>5.0256410256410255</v>
      </c>
      <c r="P920" s="18">
        <f t="shared" si="57"/>
        <v>19.600000000000001</v>
      </c>
      <c r="Q920" t="s">
        <v>8327</v>
      </c>
      <c r="R920" s="8" t="s">
        <v>8324</v>
      </c>
      <c r="S920">
        <v>1417474761</v>
      </c>
      <c r="T920" s="15">
        <f t="shared" si="58"/>
        <v>41974.957881944443</v>
      </c>
      <c r="U920" s="14">
        <v>1414879161</v>
      </c>
      <c r="V920" s="15">
        <f t="shared" si="59"/>
        <v>41944.916215277779</v>
      </c>
    </row>
    <row r="921" spans="1:22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6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7">
        <f t="shared" si="56"/>
        <v>0.5</v>
      </c>
      <c r="P921" s="18">
        <f t="shared" si="57"/>
        <v>100</v>
      </c>
      <c r="Q921" t="s">
        <v>8327</v>
      </c>
      <c r="R921" s="8" t="s">
        <v>8324</v>
      </c>
      <c r="S921">
        <v>1355930645</v>
      </c>
      <c r="T921" s="15">
        <f t="shared" si="58"/>
        <v>41262.641724537039</v>
      </c>
      <c r="U921" s="14">
        <v>1352906645</v>
      </c>
      <c r="V921" s="15">
        <f t="shared" si="59"/>
        <v>41227.641724537039</v>
      </c>
    </row>
    <row r="922" spans="1:22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6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7">
        <f t="shared" si="56"/>
        <v>0</v>
      </c>
      <c r="P922" s="18" t="e">
        <f t="shared" si="57"/>
        <v>#DIV/0!</v>
      </c>
      <c r="Q922" t="s">
        <v>8327</v>
      </c>
      <c r="R922" s="8" t="s">
        <v>8324</v>
      </c>
      <c r="S922">
        <v>1384448822</v>
      </c>
      <c r="T922" s="15">
        <f t="shared" si="58"/>
        <v>41592.713217592594</v>
      </c>
      <c r="U922" s="14">
        <v>1381853222</v>
      </c>
      <c r="V922" s="15">
        <f t="shared" si="59"/>
        <v>41562.671550925923</v>
      </c>
    </row>
    <row r="923" spans="1:22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6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7">
        <f t="shared" si="56"/>
        <v>30.9</v>
      </c>
      <c r="P923" s="18">
        <f t="shared" si="57"/>
        <v>231.75</v>
      </c>
      <c r="Q923" t="s">
        <v>8327</v>
      </c>
      <c r="R923" s="8" t="s">
        <v>8324</v>
      </c>
      <c r="S923">
        <v>1323666376</v>
      </c>
      <c r="T923" s="15">
        <f t="shared" si="58"/>
        <v>40889.212685185186</v>
      </c>
      <c r="U923" s="14">
        <v>1320033976</v>
      </c>
      <c r="V923" s="15">
        <f t="shared" si="59"/>
        <v>40847.171018518522</v>
      </c>
    </row>
    <row r="924" spans="1:22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6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7">
        <f t="shared" si="56"/>
        <v>21.037037037037038</v>
      </c>
      <c r="P924" s="18">
        <f t="shared" si="57"/>
        <v>189.33333333333334</v>
      </c>
      <c r="Q924" t="s">
        <v>8327</v>
      </c>
      <c r="R924" s="8" t="s">
        <v>8324</v>
      </c>
      <c r="S924">
        <v>1412167393</v>
      </c>
      <c r="T924" s="15">
        <f t="shared" si="58"/>
        <v>41913.530011574076</v>
      </c>
      <c r="U924" s="14">
        <v>1409143393</v>
      </c>
      <c r="V924" s="15">
        <f t="shared" si="59"/>
        <v>41878.530011574076</v>
      </c>
    </row>
    <row r="925" spans="1:22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6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7">
        <f t="shared" si="56"/>
        <v>2.1999999999999997</v>
      </c>
      <c r="P925" s="18">
        <f t="shared" si="57"/>
        <v>55</v>
      </c>
      <c r="Q925" t="s">
        <v>8327</v>
      </c>
      <c r="R925" s="8" t="s">
        <v>8324</v>
      </c>
      <c r="S925">
        <v>1416614523</v>
      </c>
      <c r="T925" s="15">
        <f t="shared" si="58"/>
        <v>41965.001423611116</v>
      </c>
      <c r="U925" s="14">
        <v>1414018923</v>
      </c>
      <c r="V925" s="15">
        <f t="shared" si="59"/>
        <v>41934.959756944445</v>
      </c>
    </row>
    <row r="926" spans="1:22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7">
        <f t="shared" si="56"/>
        <v>10.9</v>
      </c>
      <c r="P926" s="18">
        <f t="shared" si="57"/>
        <v>21.8</v>
      </c>
      <c r="Q926" t="s">
        <v>8327</v>
      </c>
      <c r="R926" s="8" t="s">
        <v>8324</v>
      </c>
      <c r="S926">
        <v>1360795069</v>
      </c>
      <c r="T926" s="15">
        <f t="shared" si="58"/>
        <v>41318.942928240736</v>
      </c>
      <c r="U926" s="14">
        <v>1358203069</v>
      </c>
      <c r="V926" s="15">
        <f t="shared" si="59"/>
        <v>41288.942928240736</v>
      </c>
    </row>
    <row r="927" spans="1:22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6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7">
        <f t="shared" si="56"/>
        <v>2.666666666666667</v>
      </c>
      <c r="P927" s="18">
        <f t="shared" si="57"/>
        <v>32</v>
      </c>
      <c r="Q927" t="s">
        <v>8327</v>
      </c>
      <c r="R927" s="8" t="s">
        <v>8324</v>
      </c>
      <c r="S927">
        <v>1385590111</v>
      </c>
      <c r="T927" s="15">
        <f t="shared" si="58"/>
        <v>41605.922581018516</v>
      </c>
      <c r="U927" s="14">
        <v>1382994511</v>
      </c>
      <c r="V927" s="15">
        <f t="shared" si="59"/>
        <v>41575.880914351852</v>
      </c>
    </row>
    <row r="928" spans="1:22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6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7">
        <f t="shared" si="56"/>
        <v>0</v>
      </c>
      <c r="P928" s="18" t="e">
        <f t="shared" si="57"/>
        <v>#DIV/0!</v>
      </c>
      <c r="Q928" t="s">
        <v>8327</v>
      </c>
      <c r="R928" s="8" t="s">
        <v>8324</v>
      </c>
      <c r="S928">
        <v>1278628800</v>
      </c>
      <c r="T928" s="15">
        <f t="shared" si="58"/>
        <v>40367.944444444445</v>
      </c>
      <c r="U928" s="14">
        <v>1276043330</v>
      </c>
      <c r="V928" s="15">
        <f t="shared" si="59"/>
        <v>40338.02002314815</v>
      </c>
    </row>
    <row r="929" spans="1:22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6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7">
        <f t="shared" si="56"/>
        <v>0</v>
      </c>
      <c r="P929" s="18" t="e">
        <f t="shared" si="57"/>
        <v>#DIV/0!</v>
      </c>
      <c r="Q929" t="s">
        <v>8327</v>
      </c>
      <c r="R929" s="8" t="s">
        <v>8324</v>
      </c>
      <c r="S929">
        <v>1337024695</v>
      </c>
      <c r="T929" s="15">
        <f t="shared" si="58"/>
        <v>41043.822858796295</v>
      </c>
      <c r="U929" s="14">
        <v>1334432695</v>
      </c>
      <c r="V929" s="15">
        <f t="shared" si="59"/>
        <v>41013.822858796295</v>
      </c>
    </row>
    <row r="930" spans="1:22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6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7">
        <f t="shared" si="56"/>
        <v>10.86206896551724</v>
      </c>
      <c r="P930" s="18">
        <f t="shared" si="57"/>
        <v>56.25</v>
      </c>
      <c r="Q930" t="s">
        <v>8327</v>
      </c>
      <c r="R930" s="8" t="s">
        <v>8324</v>
      </c>
      <c r="S930">
        <v>1353196800</v>
      </c>
      <c r="T930" s="15">
        <f t="shared" si="58"/>
        <v>41231</v>
      </c>
      <c r="U930" s="14">
        <v>1348864913</v>
      </c>
      <c r="V930" s="15">
        <f t="shared" si="59"/>
        <v>41180.86241898148</v>
      </c>
    </row>
    <row r="931" spans="1:22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6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7">
        <f t="shared" si="56"/>
        <v>0</v>
      </c>
      <c r="P931" s="18" t="e">
        <f t="shared" si="57"/>
        <v>#DIV/0!</v>
      </c>
      <c r="Q931" t="s">
        <v>8327</v>
      </c>
      <c r="R931" s="8" t="s">
        <v>8324</v>
      </c>
      <c r="S931">
        <v>1333946569</v>
      </c>
      <c r="T931" s="15">
        <f t="shared" si="58"/>
        <v>41008.196400462963</v>
      </c>
      <c r="U931" s="14">
        <v>1331358169</v>
      </c>
      <c r="V931" s="15">
        <f t="shared" si="59"/>
        <v>40978.238067129627</v>
      </c>
    </row>
    <row r="932" spans="1:22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6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7">
        <f t="shared" si="56"/>
        <v>38.333333333333336</v>
      </c>
      <c r="P932" s="18">
        <f t="shared" si="57"/>
        <v>69</v>
      </c>
      <c r="Q932" t="s">
        <v>8327</v>
      </c>
      <c r="R932" s="8" t="s">
        <v>8324</v>
      </c>
      <c r="S932">
        <v>1277501520</v>
      </c>
      <c r="T932" s="15">
        <f t="shared" si="58"/>
        <v>40354.897222222222</v>
      </c>
      <c r="U932" s="14">
        <v>1273874306</v>
      </c>
      <c r="V932" s="15">
        <f t="shared" si="59"/>
        <v>40312.915578703702</v>
      </c>
    </row>
    <row r="933" spans="1:22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6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7">
        <f t="shared" si="56"/>
        <v>6.5500000000000007</v>
      </c>
      <c r="P933" s="18">
        <f t="shared" si="57"/>
        <v>18.714285714285715</v>
      </c>
      <c r="Q933" t="s">
        <v>8327</v>
      </c>
      <c r="R933" s="8" t="s">
        <v>8324</v>
      </c>
      <c r="S933">
        <v>1395007200</v>
      </c>
      <c r="T933" s="15">
        <f t="shared" si="58"/>
        <v>41714.916666666664</v>
      </c>
      <c r="U933" s="14">
        <v>1392021502</v>
      </c>
      <c r="V933" s="15">
        <f t="shared" si="59"/>
        <v>41680.359976851854</v>
      </c>
    </row>
    <row r="934" spans="1:22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6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7">
        <f t="shared" si="56"/>
        <v>14.536842105263158</v>
      </c>
      <c r="P934" s="18">
        <f t="shared" si="57"/>
        <v>46.033333333333331</v>
      </c>
      <c r="Q934" t="s">
        <v>8327</v>
      </c>
      <c r="R934" s="8" t="s">
        <v>8324</v>
      </c>
      <c r="S934">
        <v>1363990545</v>
      </c>
      <c r="T934" s="15">
        <f t="shared" si="58"/>
        <v>41355.927604166667</v>
      </c>
      <c r="U934" s="14">
        <v>1360106145</v>
      </c>
      <c r="V934" s="15">
        <f t="shared" si="59"/>
        <v>41310.969270833331</v>
      </c>
    </row>
    <row r="935" spans="1:22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6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7">
        <f t="shared" si="56"/>
        <v>6</v>
      </c>
      <c r="P935" s="18">
        <f t="shared" si="57"/>
        <v>60</v>
      </c>
      <c r="Q935" t="s">
        <v>8327</v>
      </c>
      <c r="R935" s="8" t="s">
        <v>8324</v>
      </c>
      <c r="S935">
        <v>1399867409</v>
      </c>
      <c r="T935" s="15">
        <f t="shared" si="58"/>
        <v>41771.169085648144</v>
      </c>
      <c r="U935" s="14">
        <v>1394683409</v>
      </c>
      <c r="V935" s="15">
        <f t="shared" si="59"/>
        <v>41711.169085648144</v>
      </c>
    </row>
    <row r="936" spans="1:22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7">
        <f t="shared" si="56"/>
        <v>30.4</v>
      </c>
      <c r="P936" s="18">
        <f t="shared" si="57"/>
        <v>50.666666666666664</v>
      </c>
      <c r="Q936" t="s">
        <v>8327</v>
      </c>
      <c r="R936" s="8" t="s">
        <v>8324</v>
      </c>
      <c r="S936">
        <v>1399183200</v>
      </c>
      <c r="T936" s="15">
        <f t="shared" si="58"/>
        <v>41763.25</v>
      </c>
      <c r="U936" s="14">
        <v>1396633284</v>
      </c>
      <c r="V936" s="15">
        <f t="shared" si="59"/>
        <v>41733.737083333333</v>
      </c>
    </row>
    <row r="937" spans="1:22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6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7">
        <f t="shared" si="56"/>
        <v>1.4285714285714286</v>
      </c>
      <c r="P937" s="18">
        <f t="shared" si="57"/>
        <v>25</v>
      </c>
      <c r="Q937" t="s">
        <v>8327</v>
      </c>
      <c r="R937" s="8" t="s">
        <v>8324</v>
      </c>
      <c r="S937">
        <v>1454054429</v>
      </c>
      <c r="T937" s="15">
        <f t="shared" si="58"/>
        <v>42398.333668981482</v>
      </c>
      <c r="U937" s="14">
        <v>1451462429</v>
      </c>
      <c r="V937" s="15">
        <f t="shared" si="59"/>
        <v>42368.333668981482</v>
      </c>
    </row>
    <row r="938" spans="1:22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6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7">
        <f t="shared" si="56"/>
        <v>0</v>
      </c>
      <c r="P938" s="18" t="e">
        <f t="shared" si="57"/>
        <v>#DIV/0!</v>
      </c>
      <c r="Q938" t="s">
        <v>8327</v>
      </c>
      <c r="R938" s="8" t="s">
        <v>8324</v>
      </c>
      <c r="S938">
        <v>1326916800</v>
      </c>
      <c r="T938" s="15">
        <f t="shared" si="58"/>
        <v>40926.833333333336</v>
      </c>
      <c r="U938" s="14">
        <v>1323131689</v>
      </c>
      <c r="V938" s="15">
        <f t="shared" si="59"/>
        <v>40883.024178240739</v>
      </c>
    </row>
    <row r="939" spans="1:22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6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7">
        <f t="shared" si="56"/>
        <v>1.1428571428571428</v>
      </c>
      <c r="P939" s="18">
        <f t="shared" si="57"/>
        <v>20</v>
      </c>
      <c r="Q939" t="s">
        <v>8327</v>
      </c>
      <c r="R939" s="8" t="s">
        <v>8324</v>
      </c>
      <c r="S939">
        <v>1383509357</v>
      </c>
      <c r="T939" s="15">
        <f t="shared" si="58"/>
        <v>41581.839780092589</v>
      </c>
      <c r="U939" s="14">
        <v>1380913757</v>
      </c>
      <c r="V939" s="15">
        <f t="shared" si="59"/>
        <v>41551.798113425924</v>
      </c>
    </row>
    <row r="940" spans="1:22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6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7">
        <f t="shared" si="56"/>
        <v>0.35714285714285715</v>
      </c>
      <c r="P940" s="18">
        <f t="shared" si="57"/>
        <v>25</v>
      </c>
      <c r="Q940" t="s">
        <v>8327</v>
      </c>
      <c r="R940" s="8" t="s">
        <v>8324</v>
      </c>
      <c r="S940">
        <v>1346585448</v>
      </c>
      <c r="T940" s="15">
        <f t="shared" si="58"/>
        <v>41154.479722222226</v>
      </c>
      <c r="U940" s="14">
        <v>1343993448</v>
      </c>
      <c r="V940" s="15">
        <f t="shared" si="59"/>
        <v>41124.479722222226</v>
      </c>
    </row>
    <row r="941" spans="1:22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6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7">
        <f t="shared" si="56"/>
        <v>1.4545454545454546</v>
      </c>
      <c r="P941" s="18">
        <f t="shared" si="57"/>
        <v>20</v>
      </c>
      <c r="Q941" t="s">
        <v>8327</v>
      </c>
      <c r="R941" s="8" t="s">
        <v>8324</v>
      </c>
      <c r="S941">
        <v>1372622280</v>
      </c>
      <c r="T941" s="15">
        <f t="shared" si="58"/>
        <v>41455.831944444442</v>
      </c>
      <c r="U941" s="14">
        <v>1369246738</v>
      </c>
      <c r="V941" s="15">
        <f t="shared" si="59"/>
        <v>41416.763171296298</v>
      </c>
    </row>
    <row r="942" spans="1:22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6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7">
        <f t="shared" si="56"/>
        <v>17.155555555555555</v>
      </c>
      <c r="P942" s="18">
        <f t="shared" si="57"/>
        <v>110.28571428571429</v>
      </c>
      <c r="Q942" t="s">
        <v>8320</v>
      </c>
      <c r="R942" s="8" t="s">
        <v>8318</v>
      </c>
      <c r="S942">
        <v>1439251926</v>
      </c>
      <c r="T942" s="15">
        <f t="shared" si="58"/>
        <v>42227.008402777778</v>
      </c>
      <c r="U942" s="14">
        <v>1435363926</v>
      </c>
      <c r="V942" s="15">
        <f t="shared" si="59"/>
        <v>42182.008402777778</v>
      </c>
    </row>
    <row r="943" spans="1:22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6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7">
        <f t="shared" si="56"/>
        <v>2.3220000000000001</v>
      </c>
      <c r="P943" s="18">
        <f t="shared" si="57"/>
        <v>37.451612903225808</v>
      </c>
      <c r="Q943" t="s">
        <v>8320</v>
      </c>
      <c r="R943" s="8" t="s">
        <v>8318</v>
      </c>
      <c r="S943">
        <v>1486693145</v>
      </c>
      <c r="T943" s="15">
        <f t="shared" si="58"/>
        <v>42776.096585648149</v>
      </c>
      <c r="U943" s="14">
        <v>1484101145</v>
      </c>
      <c r="V943" s="15">
        <f t="shared" si="59"/>
        <v>42746.096585648149</v>
      </c>
    </row>
    <row r="944" spans="1:22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6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7">
        <f t="shared" si="56"/>
        <v>8.9066666666666663</v>
      </c>
      <c r="P944" s="18">
        <f t="shared" si="57"/>
        <v>41.75</v>
      </c>
      <c r="Q944" t="s">
        <v>8320</v>
      </c>
      <c r="R944" s="8" t="s">
        <v>8318</v>
      </c>
      <c r="S944">
        <v>1455826460</v>
      </c>
      <c r="T944" s="15">
        <f t="shared" si="58"/>
        <v>42418.843287037038</v>
      </c>
      <c r="U944" s="14">
        <v>1452716060</v>
      </c>
      <c r="V944" s="15">
        <f t="shared" si="59"/>
        <v>42382.843287037038</v>
      </c>
    </row>
    <row r="945" spans="1:22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6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7">
        <f t="shared" si="56"/>
        <v>9.6333333333333346</v>
      </c>
      <c r="P945" s="18">
        <f t="shared" si="57"/>
        <v>24.083333333333332</v>
      </c>
      <c r="Q945" t="s">
        <v>8320</v>
      </c>
      <c r="R945" s="8" t="s">
        <v>8318</v>
      </c>
      <c r="S945">
        <v>1480438905</v>
      </c>
      <c r="T945" s="15">
        <f t="shared" si="58"/>
        <v>42703.709548611107</v>
      </c>
      <c r="U945" s="14">
        <v>1477843305</v>
      </c>
      <c r="V945" s="15">
        <f t="shared" si="59"/>
        <v>42673.66788194445</v>
      </c>
    </row>
    <row r="946" spans="1:22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7">
        <f t="shared" si="56"/>
        <v>13.325999999999999</v>
      </c>
      <c r="P946" s="18">
        <f t="shared" si="57"/>
        <v>69.40625</v>
      </c>
      <c r="Q946" t="s">
        <v>8320</v>
      </c>
      <c r="R946" s="8" t="s">
        <v>8318</v>
      </c>
      <c r="S946">
        <v>1460988000</v>
      </c>
      <c r="T946" s="15">
        <f t="shared" si="58"/>
        <v>42478.583333333328</v>
      </c>
      <c r="U946" s="14">
        <v>1458050450</v>
      </c>
      <c r="V946" s="15">
        <f t="shared" si="59"/>
        <v>42444.583912037036</v>
      </c>
    </row>
    <row r="947" spans="1:22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6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7">
        <f t="shared" si="56"/>
        <v>2.484</v>
      </c>
      <c r="P947" s="18">
        <f t="shared" si="57"/>
        <v>155.25</v>
      </c>
      <c r="Q947" t="s">
        <v>8320</v>
      </c>
      <c r="R947" s="8" t="s">
        <v>8318</v>
      </c>
      <c r="S947">
        <v>1487462340</v>
      </c>
      <c r="T947" s="15">
        <f t="shared" si="58"/>
        <v>42784.999305555553</v>
      </c>
      <c r="U947" s="14">
        <v>1482958626</v>
      </c>
      <c r="V947" s="15">
        <f t="shared" si="59"/>
        <v>42732.872986111106</v>
      </c>
    </row>
    <row r="948" spans="1:22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6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7">
        <f t="shared" si="56"/>
        <v>1.9066666666666665</v>
      </c>
      <c r="P948" s="18">
        <f t="shared" si="57"/>
        <v>57.2</v>
      </c>
      <c r="Q948" t="s">
        <v>8320</v>
      </c>
      <c r="R948" s="8" t="s">
        <v>8318</v>
      </c>
      <c r="S948">
        <v>1473444048</v>
      </c>
      <c r="T948" s="15">
        <f t="shared" si="58"/>
        <v>42622.750555555554</v>
      </c>
      <c r="U948" s="14">
        <v>1470852048</v>
      </c>
      <c r="V948" s="15">
        <f t="shared" si="59"/>
        <v>42592.750555555554</v>
      </c>
    </row>
    <row r="949" spans="1:22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6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7">
        <f t="shared" si="56"/>
        <v>0</v>
      </c>
      <c r="P949" s="18" t="e">
        <f t="shared" si="57"/>
        <v>#DIV/0!</v>
      </c>
      <c r="Q949" t="s">
        <v>8320</v>
      </c>
      <c r="R949" s="8" t="s">
        <v>8318</v>
      </c>
      <c r="S949">
        <v>1467312306</v>
      </c>
      <c r="T949" s="15">
        <f t="shared" si="58"/>
        <v>42551.781319444446</v>
      </c>
      <c r="U949" s="14">
        <v>1462128306</v>
      </c>
      <c r="V949" s="15">
        <f t="shared" si="59"/>
        <v>42491.781319444446</v>
      </c>
    </row>
    <row r="950" spans="1:22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6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7">
        <f t="shared" si="56"/>
        <v>12</v>
      </c>
      <c r="P950" s="18">
        <f t="shared" si="57"/>
        <v>60</v>
      </c>
      <c r="Q950" t="s">
        <v>8320</v>
      </c>
      <c r="R950" s="8" t="s">
        <v>8318</v>
      </c>
      <c r="S950">
        <v>1457812364</v>
      </c>
      <c r="T950" s="15">
        <f t="shared" si="58"/>
        <v>42441.828287037039</v>
      </c>
      <c r="U950" s="14">
        <v>1455220364</v>
      </c>
      <c r="V950" s="15">
        <f t="shared" si="59"/>
        <v>42411.828287037039</v>
      </c>
    </row>
    <row r="951" spans="1:22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6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7">
        <f t="shared" si="56"/>
        <v>1.365</v>
      </c>
      <c r="P951" s="18">
        <f t="shared" si="57"/>
        <v>39</v>
      </c>
      <c r="Q951" t="s">
        <v>8320</v>
      </c>
      <c r="R951" s="8" t="s">
        <v>8318</v>
      </c>
      <c r="S951">
        <v>1456016576</v>
      </c>
      <c r="T951" s="15">
        <f t="shared" si="58"/>
        <v>42421.043703703705</v>
      </c>
      <c r="U951" s="14">
        <v>1450832576</v>
      </c>
      <c r="V951" s="15">
        <f t="shared" si="59"/>
        <v>42361.043703703705</v>
      </c>
    </row>
    <row r="952" spans="1:22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6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7">
        <f t="shared" si="56"/>
        <v>28.04</v>
      </c>
      <c r="P952" s="18">
        <f t="shared" si="57"/>
        <v>58.416666666666664</v>
      </c>
      <c r="Q952" t="s">
        <v>8320</v>
      </c>
      <c r="R952" s="8" t="s">
        <v>8318</v>
      </c>
      <c r="S952">
        <v>1453053661</v>
      </c>
      <c r="T952" s="15">
        <f t="shared" si="58"/>
        <v>42386.750706018516</v>
      </c>
      <c r="U952" s="14">
        <v>1450461661</v>
      </c>
      <c r="V952" s="15">
        <f t="shared" si="59"/>
        <v>42356.750706018516</v>
      </c>
    </row>
    <row r="953" spans="1:22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6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7">
        <f t="shared" si="56"/>
        <v>38.39</v>
      </c>
      <c r="P953" s="18">
        <f t="shared" si="57"/>
        <v>158.63636363636363</v>
      </c>
      <c r="Q953" t="s">
        <v>8320</v>
      </c>
      <c r="R953" s="8" t="s">
        <v>8318</v>
      </c>
      <c r="S953">
        <v>1465054872</v>
      </c>
      <c r="T953" s="15">
        <f t="shared" si="58"/>
        <v>42525.653611111113</v>
      </c>
      <c r="U953" s="14">
        <v>1461166872</v>
      </c>
      <c r="V953" s="15">
        <f t="shared" si="59"/>
        <v>42480.653611111113</v>
      </c>
    </row>
    <row r="954" spans="1:22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6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7">
        <f t="shared" si="56"/>
        <v>39.942857142857143</v>
      </c>
      <c r="P954" s="18">
        <f t="shared" si="57"/>
        <v>99.857142857142861</v>
      </c>
      <c r="Q954" t="s">
        <v>8320</v>
      </c>
      <c r="R954" s="8" t="s">
        <v>8318</v>
      </c>
      <c r="S954">
        <v>1479483812</v>
      </c>
      <c r="T954" s="15">
        <f t="shared" si="58"/>
        <v>42692.655231481476</v>
      </c>
      <c r="U954" s="14">
        <v>1476888212</v>
      </c>
      <c r="V954" s="15">
        <f t="shared" si="59"/>
        <v>42662.613564814819</v>
      </c>
    </row>
    <row r="955" spans="1:22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6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7">
        <f t="shared" si="56"/>
        <v>0.84</v>
      </c>
      <c r="P955" s="18">
        <f t="shared" si="57"/>
        <v>25.2</v>
      </c>
      <c r="Q955" t="s">
        <v>8320</v>
      </c>
      <c r="R955" s="8" t="s">
        <v>8318</v>
      </c>
      <c r="S955">
        <v>1422158199</v>
      </c>
      <c r="T955" s="15">
        <f t="shared" si="58"/>
        <v>42029.164340277777</v>
      </c>
      <c r="U955" s="14">
        <v>1419566199</v>
      </c>
      <c r="V955" s="15">
        <f t="shared" si="59"/>
        <v>41999.164340277777</v>
      </c>
    </row>
    <row r="956" spans="1:22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7">
        <f t="shared" si="56"/>
        <v>43.406666666666666</v>
      </c>
      <c r="P956" s="18">
        <f t="shared" si="57"/>
        <v>89.191780821917803</v>
      </c>
      <c r="Q956" t="s">
        <v>8320</v>
      </c>
      <c r="R956" s="8" t="s">
        <v>8318</v>
      </c>
      <c r="S956">
        <v>1440100839</v>
      </c>
      <c r="T956" s="15">
        <f t="shared" si="58"/>
        <v>42236.833784722221</v>
      </c>
      <c r="U956" s="14">
        <v>1436472039</v>
      </c>
      <c r="V956" s="15">
        <f t="shared" si="59"/>
        <v>42194.833784722221</v>
      </c>
    </row>
    <row r="957" spans="1:22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6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7">
        <f t="shared" si="56"/>
        <v>5.6613333333333333</v>
      </c>
      <c r="P957" s="18">
        <f t="shared" si="57"/>
        <v>182.6236559139785</v>
      </c>
      <c r="Q957" t="s">
        <v>8320</v>
      </c>
      <c r="R957" s="8" t="s">
        <v>8318</v>
      </c>
      <c r="S957">
        <v>1473750300</v>
      </c>
      <c r="T957" s="15">
        <f t="shared" si="58"/>
        <v>42626.295138888891</v>
      </c>
      <c r="U957" s="14">
        <v>1470294300</v>
      </c>
      <c r="V957" s="15">
        <f t="shared" si="59"/>
        <v>42586.295138888891</v>
      </c>
    </row>
    <row r="958" spans="1:22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6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7">
        <f t="shared" si="56"/>
        <v>1.722</v>
      </c>
      <c r="P958" s="18">
        <f t="shared" si="57"/>
        <v>50.647058823529413</v>
      </c>
      <c r="Q958" t="s">
        <v>8320</v>
      </c>
      <c r="R958" s="8" t="s">
        <v>8318</v>
      </c>
      <c r="S958">
        <v>1430081759</v>
      </c>
      <c r="T958" s="15">
        <f t="shared" si="58"/>
        <v>42120.872210648144</v>
      </c>
      <c r="U958" s="14">
        <v>1424901359</v>
      </c>
      <c r="V958" s="15">
        <f t="shared" si="59"/>
        <v>42060.913877314815</v>
      </c>
    </row>
    <row r="959" spans="1:22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6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7">
        <f t="shared" si="56"/>
        <v>1.9416666666666664</v>
      </c>
      <c r="P959" s="18">
        <f t="shared" si="57"/>
        <v>33.285714285714285</v>
      </c>
      <c r="Q959" t="s">
        <v>8320</v>
      </c>
      <c r="R959" s="8" t="s">
        <v>8318</v>
      </c>
      <c r="S959">
        <v>1479392133</v>
      </c>
      <c r="T959" s="15">
        <f t="shared" si="58"/>
        <v>42691.594131944439</v>
      </c>
      <c r="U959" s="14">
        <v>1476710133</v>
      </c>
      <c r="V959" s="15">
        <f t="shared" si="59"/>
        <v>42660.552465277782</v>
      </c>
    </row>
    <row r="960" spans="1:22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6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7">
        <f t="shared" si="56"/>
        <v>11.328275684711327</v>
      </c>
      <c r="P960" s="18">
        <f t="shared" si="57"/>
        <v>51.823529411764703</v>
      </c>
      <c r="Q960" t="s">
        <v>8320</v>
      </c>
      <c r="R960" s="8" t="s">
        <v>8318</v>
      </c>
      <c r="S960">
        <v>1428641940</v>
      </c>
      <c r="T960" s="15">
        <f t="shared" si="58"/>
        <v>42104.207638888889</v>
      </c>
      <c r="U960" s="14">
        <v>1426792563</v>
      </c>
      <c r="V960" s="15">
        <f t="shared" si="59"/>
        <v>42082.802812499998</v>
      </c>
    </row>
    <row r="961" spans="1:22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6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7">
        <f t="shared" si="56"/>
        <v>38.86</v>
      </c>
      <c r="P961" s="18">
        <f t="shared" si="57"/>
        <v>113.62573099415205</v>
      </c>
      <c r="Q961" t="s">
        <v>8320</v>
      </c>
      <c r="R961" s="8" t="s">
        <v>8318</v>
      </c>
      <c r="S961">
        <v>1421640665</v>
      </c>
      <c r="T961" s="15">
        <f t="shared" si="58"/>
        <v>42023.174363425926</v>
      </c>
      <c r="U961" s="14">
        <v>1419048665</v>
      </c>
      <c r="V961" s="15">
        <f t="shared" si="59"/>
        <v>41993.174363425926</v>
      </c>
    </row>
    <row r="962" spans="1:22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6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7">
        <f t="shared" si="56"/>
        <v>46.100628930817614</v>
      </c>
      <c r="P962" s="18">
        <f t="shared" si="57"/>
        <v>136.46276595744681</v>
      </c>
      <c r="Q962" t="s">
        <v>8320</v>
      </c>
      <c r="R962" s="8" t="s">
        <v>8318</v>
      </c>
      <c r="S962">
        <v>1489500155</v>
      </c>
      <c r="T962" s="15">
        <f t="shared" si="58"/>
        <v>42808.585127314815</v>
      </c>
      <c r="U962" s="14">
        <v>1485874955</v>
      </c>
      <c r="V962" s="15">
        <f t="shared" si="59"/>
        <v>42766.626793981486</v>
      </c>
    </row>
    <row r="963" spans="1:22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6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7">
        <f t="shared" ref="O963:O1026" si="60">(E963/D963)*100</f>
        <v>42.188421052631583</v>
      </c>
      <c r="P963" s="18">
        <f t="shared" ref="P963:P1026" si="61">AVERAGE(E963/L963)</f>
        <v>364.35454545454547</v>
      </c>
      <c r="Q963" t="s">
        <v>8320</v>
      </c>
      <c r="R963" s="8" t="s">
        <v>8318</v>
      </c>
      <c r="S963">
        <v>1487617200</v>
      </c>
      <c r="T963" s="15">
        <f t="shared" ref="T963:T1026" si="62">(S963/86400)+DATE(1970,1,1)</f>
        <v>42786.791666666672</v>
      </c>
      <c r="U963" s="14">
        <v>1483634335</v>
      </c>
      <c r="V963" s="15">
        <f t="shared" ref="V963:V1026" si="63">(U963/86400)+DATE(1970,1,1)</f>
        <v>42740.693692129629</v>
      </c>
    </row>
    <row r="964" spans="1:22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6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7">
        <f t="shared" si="60"/>
        <v>28.48</v>
      </c>
      <c r="P964" s="18">
        <f t="shared" si="61"/>
        <v>19.243243243243242</v>
      </c>
      <c r="Q964" t="s">
        <v>8320</v>
      </c>
      <c r="R964" s="8" t="s">
        <v>8318</v>
      </c>
      <c r="S964">
        <v>1455210353</v>
      </c>
      <c r="T964" s="15">
        <f t="shared" si="62"/>
        <v>42411.712418981479</v>
      </c>
      <c r="U964" s="14">
        <v>1451927153</v>
      </c>
      <c r="V964" s="15">
        <f t="shared" si="63"/>
        <v>42373.712418981479</v>
      </c>
    </row>
    <row r="965" spans="1:22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6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7">
        <f t="shared" si="60"/>
        <v>1.077142857142857</v>
      </c>
      <c r="P965" s="18">
        <f t="shared" si="61"/>
        <v>41.888888888888886</v>
      </c>
      <c r="Q965" t="s">
        <v>8320</v>
      </c>
      <c r="R965" s="8" t="s">
        <v>8318</v>
      </c>
      <c r="S965">
        <v>1476717319</v>
      </c>
      <c r="T965" s="15">
        <f t="shared" si="62"/>
        <v>42660.635636574079</v>
      </c>
      <c r="U965" s="14">
        <v>1473693319</v>
      </c>
      <c r="V965" s="15">
        <f t="shared" si="63"/>
        <v>42625.635636574079</v>
      </c>
    </row>
    <row r="966" spans="1:22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7">
        <f t="shared" si="60"/>
        <v>0.79909090909090907</v>
      </c>
      <c r="P966" s="18">
        <f t="shared" si="61"/>
        <v>30.310344827586206</v>
      </c>
      <c r="Q966" t="s">
        <v>8320</v>
      </c>
      <c r="R966" s="8" t="s">
        <v>8318</v>
      </c>
      <c r="S966">
        <v>1441119919</v>
      </c>
      <c r="T966" s="15">
        <f t="shared" si="62"/>
        <v>42248.628692129627</v>
      </c>
      <c r="U966" s="14">
        <v>1437663919</v>
      </c>
      <c r="V966" s="15">
        <f t="shared" si="63"/>
        <v>42208.628692129627</v>
      </c>
    </row>
    <row r="967" spans="1:22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6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7">
        <f t="shared" si="60"/>
        <v>1.1919999999999999</v>
      </c>
      <c r="P967" s="18">
        <f t="shared" si="61"/>
        <v>49.666666666666664</v>
      </c>
      <c r="Q967" t="s">
        <v>8320</v>
      </c>
      <c r="R967" s="8" t="s">
        <v>8318</v>
      </c>
      <c r="S967">
        <v>1477454340</v>
      </c>
      <c r="T967" s="15">
        <f t="shared" si="62"/>
        <v>42669.165972222225</v>
      </c>
      <c r="U967" s="14">
        <v>1474676646</v>
      </c>
      <c r="V967" s="15">
        <f t="shared" si="63"/>
        <v>42637.016736111109</v>
      </c>
    </row>
    <row r="968" spans="1:22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6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7">
        <f t="shared" si="60"/>
        <v>14.799999999999999</v>
      </c>
      <c r="P968" s="18">
        <f t="shared" si="61"/>
        <v>59.2</v>
      </c>
      <c r="Q968" t="s">
        <v>8320</v>
      </c>
      <c r="R968" s="8" t="s">
        <v>8318</v>
      </c>
      <c r="S968">
        <v>1475766932</v>
      </c>
      <c r="T968" s="15">
        <f t="shared" si="62"/>
        <v>42649.635787037041</v>
      </c>
      <c r="U968" s="14">
        <v>1473174932</v>
      </c>
      <c r="V968" s="15">
        <f t="shared" si="63"/>
        <v>42619.635787037041</v>
      </c>
    </row>
    <row r="969" spans="1:22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6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7">
        <f t="shared" si="60"/>
        <v>17.810000000000002</v>
      </c>
      <c r="P969" s="18">
        <f t="shared" si="61"/>
        <v>43.97530864197531</v>
      </c>
      <c r="Q969" t="s">
        <v>8320</v>
      </c>
      <c r="R969" s="8" t="s">
        <v>8318</v>
      </c>
      <c r="S969">
        <v>1461301574</v>
      </c>
      <c r="T969" s="15">
        <f t="shared" si="62"/>
        <v>42482.21266203704</v>
      </c>
      <c r="U969" s="14">
        <v>1456121174</v>
      </c>
      <c r="V969" s="15">
        <f t="shared" si="63"/>
        <v>42422.254328703704</v>
      </c>
    </row>
    <row r="970" spans="1:22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6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7">
        <f t="shared" si="60"/>
        <v>1.325</v>
      </c>
      <c r="P970" s="18">
        <f t="shared" si="61"/>
        <v>26.5</v>
      </c>
      <c r="Q970" t="s">
        <v>8320</v>
      </c>
      <c r="R970" s="8" t="s">
        <v>8318</v>
      </c>
      <c r="S970">
        <v>1408134034</v>
      </c>
      <c r="T970" s="15">
        <f t="shared" si="62"/>
        <v>41866.847615740742</v>
      </c>
      <c r="U970" s="14">
        <v>1405542034</v>
      </c>
      <c r="V970" s="15">
        <f t="shared" si="63"/>
        <v>41836.847615740742</v>
      </c>
    </row>
    <row r="971" spans="1:22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6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7">
        <f t="shared" si="60"/>
        <v>46.666666666666664</v>
      </c>
      <c r="P971" s="18">
        <f t="shared" si="61"/>
        <v>1272.7272727272727</v>
      </c>
      <c r="Q971" t="s">
        <v>8320</v>
      </c>
      <c r="R971" s="8" t="s">
        <v>8318</v>
      </c>
      <c r="S971">
        <v>1486624607</v>
      </c>
      <c r="T971" s="15">
        <f t="shared" si="62"/>
        <v>42775.30332175926</v>
      </c>
      <c r="U971" s="14">
        <v>1483773407</v>
      </c>
      <c r="V971" s="15">
        <f t="shared" si="63"/>
        <v>42742.30332175926</v>
      </c>
    </row>
    <row r="972" spans="1:22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6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7">
        <f t="shared" si="60"/>
        <v>45.92</v>
      </c>
      <c r="P972" s="18">
        <f t="shared" si="61"/>
        <v>164</v>
      </c>
      <c r="Q972" t="s">
        <v>8320</v>
      </c>
      <c r="R972" s="8" t="s">
        <v>8318</v>
      </c>
      <c r="S972">
        <v>1485147540</v>
      </c>
      <c r="T972" s="15">
        <f t="shared" si="62"/>
        <v>42758.207638888889</v>
      </c>
      <c r="U972" s="14">
        <v>1481951853</v>
      </c>
      <c r="V972" s="15">
        <f t="shared" si="63"/>
        <v>42721.220520833333</v>
      </c>
    </row>
    <row r="973" spans="1:22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6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7">
        <f t="shared" si="60"/>
        <v>0.22599999999999998</v>
      </c>
      <c r="P973" s="18">
        <f t="shared" si="61"/>
        <v>45.2</v>
      </c>
      <c r="Q973" t="s">
        <v>8320</v>
      </c>
      <c r="R973" s="8" t="s">
        <v>8318</v>
      </c>
      <c r="S973">
        <v>1433178060</v>
      </c>
      <c r="T973" s="15">
        <f t="shared" si="62"/>
        <v>42156.709027777775</v>
      </c>
      <c r="U973" s="14">
        <v>1429290060</v>
      </c>
      <c r="V973" s="15">
        <f t="shared" si="63"/>
        <v>42111.709027777775</v>
      </c>
    </row>
    <row r="974" spans="1:22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6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7">
        <f t="shared" si="60"/>
        <v>34.625</v>
      </c>
      <c r="P974" s="18">
        <f t="shared" si="61"/>
        <v>153.88888888888889</v>
      </c>
      <c r="Q974" t="s">
        <v>8320</v>
      </c>
      <c r="R974" s="8" t="s">
        <v>8318</v>
      </c>
      <c r="S974">
        <v>1409813940</v>
      </c>
      <c r="T974" s="15">
        <f t="shared" si="62"/>
        <v>41886.290972222225</v>
      </c>
      <c r="U974" s="14">
        <v>1407271598</v>
      </c>
      <c r="V974" s="15">
        <f t="shared" si="63"/>
        <v>41856.865717592591</v>
      </c>
    </row>
    <row r="975" spans="1:22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6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7">
        <f t="shared" si="60"/>
        <v>2.0549999999999997</v>
      </c>
      <c r="P975" s="18">
        <f t="shared" si="61"/>
        <v>51.375</v>
      </c>
      <c r="Q975" t="s">
        <v>8320</v>
      </c>
      <c r="R975" s="8" t="s">
        <v>8318</v>
      </c>
      <c r="S975">
        <v>1447032093</v>
      </c>
      <c r="T975" s="15">
        <f t="shared" si="62"/>
        <v>42317.056631944448</v>
      </c>
      <c r="U975" s="14">
        <v>1441844493</v>
      </c>
      <c r="V975" s="15">
        <f t="shared" si="63"/>
        <v>42257.014965277776</v>
      </c>
    </row>
    <row r="976" spans="1:22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7">
        <f t="shared" si="60"/>
        <v>0.55999999999999994</v>
      </c>
      <c r="P976" s="18">
        <f t="shared" si="61"/>
        <v>93.333333333333329</v>
      </c>
      <c r="Q976" t="s">
        <v>8320</v>
      </c>
      <c r="R976" s="8" t="s">
        <v>8318</v>
      </c>
      <c r="S976">
        <v>1458925156</v>
      </c>
      <c r="T976" s="15">
        <f t="shared" si="62"/>
        <v>42454.707824074074</v>
      </c>
      <c r="U976" s="14">
        <v>1456336756</v>
      </c>
      <c r="V976" s="15">
        <f t="shared" si="63"/>
        <v>42424.749490740738</v>
      </c>
    </row>
    <row r="977" spans="1:22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6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7">
        <f t="shared" si="60"/>
        <v>2.6069999999999998</v>
      </c>
      <c r="P977" s="18">
        <f t="shared" si="61"/>
        <v>108.625</v>
      </c>
      <c r="Q977" t="s">
        <v>8320</v>
      </c>
      <c r="R977" s="8" t="s">
        <v>8318</v>
      </c>
      <c r="S977">
        <v>1467132185</v>
      </c>
      <c r="T977" s="15">
        <f t="shared" si="62"/>
        <v>42549.696585648147</v>
      </c>
      <c r="U977" s="14">
        <v>1461948185</v>
      </c>
      <c r="V977" s="15">
        <f t="shared" si="63"/>
        <v>42489.696585648147</v>
      </c>
    </row>
    <row r="978" spans="1:22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6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7">
        <f t="shared" si="60"/>
        <v>1.9259999999999999</v>
      </c>
      <c r="P978" s="18">
        <f t="shared" si="61"/>
        <v>160.5</v>
      </c>
      <c r="Q978" t="s">
        <v>8320</v>
      </c>
      <c r="R978" s="8" t="s">
        <v>8318</v>
      </c>
      <c r="S978">
        <v>1439515497</v>
      </c>
      <c r="T978" s="15">
        <f t="shared" si="62"/>
        <v>42230.058993055558</v>
      </c>
      <c r="U978" s="14">
        <v>1435627497</v>
      </c>
      <c r="V978" s="15">
        <f t="shared" si="63"/>
        <v>42185.058993055558</v>
      </c>
    </row>
    <row r="979" spans="1:22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6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7">
        <f t="shared" si="60"/>
        <v>33.666666666666664</v>
      </c>
      <c r="P979" s="18">
        <f t="shared" si="61"/>
        <v>75.75</v>
      </c>
      <c r="Q979" t="s">
        <v>8320</v>
      </c>
      <c r="R979" s="8" t="s">
        <v>8318</v>
      </c>
      <c r="S979">
        <v>1456094197</v>
      </c>
      <c r="T979" s="15">
        <f t="shared" si="62"/>
        <v>42421.942094907412</v>
      </c>
      <c r="U979" s="14">
        <v>1453502197</v>
      </c>
      <c r="V979" s="15">
        <f t="shared" si="63"/>
        <v>42391.942094907412</v>
      </c>
    </row>
    <row r="980" spans="1:22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6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7">
        <f t="shared" si="60"/>
        <v>56.263267182990241</v>
      </c>
      <c r="P980" s="18">
        <f t="shared" si="61"/>
        <v>790.83739837398377</v>
      </c>
      <c r="Q980" t="s">
        <v>8320</v>
      </c>
      <c r="R980" s="8" t="s">
        <v>8318</v>
      </c>
      <c r="S980">
        <v>1456385101</v>
      </c>
      <c r="T980" s="15">
        <f t="shared" si="62"/>
        <v>42425.309039351851</v>
      </c>
      <c r="U980" s="14">
        <v>1453793101</v>
      </c>
      <c r="V980" s="15">
        <f t="shared" si="63"/>
        <v>42395.309039351851</v>
      </c>
    </row>
    <row r="981" spans="1:22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6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7">
        <f t="shared" si="60"/>
        <v>82.817599999999999</v>
      </c>
      <c r="P981" s="18">
        <f t="shared" si="61"/>
        <v>301.93916666666667</v>
      </c>
      <c r="Q981" t="s">
        <v>8320</v>
      </c>
      <c r="R981" s="8" t="s">
        <v>8318</v>
      </c>
      <c r="S981">
        <v>1466449140</v>
      </c>
      <c r="T981" s="15">
        <f t="shared" si="62"/>
        <v>42541.790972222225</v>
      </c>
      <c r="U981" s="14">
        <v>1463392828</v>
      </c>
      <c r="V981" s="15">
        <f t="shared" si="63"/>
        <v>42506.416990740741</v>
      </c>
    </row>
    <row r="982" spans="1:22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6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7">
        <f t="shared" si="60"/>
        <v>14.860000000000001</v>
      </c>
      <c r="P982" s="18">
        <f t="shared" si="61"/>
        <v>47.935483870967744</v>
      </c>
      <c r="Q982" t="s">
        <v>8320</v>
      </c>
      <c r="R982" s="8" t="s">
        <v>8318</v>
      </c>
      <c r="S982">
        <v>1417387322</v>
      </c>
      <c r="T982" s="15">
        <f t="shared" si="62"/>
        <v>41973.945856481485</v>
      </c>
      <c r="U982" s="14">
        <v>1413495722</v>
      </c>
      <c r="V982" s="15">
        <f t="shared" si="63"/>
        <v>41928.904189814813</v>
      </c>
    </row>
    <row r="983" spans="1:22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6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7">
        <f t="shared" si="60"/>
        <v>1.2375123751237513E-2</v>
      </c>
      <c r="P983" s="18">
        <f t="shared" si="61"/>
        <v>2.75</v>
      </c>
      <c r="Q983" t="s">
        <v>8320</v>
      </c>
      <c r="R983" s="8" t="s">
        <v>8318</v>
      </c>
      <c r="S983">
        <v>1407624222</v>
      </c>
      <c r="T983" s="15">
        <f t="shared" si="62"/>
        <v>41860.947013888886</v>
      </c>
      <c r="U983" s="14">
        <v>1405032222</v>
      </c>
      <c r="V983" s="15">
        <f t="shared" si="63"/>
        <v>41830.947013888886</v>
      </c>
    </row>
    <row r="984" spans="1:22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6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7">
        <f t="shared" si="60"/>
        <v>1.7142857142857144E-2</v>
      </c>
      <c r="P984" s="18">
        <f t="shared" si="61"/>
        <v>1</v>
      </c>
      <c r="Q984" t="s">
        <v>8320</v>
      </c>
      <c r="R984" s="8" t="s">
        <v>8318</v>
      </c>
      <c r="S984">
        <v>1475431486</v>
      </c>
      <c r="T984" s="15">
        <f t="shared" si="62"/>
        <v>42645.753310185188</v>
      </c>
      <c r="U984" s="14">
        <v>1472839486</v>
      </c>
      <c r="V984" s="15">
        <f t="shared" si="63"/>
        <v>42615.753310185188</v>
      </c>
    </row>
    <row r="985" spans="1:22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6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7">
        <f t="shared" si="60"/>
        <v>29.506136117214709</v>
      </c>
      <c r="P985" s="18">
        <f t="shared" si="61"/>
        <v>171.79329608938548</v>
      </c>
      <c r="Q985" t="s">
        <v>8320</v>
      </c>
      <c r="R985" s="8" t="s">
        <v>8318</v>
      </c>
      <c r="S985">
        <v>1471985640</v>
      </c>
      <c r="T985" s="15">
        <f t="shared" si="62"/>
        <v>42605.870833333334</v>
      </c>
      <c r="U985" s="14">
        <v>1469289685</v>
      </c>
      <c r="V985" s="15">
        <f t="shared" si="63"/>
        <v>42574.667650462958</v>
      </c>
    </row>
    <row r="986" spans="1:22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7">
        <f t="shared" si="60"/>
        <v>1.06</v>
      </c>
      <c r="P986" s="18">
        <f t="shared" si="61"/>
        <v>35.333333333333336</v>
      </c>
      <c r="Q986" t="s">
        <v>8320</v>
      </c>
      <c r="R986" s="8" t="s">
        <v>8318</v>
      </c>
      <c r="S986">
        <v>1427507208</v>
      </c>
      <c r="T986" s="15">
        <f t="shared" si="62"/>
        <v>42091.074166666665</v>
      </c>
      <c r="U986" s="14">
        <v>1424918808</v>
      </c>
      <c r="V986" s="15">
        <f t="shared" si="63"/>
        <v>42061.11583333333</v>
      </c>
    </row>
    <row r="987" spans="1:22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6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7">
        <f t="shared" si="60"/>
        <v>6.293333333333333</v>
      </c>
      <c r="P987" s="18">
        <f t="shared" si="61"/>
        <v>82.086956521739125</v>
      </c>
      <c r="Q987" t="s">
        <v>8320</v>
      </c>
      <c r="R987" s="8" t="s">
        <v>8318</v>
      </c>
      <c r="S987">
        <v>1451602800</v>
      </c>
      <c r="T987" s="15">
        <f t="shared" si="62"/>
        <v>42369.958333333328</v>
      </c>
      <c r="U987" s="14">
        <v>1449011610</v>
      </c>
      <c r="V987" s="15">
        <f t="shared" si="63"/>
        <v>42339.967708333337</v>
      </c>
    </row>
    <row r="988" spans="1:22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6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7">
        <f t="shared" si="60"/>
        <v>12.75</v>
      </c>
      <c r="P988" s="18">
        <f t="shared" si="61"/>
        <v>110.8695652173913</v>
      </c>
      <c r="Q988" t="s">
        <v>8320</v>
      </c>
      <c r="R988" s="8" t="s">
        <v>8318</v>
      </c>
      <c r="S988">
        <v>1452384000</v>
      </c>
      <c r="T988" s="15">
        <f t="shared" si="62"/>
        <v>42379</v>
      </c>
      <c r="U988" s="14">
        <v>1447698300</v>
      </c>
      <c r="V988" s="15">
        <f t="shared" si="63"/>
        <v>42324.767361111109</v>
      </c>
    </row>
    <row r="989" spans="1:22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6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7">
        <f t="shared" si="60"/>
        <v>13.22</v>
      </c>
      <c r="P989" s="18">
        <f t="shared" si="61"/>
        <v>161.21951219512195</v>
      </c>
      <c r="Q989" t="s">
        <v>8320</v>
      </c>
      <c r="R989" s="8" t="s">
        <v>8318</v>
      </c>
      <c r="S989">
        <v>1403507050</v>
      </c>
      <c r="T989" s="15">
        <f t="shared" si="62"/>
        <v>41813.294560185182</v>
      </c>
      <c r="U989" s="14">
        <v>1400051050</v>
      </c>
      <c r="V989" s="15">
        <f t="shared" si="63"/>
        <v>41773.294560185182</v>
      </c>
    </row>
    <row r="990" spans="1:22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6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7">
        <f t="shared" si="60"/>
        <v>0</v>
      </c>
      <c r="P990" s="18" t="e">
        <f t="shared" si="61"/>
        <v>#DIV/0!</v>
      </c>
      <c r="Q990" t="s">
        <v>8320</v>
      </c>
      <c r="R990" s="8" t="s">
        <v>8318</v>
      </c>
      <c r="S990">
        <v>1475310825</v>
      </c>
      <c r="T990" s="15">
        <f t="shared" si="62"/>
        <v>42644.356770833328</v>
      </c>
      <c r="U990" s="14">
        <v>1472718825</v>
      </c>
      <c r="V990" s="15">
        <f t="shared" si="63"/>
        <v>42614.356770833328</v>
      </c>
    </row>
    <row r="991" spans="1:22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6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7">
        <f t="shared" si="60"/>
        <v>16.77</v>
      </c>
      <c r="P991" s="18">
        <f t="shared" si="61"/>
        <v>52.40625</v>
      </c>
      <c r="Q991" t="s">
        <v>8320</v>
      </c>
      <c r="R991" s="8" t="s">
        <v>8318</v>
      </c>
      <c r="S991">
        <v>1475101495</v>
      </c>
      <c r="T991" s="15">
        <f t="shared" si="62"/>
        <v>42641.933969907404</v>
      </c>
      <c r="U991" s="14">
        <v>1472509495</v>
      </c>
      <c r="V991" s="15">
        <f t="shared" si="63"/>
        <v>42611.933969907404</v>
      </c>
    </row>
    <row r="992" spans="1:22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6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7">
        <f t="shared" si="60"/>
        <v>0.104</v>
      </c>
      <c r="P992" s="18">
        <f t="shared" si="61"/>
        <v>13</v>
      </c>
      <c r="Q992" t="s">
        <v>8320</v>
      </c>
      <c r="R992" s="8" t="s">
        <v>8318</v>
      </c>
      <c r="S992">
        <v>1409770164</v>
      </c>
      <c r="T992" s="15">
        <f t="shared" si="62"/>
        <v>41885.784305555557</v>
      </c>
      <c r="U992" s="14">
        <v>1407178164</v>
      </c>
      <c r="V992" s="15">
        <f t="shared" si="63"/>
        <v>41855.784305555557</v>
      </c>
    </row>
    <row r="993" spans="1:22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6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7">
        <f t="shared" si="60"/>
        <v>4.24</v>
      </c>
      <c r="P993" s="18">
        <f t="shared" si="61"/>
        <v>30.285714285714285</v>
      </c>
      <c r="Q993" t="s">
        <v>8320</v>
      </c>
      <c r="R993" s="8" t="s">
        <v>8318</v>
      </c>
      <c r="S993">
        <v>1468349460</v>
      </c>
      <c r="T993" s="15">
        <f t="shared" si="62"/>
        <v>42563.785416666666</v>
      </c>
      <c r="U993" s="14">
        <v>1466186988</v>
      </c>
      <c r="V993" s="15">
        <f t="shared" si="63"/>
        <v>42538.75680555556</v>
      </c>
    </row>
    <row r="994" spans="1:22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6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7">
        <f t="shared" si="60"/>
        <v>0.46699999999999997</v>
      </c>
      <c r="P994" s="18">
        <f t="shared" si="61"/>
        <v>116.75</v>
      </c>
      <c r="Q994" t="s">
        <v>8320</v>
      </c>
      <c r="R994" s="8" t="s">
        <v>8318</v>
      </c>
      <c r="S994">
        <v>1462655519</v>
      </c>
      <c r="T994" s="15">
        <f t="shared" si="62"/>
        <v>42497.883321759262</v>
      </c>
      <c r="U994" s="14">
        <v>1457475119</v>
      </c>
      <c r="V994" s="15">
        <f t="shared" si="63"/>
        <v>42437.924988425926</v>
      </c>
    </row>
    <row r="995" spans="1:22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6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7">
        <f t="shared" si="60"/>
        <v>25.087142857142858</v>
      </c>
      <c r="P995" s="18">
        <f t="shared" si="61"/>
        <v>89.59693877551021</v>
      </c>
      <c r="Q995" t="s">
        <v>8320</v>
      </c>
      <c r="R995" s="8" t="s">
        <v>8318</v>
      </c>
      <c r="S995">
        <v>1478926800</v>
      </c>
      <c r="T995" s="15">
        <f t="shared" si="62"/>
        <v>42686.208333333328</v>
      </c>
      <c r="U995" s="14">
        <v>1476054568</v>
      </c>
      <c r="V995" s="15">
        <f t="shared" si="63"/>
        <v>42652.964907407411</v>
      </c>
    </row>
    <row r="996" spans="1:22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7">
        <f t="shared" si="60"/>
        <v>2.3345000000000002</v>
      </c>
      <c r="P996" s="18">
        <f t="shared" si="61"/>
        <v>424.45454545454544</v>
      </c>
      <c r="Q996" t="s">
        <v>8320</v>
      </c>
      <c r="R996" s="8" t="s">
        <v>8318</v>
      </c>
      <c r="S996">
        <v>1417388340</v>
      </c>
      <c r="T996" s="15">
        <f t="shared" si="62"/>
        <v>41973.957638888889</v>
      </c>
      <c r="U996" s="14">
        <v>1412835530</v>
      </c>
      <c r="V996" s="15">
        <f t="shared" si="63"/>
        <v>41921.263078703705</v>
      </c>
    </row>
    <row r="997" spans="1:22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6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7">
        <f t="shared" si="60"/>
        <v>7.26</v>
      </c>
      <c r="P997" s="18">
        <f t="shared" si="61"/>
        <v>80.666666666666671</v>
      </c>
      <c r="Q997" t="s">
        <v>8320</v>
      </c>
      <c r="R997" s="8" t="s">
        <v>8318</v>
      </c>
      <c r="S997">
        <v>1417276800</v>
      </c>
      <c r="T997" s="15">
        <f t="shared" si="62"/>
        <v>41972.666666666672</v>
      </c>
      <c r="U997" s="14">
        <v>1415140480</v>
      </c>
      <c r="V997" s="15">
        <f t="shared" si="63"/>
        <v>41947.940740740742</v>
      </c>
    </row>
    <row r="998" spans="1:22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6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7">
        <f t="shared" si="60"/>
        <v>1.625</v>
      </c>
      <c r="P998" s="18">
        <f t="shared" si="61"/>
        <v>13</v>
      </c>
      <c r="Q998" t="s">
        <v>8320</v>
      </c>
      <c r="R998" s="8" t="s">
        <v>8318</v>
      </c>
      <c r="S998">
        <v>1406474820</v>
      </c>
      <c r="T998" s="15">
        <f t="shared" si="62"/>
        <v>41847.643750000003</v>
      </c>
      <c r="U998" s="14">
        <v>1403902060</v>
      </c>
      <c r="V998" s="15">
        <f t="shared" si="63"/>
        <v>41817.866435185184</v>
      </c>
    </row>
    <row r="999" spans="1:22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6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7">
        <f t="shared" si="60"/>
        <v>1.3</v>
      </c>
      <c r="P999" s="18">
        <f t="shared" si="61"/>
        <v>8.125</v>
      </c>
      <c r="Q999" t="s">
        <v>8320</v>
      </c>
      <c r="R999" s="8" t="s">
        <v>8318</v>
      </c>
      <c r="S999">
        <v>1417145297</v>
      </c>
      <c r="T999" s="15">
        <f t="shared" si="62"/>
        <v>41971.144641203704</v>
      </c>
      <c r="U999" s="14">
        <v>1414549697</v>
      </c>
      <c r="V999" s="15">
        <f t="shared" si="63"/>
        <v>41941.10297453704</v>
      </c>
    </row>
    <row r="1000" spans="1:22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6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7">
        <f t="shared" si="60"/>
        <v>58.558333333333337</v>
      </c>
      <c r="P1000" s="18">
        <f t="shared" si="61"/>
        <v>153.42794759825327</v>
      </c>
      <c r="Q1000" t="s">
        <v>8320</v>
      </c>
      <c r="R1000" s="8" t="s">
        <v>8318</v>
      </c>
      <c r="S1000">
        <v>1447909401</v>
      </c>
      <c r="T1000" s="15">
        <f t="shared" si="62"/>
        <v>42327.210659722223</v>
      </c>
      <c r="U1000" s="14">
        <v>1444017801</v>
      </c>
      <c r="V1000" s="15">
        <f t="shared" si="63"/>
        <v>42282.168993055559</v>
      </c>
    </row>
    <row r="1001" spans="1:22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6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7">
        <f t="shared" si="60"/>
        <v>7.7886666666666677</v>
      </c>
      <c r="P1001" s="18">
        <f t="shared" si="61"/>
        <v>292.07499999999999</v>
      </c>
      <c r="Q1001" t="s">
        <v>8320</v>
      </c>
      <c r="R1001" s="8" t="s">
        <v>8318</v>
      </c>
      <c r="S1001">
        <v>1415865720</v>
      </c>
      <c r="T1001" s="15">
        <f t="shared" si="62"/>
        <v>41956.334722222222</v>
      </c>
      <c r="U1001" s="14">
        <v>1413270690</v>
      </c>
      <c r="V1001" s="15">
        <f t="shared" si="63"/>
        <v>41926.29965277778</v>
      </c>
    </row>
    <row r="1002" spans="1:22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7">
        <f t="shared" si="60"/>
        <v>2.2157147647256061</v>
      </c>
      <c r="P1002" s="18">
        <f t="shared" si="61"/>
        <v>3304</v>
      </c>
      <c r="Q1002" t="s">
        <v>8320</v>
      </c>
      <c r="R1002" s="8" t="s">
        <v>8318</v>
      </c>
      <c r="S1002">
        <v>1489537560</v>
      </c>
      <c r="T1002" s="15">
        <f t="shared" si="62"/>
        <v>42809.018055555556</v>
      </c>
      <c r="U1002" s="14">
        <v>1484357160</v>
      </c>
      <c r="V1002" s="15">
        <f t="shared" si="63"/>
        <v>42749.05972222222</v>
      </c>
    </row>
    <row r="1003" spans="1:22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7">
        <f t="shared" si="60"/>
        <v>104</v>
      </c>
      <c r="P1003" s="18">
        <f t="shared" si="61"/>
        <v>1300</v>
      </c>
      <c r="Q1003" t="s">
        <v>8320</v>
      </c>
      <c r="R1003" s="8" t="s">
        <v>8318</v>
      </c>
      <c r="S1003">
        <v>1485796613</v>
      </c>
      <c r="T1003" s="15">
        <f t="shared" si="62"/>
        <v>42765.720057870371</v>
      </c>
      <c r="U1003" s="14">
        <v>1481908613</v>
      </c>
      <c r="V1003" s="15">
        <f t="shared" si="63"/>
        <v>42720.720057870371</v>
      </c>
    </row>
    <row r="1004" spans="1:22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7">
        <f t="shared" si="60"/>
        <v>29.6029602960296</v>
      </c>
      <c r="P1004" s="18">
        <f t="shared" si="61"/>
        <v>134.54545454545453</v>
      </c>
      <c r="Q1004" t="s">
        <v>8320</v>
      </c>
      <c r="R1004" s="8" t="s">
        <v>8318</v>
      </c>
      <c r="S1004">
        <v>1450331940</v>
      </c>
      <c r="T1004" s="15">
        <f t="shared" si="62"/>
        <v>42355.249305555553</v>
      </c>
      <c r="U1004" s="14">
        <v>1447777514</v>
      </c>
      <c r="V1004" s="15">
        <f t="shared" si="63"/>
        <v>42325.684189814812</v>
      </c>
    </row>
    <row r="1005" spans="1:22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7">
        <f t="shared" si="60"/>
        <v>16.055</v>
      </c>
      <c r="P1005" s="18">
        <f t="shared" si="61"/>
        <v>214.06666666666666</v>
      </c>
      <c r="Q1005" t="s">
        <v>8320</v>
      </c>
      <c r="R1005" s="8" t="s">
        <v>8318</v>
      </c>
      <c r="S1005">
        <v>1489680061</v>
      </c>
      <c r="T1005" s="15">
        <f t="shared" si="62"/>
        <v>42810.667372685188</v>
      </c>
      <c r="U1005" s="14">
        <v>1487091661</v>
      </c>
      <c r="V1005" s="15">
        <f t="shared" si="63"/>
        <v>42780.709039351852</v>
      </c>
    </row>
    <row r="1006" spans="1:22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7">
        <f t="shared" si="60"/>
        <v>82.207999999999998</v>
      </c>
      <c r="P1006" s="18">
        <f t="shared" si="61"/>
        <v>216.33684210526314</v>
      </c>
      <c r="Q1006" t="s">
        <v>8320</v>
      </c>
      <c r="R1006" s="8" t="s">
        <v>8318</v>
      </c>
      <c r="S1006">
        <v>1455814827</v>
      </c>
      <c r="T1006" s="15">
        <f t="shared" si="62"/>
        <v>42418.708645833336</v>
      </c>
      <c r="U1006" s="14">
        <v>1453222827</v>
      </c>
      <c r="V1006" s="15">
        <f t="shared" si="63"/>
        <v>42388.708645833336</v>
      </c>
    </row>
    <row r="1007" spans="1:22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7">
        <f t="shared" si="60"/>
        <v>75.051000000000002</v>
      </c>
      <c r="P1007" s="18">
        <f t="shared" si="61"/>
        <v>932.31055900621118</v>
      </c>
      <c r="Q1007" t="s">
        <v>8320</v>
      </c>
      <c r="R1007" s="8" t="s">
        <v>8318</v>
      </c>
      <c r="S1007">
        <v>1446217183</v>
      </c>
      <c r="T1007" s="15">
        <f t="shared" si="62"/>
        <v>42307.624803240746</v>
      </c>
      <c r="U1007" s="14">
        <v>1443538783</v>
      </c>
      <c r="V1007" s="15">
        <f t="shared" si="63"/>
        <v>42276.624803240746</v>
      </c>
    </row>
    <row r="1008" spans="1:22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7">
        <f t="shared" si="60"/>
        <v>5.8500000000000005</v>
      </c>
      <c r="P1008" s="18">
        <f t="shared" si="61"/>
        <v>29.25</v>
      </c>
      <c r="Q1008" t="s">
        <v>8320</v>
      </c>
      <c r="R1008" s="8" t="s">
        <v>8318</v>
      </c>
      <c r="S1008">
        <v>1418368260</v>
      </c>
      <c r="T1008" s="15">
        <f t="shared" si="62"/>
        <v>41985.299305555556</v>
      </c>
      <c r="U1008" s="14">
        <v>1417654672</v>
      </c>
      <c r="V1008" s="15">
        <f t="shared" si="63"/>
        <v>41977.040185185186</v>
      </c>
    </row>
    <row r="1009" spans="1:22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7">
        <f t="shared" si="60"/>
        <v>44.32</v>
      </c>
      <c r="P1009" s="18">
        <f t="shared" si="61"/>
        <v>174.94736842105263</v>
      </c>
      <c r="Q1009" t="s">
        <v>8320</v>
      </c>
      <c r="R1009" s="8" t="s">
        <v>8318</v>
      </c>
      <c r="S1009">
        <v>1481727623</v>
      </c>
      <c r="T1009" s="15">
        <f t="shared" si="62"/>
        <v>42718.6252662037</v>
      </c>
      <c r="U1009" s="14">
        <v>1478095223</v>
      </c>
      <c r="V1009" s="15">
        <f t="shared" si="63"/>
        <v>42676.583599537036</v>
      </c>
    </row>
    <row r="1010" spans="1:22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7">
        <f t="shared" si="60"/>
        <v>0.26737967914438499</v>
      </c>
      <c r="P1010" s="18">
        <f t="shared" si="61"/>
        <v>250</v>
      </c>
      <c r="Q1010" t="s">
        <v>8320</v>
      </c>
      <c r="R1010" s="8" t="s">
        <v>8318</v>
      </c>
      <c r="S1010">
        <v>1482953115</v>
      </c>
      <c r="T1010" s="15">
        <f t="shared" si="62"/>
        <v>42732.809201388889</v>
      </c>
      <c r="U1010" s="14">
        <v>1480361115</v>
      </c>
      <c r="V1010" s="15">
        <f t="shared" si="63"/>
        <v>42702.809201388889</v>
      </c>
    </row>
    <row r="1011" spans="1:22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7">
        <f t="shared" si="60"/>
        <v>13.13</v>
      </c>
      <c r="P1011" s="18">
        <f t="shared" si="61"/>
        <v>65</v>
      </c>
      <c r="Q1011" t="s">
        <v>8320</v>
      </c>
      <c r="R1011" s="8" t="s">
        <v>8318</v>
      </c>
      <c r="S1011">
        <v>1466346646</v>
      </c>
      <c r="T1011" s="15">
        <f t="shared" si="62"/>
        <v>42540.604699074072</v>
      </c>
      <c r="U1011" s="14">
        <v>1463754646</v>
      </c>
      <c r="V1011" s="15">
        <f t="shared" si="63"/>
        <v>42510.604699074072</v>
      </c>
    </row>
    <row r="1012" spans="1:22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7">
        <f t="shared" si="60"/>
        <v>0.19088937093275488</v>
      </c>
      <c r="P1012" s="18">
        <f t="shared" si="61"/>
        <v>55</v>
      </c>
      <c r="Q1012" t="s">
        <v>8320</v>
      </c>
      <c r="R1012" s="8" t="s">
        <v>8318</v>
      </c>
      <c r="S1012">
        <v>1473044340</v>
      </c>
      <c r="T1012" s="15">
        <f t="shared" si="62"/>
        <v>42618.124305555553</v>
      </c>
      <c r="U1012" s="14">
        <v>1468180462</v>
      </c>
      <c r="V1012" s="15">
        <f t="shared" si="63"/>
        <v>42561.829421296294</v>
      </c>
    </row>
    <row r="1013" spans="1:22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7">
        <f t="shared" si="60"/>
        <v>0.375</v>
      </c>
      <c r="P1013" s="18">
        <f t="shared" si="61"/>
        <v>75</v>
      </c>
      <c r="Q1013" t="s">
        <v>8320</v>
      </c>
      <c r="R1013" s="8" t="s">
        <v>8318</v>
      </c>
      <c r="S1013">
        <v>1418938395</v>
      </c>
      <c r="T1013" s="15">
        <f t="shared" si="62"/>
        <v>41991.898090277777</v>
      </c>
      <c r="U1013" s="14">
        <v>1415050395</v>
      </c>
      <c r="V1013" s="15">
        <f t="shared" si="63"/>
        <v>41946.898090277777</v>
      </c>
    </row>
    <row r="1014" spans="1:22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7">
        <f t="shared" si="60"/>
        <v>21535.021000000001</v>
      </c>
      <c r="P1014" s="18">
        <f t="shared" si="61"/>
        <v>1389.3561935483872</v>
      </c>
      <c r="Q1014" t="s">
        <v>8320</v>
      </c>
      <c r="R1014" s="8" t="s">
        <v>8318</v>
      </c>
      <c r="S1014">
        <v>1485254052</v>
      </c>
      <c r="T1014" s="15">
        <f t="shared" si="62"/>
        <v>42759.440416666665</v>
      </c>
      <c r="U1014" s="14">
        <v>1481366052</v>
      </c>
      <c r="V1014" s="15">
        <f t="shared" si="63"/>
        <v>42714.440416666665</v>
      </c>
    </row>
    <row r="1015" spans="1:22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7">
        <f t="shared" si="60"/>
        <v>34.527999999999999</v>
      </c>
      <c r="P1015" s="18">
        <f t="shared" si="61"/>
        <v>95.911111111111111</v>
      </c>
      <c r="Q1015" t="s">
        <v>8320</v>
      </c>
      <c r="R1015" s="8" t="s">
        <v>8318</v>
      </c>
      <c r="S1015">
        <v>1451419200</v>
      </c>
      <c r="T1015" s="15">
        <f t="shared" si="62"/>
        <v>42367.833333333328</v>
      </c>
      <c r="U1015" s="14">
        <v>1449000056</v>
      </c>
      <c r="V1015" s="15">
        <f t="shared" si="63"/>
        <v>42339.833981481483</v>
      </c>
    </row>
    <row r="1016" spans="1:22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7">
        <f t="shared" si="60"/>
        <v>30.599999999999998</v>
      </c>
      <c r="P1016" s="18">
        <f t="shared" si="61"/>
        <v>191.25</v>
      </c>
      <c r="Q1016" t="s">
        <v>8320</v>
      </c>
      <c r="R1016" s="8" t="s">
        <v>8318</v>
      </c>
      <c r="S1016">
        <v>1420070615</v>
      </c>
      <c r="T1016" s="15">
        <f t="shared" si="62"/>
        <v>42005.002488425926</v>
      </c>
      <c r="U1016" s="14">
        <v>1415750615</v>
      </c>
      <c r="V1016" s="15">
        <f t="shared" si="63"/>
        <v>41955.002488425926</v>
      </c>
    </row>
    <row r="1017" spans="1:22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7">
        <f t="shared" si="60"/>
        <v>2.666666666666667</v>
      </c>
      <c r="P1017" s="18">
        <f t="shared" si="61"/>
        <v>40</v>
      </c>
      <c r="Q1017" t="s">
        <v>8320</v>
      </c>
      <c r="R1017" s="8" t="s">
        <v>8318</v>
      </c>
      <c r="S1017">
        <v>1448489095</v>
      </c>
      <c r="T1017" s="15">
        <f t="shared" si="62"/>
        <v>42333.920081018514</v>
      </c>
      <c r="U1017" s="14">
        <v>1445893495</v>
      </c>
      <c r="V1017" s="15">
        <f t="shared" si="63"/>
        <v>42303.878414351857</v>
      </c>
    </row>
    <row r="1018" spans="1:22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7">
        <f t="shared" si="60"/>
        <v>2.8420000000000001</v>
      </c>
      <c r="P1018" s="18">
        <f t="shared" si="61"/>
        <v>74.78947368421052</v>
      </c>
      <c r="Q1018" t="s">
        <v>8320</v>
      </c>
      <c r="R1018" s="8" t="s">
        <v>8318</v>
      </c>
      <c r="S1018">
        <v>1459992856</v>
      </c>
      <c r="T1018" s="15">
        <f t="shared" si="62"/>
        <v>42467.065462962964</v>
      </c>
      <c r="U1018" s="14">
        <v>1456108456</v>
      </c>
      <c r="V1018" s="15">
        <f t="shared" si="63"/>
        <v>42422.107129629629</v>
      </c>
    </row>
    <row r="1019" spans="1:22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7">
        <f t="shared" si="60"/>
        <v>22.878799999999998</v>
      </c>
      <c r="P1019" s="18">
        <f t="shared" si="61"/>
        <v>161.11830985915492</v>
      </c>
      <c r="Q1019" t="s">
        <v>8320</v>
      </c>
      <c r="R1019" s="8" t="s">
        <v>8318</v>
      </c>
      <c r="S1019">
        <v>1448125935</v>
      </c>
      <c r="T1019" s="15">
        <f t="shared" si="62"/>
        <v>42329.716840277775</v>
      </c>
      <c r="U1019" s="14">
        <v>1444666335</v>
      </c>
      <c r="V1019" s="15">
        <f t="shared" si="63"/>
        <v>42289.675173611111</v>
      </c>
    </row>
    <row r="1020" spans="1:22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7">
        <f t="shared" si="60"/>
        <v>3.105</v>
      </c>
      <c r="P1020" s="18">
        <f t="shared" si="61"/>
        <v>88.714285714285708</v>
      </c>
      <c r="Q1020" t="s">
        <v>8320</v>
      </c>
      <c r="R1020" s="8" t="s">
        <v>8318</v>
      </c>
      <c r="S1020">
        <v>1468496933</v>
      </c>
      <c r="T1020" s="15">
        <f t="shared" si="62"/>
        <v>42565.492280092592</v>
      </c>
      <c r="U1020" s="14">
        <v>1465904933</v>
      </c>
      <c r="V1020" s="15">
        <f t="shared" si="63"/>
        <v>42535.492280092592</v>
      </c>
    </row>
    <row r="1021" spans="1:22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7">
        <f t="shared" si="60"/>
        <v>47.333333333333336</v>
      </c>
      <c r="P1021" s="18">
        <f t="shared" si="61"/>
        <v>53.25</v>
      </c>
      <c r="Q1021" t="s">
        <v>8320</v>
      </c>
      <c r="R1021" s="8" t="s">
        <v>8318</v>
      </c>
      <c r="S1021">
        <v>1423092149</v>
      </c>
      <c r="T1021" s="15">
        <f t="shared" si="62"/>
        <v>42039.973946759259</v>
      </c>
      <c r="U1021" s="14">
        <v>1420500149</v>
      </c>
      <c r="V1021" s="15">
        <f t="shared" si="63"/>
        <v>42009.973946759259</v>
      </c>
    </row>
    <row r="1022" spans="1:22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6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7">
        <f t="shared" si="60"/>
        <v>205.54838709677421</v>
      </c>
      <c r="P1022" s="18">
        <f t="shared" si="61"/>
        <v>106.2</v>
      </c>
      <c r="Q1022" t="s">
        <v>8329</v>
      </c>
      <c r="R1022" s="8" t="s">
        <v>8324</v>
      </c>
      <c r="S1022">
        <v>1433206020</v>
      </c>
      <c r="T1022" s="15">
        <f t="shared" si="62"/>
        <v>42157.032638888893</v>
      </c>
      <c r="U1022" s="14">
        <v>1430617209</v>
      </c>
      <c r="V1022" s="15">
        <f t="shared" si="63"/>
        <v>42127.069548611107</v>
      </c>
    </row>
    <row r="1023" spans="1:22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6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7">
        <f t="shared" si="60"/>
        <v>351.80366666666669</v>
      </c>
      <c r="P1023" s="18">
        <f t="shared" si="61"/>
        <v>22.079728033472804</v>
      </c>
      <c r="Q1023" t="s">
        <v>8329</v>
      </c>
      <c r="R1023" s="8" t="s">
        <v>8324</v>
      </c>
      <c r="S1023">
        <v>1445054400</v>
      </c>
      <c r="T1023" s="15">
        <f t="shared" si="62"/>
        <v>42294.166666666672</v>
      </c>
      <c r="U1023" s="14">
        <v>1443074571</v>
      </c>
      <c r="V1023" s="15">
        <f t="shared" si="63"/>
        <v>42271.251979166671</v>
      </c>
    </row>
    <row r="1024" spans="1:22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6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7">
        <f t="shared" si="60"/>
        <v>114.9</v>
      </c>
      <c r="P1024" s="18">
        <f t="shared" si="61"/>
        <v>31.054054054054053</v>
      </c>
      <c r="Q1024" t="s">
        <v>8329</v>
      </c>
      <c r="R1024" s="8" t="s">
        <v>8324</v>
      </c>
      <c r="S1024">
        <v>1431876677</v>
      </c>
      <c r="T1024" s="15">
        <f t="shared" si="62"/>
        <v>42141.646724537037</v>
      </c>
      <c r="U1024" s="14">
        <v>1429284677</v>
      </c>
      <c r="V1024" s="15">
        <f t="shared" si="63"/>
        <v>42111.646724537037</v>
      </c>
    </row>
    <row r="1025" spans="1:22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6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7">
        <f t="shared" si="60"/>
        <v>237.15</v>
      </c>
      <c r="P1025" s="18">
        <f t="shared" si="61"/>
        <v>36.206106870229007</v>
      </c>
      <c r="Q1025" t="s">
        <v>8329</v>
      </c>
      <c r="R1025" s="8" t="s">
        <v>8324</v>
      </c>
      <c r="S1025">
        <v>1434837861</v>
      </c>
      <c r="T1025" s="15">
        <f t="shared" si="62"/>
        <v>42175.919687500005</v>
      </c>
      <c r="U1025" s="14">
        <v>1432245861</v>
      </c>
      <c r="V1025" s="15">
        <f t="shared" si="63"/>
        <v>42145.919687500005</v>
      </c>
    </row>
    <row r="1026" spans="1:22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7">
        <f t="shared" si="60"/>
        <v>118.63774999999998</v>
      </c>
      <c r="P1026" s="18">
        <f t="shared" si="61"/>
        <v>388.9762295081967</v>
      </c>
      <c r="Q1026" t="s">
        <v>8329</v>
      </c>
      <c r="R1026" s="8" t="s">
        <v>8324</v>
      </c>
      <c r="S1026">
        <v>1454248563</v>
      </c>
      <c r="T1026" s="15">
        <f t="shared" si="62"/>
        <v>42400.580590277779</v>
      </c>
      <c r="U1026" s="14">
        <v>1451656563</v>
      </c>
      <c r="V1026" s="15">
        <f t="shared" si="63"/>
        <v>42370.580590277779</v>
      </c>
    </row>
    <row r="1027" spans="1:22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6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7">
        <f t="shared" ref="O1027:O1090" si="64">(E1027/D1027)*100</f>
        <v>109.92831428571431</v>
      </c>
      <c r="P1027" s="18">
        <f t="shared" ref="P1027:P1090" si="65">AVERAGE(E1027/L1027)</f>
        <v>71.848571428571432</v>
      </c>
      <c r="Q1027" t="s">
        <v>8329</v>
      </c>
      <c r="R1027" s="8" t="s">
        <v>8324</v>
      </c>
      <c r="S1027">
        <v>1426532437</v>
      </c>
      <c r="T1027" s="15">
        <f t="shared" ref="T1027:T1090" si="66">(S1027/86400)+DATE(1970,1,1)</f>
        <v>42079.792094907403</v>
      </c>
      <c r="U1027" s="14">
        <v>1423944037</v>
      </c>
      <c r="V1027" s="15">
        <f t="shared" ref="V1027:V1090" si="67">(U1027/86400)+DATE(1970,1,1)</f>
        <v>42049.833761574075</v>
      </c>
    </row>
    <row r="1028" spans="1:22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6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7">
        <f t="shared" si="64"/>
        <v>100.00828571428571</v>
      </c>
      <c r="P1028" s="18">
        <f t="shared" si="65"/>
        <v>57.381803278688523</v>
      </c>
      <c r="Q1028" t="s">
        <v>8329</v>
      </c>
      <c r="R1028" s="8" t="s">
        <v>8324</v>
      </c>
      <c r="S1028">
        <v>1459414016</v>
      </c>
      <c r="T1028" s="15">
        <f t="shared" si="66"/>
        <v>42460.365925925929</v>
      </c>
      <c r="U1028" s="14">
        <v>1456480016</v>
      </c>
      <c r="V1028" s="15">
        <f t="shared" si="67"/>
        <v>42426.407592592594</v>
      </c>
    </row>
    <row r="1029" spans="1:22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6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7">
        <f t="shared" si="64"/>
        <v>103.09292094387415</v>
      </c>
      <c r="P1029" s="18">
        <f t="shared" si="65"/>
        <v>69.666666666666671</v>
      </c>
      <c r="Q1029" t="s">
        <v>8329</v>
      </c>
      <c r="R1029" s="8" t="s">
        <v>8324</v>
      </c>
      <c r="S1029">
        <v>1414025347</v>
      </c>
      <c r="T1029" s="15">
        <f t="shared" si="66"/>
        <v>41935.034108796295</v>
      </c>
      <c r="U1029" s="14">
        <v>1411433347</v>
      </c>
      <c r="V1029" s="15">
        <f t="shared" si="67"/>
        <v>41905.034108796295</v>
      </c>
    </row>
    <row r="1030" spans="1:22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6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7">
        <f t="shared" si="64"/>
        <v>117.27000000000001</v>
      </c>
      <c r="P1030" s="18">
        <f t="shared" si="65"/>
        <v>45.988235294117644</v>
      </c>
      <c r="Q1030" t="s">
        <v>8329</v>
      </c>
      <c r="R1030" s="8" t="s">
        <v>8324</v>
      </c>
      <c r="S1030">
        <v>1488830400</v>
      </c>
      <c r="T1030" s="15">
        <f t="shared" si="66"/>
        <v>42800.833333333328</v>
      </c>
      <c r="U1030" s="14">
        <v>1484924605</v>
      </c>
      <c r="V1030" s="15">
        <f t="shared" si="67"/>
        <v>42755.627372685187</v>
      </c>
    </row>
    <row r="1031" spans="1:22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6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7">
        <f t="shared" si="64"/>
        <v>111.75999999999999</v>
      </c>
      <c r="P1031" s="18">
        <f t="shared" si="65"/>
        <v>79.262411347517727</v>
      </c>
      <c r="Q1031" t="s">
        <v>8329</v>
      </c>
      <c r="R1031" s="8" t="s">
        <v>8324</v>
      </c>
      <c r="S1031">
        <v>1428184740</v>
      </c>
      <c r="T1031" s="15">
        <f t="shared" si="66"/>
        <v>42098.915972222225</v>
      </c>
      <c r="U1031" s="14">
        <v>1423501507</v>
      </c>
      <c r="V1031" s="15">
        <f t="shared" si="67"/>
        <v>42044.711886574078</v>
      </c>
    </row>
    <row r="1032" spans="1:22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6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7">
        <f t="shared" si="64"/>
        <v>342.09999999999997</v>
      </c>
      <c r="P1032" s="18">
        <f t="shared" si="65"/>
        <v>43.031446540880502</v>
      </c>
      <c r="Q1032" t="s">
        <v>8329</v>
      </c>
      <c r="R1032" s="8" t="s">
        <v>8324</v>
      </c>
      <c r="S1032">
        <v>1473680149</v>
      </c>
      <c r="T1032" s="15">
        <f t="shared" si="66"/>
        <v>42625.483206018514</v>
      </c>
      <c r="U1032" s="14">
        <v>1472470549</v>
      </c>
      <c r="V1032" s="15">
        <f t="shared" si="67"/>
        <v>42611.483206018514</v>
      </c>
    </row>
    <row r="1033" spans="1:22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6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7">
        <f t="shared" si="64"/>
        <v>107.4</v>
      </c>
      <c r="P1033" s="18">
        <f t="shared" si="65"/>
        <v>108.48484848484848</v>
      </c>
      <c r="Q1033" t="s">
        <v>8329</v>
      </c>
      <c r="R1033" s="8" t="s">
        <v>8324</v>
      </c>
      <c r="S1033">
        <v>1450290010</v>
      </c>
      <c r="T1033" s="15">
        <f t="shared" si="66"/>
        <v>42354.764004629629</v>
      </c>
      <c r="U1033" s="14">
        <v>1447698010</v>
      </c>
      <c r="V1033" s="15">
        <f t="shared" si="67"/>
        <v>42324.764004629629</v>
      </c>
    </row>
    <row r="1034" spans="1:22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6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7">
        <f t="shared" si="64"/>
        <v>108.49703703703703</v>
      </c>
      <c r="P1034" s="18">
        <f t="shared" si="65"/>
        <v>61.029583333333335</v>
      </c>
      <c r="Q1034" t="s">
        <v>8329</v>
      </c>
      <c r="R1034" s="8" t="s">
        <v>8324</v>
      </c>
      <c r="S1034">
        <v>1466697625</v>
      </c>
      <c r="T1034" s="15">
        <f t="shared" si="66"/>
        <v>42544.666956018518</v>
      </c>
      <c r="U1034" s="14">
        <v>1464105625</v>
      </c>
      <c r="V1034" s="15">
        <f t="shared" si="67"/>
        <v>42514.666956018518</v>
      </c>
    </row>
    <row r="1035" spans="1:22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6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7">
        <f t="shared" si="64"/>
        <v>102.86144578313252</v>
      </c>
      <c r="P1035" s="18">
        <f t="shared" si="65"/>
        <v>50.592592592592595</v>
      </c>
      <c r="Q1035" t="s">
        <v>8329</v>
      </c>
      <c r="R1035" s="8" t="s">
        <v>8324</v>
      </c>
      <c r="S1035">
        <v>1481564080</v>
      </c>
      <c r="T1035" s="15">
        <f t="shared" si="66"/>
        <v>42716.732407407406</v>
      </c>
      <c r="U1035" s="14">
        <v>1479144880</v>
      </c>
      <c r="V1035" s="15">
        <f t="shared" si="67"/>
        <v>42688.732407407406</v>
      </c>
    </row>
    <row r="1036" spans="1:22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7">
        <f t="shared" si="64"/>
        <v>130.0018</v>
      </c>
      <c r="P1036" s="18">
        <f t="shared" si="65"/>
        <v>39.157168674698795</v>
      </c>
      <c r="Q1036" t="s">
        <v>8329</v>
      </c>
      <c r="R1036" s="8" t="s">
        <v>8324</v>
      </c>
      <c r="S1036">
        <v>1470369540</v>
      </c>
      <c r="T1036" s="15">
        <f t="shared" si="66"/>
        <v>42587.165972222225</v>
      </c>
      <c r="U1036" s="14">
        <v>1467604804</v>
      </c>
      <c r="V1036" s="15">
        <f t="shared" si="67"/>
        <v>42555.166712962964</v>
      </c>
    </row>
    <row r="1037" spans="1:22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6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7">
        <f t="shared" si="64"/>
        <v>107.65217391304347</v>
      </c>
      <c r="P1037" s="18">
        <f t="shared" si="65"/>
        <v>65.15789473684211</v>
      </c>
      <c r="Q1037" t="s">
        <v>8329</v>
      </c>
      <c r="R1037" s="8" t="s">
        <v>8324</v>
      </c>
      <c r="S1037">
        <v>1423668220</v>
      </c>
      <c r="T1037" s="15">
        <f t="shared" si="66"/>
        <v>42046.641435185185</v>
      </c>
      <c r="U1037" s="14">
        <v>1421076220</v>
      </c>
      <c r="V1037" s="15">
        <f t="shared" si="67"/>
        <v>42016.641435185185</v>
      </c>
    </row>
    <row r="1038" spans="1:22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6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7">
        <f t="shared" si="64"/>
        <v>112.36044444444444</v>
      </c>
      <c r="P1038" s="18">
        <f t="shared" si="65"/>
        <v>23.963127962085309</v>
      </c>
      <c r="Q1038" t="s">
        <v>8329</v>
      </c>
      <c r="R1038" s="8" t="s">
        <v>8324</v>
      </c>
      <c r="S1038">
        <v>1357545600</v>
      </c>
      <c r="T1038" s="15">
        <f t="shared" si="66"/>
        <v>41281.333333333336</v>
      </c>
      <c r="U1038" s="14">
        <v>1354790790</v>
      </c>
      <c r="V1038" s="15">
        <f t="shared" si="67"/>
        <v>41249.448958333334</v>
      </c>
    </row>
    <row r="1039" spans="1:22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6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7">
        <f t="shared" si="64"/>
        <v>102.1</v>
      </c>
      <c r="P1039" s="18">
        <f t="shared" si="65"/>
        <v>48.61904761904762</v>
      </c>
      <c r="Q1039" t="s">
        <v>8329</v>
      </c>
      <c r="R1039" s="8" t="s">
        <v>8324</v>
      </c>
      <c r="S1039">
        <v>1431925200</v>
      </c>
      <c r="T1039" s="15">
        <f t="shared" si="66"/>
        <v>42142.208333333328</v>
      </c>
      <c r="U1039" s="14">
        <v>1429991062</v>
      </c>
      <c r="V1039" s="15">
        <f t="shared" si="67"/>
        <v>42119.822476851856</v>
      </c>
    </row>
    <row r="1040" spans="1:22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6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7">
        <f t="shared" si="64"/>
        <v>145.33333333333334</v>
      </c>
      <c r="P1040" s="18">
        <f t="shared" si="65"/>
        <v>35.73770491803279</v>
      </c>
      <c r="Q1040" t="s">
        <v>8329</v>
      </c>
      <c r="R1040" s="8" t="s">
        <v>8324</v>
      </c>
      <c r="S1040">
        <v>1458362023</v>
      </c>
      <c r="T1040" s="15">
        <f t="shared" si="66"/>
        <v>42448.190081018518</v>
      </c>
      <c r="U1040" s="14">
        <v>1455773623</v>
      </c>
      <c r="V1040" s="15">
        <f t="shared" si="67"/>
        <v>42418.231747685189</v>
      </c>
    </row>
    <row r="1041" spans="1:22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6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7">
        <f t="shared" si="64"/>
        <v>128.19999999999999</v>
      </c>
      <c r="P1041" s="18">
        <f t="shared" si="65"/>
        <v>21.366666666666667</v>
      </c>
      <c r="Q1041" t="s">
        <v>8329</v>
      </c>
      <c r="R1041" s="8" t="s">
        <v>8324</v>
      </c>
      <c r="S1041">
        <v>1481615940</v>
      </c>
      <c r="T1041" s="15">
        <f t="shared" si="66"/>
        <v>42717.332638888889</v>
      </c>
      <c r="U1041" s="14">
        <v>1479436646</v>
      </c>
      <c r="V1041" s="15">
        <f t="shared" si="67"/>
        <v>42692.109328703707</v>
      </c>
    </row>
    <row r="1042" spans="1:22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7">
        <f t="shared" si="64"/>
        <v>0.29411764705882354</v>
      </c>
      <c r="P1042" s="18">
        <f t="shared" si="65"/>
        <v>250</v>
      </c>
      <c r="Q1042" t="s">
        <v>8331</v>
      </c>
      <c r="R1042" s="8" t="s">
        <v>8330</v>
      </c>
      <c r="S1042">
        <v>1472317209</v>
      </c>
      <c r="T1042" s="15">
        <f t="shared" si="66"/>
        <v>42609.708437499998</v>
      </c>
      <c r="U1042" s="14">
        <v>1469725209</v>
      </c>
      <c r="V1042" s="15">
        <f t="shared" si="67"/>
        <v>42579.708437499998</v>
      </c>
    </row>
    <row r="1043" spans="1:22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7">
        <f t="shared" si="64"/>
        <v>0</v>
      </c>
      <c r="P1043" s="18" t="e">
        <f t="shared" si="65"/>
        <v>#DIV/0!</v>
      </c>
      <c r="Q1043" t="s">
        <v>8331</v>
      </c>
      <c r="R1043" s="8" t="s">
        <v>8330</v>
      </c>
      <c r="S1043">
        <v>1406769992</v>
      </c>
      <c r="T1043" s="15">
        <f t="shared" si="66"/>
        <v>41851.06009259259</v>
      </c>
      <c r="U1043" s="14">
        <v>1405041992</v>
      </c>
      <c r="V1043" s="15">
        <f t="shared" si="67"/>
        <v>41831.06009259259</v>
      </c>
    </row>
    <row r="1044" spans="1:22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7">
        <f t="shared" si="64"/>
        <v>1.5384615384615385</v>
      </c>
      <c r="P1044" s="18">
        <f t="shared" si="65"/>
        <v>10</v>
      </c>
      <c r="Q1044" t="s">
        <v>8331</v>
      </c>
      <c r="R1044" s="8" t="s">
        <v>8330</v>
      </c>
      <c r="S1044">
        <v>1410516000</v>
      </c>
      <c r="T1044" s="15">
        <f t="shared" si="66"/>
        <v>41894.416666666664</v>
      </c>
      <c r="U1044" s="14">
        <v>1406824948</v>
      </c>
      <c r="V1044" s="15">
        <f t="shared" si="67"/>
        <v>41851.696157407408</v>
      </c>
    </row>
    <row r="1045" spans="1:22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7">
        <f t="shared" si="64"/>
        <v>8.5370000000000008</v>
      </c>
      <c r="P1045" s="18">
        <f t="shared" si="65"/>
        <v>29.236301369863014</v>
      </c>
      <c r="Q1045" t="s">
        <v>8331</v>
      </c>
      <c r="R1045" s="8" t="s">
        <v>8330</v>
      </c>
      <c r="S1045">
        <v>1432101855</v>
      </c>
      <c r="T1045" s="15">
        <f t="shared" si="66"/>
        <v>42144.252951388888</v>
      </c>
      <c r="U1045" s="14">
        <v>1429509855</v>
      </c>
      <c r="V1045" s="15">
        <f t="shared" si="67"/>
        <v>42114.252951388888</v>
      </c>
    </row>
    <row r="1046" spans="1:22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7">
        <f t="shared" si="64"/>
        <v>8.5714285714285715E-2</v>
      </c>
      <c r="P1046" s="18">
        <f t="shared" si="65"/>
        <v>3</v>
      </c>
      <c r="Q1046" t="s">
        <v>8331</v>
      </c>
      <c r="R1046" s="8" t="s">
        <v>8330</v>
      </c>
      <c r="S1046">
        <v>1425587220</v>
      </c>
      <c r="T1046" s="15">
        <f t="shared" si="66"/>
        <v>42068.852083333331</v>
      </c>
      <c r="U1046" s="14">
        <v>1420668801</v>
      </c>
      <c r="V1046" s="15">
        <f t="shared" si="67"/>
        <v>42011.925937499997</v>
      </c>
    </row>
    <row r="1047" spans="1:22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7">
        <f t="shared" si="64"/>
        <v>2.6599999999999997</v>
      </c>
      <c r="P1047" s="18">
        <f t="shared" si="65"/>
        <v>33.25</v>
      </c>
      <c r="Q1047" t="s">
        <v>8331</v>
      </c>
      <c r="R1047" s="8" t="s">
        <v>8330</v>
      </c>
      <c r="S1047">
        <v>1408827550</v>
      </c>
      <c r="T1047" s="15">
        <f t="shared" si="66"/>
        <v>41874.874421296292</v>
      </c>
      <c r="U1047" s="14">
        <v>1406235550</v>
      </c>
      <c r="V1047" s="15">
        <f t="shared" si="67"/>
        <v>41844.874421296292</v>
      </c>
    </row>
    <row r="1048" spans="1:22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7">
        <f t="shared" si="64"/>
        <v>0</v>
      </c>
      <c r="P1048" s="18" t="e">
        <f t="shared" si="65"/>
        <v>#DIV/0!</v>
      </c>
      <c r="Q1048" t="s">
        <v>8331</v>
      </c>
      <c r="R1048" s="8" t="s">
        <v>8330</v>
      </c>
      <c r="S1048">
        <v>1451161560</v>
      </c>
      <c r="T1048" s="15">
        <f t="shared" si="66"/>
        <v>42364.851388888885</v>
      </c>
      <c r="U1048" s="14">
        <v>1447273560</v>
      </c>
      <c r="V1048" s="15">
        <f t="shared" si="67"/>
        <v>42319.851388888885</v>
      </c>
    </row>
    <row r="1049" spans="1:22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7">
        <f t="shared" si="64"/>
        <v>0.05</v>
      </c>
      <c r="P1049" s="18">
        <f t="shared" si="65"/>
        <v>1</v>
      </c>
      <c r="Q1049" t="s">
        <v>8331</v>
      </c>
      <c r="R1049" s="8" t="s">
        <v>8330</v>
      </c>
      <c r="S1049">
        <v>1415219915</v>
      </c>
      <c r="T1049" s="15">
        <f t="shared" si="66"/>
        <v>41948.860127314816</v>
      </c>
      <c r="U1049" s="14">
        <v>1412624315</v>
      </c>
      <c r="V1049" s="15">
        <f t="shared" si="67"/>
        <v>41918.818460648152</v>
      </c>
    </row>
    <row r="1050" spans="1:22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7">
        <f t="shared" si="64"/>
        <v>1.4133333333333333</v>
      </c>
      <c r="P1050" s="18">
        <f t="shared" si="65"/>
        <v>53</v>
      </c>
      <c r="Q1050" t="s">
        <v>8331</v>
      </c>
      <c r="R1050" s="8" t="s">
        <v>8330</v>
      </c>
      <c r="S1050">
        <v>1474766189</v>
      </c>
      <c r="T1050" s="15">
        <f t="shared" si="66"/>
        <v>42638.053113425922</v>
      </c>
      <c r="U1050" s="14">
        <v>1471310189</v>
      </c>
      <c r="V1050" s="15">
        <f t="shared" si="67"/>
        <v>42598.053113425922</v>
      </c>
    </row>
    <row r="1051" spans="1:22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7">
        <f t="shared" si="64"/>
        <v>0</v>
      </c>
      <c r="P1051" s="18" t="e">
        <f t="shared" si="65"/>
        <v>#DIV/0!</v>
      </c>
      <c r="Q1051" t="s">
        <v>8331</v>
      </c>
      <c r="R1051" s="8" t="s">
        <v>8330</v>
      </c>
      <c r="S1051">
        <v>1455272445</v>
      </c>
      <c r="T1051" s="15">
        <f t="shared" si="66"/>
        <v>42412.431076388893</v>
      </c>
      <c r="U1051" s="14">
        <v>1452680445</v>
      </c>
      <c r="V1051" s="15">
        <f t="shared" si="67"/>
        <v>42382.431076388893</v>
      </c>
    </row>
    <row r="1052" spans="1:22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7">
        <f t="shared" si="64"/>
        <v>0</v>
      </c>
      <c r="P1052" s="18" t="e">
        <f t="shared" si="65"/>
        <v>#DIV/0!</v>
      </c>
      <c r="Q1052" t="s">
        <v>8331</v>
      </c>
      <c r="R1052" s="8" t="s">
        <v>8330</v>
      </c>
      <c r="S1052">
        <v>1442257677</v>
      </c>
      <c r="T1052" s="15">
        <f t="shared" si="66"/>
        <v>42261.7971875</v>
      </c>
      <c r="U1052" s="14">
        <v>1439665677</v>
      </c>
      <c r="V1052" s="15">
        <f t="shared" si="67"/>
        <v>42231.7971875</v>
      </c>
    </row>
    <row r="1053" spans="1:22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7">
        <f t="shared" si="64"/>
        <v>0</v>
      </c>
      <c r="P1053" s="18" t="e">
        <f t="shared" si="65"/>
        <v>#DIV/0!</v>
      </c>
      <c r="Q1053" t="s">
        <v>8331</v>
      </c>
      <c r="R1053" s="8" t="s">
        <v>8330</v>
      </c>
      <c r="S1053">
        <v>1409098825</v>
      </c>
      <c r="T1053" s="15">
        <f t="shared" si="66"/>
        <v>41878.014178240745</v>
      </c>
      <c r="U1053" s="14">
        <v>1406679625</v>
      </c>
      <c r="V1053" s="15">
        <f t="shared" si="67"/>
        <v>41850.014178240745</v>
      </c>
    </row>
    <row r="1054" spans="1:22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7">
        <f t="shared" si="64"/>
        <v>0</v>
      </c>
      <c r="P1054" s="18" t="e">
        <f t="shared" si="65"/>
        <v>#DIV/0!</v>
      </c>
      <c r="Q1054" t="s">
        <v>8331</v>
      </c>
      <c r="R1054" s="8" t="s">
        <v>8330</v>
      </c>
      <c r="S1054">
        <v>1465243740</v>
      </c>
      <c r="T1054" s="15">
        <f t="shared" si="66"/>
        <v>42527.839583333334</v>
      </c>
      <c r="U1054" s="14">
        <v>1461438495</v>
      </c>
      <c r="V1054" s="15">
        <f t="shared" si="67"/>
        <v>42483.797395833331</v>
      </c>
    </row>
    <row r="1055" spans="1:22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7">
        <f t="shared" si="64"/>
        <v>1</v>
      </c>
      <c r="P1055" s="18">
        <f t="shared" si="65"/>
        <v>15</v>
      </c>
      <c r="Q1055" t="s">
        <v>8331</v>
      </c>
      <c r="R1055" s="8" t="s">
        <v>8330</v>
      </c>
      <c r="S1055">
        <v>1488773332</v>
      </c>
      <c r="T1055" s="15">
        <f t="shared" si="66"/>
        <v>42800.172824074078</v>
      </c>
      <c r="U1055" s="14">
        <v>1486613332</v>
      </c>
      <c r="V1055" s="15">
        <f t="shared" si="67"/>
        <v>42775.172824074078</v>
      </c>
    </row>
    <row r="1056" spans="1:22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7">
        <f t="shared" si="64"/>
        <v>0</v>
      </c>
      <c r="P1056" s="18" t="e">
        <f t="shared" si="65"/>
        <v>#DIV/0!</v>
      </c>
      <c r="Q1056" t="s">
        <v>8331</v>
      </c>
      <c r="R1056" s="8" t="s">
        <v>8330</v>
      </c>
      <c r="S1056">
        <v>1407708000</v>
      </c>
      <c r="T1056" s="15">
        <f t="shared" si="66"/>
        <v>41861.916666666664</v>
      </c>
      <c r="U1056" s="14">
        <v>1405110399</v>
      </c>
      <c r="V1056" s="15">
        <f t="shared" si="67"/>
        <v>41831.851840277777</v>
      </c>
    </row>
    <row r="1057" spans="1:22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7">
        <f t="shared" si="64"/>
        <v>0</v>
      </c>
      <c r="P1057" s="18" t="e">
        <f t="shared" si="65"/>
        <v>#DIV/0!</v>
      </c>
      <c r="Q1057" t="s">
        <v>8331</v>
      </c>
      <c r="R1057" s="8" t="s">
        <v>8330</v>
      </c>
      <c r="S1057">
        <v>1457394545</v>
      </c>
      <c r="T1057" s="15">
        <f t="shared" si="66"/>
        <v>42436.992418981477</v>
      </c>
      <c r="U1057" s="14">
        <v>1454802545</v>
      </c>
      <c r="V1057" s="15">
        <f t="shared" si="67"/>
        <v>42406.992418981477</v>
      </c>
    </row>
    <row r="1058" spans="1:22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7">
        <f t="shared" si="64"/>
        <v>0</v>
      </c>
      <c r="P1058" s="18" t="e">
        <f t="shared" si="65"/>
        <v>#DIV/0!</v>
      </c>
      <c r="Q1058" t="s">
        <v>8331</v>
      </c>
      <c r="R1058" s="8" t="s">
        <v>8330</v>
      </c>
      <c r="S1058">
        <v>1429892177</v>
      </c>
      <c r="T1058" s="15">
        <f t="shared" si="66"/>
        <v>42118.677974537037</v>
      </c>
      <c r="U1058" s="14">
        <v>1424711777</v>
      </c>
      <c r="V1058" s="15">
        <f t="shared" si="67"/>
        <v>42058.719641203701</v>
      </c>
    </row>
    <row r="1059" spans="1:22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7">
        <f t="shared" si="64"/>
        <v>0</v>
      </c>
      <c r="P1059" s="18" t="e">
        <f t="shared" si="65"/>
        <v>#DIV/0!</v>
      </c>
      <c r="Q1059" t="s">
        <v>8331</v>
      </c>
      <c r="R1059" s="8" t="s">
        <v>8330</v>
      </c>
      <c r="S1059">
        <v>1480888483</v>
      </c>
      <c r="T1059" s="15">
        <f t="shared" si="66"/>
        <v>42708.912997685184</v>
      </c>
      <c r="U1059" s="14">
        <v>1478292883</v>
      </c>
      <c r="V1059" s="15">
        <f t="shared" si="67"/>
        <v>42678.871331018519</v>
      </c>
    </row>
    <row r="1060" spans="1:22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7">
        <f t="shared" si="64"/>
        <v>0</v>
      </c>
      <c r="P1060" s="18" t="e">
        <f t="shared" si="65"/>
        <v>#DIV/0!</v>
      </c>
      <c r="Q1060" t="s">
        <v>8331</v>
      </c>
      <c r="R1060" s="8" t="s">
        <v>8330</v>
      </c>
      <c r="S1060">
        <v>1427328000</v>
      </c>
      <c r="T1060" s="15">
        <f t="shared" si="66"/>
        <v>42089</v>
      </c>
      <c r="U1060" s="14">
        <v>1423777043</v>
      </c>
      <c r="V1060" s="15">
        <f t="shared" si="67"/>
        <v>42047.900960648149</v>
      </c>
    </row>
    <row r="1061" spans="1:22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7">
        <f t="shared" si="64"/>
        <v>0</v>
      </c>
      <c r="P1061" s="18" t="e">
        <f t="shared" si="65"/>
        <v>#DIV/0!</v>
      </c>
      <c r="Q1061" t="s">
        <v>8331</v>
      </c>
      <c r="R1061" s="8" t="s">
        <v>8330</v>
      </c>
      <c r="S1061">
        <v>1426269456</v>
      </c>
      <c r="T1061" s="15">
        <f t="shared" si="66"/>
        <v>42076.748333333337</v>
      </c>
      <c r="U1061" s="14">
        <v>1423681056</v>
      </c>
      <c r="V1061" s="15">
        <f t="shared" si="67"/>
        <v>42046.79</v>
      </c>
    </row>
    <row r="1062" spans="1:22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7">
        <f t="shared" si="64"/>
        <v>1</v>
      </c>
      <c r="P1062" s="18">
        <f t="shared" si="65"/>
        <v>50</v>
      </c>
      <c r="Q1062" t="s">
        <v>8331</v>
      </c>
      <c r="R1062" s="8" t="s">
        <v>8330</v>
      </c>
      <c r="S1062">
        <v>1429134893</v>
      </c>
      <c r="T1062" s="15">
        <f t="shared" si="66"/>
        <v>42109.913113425922</v>
      </c>
      <c r="U1062" s="14">
        <v>1426542893</v>
      </c>
      <c r="V1062" s="15">
        <f t="shared" si="67"/>
        <v>42079.913113425922</v>
      </c>
    </row>
    <row r="1063" spans="1:22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7">
        <f t="shared" si="64"/>
        <v>0</v>
      </c>
      <c r="P1063" s="18" t="e">
        <f t="shared" si="65"/>
        <v>#DIV/0!</v>
      </c>
      <c r="Q1063" t="s">
        <v>8331</v>
      </c>
      <c r="R1063" s="8" t="s">
        <v>8330</v>
      </c>
      <c r="S1063">
        <v>1462150800</v>
      </c>
      <c r="T1063" s="15">
        <f t="shared" si="66"/>
        <v>42492.041666666672</v>
      </c>
      <c r="U1063" s="14">
        <v>1456987108</v>
      </c>
      <c r="V1063" s="15">
        <f t="shared" si="67"/>
        <v>42432.276712962965</v>
      </c>
    </row>
    <row r="1064" spans="1:22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7">
        <f t="shared" si="64"/>
        <v>95.477386934673376</v>
      </c>
      <c r="P1064" s="18">
        <f t="shared" si="65"/>
        <v>47.5</v>
      </c>
      <c r="Q1064" t="s">
        <v>8331</v>
      </c>
      <c r="R1064" s="8" t="s">
        <v>8330</v>
      </c>
      <c r="S1064">
        <v>1468351341</v>
      </c>
      <c r="T1064" s="15">
        <f t="shared" si="66"/>
        <v>42563.807187500002</v>
      </c>
      <c r="U1064" s="14">
        <v>1467746541</v>
      </c>
      <c r="V1064" s="15">
        <f t="shared" si="67"/>
        <v>42556.807187500002</v>
      </c>
    </row>
    <row r="1065" spans="1:22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7">
        <f t="shared" si="64"/>
        <v>0</v>
      </c>
      <c r="P1065" s="18" t="e">
        <f t="shared" si="65"/>
        <v>#DIV/0!</v>
      </c>
      <c r="Q1065" t="s">
        <v>8331</v>
      </c>
      <c r="R1065" s="8" t="s">
        <v>8330</v>
      </c>
      <c r="S1065">
        <v>1472604262</v>
      </c>
      <c r="T1065" s="15">
        <f t="shared" si="66"/>
        <v>42613.030810185184</v>
      </c>
      <c r="U1065" s="14">
        <v>1470012262</v>
      </c>
      <c r="V1065" s="15">
        <f t="shared" si="67"/>
        <v>42583.030810185184</v>
      </c>
    </row>
    <row r="1066" spans="1:22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7">
        <f t="shared" si="64"/>
        <v>8.974444444444444</v>
      </c>
      <c r="P1066" s="18">
        <f t="shared" si="65"/>
        <v>65.666666666666671</v>
      </c>
      <c r="Q1066" t="s">
        <v>8333</v>
      </c>
      <c r="R1066" s="8" t="s">
        <v>8332</v>
      </c>
      <c r="S1066">
        <v>1373174903</v>
      </c>
      <c r="T1066" s="15">
        <f t="shared" si="66"/>
        <v>41462.228043981479</v>
      </c>
      <c r="U1066" s="14">
        <v>1369286903</v>
      </c>
      <c r="V1066" s="15">
        <f t="shared" si="67"/>
        <v>41417.228043981479</v>
      </c>
    </row>
    <row r="1067" spans="1:22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6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7">
        <f t="shared" si="64"/>
        <v>2.7</v>
      </c>
      <c r="P1067" s="18">
        <f t="shared" si="65"/>
        <v>16.2</v>
      </c>
      <c r="Q1067" t="s">
        <v>8333</v>
      </c>
      <c r="R1067" s="8" t="s">
        <v>8332</v>
      </c>
      <c r="S1067">
        <v>1392800922</v>
      </c>
      <c r="T1067" s="15">
        <f t="shared" si="66"/>
        <v>41689.381041666667</v>
      </c>
      <c r="U1067" s="14">
        <v>1390381722</v>
      </c>
      <c r="V1067" s="15">
        <f t="shared" si="67"/>
        <v>41661.381041666667</v>
      </c>
    </row>
    <row r="1068" spans="1:22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6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7">
        <f t="shared" si="64"/>
        <v>3.3673333333333333</v>
      </c>
      <c r="P1068" s="18">
        <f t="shared" si="65"/>
        <v>34.128378378378379</v>
      </c>
      <c r="Q1068" t="s">
        <v>8333</v>
      </c>
      <c r="R1068" s="8" t="s">
        <v>8332</v>
      </c>
      <c r="S1068">
        <v>1375657582</v>
      </c>
      <c r="T1068" s="15">
        <f t="shared" si="66"/>
        <v>41490.962754629625</v>
      </c>
      <c r="U1068" s="14">
        <v>1371769582</v>
      </c>
      <c r="V1068" s="15">
        <f t="shared" si="67"/>
        <v>41445.962754629625</v>
      </c>
    </row>
    <row r="1069" spans="1:22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6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7">
        <f t="shared" si="64"/>
        <v>26</v>
      </c>
      <c r="P1069" s="18">
        <f t="shared" si="65"/>
        <v>13</v>
      </c>
      <c r="Q1069" t="s">
        <v>8333</v>
      </c>
      <c r="R1069" s="8" t="s">
        <v>8332</v>
      </c>
      <c r="S1069">
        <v>1387657931</v>
      </c>
      <c r="T1069" s="15">
        <f t="shared" si="66"/>
        <v>41629.855682870373</v>
      </c>
      <c r="U1069" s="14">
        <v>1385065931</v>
      </c>
      <c r="V1069" s="15">
        <f t="shared" si="67"/>
        <v>41599.855682870373</v>
      </c>
    </row>
    <row r="1070" spans="1:22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6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7">
        <f t="shared" si="64"/>
        <v>0.15</v>
      </c>
      <c r="P1070" s="18">
        <f t="shared" si="65"/>
        <v>11.25</v>
      </c>
      <c r="Q1070" t="s">
        <v>8333</v>
      </c>
      <c r="R1070" s="8" t="s">
        <v>8332</v>
      </c>
      <c r="S1070">
        <v>1460274864</v>
      </c>
      <c r="T1070" s="15">
        <f t="shared" si="66"/>
        <v>42470.329444444447</v>
      </c>
      <c r="U1070" s="14">
        <v>1457686464</v>
      </c>
      <c r="V1070" s="15">
        <f t="shared" si="67"/>
        <v>42440.371111111112</v>
      </c>
    </row>
    <row r="1071" spans="1:22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6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7">
        <f t="shared" si="64"/>
        <v>38.636363636363633</v>
      </c>
      <c r="P1071" s="18">
        <f t="shared" si="65"/>
        <v>40.476190476190474</v>
      </c>
      <c r="Q1071" t="s">
        <v>8333</v>
      </c>
      <c r="R1071" s="8" t="s">
        <v>8332</v>
      </c>
      <c r="S1071">
        <v>1385447459</v>
      </c>
      <c r="T1071" s="15">
        <f t="shared" si="66"/>
        <v>41604.271516203706</v>
      </c>
      <c r="U1071" s="14">
        <v>1382679059</v>
      </c>
      <c r="V1071" s="15">
        <f t="shared" si="67"/>
        <v>41572.229849537034</v>
      </c>
    </row>
    <row r="1072" spans="1:22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6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7">
        <f t="shared" si="64"/>
        <v>0.70000000000000007</v>
      </c>
      <c r="P1072" s="18">
        <f t="shared" si="65"/>
        <v>35</v>
      </c>
      <c r="Q1072" t="s">
        <v>8333</v>
      </c>
      <c r="R1072" s="8" t="s">
        <v>8332</v>
      </c>
      <c r="S1072">
        <v>1349050622</v>
      </c>
      <c r="T1072" s="15">
        <f t="shared" si="66"/>
        <v>41183.011828703704</v>
      </c>
      <c r="U1072" s="14">
        <v>1347322622</v>
      </c>
      <c r="V1072" s="15">
        <f t="shared" si="67"/>
        <v>41163.011828703704</v>
      </c>
    </row>
    <row r="1073" spans="1:22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6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7">
        <f t="shared" si="64"/>
        <v>0</v>
      </c>
      <c r="P1073" s="18" t="e">
        <f t="shared" si="65"/>
        <v>#DIV/0!</v>
      </c>
      <c r="Q1073" t="s">
        <v>8333</v>
      </c>
      <c r="R1073" s="8" t="s">
        <v>8332</v>
      </c>
      <c r="S1073">
        <v>1447787093</v>
      </c>
      <c r="T1073" s="15">
        <f t="shared" si="66"/>
        <v>42325.795057870375</v>
      </c>
      <c r="U1073" s="14">
        <v>1445191493</v>
      </c>
      <c r="V1073" s="15">
        <f t="shared" si="67"/>
        <v>42295.753391203703</v>
      </c>
    </row>
    <row r="1074" spans="1:22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6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7">
        <f t="shared" si="64"/>
        <v>6.8000000000000005E-2</v>
      </c>
      <c r="P1074" s="18">
        <f t="shared" si="65"/>
        <v>12.75</v>
      </c>
      <c r="Q1074" t="s">
        <v>8333</v>
      </c>
      <c r="R1074" s="8" t="s">
        <v>8332</v>
      </c>
      <c r="S1074">
        <v>1391630297</v>
      </c>
      <c r="T1074" s="15">
        <f t="shared" si="66"/>
        <v>41675.832141203704</v>
      </c>
      <c r="U1074" s="14">
        <v>1389038297</v>
      </c>
      <c r="V1074" s="15">
        <f t="shared" si="67"/>
        <v>41645.832141203704</v>
      </c>
    </row>
    <row r="1075" spans="1:22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6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7">
        <f t="shared" si="64"/>
        <v>1.3333333333333335</v>
      </c>
      <c r="P1075" s="18">
        <f t="shared" si="65"/>
        <v>10</v>
      </c>
      <c r="Q1075" t="s">
        <v>8333</v>
      </c>
      <c r="R1075" s="8" t="s">
        <v>8332</v>
      </c>
      <c r="S1075">
        <v>1318806541</v>
      </c>
      <c r="T1075" s="15">
        <f t="shared" si="66"/>
        <v>40832.964594907404</v>
      </c>
      <c r="U1075" s="14">
        <v>1316214541</v>
      </c>
      <c r="V1075" s="15">
        <f t="shared" si="67"/>
        <v>40802.964594907404</v>
      </c>
    </row>
    <row r="1076" spans="1:22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7">
        <f t="shared" si="64"/>
        <v>6.3092592592592585</v>
      </c>
      <c r="P1076" s="18">
        <f t="shared" si="65"/>
        <v>113.56666666666666</v>
      </c>
      <c r="Q1076" t="s">
        <v>8333</v>
      </c>
      <c r="R1076" s="8" t="s">
        <v>8332</v>
      </c>
      <c r="S1076">
        <v>1388808545</v>
      </c>
      <c r="T1076" s="15">
        <f t="shared" si="66"/>
        <v>41643.172974537039</v>
      </c>
      <c r="U1076" s="14">
        <v>1386216545</v>
      </c>
      <c r="V1076" s="15">
        <f t="shared" si="67"/>
        <v>41613.172974537039</v>
      </c>
    </row>
    <row r="1077" spans="1:22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6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7">
        <f t="shared" si="64"/>
        <v>4.5</v>
      </c>
      <c r="P1077" s="18">
        <f t="shared" si="65"/>
        <v>15</v>
      </c>
      <c r="Q1077" t="s">
        <v>8333</v>
      </c>
      <c r="R1077" s="8" t="s">
        <v>8332</v>
      </c>
      <c r="S1077">
        <v>1336340516</v>
      </c>
      <c r="T1077" s="15">
        <f t="shared" si="66"/>
        <v>41035.904120370367</v>
      </c>
      <c r="U1077" s="14">
        <v>1333748516</v>
      </c>
      <c r="V1077" s="15">
        <f t="shared" si="67"/>
        <v>41005.904120370367</v>
      </c>
    </row>
    <row r="1078" spans="1:22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6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7">
        <f t="shared" si="64"/>
        <v>62.765333333333331</v>
      </c>
      <c r="P1078" s="18">
        <f t="shared" si="65"/>
        <v>48.281025641025643</v>
      </c>
      <c r="Q1078" t="s">
        <v>8333</v>
      </c>
      <c r="R1078" s="8" t="s">
        <v>8332</v>
      </c>
      <c r="S1078">
        <v>1410426250</v>
      </c>
      <c r="T1078" s="15">
        <f t="shared" si="66"/>
        <v>41893.377893518518</v>
      </c>
      <c r="U1078" s="14">
        <v>1405674250</v>
      </c>
      <c r="V1078" s="15">
        <f t="shared" si="67"/>
        <v>41838.377893518518</v>
      </c>
    </row>
    <row r="1079" spans="1:22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6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7">
        <f t="shared" si="64"/>
        <v>29.376000000000001</v>
      </c>
      <c r="P1079" s="18">
        <f t="shared" si="65"/>
        <v>43.976047904191617</v>
      </c>
      <c r="Q1079" t="s">
        <v>8333</v>
      </c>
      <c r="R1079" s="8" t="s">
        <v>8332</v>
      </c>
      <c r="S1079">
        <v>1452744011</v>
      </c>
      <c r="T1079" s="15">
        <f t="shared" si="66"/>
        <v>42383.16679398148</v>
      </c>
      <c r="U1079" s="14">
        <v>1450152011</v>
      </c>
      <c r="V1079" s="15">
        <f t="shared" si="67"/>
        <v>42353.16679398148</v>
      </c>
    </row>
    <row r="1080" spans="1:22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6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7">
        <f t="shared" si="64"/>
        <v>7.5</v>
      </c>
      <c r="P1080" s="18">
        <f t="shared" si="65"/>
        <v>9</v>
      </c>
      <c r="Q1080" t="s">
        <v>8333</v>
      </c>
      <c r="R1080" s="8" t="s">
        <v>8332</v>
      </c>
      <c r="S1080">
        <v>1311309721</v>
      </c>
      <c r="T1080" s="15">
        <f t="shared" si="66"/>
        <v>40746.195844907408</v>
      </c>
      <c r="U1080" s="14">
        <v>1307421721</v>
      </c>
      <c r="V1080" s="15">
        <f t="shared" si="67"/>
        <v>40701.195844907408</v>
      </c>
    </row>
    <row r="1081" spans="1:22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6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7">
        <f t="shared" si="64"/>
        <v>2.6076923076923078</v>
      </c>
      <c r="P1081" s="18">
        <f t="shared" si="65"/>
        <v>37.666666666666664</v>
      </c>
      <c r="Q1081" t="s">
        <v>8333</v>
      </c>
      <c r="R1081" s="8" t="s">
        <v>8332</v>
      </c>
      <c r="S1081">
        <v>1463232936</v>
      </c>
      <c r="T1081" s="15">
        <f t="shared" si="66"/>
        <v>42504.566388888888</v>
      </c>
      <c r="U1081" s="14">
        <v>1461072936</v>
      </c>
      <c r="V1081" s="15">
        <f t="shared" si="67"/>
        <v>42479.566388888888</v>
      </c>
    </row>
    <row r="1082" spans="1:22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6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7">
        <f t="shared" si="64"/>
        <v>9.1050000000000004</v>
      </c>
      <c r="P1082" s="18">
        <f t="shared" si="65"/>
        <v>18.581632653061224</v>
      </c>
      <c r="Q1082" t="s">
        <v>8333</v>
      </c>
      <c r="R1082" s="8" t="s">
        <v>8332</v>
      </c>
      <c r="S1082">
        <v>1399778333</v>
      </c>
      <c r="T1082" s="15">
        <f t="shared" si="66"/>
        <v>41770.138113425928</v>
      </c>
      <c r="U1082" s="14">
        <v>1397186333</v>
      </c>
      <c r="V1082" s="15">
        <f t="shared" si="67"/>
        <v>41740.138113425928</v>
      </c>
    </row>
    <row r="1083" spans="1:22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6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7">
        <f t="shared" si="64"/>
        <v>1.7647058823529412E-2</v>
      </c>
      <c r="P1083" s="18">
        <f t="shared" si="65"/>
        <v>3</v>
      </c>
      <c r="Q1083" t="s">
        <v>8333</v>
      </c>
      <c r="R1083" s="8" t="s">
        <v>8332</v>
      </c>
      <c r="S1083">
        <v>1422483292</v>
      </c>
      <c r="T1083" s="15">
        <f t="shared" si="66"/>
        <v>42032.926990740743</v>
      </c>
      <c r="U1083" s="14">
        <v>1419891292</v>
      </c>
      <c r="V1083" s="15">
        <f t="shared" si="67"/>
        <v>42002.926990740743</v>
      </c>
    </row>
    <row r="1084" spans="1:22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6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7">
        <f t="shared" si="64"/>
        <v>0.55999999999999994</v>
      </c>
      <c r="P1084" s="18">
        <f t="shared" si="65"/>
        <v>18.666666666666668</v>
      </c>
      <c r="Q1084" t="s">
        <v>8333</v>
      </c>
      <c r="R1084" s="8" t="s">
        <v>8332</v>
      </c>
      <c r="S1084">
        <v>1344635088</v>
      </c>
      <c r="T1084" s="15">
        <f t="shared" si="66"/>
        <v>41131.906111111108</v>
      </c>
      <c r="U1084" s="14">
        <v>1342043088</v>
      </c>
      <c r="V1084" s="15">
        <f t="shared" si="67"/>
        <v>41101.906111111108</v>
      </c>
    </row>
    <row r="1085" spans="1:22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6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7">
        <f t="shared" si="64"/>
        <v>0.82000000000000006</v>
      </c>
      <c r="P1085" s="18">
        <f t="shared" si="65"/>
        <v>410</v>
      </c>
      <c r="Q1085" t="s">
        <v>8333</v>
      </c>
      <c r="R1085" s="8" t="s">
        <v>8332</v>
      </c>
      <c r="S1085">
        <v>1406994583</v>
      </c>
      <c r="T1085" s="15">
        <f t="shared" si="66"/>
        <v>41853.659525462965</v>
      </c>
      <c r="U1085" s="14">
        <v>1401810583</v>
      </c>
      <c r="V1085" s="15">
        <f t="shared" si="67"/>
        <v>41793.659525462965</v>
      </c>
    </row>
    <row r="1086" spans="1:22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7">
        <f t="shared" si="64"/>
        <v>0</v>
      </c>
      <c r="P1086" s="18" t="e">
        <f t="shared" si="65"/>
        <v>#DIV/0!</v>
      </c>
      <c r="Q1086" t="s">
        <v>8333</v>
      </c>
      <c r="R1086" s="8" t="s">
        <v>8332</v>
      </c>
      <c r="S1086">
        <v>1407534804</v>
      </c>
      <c r="T1086" s="15">
        <f t="shared" si="66"/>
        <v>41859.912083333329</v>
      </c>
      <c r="U1086" s="14">
        <v>1404942804</v>
      </c>
      <c r="V1086" s="15">
        <f t="shared" si="67"/>
        <v>41829.912083333329</v>
      </c>
    </row>
    <row r="1087" spans="1:22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6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7">
        <f t="shared" si="64"/>
        <v>3.42</v>
      </c>
      <c r="P1087" s="18">
        <f t="shared" si="65"/>
        <v>114</v>
      </c>
      <c r="Q1087" t="s">
        <v>8333</v>
      </c>
      <c r="R1087" s="8" t="s">
        <v>8332</v>
      </c>
      <c r="S1087">
        <v>1457967975</v>
      </c>
      <c r="T1087" s="15">
        <f t="shared" si="66"/>
        <v>42443.629340277781</v>
      </c>
      <c r="U1087" s="14">
        <v>1455379575</v>
      </c>
      <c r="V1087" s="15">
        <f t="shared" si="67"/>
        <v>42413.671006944445</v>
      </c>
    </row>
    <row r="1088" spans="1:22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6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7">
        <f t="shared" si="64"/>
        <v>8.3333333333333343E-2</v>
      </c>
      <c r="P1088" s="18">
        <f t="shared" si="65"/>
        <v>7.5</v>
      </c>
      <c r="Q1088" t="s">
        <v>8333</v>
      </c>
      <c r="R1088" s="8" t="s">
        <v>8332</v>
      </c>
      <c r="S1088">
        <v>1408913291</v>
      </c>
      <c r="T1088" s="15">
        <f t="shared" si="66"/>
        <v>41875.866793981484</v>
      </c>
      <c r="U1088" s="14">
        <v>1406321291</v>
      </c>
      <c r="V1088" s="15">
        <f t="shared" si="67"/>
        <v>41845.866793981484</v>
      </c>
    </row>
    <row r="1089" spans="1:22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6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7">
        <f t="shared" si="64"/>
        <v>0</v>
      </c>
      <c r="P1089" s="18" t="e">
        <f t="shared" si="65"/>
        <v>#DIV/0!</v>
      </c>
      <c r="Q1089" t="s">
        <v>8333</v>
      </c>
      <c r="R1089" s="8" t="s">
        <v>8332</v>
      </c>
      <c r="S1089">
        <v>1402852087</v>
      </c>
      <c r="T1089" s="15">
        <f t="shared" si="66"/>
        <v>41805.713969907403</v>
      </c>
      <c r="U1089" s="14">
        <v>1400260087</v>
      </c>
      <c r="V1089" s="15">
        <f t="shared" si="67"/>
        <v>41775.713969907403</v>
      </c>
    </row>
    <row r="1090" spans="1:22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6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7">
        <f t="shared" si="64"/>
        <v>14.182977777777777</v>
      </c>
      <c r="P1090" s="18">
        <f t="shared" si="65"/>
        <v>43.41727891156463</v>
      </c>
      <c r="Q1090" t="s">
        <v>8333</v>
      </c>
      <c r="R1090" s="8" t="s">
        <v>8332</v>
      </c>
      <c r="S1090">
        <v>1398366667</v>
      </c>
      <c r="T1090" s="15">
        <f t="shared" si="66"/>
        <v>41753.799386574072</v>
      </c>
      <c r="U1090" s="14">
        <v>1395774667</v>
      </c>
      <c r="V1090" s="15">
        <f t="shared" si="67"/>
        <v>41723.799386574072</v>
      </c>
    </row>
    <row r="1091" spans="1:22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6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7">
        <f t="shared" ref="O1091:O1154" si="68">(E1091/D1091)*100</f>
        <v>7.8266666666666662</v>
      </c>
      <c r="P1091" s="18">
        <f t="shared" ref="P1091:P1154" si="69">AVERAGE(E1091/L1091)</f>
        <v>23.959183673469386</v>
      </c>
      <c r="Q1091" t="s">
        <v>8333</v>
      </c>
      <c r="R1091" s="8" t="s">
        <v>8332</v>
      </c>
      <c r="S1091">
        <v>1435293175</v>
      </c>
      <c r="T1091" s="15">
        <f t="shared" ref="T1091:T1154" si="70">(S1091/86400)+DATE(1970,1,1)</f>
        <v>42181.189525462964</v>
      </c>
      <c r="U1091" s="14">
        <v>1432701175</v>
      </c>
      <c r="V1091" s="15">
        <f t="shared" ref="V1091:V1154" si="71">(U1091/86400)+DATE(1970,1,1)</f>
        <v>42151.189525462964</v>
      </c>
    </row>
    <row r="1092" spans="1:22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6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7">
        <f t="shared" si="68"/>
        <v>3.8464497269020695E-2</v>
      </c>
      <c r="P1092" s="18">
        <f t="shared" si="69"/>
        <v>5</v>
      </c>
      <c r="Q1092" t="s">
        <v>8333</v>
      </c>
      <c r="R1092" s="8" t="s">
        <v>8332</v>
      </c>
      <c r="S1092">
        <v>1432873653</v>
      </c>
      <c r="T1092" s="15">
        <f t="shared" si="70"/>
        <v>42153.185798611114</v>
      </c>
      <c r="U1092" s="14">
        <v>1430281653</v>
      </c>
      <c r="V1092" s="15">
        <f t="shared" si="71"/>
        <v>42123.185798611114</v>
      </c>
    </row>
    <row r="1093" spans="1:22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6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7">
        <f t="shared" si="68"/>
        <v>12.5</v>
      </c>
      <c r="P1093" s="18">
        <f t="shared" si="69"/>
        <v>12.5</v>
      </c>
      <c r="Q1093" t="s">
        <v>8333</v>
      </c>
      <c r="R1093" s="8" t="s">
        <v>8332</v>
      </c>
      <c r="S1093">
        <v>1460313672</v>
      </c>
      <c r="T1093" s="15">
        <f t="shared" si="70"/>
        <v>42470.778611111113</v>
      </c>
      <c r="U1093" s="14">
        <v>1457725272</v>
      </c>
      <c r="V1093" s="15">
        <f t="shared" si="71"/>
        <v>42440.820277777777</v>
      </c>
    </row>
    <row r="1094" spans="1:22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6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7">
        <f t="shared" si="68"/>
        <v>1.05</v>
      </c>
      <c r="P1094" s="18">
        <f t="shared" si="69"/>
        <v>3</v>
      </c>
      <c r="Q1094" t="s">
        <v>8333</v>
      </c>
      <c r="R1094" s="8" t="s">
        <v>8332</v>
      </c>
      <c r="S1094">
        <v>1357432638</v>
      </c>
      <c r="T1094" s="15">
        <f t="shared" si="70"/>
        <v>41280.025902777779</v>
      </c>
      <c r="U1094" s="14">
        <v>1354840638</v>
      </c>
      <c r="V1094" s="15">
        <f t="shared" si="71"/>
        <v>41250.025902777779</v>
      </c>
    </row>
    <row r="1095" spans="1:22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6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7">
        <f t="shared" si="68"/>
        <v>14.083333333333334</v>
      </c>
      <c r="P1095" s="18">
        <f t="shared" si="69"/>
        <v>10.5625</v>
      </c>
      <c r="Q1095" t="s">
        <v>8333</v>
      </c>
      <c r="R1095" s="8" t="s">
        <v>8332</v>
      </c>
      <c r="S1095">
        <v>1455232937</v>
      </c>
      <c r="T1095" s="15">
        <f t="shared" si="70"/>
        <v>42411.973807870367</v>
      </c>
      <c r="U1095" s="14">
        <v>1453936937</v>
      </c>
      <c r="V1095" s="15">
        <f t="shared" si="71"/>
        <v>42396.973807870367</v>
      </c>
    </row>
    <row r="1096" spans="1:22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7">
        <f t="shared" si="68"/>
        <v>18.300055555555556</v>
      </c>
      <c r="P1096" s="18">
        <f t="shared" si="69"/>
        <v>122.00037037037038</v>
      </c>
      <c r="Q1096" t="s">
        <v>8333</v>
      </c>
      <c r="R1096" s="8" t="s">
        <v>8332</v>
      </c>
      <c r="S1096">
        <v>1318180033</v>
      </c>
      <c r="T1096" s="15">
        <f t="shared" si="70"/>
        <v>40825.71334490741</v>
      </c>
      <c r="U1096" s="14">
        <v>1315588033</v>
      </c>
      <c r="V1096" s="15">
        <f t="shared" si="71"/>
        <v>40795.71334490741</v>
      </c>
    </row>
    <row r="1097" spans="1:22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6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7">
        <f t="shared" si="68"/>
        <v>5.0347999999999997</v>
      </c>
      <c r="P1097" s="18">
        <f t="shared" si="69"/>
        <v>267.80851063829789</v>
      </c>
      <c r="Q1097" t="s">
        <v>8333</v>
      </c>
      <c r="R1097" s="8" t="s">
        <v>8332</v>
      </c>
      <c r="S1097">
        <v>1377867220</v>
      </c>
      <c r="T1097" s="15">
        <f t="shared" si="70"/>
        <v>41516.537268518521</v>
      </c>
      <c r="U1097" s="14">
        <v>1375275220</v>
      </c>
      <c r="V1097" s="15">
        <f t="shared" si="71"/>
        <v>41486.537268518521</v>
      </c>
    </row>
    <row r="1098" spans="1:22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6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7">
        <f t="shared" si="68"/>
        <v>17.933333333333334</v>
      </c>
      <c r="P1098" s="18">
        <f t="shared" si="69"/>
        <v>74.206896551724142</v>
      </c>
      <c r="Q1098" t="s">
        <v>8333</v>
      </c>
      <c r="R1098" s="8" t="s">
        <v>8332</v>
      </c>
      <c r="S1098">
        <v>1412393400</v>
      </c>
      <c r="T1098" s="15">
        <f t="shared" si="70"/>
        <v>41916.145833333336</v>
      </c>
      <c r="U1098" s="14">
        <v>1409747154</v>
      </c>
      <c r="V1098" s="15">
        <f t="shared" si="71"/>
        <v>41885.51798611111</v>
      </c>
    </row>
    <row r="1099" spans="1:22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6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7">
        <f t="shared" si="68"/>
        <v>4.7E-2</v>
      </c>
      <c r="P1099" s="18">
        <f t="shared" si="69"/>
        <v>6.7142857142857144</v>
      </c>
      <c r="Q1099" t="s">
        <v>8333</v>
      </c>
      <c r="R1099" s="8" t="s">
        <v>8332</v>
      </c>
      <c r="S1099">
        <v>1393786877</v>
      </c>
      <c r="T1099" s="15">
        <f t="shared" si="70"/>
        <v>41700.792557870373</v>
      </c>
      <c r="U1099" s="14">
        <v>1390330877</v>
      </c>
      <c r="V1099" s="15">
        <f t="shared" si="71"/>
        <v>41660.792557870373</v>
      </c>
    </row>
    <row r="1100" spans="1:22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6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7">
        <f t="shared" si="68"/>
        <v>7.2120000000000006</v>
      </c>
      <c r="P1100" s="18">
        <f t="shared" si="69"/>
        <v>81.954545454545453</v>
      </c>
      <c r="Q1100" t="s">
        <v>8333</v>
      </c>
      <c r="R1100" s="8" t="s">
        <v>8332</v>
      </c>
      <c r="S1100">
        <v>1397413095</v>
      </c>
      <c r="T1100" s="15">
        <f t="shared" si="70"/>
        <v>41742.762673611112</v>
      </c>
      <c r="U1100" s="14">
        <v>1394821095</v>
      </c>
      <c r="V1100" s="15">
        <f t="shared" si="71"/>
        <v>41712.762673611112</v>
      </c>
    </row>
    <row r="1101" spans="1:22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6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7">
        <f t="shared" si="68"/>
        <v>0.5</v>
      </c>
      <c r="P1101" s="18">
        <f t="shared" si="69"/>
        <v>25</v>
      </c>
      <c r="Q1101" t="s">
        <v>8333</v>
      </c>
      <c r="R1101" s="8" t="s">
        <v>8332</v>
      </c>
      <c r="S1101">
        <v>1431547468</v>
      </c>
      <c r="T1101" s="15">
        <f t="shared" si="70"/>
        <v>42137.836435185185</v>
      </c>
      <c r="U1101" s="14">
        <v>1428955468</v>
      </c>
      <c r="V1101" s="15">
        <f t="shared" si="71"/>
        <v>42107.836435185185</v>
      </c>
    </row>
    <row r="1102" spans="1:22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6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7">
        <f t="shared" si="68"/>
        <v>2.5</v>
      </c>
      <c r="P1102" s="18">
        <f t="shared" si="69"/>
        <v>10</v>
      </c>
      <c r="Q1102" t="s">
        <v>8333</v>
      </c>
      <c r="R1102" s="8" t="s">
        <v>8332</v>
      </c>
      <c r="S1102">
        <v>1455417571</v>
      </c>
      <c r="T1102" s="15">
        <f t="shared" si="70"/>
        <v>42414.110775462963</v>
      </c>
      <c r="U1102" s="14">
        <v>1452825571</v>
      </c>
      <c r="V1102" s="15">
        <f t="shared" si="71"/>
        <v>42384.110775462963</v>
      </c>
    </row>
    <row r="1103" spans="1:22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6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7">
        <f t="shared" si="68"/>
        <v>4.1000000000000002E-2</v>
      </c>
      <c r="P1103" s="18">
        <f t="shared" si="69"/>
        <v>6.833333333333333</v>
      </c>
      <c r="Q1103" t="s">
        <v>8333</v>
      </c>
      <c r="R1103" s="8" t="s">
        <v>8332</v>
      </c>
      <c r="S1103">
        <v>1468519920</v>
      </c>
      <c r="T1103" s="15">
        <f t="shared" si="70"/>
        <v>42565.758333333331</v>
      </c>
      <c r="U1103" s="14">
        <v>1466188338</v>
      </c>
      <c r="V1103" s="15">
        <f t="shared" si="71"/>
        <v>42538.77243055556</v>
      </c>
    </row>
    <row r="1104" spans="1:22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6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7">
        <f t="shared" si="68"/>
        <v>5.3125</v>
      </c>
      <c r="P1104" s="18">
        <f t="shared" si="69"/>
        <v>17.708333333333332</v>
      </c>
      <c r="Q1104" t="s">
        <v>8333</v>
      </c>
      <c r="R1104" s="8" t="s">
        <v>8332</v>
      </c>
      <c r="S1104">
        <v>1386568740</v>
      </c>
      <c r="T1104" s="15">
        <f t="shared" si="70"/>
        <v>41617.249305555553</v>
      </c>
      <c r="U1104" s="14">
        <v>1383095125</v>
      </c>
      <c r="V1104" s="15">
        <f t="shared" si="71"/>
        <v>41577.045428240745</v>
      </c>
    </row>
    <row r="1105" spans="1:22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6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7">
        <f t="shared" si="68"/>
        <v>1.6199999999999999</v>
      </c>
      <c r="P1105" s="18">
        <f t="shared" si="69"/>
        <v>16.2</v>
      </c>
      <c r="Q1105" t="s">
        <v>8333</v>
      </c>
      <c r="R1105" s="8" t="s">
        <v>8332</v>
      </c>
      <c r="S1105">
        <v>1466227190</v>
      </c>
      <c r="T1105" s="15">
        <f t="shared" si="70"/>
        <v>42539.22210648148</v>
      </c>
      <c r="U1105" s="14">
        <v>1461043190</v>
      </c>
      <c r="V1105" s="15">
        <f t="shared" si="71"/>
        <v>42479.22210648148</v>
      </c>
    </row>
    <row r="1106" spans="1:22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7">
        <f t="shared" si="68"/>
        <v>4.9516666666666671</v>
      </c>
      <c r="P1106" s="18">
        <f t="shared" si="69"/>
        <v>80.297297297297291</v>
      </c>
      <c r="Q1106" t="s">
        <v>8333</v>
      </c>
      <c r="R1106" s="8" t="s">
        <v>8332</v>
      </c>
      <c r="S1106">
        <v>1402480221</v>
      </c>
      <c r="T1106" s="15">
        <f t="shared" si="70"/>
        <v>41801.40996527778</v>
      </c>
      <c r="U1106" s="14">
        <v>1399888221</v>
      </c>
      <c r="V1106" s="15">
        <f t="shared" si="71"/>
        <v>41771.40996527778</v>
      </c>
    </row>
    <row r="1107" spans="1:22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6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7">
        <f t="shared" si="68"/>
        <v>0.159</v>
      </c>
      <c r="P1107" s="18">
        <f t="shared" si="69"/>
        <v>71.55</v>
      </c>
      <c r="Q1107" t="s">
        <v>8333</v>
      </c>
      <c r="R1107" s="8" t="s">
        <v>8332</v>
      </c>
      <c r="S1107">
        <v>1395627327</v>
      </c>
      <c r="T1107" s="15">
        <f t="shared" si="70"/>
        <v>41722.0940625</v>
      </c>
      <c r="U1107" s="14">
        <v>1393038927</v>
      </c>
      <c r="V1107" s="15">
        <f t="shared" si="71"/>
        <v>41692.135729166665</v>
      </c>
    </row>
    <row r="1108" spans="1:22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6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7">
        <f t="shared" si="68"/>
        <v>41.25</v>
      </c>
      <c r="P1108" s="18">
        <f t="shared" si="69"/>
        <v>23.571428571428573</v>
      </c>
      <c r="Q1108" t="s">
        <v>8333</v>
      </c>
      <c r="R1108" s="8" t="s">
        <v>8332</v>
      </c>
      <c r="S1108">
        <v>1333557975</v>
      </c>
      <c r="T1108" s="15">
        <f t="shared" si="70"/>
        <v>41003.698784722219</v>
      </c>
      <c r="U1108" s="14">
        <v>1330969575</v>
      </c>
      <c r="V1108" s="15">
        <f t="shared" si="71"/>
        <v>40973.740451388891</v>
      </c>
    </row>
    <row r="1109" spans="1:22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6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7">
        <f t="shared" si="68"/>
        <v>0</v>
      </c>
      <c r="P1109" s="18" t="e">
        <f t="shared" si="69"/>
        <v>#DIV/0!</v>
      </c>
      <c r="Q1109" t="s">
        <v>8333</v>
      </c>
      <c r="R1109" s="8" t="s">
        <v>8332</v>
      </c>
      <c r="S1109">
        <v>1406148024</v>
      </c>
      <c r="T1109" s="15">
        <f t="shared" si="70"/>
        <v>41843.861388888887</v>
      </c>
      <c r="U1109" s="14">
        <v>1403556024</v>
      </c>
      <c r="V1109" s="15">
        <f t="shared" si="71"/>
        <v>41813.861388888887</v>
      </c>
    </row>
    <row r="1110" spans="1:22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6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7">
        <f t="shared" si="68"/>
        <v>2.93</v>
      </c>
      <c r="P1110" s="18">
        <f t="shared" si="69"/>
        <v>34.88095238095238</v>
      </c>
      <c r="Q1110" t="s">
        <v>8333</v>
      </c>
      <c r="R1110" s="8" t="s">
        <v>8332</v>
      </c>
      <c r="S1110">
        <v>1334326635</v>
      </c>
      <c r="T1110" s="15">
        <f t="shared" si="70"/>
        <v>41012.595312500001</v>
      </c>
      <c r="U1110" s="14">
        <v>1329146235</v>
      </c>
      <c r="V1110" s="15">
        <f t="shared" si="71"/>
        <v>40952.636979166666</v>
      </c>
    </row>
    <row r="1111" spans="1:22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6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7">
        <f t="shared" si="68"/>
        <v>0.44999999999999996</v>
      </c>
      <c r="P1111" s="18">
        <f t="shared" si="69"/>
        <v>15</v>
      </c>
      <c r="Q1111" t="s">
        <v>8333</v>
      </c>
      <c r="R1111" s="8" t="s">
        <v>8332</v>
      </c>
      <c r="S1111">
        <v>1479495790</v>
      </c>
      <c r="T1111" s="15">
        <f t="shared" si="70"/>
        <v>42692.793865740736</v>
      </c>
      <c r="U1111" s="14">
        <v>1476900190</v>
      </c>
      <c r="V1111" s="15">
        <f t="shared" si="71"/>
        <v>42662.752199074079</v>
      </c>
    </row>
    <row r="1112" spans="1:22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6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7">
        <f t="shared" si="68"/>
        <v>0.51</v>
      </c>
      <c r="P1112" s="18">
        <f t="shared" si="69"/>
        <v>23.181818181818183</v>
      </c>
      <c r="Q1112" t="s">
        <v>8333</v>
      </c>
      <c r="R1112" s="8" t="s">
        <v>8332</v>
      </c>
      <c r="S1112">
        <v>1354919022</v>
      </c>
      <c r="T1112" s="15">
        <f t="shared" si="70"/>
        <v>41250.933124999996</v>
      </c>
      <c r="U1112" s="14">
        <v>1352327022</v>
      </c>
      <c r="V1112" s="15">
        <f t="shared" si="71"/>
        <v>41220.933124999996</v>
      </c>
    </row>
    <row r="1113" spans="1:22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6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7">
        <f t="shared" si="68"/>
        <v>0.04</v>
      </c>
      <c r="P1113" s="18">
        <f t="shared" si="69"/>
        <v>1</v>
      </c>
      <c r="Q1113" t="s">
        <v>8333</v>
      </c>
      <c r="R1113" s="8" t="s">
        <v>8332</v>
      </c>
      <c r="S1113">
        <v>1452228790</v>
      </c>
      <c r="T1113" s="15">
        <f t="shared" si="70"/>
        <v>42377.203587962962</v>
      </c>
      <c r="U1113" s="14">
        <v>1449636790</v>
      </c>
      <c r="V1113" s="15">
        <f t="shared" si="71"/>
        <v>42347.203587962962</v>
      </c>
    </row>
    <row r="1114" spans="1:22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6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7">
        <f t="shared" si="68"/>
        <v>35.537409090909087</v>
      </c>
      <c r="P1114" s="18">
        <f t="shared" si="69"/>
        <v>100.23371794871794</v>
      </c>
      <c r="Q1114" t="s">
        <v>8333</v>
      </c>
      <c r="R1114" s="8" t="s">
        <v>8332</v>
      </c>
      <c r="S1114">
        <v>1421656200</v>
      </c>
      <c r="T1114" s="15">
        <f t="shared" si="70"/>
        <v>42023.354166666672</v>
      </c>
      <c r="U1114" s="14">
        <v>1416507211</v>
      </c>
      <c r="V1114" s="15">
        <f t="shared" si="71"/>
        <v>41963.759386574078</v>
      </c>
    </row>
    <row r="1115" spans="1:22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6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7">
        <f t="shared" si="68"/>
        <v>0.5</v>
      </c>
      <c r="P1115" s="18">
        <f t="shared" si="69"/>
        <v>5</v>
      </c>
      <c r="Q1115" t="s">
        <v>8333</v>
      </c>
      <c r="R1115" s="8" t="s">
        <v>8332</v>
      </c>
      <c r="S1115">
        <v>1408058820</v>
      </c>
      <c r="T1115" s="15">
        <f t="shared" si="70"/>
        <v>41865.977083333331</v>
      </c>
      <c r="U1115" s="14">
        <v>1405466820</v>
      </c>
      <c r="V1115" s="15">
        <f t="shared" si="71"/>
        <v>41835.977083333331</v>
      </c>
    </row>
    <row r="1116" spans="1:22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7">
        <f t="shared" si="68"/>
        <v>0.16666666666666669</v>
      </c>
      <c r="P1116" s="18">
        <f t="shared" si="69"/>
        <v>3.3333333333333335</v>
      </c>
      <c r="Q1116" t="s">
        <v>8333</v>
      </c>
      <c r="R1116" s="8" t="s">
        <v>8332</v>
      </c>
      <c r="S1116">
        <v>1381306687</v>
      </c>
      <c r="T1116" s="15">
        <f t="shared" si="70"/>
        <v>41556.345914351856</v>
      </c>
      <c r="U1116" s="14">
        <v>1378714687</v>
      </c>
      <c r="V1116" s="15">
        <f t="shared" si="71"/>
        <v>41526.345914351856</v>
      </c>
    </row>
    <row r="1117" spans="1:22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6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7">
        <f t="shared" si="68"/>
        <v>0.13250000000000001</v>
      </c>
      <c r="P1117" s="18">
        <f t="shared" si="69"/>
        <v>13.25</v>
      </c>
      <c r="Q1117" t="s">
        <v>8333</v>
      </c>
      <c r="R1117" s="8" t="s">
        <v>8332</v>
      </c>
      <c r="S1117">
        <v>1459352495</v>
      </c>
      <c r="T1117" s="15">
        <f t="shared" si="70"/>
        <v>42459.653877314813</v>
      </c>
      <c r="U1117" s="14">
        <v>1456764095</v>
      </c>
      <c r="V1117" s="15">
        <f t="shared" si="71"/>
        <v>42429.695543981477</v>
      </c>
    </row>
    <row r="1118" spans="1:22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6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7">
        <f t="shared" si="68"/>
        <v>3.5704000000000007E-2</v>
      </c>
      <c r="P1118" s="18">
        <f t="shared" si="69"/>
        <v>17.852</v>
      </c>
      <c r="Q1118" t="s">
        <v>8333</v>
      </c>
      <c r="R1118" s="8" t="s">
        <v>8332</v>
      </c>
      <c r="S1118">
        <v>1339273208</v>
      </c>
      <c r="T1118" s="15">
        <f t="shared" si="70"/>
        <v>41069.847314814819</v>
      </c>
      <c r="U1118" s="14">
        <v>1334089208</v>
      </c>
      <c r="V1118" s="15">
        <f t="shared" si="71"/>
        <v>41009.847314814819</v>
      </c>
    </row>
    <row r="1119" spans="1:22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6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7">
        <f t="shared" si="68"/>
        <v>8.3000000000000007</v>
      </c>
      <c r="P1119" s="18">
        <f t="shared" si="69"/>
        <v>10.375</v>
      </c>
      <c r="Q1119" t="s">
        <v>8333</v>
      </c>
      <c r="R1119" s="8" t="s">
        <v>8332</v>
      </c>
      <c r="S1119">
        <v>1451053313</v>
      </c>
      <c r="T1119" s="15">
        <f t="shared" si="70"/>
        <v>42363.598530092597</v>
      </c>
      <c r="U1119" s="14">
        <v>1448461313</v>
      </c>
      <c r="V1119" s="15">
        <f t="shared" si="71"/>
        <v>42333.598530092597</v>
      </c>
    </row>
    <row r="1120" spans="1:22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6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7">
        <f t="shared" si="68"/>
        <v>2.4222222222222221</v>
      </c>
      <c r="P1120" s="18">
        <f t="shared" si="69"/>
        <v>36.333333333333336</v>
      </c>
      <c r="Q1120" t="s">
        <v>8333</v>
      </c>
      <c r="R1120" s="8" t="s">
        <v>8332</v>
      </c>
      <c r="S1120">
        <v>1396666779</v>
      </c>
      <c r="T1120" s="15">
        <f t="shared" si="70"/>
        <v>41734.124756944446</v>
      </c>
      <c r="U1120" s="14">
        <v>1394078379</v>
      </c>
      <c r="V1120" s="15">
        <f t="shared" si="71"/>
        <v>41704.16642361111</v>
      </c>
    </row>
    <row r="1121" spans="1:22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6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7">
        <f t="shared" si="68"/>
        <v>0.23809523809523811</v>
      </c>
      <c r="P1121" s="18">
        <f t="shared" si="69"/>
        <v>5</v>
      </c>
      <c r="Q1121" t="s">
        <v>8333</v>
      </c>
      <c r="R1121" s="8" t="s">
        <v>8332</v>
      </c>
      <c r="S1121">
        <v>1396810864</v>
      </c>
      <c r="T1121" s="15">
        <f t="shared" si="70"/>
        <v>41735.792407407411</v>
      </c>
      <c r="U1121" s="14">
        <v>1395687664</v>
      </c>
      <c r="V1121" s="15">
        <f t="shared" si="71"/>
        <v>41722.792407407411</v>
      </c>
    </row>
    <row r="1122" spans="1:22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6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7">
        <f t="shared" si="68"/>
        <v>0</v>
      </c>
      <c r="P1122" s="18" t="e">
        <f t="shared" si="69"/>
        <v>#DIV/0!</v>
      </c>
      <c r="Q1122" t="s">
        <v>8333</v>
      </c>
      <c r="R1122" s="8" t="s">
        <v>8332</v>
      </c>
      <c r="S1122">
        <v>1319835400</v>
      </c>
      <c r="T1122" s="15">
        <f t="shared" si="70"/>
        <v>40844.872685185182</v>
      </c>
      <c r="U1122" s="14">
        <v>1315947400</v>
      </c>
      <c r="V1122" s="15">
        <f t="shared" si="71"/>
        <v>40799.872685185182</v>
      </c>
    </row>
    <row r="1123" spans="1:22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6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7">
        <f t="shared" si="68"/>
        <v>1.1599999999999999E-2</v>
      </c>
      <c r="P1123" s="18">
        <f t="shared" si="69"/>
        <v>5.8</v>
      </c>
      <c r="Q1123" t="s">
        <v>8333</v>
      </c>
      <c r="R1123" s="8" t="s">
        <v>8332</v>
      </c>
      <c r="S1123">
        <v>1457904316</v>
      </c>
      <c r="T1123" s="15">
        <f t="shared" si="70"/>
        <v>42442.892546296294</v>
      </c>
      <c r="U1123" s="14">
        <v>1455315916</v>
      </c>
      <c r="V1123" s="15">
        <f t="shared" si="71"/>
        <v>42412.934212962966</v>
      </c>
    </row>
    <row r="1124" spans="1:22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6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7">
        <f t="shared" si="68"/>
        <v>0</v>
      </c>
      <c r="P1124" s="18" t="e">
        <f t="shared" si="69"/>
        <v>#DIV/0!</v>
      </c>
      <c r="Q1124" t="s">
        <v>8333</v>
      </c>
      <c r="R1124" s="8" t="s">
        <v>8332</v>
      </c>
      <c r="S1124">
        <v>1369932825</v>
      </c>
      <c r="T1124" s="15">
        <f t="shared" si="70"/>
        <v>41424.703993055555</v>
      </c>
      <c r="U1124" s="14">
        <v>1368723225</v>
      </c>
      <c r="V1124" s="15">
        <f t="shared" si="71"/>
        <v>41410.703993055555</v>
      </c>
    </row>
    <row r="1125" spans="1:22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6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7">
        <f t="shared" si="68"/>
        <v>0.22</v>
      </c>
      <c r="P1125" s="18">
        <f t="shared" si="69"/>
        <v>3.6666666666666665</v>
      </c>
      <c r="Q1125" t="s">
        <v>8333</v>
      </c>
      <c r="R1125" s="8" t="s">
        <v>8332</v>
      </c>
      <c r="S1125">
        <v>1397910848</v>
      </c>
      <c r="T1125" s="15">
        <f t="shared" si="70"/>
        <v>41748.5237037037</v>
      </c>
      <c r="U1125" s="14">
        <v>1395318848</v>
      </c>
      <c r="V1125" s="15">
        <f t="shared" si="71"/>
        <v>41718.5237037037</v>
      </c>
    </row>
    <row r="1126" spans="1:22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7">
        <f t="shared" si="68"/>
        <v>0.47222222222222221</v>
      </c>
      <c r="P1126" s="18">
        <f t="shared" si="69"/>
        <v>60.714285714285715</v>
      </c>
      <c r="Q1126" t="s">
        <v>8334</v>
      </c>
      <c r="R1126" s="8" t="s">
        <v>8332</v>
      </c>
      <c r="S1126">
        <v>1430409651</v>
      </c>
      <c r="T1126" s="15">
        <f t="shared" si="70"/>
        <v>42124.667256944449</v>
      </c>
      <c r="U1126" s="14">
        <v>1427817651</v>
      </c>
      <c r="V1126" s="15">
        <f t="shared" si="71"/>
        <v>42094.667256944449</v>
      </c>
    </row>
    <row r="1127" spans="1:22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6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7">
        <f t="shared" si="68"/>
        <v>0</v>
      </c>
      <c r="P1127" s="18" t="e">
        <f t="shared" si="69"/>
        <v>#DIV/0!</v>
      </c>
      <c r="Q1127" t="s">
        <v>8334</v>
      </c>
      <c r="R1127" s="8" t="s">
        <v>8332</v>
      </c>
      <c r="S1127">
        <v>1443193130</v>
      </c>
      <c r="T1127" s="15">
        <f t="shared" si="70"/>
        <v>42272.624189814815</v>
      </c>
      <c r="U1127" s="14">
        <v>1438009130</v>
      </c>
      <c r="V1127" s="15">
        <f t="shared" si="71"/>
        <v>42212.624189814815</v>
      </c>
    </row>
    <row r="1128" spans="1:22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6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7">
        <f t="shared" si="68"/>
        <v>0.5</v>
      </c>
      <c r="P1128" s="18">
        <f t="shared" si="69"/>
        <v>5</v>
      </c>
      <c r="Q1128" t="s">
        <v>8334</v>
      </c>
      <c r="R1128" s="8" t="s">
        <v>8332</v>
      </c>
      <c r="S1128">
        <v>1468482694</v>
      </c>
      <c r="T1128" s="15">
        <f t="shared" si="70"/>
        <v>42565.327476851853</v>
      </c>
      <c r="U1128" s="14">
        <v>1465890694</v>
      </c>
      <c r="V1128" s="15">
        <f t="shared" si="71"/>
        <v>42535.327476851853</v>
      </c>
    </row>
    <row r="1129" spans="1:22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6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7">
        <f t="shared" si="68"/>
        <v>1.6714285714285713</v>
      </c>
      <c r="P1129" s="18">
        <f t="shared" si="69"/>
        <v>25.434782608695652</v>
      </c>
      <c r="Q1129" t="s">
        <v>8334</v>
      </c>
      <c r="R1129" s="8" t="s">
        <v>8332</v>
      </c>
      <c r="S1129">
        <v>1416000600</v>
      </c>
      <c r="T1129" s="15">
        <f t="shared" si="70"/>
        <v>41957.895833333328</v>
      </c>
      <c r="U1129" s="14">
        <v>1413318600</v>
      </c>
      <c r="V1129" s="15">
        <f t="shared" si="71"/>
        <v>41926.854166666664</v>
      </c>
    </row>
    <row r="1130" spans="1:22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6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7">
        <f t="shared" si="68"/>
        <v>0.1</v>
      </c>
      <c r="P1130" s="18">
        <f t="shared" si="69"/>
        <v>1</v>
      </c>
      <c r="Q1130" t="s">
        <v>8334</v>
      </c>
      <c r="R1130" s="8" t="s">
        <v>8332</v>
      </c>
      <c r="S1130">
        <v>1407425717</v>
      </c>
      <c r="T1130" s="15">
        <f t="shared" si="70"/>
        <v>41858.649502314816</v>
      </c>
      <c r="U1130" s="14">
        <v>1404833717</v>
      </c>
      <c r="V1130" s="15">
        <f t="shared" si="71"/>
        <v>41828.649502314816</v>
      </c>
    </row>
    <row r="1131" spans="1:22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6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7">
        <f t="shared" si="68"/>
        <v>0.105</v>
      </c>
      <c r="P1131" s="18">
        <f t="shared" si="69"/>
        <v>10.5</v>
      </c>
      <c r="Q1131" t="s">
        <v>8334</v>
      </c>
      <c r="R1131" s="8" t="s">
        <v>8332</v>
      </c>
      <c r="S1131">
        <v>1465107693</v>
      </c>
      <c r="T1131" s="15">
        <f t="shared" si="70"/>
        <v>42526.264965277776</v>
      </c>
      <c r="U1131" s="14">
        <v>1462515693</v>
      </c>
      <c r="V1131" s="15">
        <f t="shared" si="71"/>
        <v>42496.264965277776</v>
      </c>
    </row>
    <row r="1132" spans="1:22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6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7">
        <f t="shared" si="68"/>
        <v>0.22</v>
      </c>
      <c r="P1132" s="18">
        <f t="shared" si="69"/>
        <v>3.6666666666666665</v>
      </c>
      <c r="Q1132" t="s">
        <v>8334</v>
      </c>
      <c r="R1132" s="8" t="s">
        <v>8332</v>
      </c>
      <c r="S1132">
        <v>1416963300</v>
      </c>
      <c r="T1132" s="15">
        <f t="shared" si="70"/>
        <v>41969.038194444445</v>
      </c>
      <c r="U1132" s="14">
        <v>1411775700</v>
      </c>
      <c r="V1132" s="15">
        <f t="shared" si="71"/>
        <v>41908.996527777781</v>
      </c>
    </row>
    <row r="1133" spans="1:22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6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7">
        <f t="shared" si="68"/>
        <v>0</v>
      </c>
      <c r="P1133" s="18" t="e">
        <f t="shared" si="69"/>
        <v>#DIV/0!</v>
      </c>
      <c r="Q1133" t="s">
        <v>8334</v>
      </c>
      <c r="R1133" s="8" t="s">
        <v>8332</v>
      </c>
      <c r="S1133">
        <v>1450993668</v>
      </c>
      <c r="T1133" s="15">
        <f t="shared" si="70"/>
        <v>42362.908194444448</v>
      </c>
      <c r="U1133" s="14">
        <v>1448401668</v>
      </c>
      <c r="V1133" s="15">
        <f t="shared" si="71"/>
        <v>42332.908194444448</v>
      </c>
    </row>
    <row r="1134" spans="1:22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6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7">
        <f t="shared" si="68"/>
        <v>14.38</v>
      </c>
      <c r="P1134" s="18">
        <f t="shared" si="69"/>
        <v>110.61538461538461</v>
      </c>
      <c r="Q1134" t="s">
        <v>8334</v>
      </c>
      <c r="R1134" s="8" t="s">
        <v>8332</v>
      </c>
      <c r="S1134">
        <v>1483238771</v>
      </c>
      <c r="T1134" s="15">
        <f t="shared" si="70"/>
        <v>42736.115405092598</v>
      </c>
      <c r="U1134" s="14">
        <v>1480646771</v>
      </c>
      <c r="V1134" s="15">
        <f t="shared" si="71"/>
        <v>42706.115405092598</v>
      </c>
    </row>
    <row r="1135" spans="1:22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6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7">
        <f t="shared" si="68"/>
        <v>0.66666666666666674</v>
      </c>
      <c r="P1135" s="18">
        <f t="shared" si="69"/>
        <v>20</v>
      </c>
      <c r="Q1135" t="s">
        <v>8334</v>
      </c>
      <c r="R1135" s="8" t="s">
        <v>8332</v>
      </c>
      <c r="S1135">
        <v>1406799981</v>
      </c>
      <c r="T1135" s="15">
        <f t="shared" si="70"/>
        <v>41851.407187500001</v>
      </c>
      <c r="U1135" s="14">
        <v>1404207981</v>
      </c>
      <c r="V1135" s="15">
        <f t="shared" si="71"/>
        <v>41821.407187500001</v>
      </c>
    </row>
    <row r="1136" spans="1:22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7">
        <f t="shared" si="68"/>
        <v>4.0000000000000001E-3</v>
      </c>
      <c r="P1136" s="18">
        <f t="shared" si="69"/>
        <v>1</v>
      </c>
      <c r="Q1136" t="s">
        <v>8334</v>
      </c>
      <c r="R1136" s="8" t="s">
        <v>8332</v>
      </c>
      <c r="S1136">
        <v>1417235580</v>
      </c>
      <c r="T1136" s="15">
        <f t="shared" si="70"/>
        <v>41972.189583333333</v>
      </c>
      <c r="U1136" s="14">
        <v>1416034228</v>
      </c>
      <c r="V1136" s="15">
        <f t="shared" si="71"/>
        <v>41958.285046296296</v>
      </c>
    </row>
    <row r="1137" spans="1:22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6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7">
        <f t="shared" si="68"/>
        <v>5</v>
      </c>
      <c r="P1137" s="18">
        <f t="shared" si="69"/>
        <v>50</v>
      </c>
      <c r="Q1137" t="s">
        <v>8334</v>
      </c>
      <c r="R1137" s="8" t="s">
        <v>8332</v>
      </c>
      <c r="S1137">
        <v>1470527094</v>
      </c>
      <c r="T1137" s="15">
        <f t="shared" si="70"/>
        <v>42588.98951388889</v>
      </c>
      <c r="U1137" s="14">
        <v>1467935094</v>
      </c>
      <c r="V1137" s="15">
        <f t="shared" si="71"/>
        <v>42558.98951388889</v>
      </c>
    </row>
    <row r="1138" spans="1:22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6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7">
        <f t="shared" si="68"/>
        <v>6.4439140811455857</v>
      </c>
      <c r="P1138" s="18">
        <f t="shared" si="69"/>
        <v>45</v>
      </c>
      <c r="Q1138" t="s">
        <v>8334</v>
      </c>
      <c r="R1138" s="8" t="s">
        <v>8332</v>
      </c>
      <c r="S1138">
        <v>1450541229</v>
      </c>
      <c r="T1138" s="15">
        <f t="shared" si="70"/>
        <v>42357.671631944446</v>
      </c>
      <c r="U1138" s="14">
        <v>1447949229</v>
      </c>
      <c r="V1138" s="15">
        <f t="shared" si="71"/>
        <v>42327.671631944446</v>
      </c>
    </row>
    <row r="1139" spans="1:22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6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7">
        <f t="shared" si="68"/>
        <v>39.5</v>
      </c>
      <c r="P1139" s="18">
        <f t="shared" si="69"/>
        <v>253.2051282051282</v>
      </c>
      <c r="Q1139" t="s">
        <v>8334</v>
      </c>
      <c r="R1139" s="8" t="s">
        <v>8332</v>
      </c>
      <c r="S1139">
        <v>1461440421</v>
      </c>
      <c r="T1139" s="15">
        <f t="shared" si="70"/>
        <v>42483.819687499999</v>
      </c>
      <c r="U1139" s="14">
        <v>1458848421</v>
      </c>
      <c r="V1139" s="15">
        <f t="shared" si="71"/>
        <v>42453.819687499999</v>
      </c>
    </row>
    <row r="1140" spans="1:22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6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7">
        <f t="shared" si="68"/>
        <v>0.35714285714285715</v>
      </c>
      <c r="P1140" s="18">
        <f t="shared" si="69"/>
        <v>31.25</v>
      </c>
      <c r="Q1140" t="s">
        <v>8334</v>
      </c>
      <c r="R1140" s="8" t="s">
        <v>8332</v>
      </c>
      <c r="S1140">
        <v>1485035131</v>
      </c>
      <c r="T1140" s="15">
        <f t="shared" si="70"/>
        <v>42756.9066087963</v>
      </c>
      <c r="U1140" s="14">
        <v>1483307131</v>
      </c>
      <c r="V1140" s="15">
        <f t="shared" si="71"/>
        <v>42736.9066087963</v>
      </c>
    </row>
    <row r="1141" spans="1:22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6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7">
        <f t="shared" si="68"/>
        <v>6.25E-2</v>
      </c>
      <c r="P1141" s="18">
        <f t="shared" si="69"/>
        <v>5</v>
      </c>
      <c r="Q1141" t="s">
        <v>8334</v>
      </c>
      <c r="R1141" s="8" t="s">
        <v>8332</v>
      </c>
      <c r="S1141">
        <v>1420100426</v>
      </c>
      <c r="T1141" s="15">
        <f t="shared" si="70"/>
        <v>42005.34752314815</v>
      </c>
      <c r="U1141" s="14">
        <v>1417508426</v>
      </c>
      <c r="V1141" s="15">
        <f t="shared" si="71"/>
        <v>41975.34752314815</v>
      </c>
    </row>
    <row r="1142" spans="1:22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6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7">
        <f t="shared" si="68"/>
        <v>0</v>
      </c>
      <c r="P1142" s="18" t="e">
        <f t="shared" si="69"/>
        <v>#DIV/0!</v>
      </c>
      <c r="Q1142" t="s">
        <v>8334</v>
      </c>
      <c r="R1142" s="8" t="s">
        <v>8332</v>
      </c>
      <c r="S1142">
        <v>1438859121</v>
      </c>
      <c r="T1142" s="15">
        <f t="shared" si="70"/>
        <v>42222.462048611109</v>
      </c>
      <c r="U1142" s="14">
        <v>1436267121</v>
      </c>
      <c r="V1142" s="15">
        <f t="shared" si="71"/>
        <v>42192.462048611109</v>
      </c>
    </row>
    <row r="1143" spans="1:22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6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7">
        <f t="shared" si="68"/>
        <v>0</v>
      </c>
      <c r="P1143" s="18" t="e">
        <f t="shared" si="69"/>
        <v>#DIV/0!</v>
      </c>
      <c r="Q1143" t="s">
        <v>8334</v>
      </c>
      <c r="R1143" s="8" t="s">
        <v>8332</v>
      </c>
      <c r="S1143">
        <v>1436460450</v>
      </c>
      <c r="T1143" s="15">
        <f t="shared" si="70"/>
        <v>42194.699652777781</v>
      </c>
      <c r="U1143" s="14">
        <v>1433868450</v>
      </c>
      <c r="V1143" s="15">
        <f t="shared" si="71"/>
        <v>42164.699652777781</v>
      </c>
    </row>
    <row r="1144" spans="1:22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6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7">
        <f t="shared" si="68"/>
        <v>0</v>
      </c>
      <c r="P1144" s="18" t="e">
        <f t="shared" si="69"/>
        <v>#DIV/0!</v>
      </c>
      <c r="Q1144" t="s">
        <v>8334</v>
      </c>
      <c r="R1144" s="8" t="s">
        <v>8332</v>
      </c>
      <c r="S1144">
        <v>1424131727</v>
      </c>
      <c r="T1144" s="15">
        <f t="shared" si="70"/>
        <v>42052.006099537037</v>
      </c>
      <c r="U1144" s="14">
        <v>1421539727</v>
      </c>
      <c r="V1144" s="15">
        <f t="shared" si="71"/>
        <v>42022.006099537037</v>
      </c>
    </row>
    <row r="1145" spans="1:22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6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7">
        <f t="shared" si="68"/>
        <v>0.41333333333333333</v>
      </c>
      <c r="P1145" s="18">
        <f t="shared" si="69"/>
        <v>23.25</v>
      </c>
      <c r="Q1145" t="s">
        <v>8334</v>
      </c>
      <c r="R1145" s="8" t="s">
        <v>8332</v>
      </c>
      <c r="S1145">
        <v>1450327126</v>
      </c>
      <c r="T1145" s="15">
        <f t="shared" si="70"/>
        <v>42355.19358796296</v>
      </c>
      <c r="U1145" s="14">
        <v>1447735126</v>
      </c>
      <c r="V1145" s="15">
        <f t="shared" si="71"/>
        <v>42325.19358796296</v>
      </c>
    </row>
    <row r="1146" spans="1:22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7">
        <f t="shared" si="68"/>
        <v>0</v>
      </c>
      <c r="P1146" s="18" t="e">
        <f t="shared" si="69"/>
        <v>#DIV/0!</v>
      </c>
      <c r="Q1146" t="s">
        <v>8336</v>
      </c>
      <c r="R1146" s="8" t="s">
        <v>8335</v>
      </c>
      <c r="S1146">
        <v>1430281320</v>
      </c>
      <c r="T1146" s="15">
        <f t="shared" si="70"/>
        <v>42123.181944444441</v>
      </c>
      <c r="U1146" s="14">
        <v>1427689320</v>
      </c>
      <c r="V1146" s="15">
        <f t="shared" si="71"/>
        <v>42093.181944444441</v>
      </c>
    </row>
    <row r="1147" spans="1:22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6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7">
        <f t="shared" si="68"/>
        <v>0.125</v>
      </c>
      <c r="P1147" s="18">
        <f t="shared" si="69"/>
        <v>100</v>
      </c>
      <c r="Q1147" t="s">
        <v>8336</v>
      </c>
      <c r="R1147" s="8" t="s">
        <v>8335</v>
      </c>
      <c r="S1147">
        <v>1412272592</v>
      </c>
      <c r="T1147" s="15">
        <f t="shared" si="70"/>
        <v>41914.74759259259</v>
      </c>
      <c r="U1147" s="14">
        <v>1407088592</v>
      </c>
      <c r="V1147" s="15">
        <f t="shared" si="71"/>
        <v>41854.74759259259</v>
      </c>
    </row>
    <row r="1148" spans="1:22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6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7">
        <f t="shared" si="68"/>
        <v>8.8333333333333339</v>
      </c>
      <c r="P1148" s="18">
        <f t="shared" si="69"/>
        <v>44.166666666666664</v>
      </c>
      <c r="Q1148" t="s">
        <v>8336</v>
      </c>
      <c r="R1148" s="8" t="s">
        <v>8335</v>
      </c>
      <c r="S1148">
        <v>1399071173</v>
      </c>
      <c r="T1148" s="15">
        <f t="shared" si="70"/>
        <v>41761.9533912037</v>
      </c>
      <c r="U1148" s="14">
        <v>1395787973</v>
      </c>
      <c r="V1148" s="15">
        <f t="shared" si="71"/>
        <v>41723.9533912037</v>
      </c>
    </row>
    <row r="1149" spans="1:22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6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7">
        <f t="shared" si="68"/>
        <v>0</v>
      </c>
      <c r="P1149" s="18" t="e">
        <f t="shared" si="69"/>
        <v>#DIV/0!</v>
      </c>
      <c r="Q1149" t="s">
        <v>8336</v>
      </c>
      <c r="R1149" s="8" t="s">
        <v>8335</v>
      </c>
      <c r="S1149">
        <v>1413760783</v>
      </c>
      <c r="T1149" s="15">
        <f t="shared" si="70"/>
        <v>41931.972025462965</v>
      </c>
      <c r="U1149" s="14">
        <v>1408576783</v>
      </c>
      <c r="V1149" s="15">
        <f t="shared" si="71"/>
        <v>41871.972025462965</v>
      </c>
    </row>
    <row r="1150" spans="1:22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6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7">
        <f t="shared" si="68"/>
        <v>0.48666666666666669</v>
      </c>
      <c r="P1150" s="18">
        <f t="shared" si="69"/>
        <v>24.333333333333332</v>
      </c>
      <c r="Q1150" t="s">
        <v>8336</v>
      </c>
      <c r="R1150" s="8" t="s">
        <v>8335</v>
      </c>
      <c r="S1150">
        <v>1480568781</v>
      </c>
      <c r="T1150" s="15">
        <f t="shared" si="70"/>
        <v>42705.212743055556</v>
      </c>
      <c r="U1150" s="14">
        <v>1477973181</v>
      </c>
      <c r="V1150" s="15">
        <f t="shared" si="71"/>
        <v>42675.171076388884</v>
      </c>
    </row>
    <row r="1151" spans="1:22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6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7">
        <f t="shared" si="68"/>
        <v>0.15</v>
      </c>
      <c r="P1151" s="18">
        <f t="shared" si="69"/>
        <v>37.5</v>
      </c>
      <c r="Q1151" t="s">
        <v>8336</v>
      </c>
      <c r="R1151" s="8" t="s">
        <v>8335</v>
      </c>
      <c r="S1151">
        <v>1466096566</v>
      </c>
      <c r="T1151" s="15">
        <f t="shared" si="70"/>
        <v>42537.71025462963</v>
      </c>
      <c r="U1151" s="14">
        <v>1463504566</v>
      </c>
      <c r="V1151" s="15">
        <f t="shared" si="71"/>
        <v>42507.71025462963</v>
      </c>
    </row>
    <row r="1152" spans="1:22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6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7">
        <f t="shared" si="68"/>
        <v>10.08</v>
      </c>
      <c r="P1152" s="18">
        <f t="shared" si="69"/>
        <v>42</v>
      </c>
      <c r="Q1152" t="s">
        <v>8336</v>
      </c>
      <c r="R1152" s="8" t="s">
        <v>8335</v>
      </c>
      <c r="S1152">
        <v>1452293675</v>
      </c>
      <c r="T1152" s="15">
        <f t="shared" si="70"/>
        <v>42377.954571759255</v>
      </c>
      <c r="U1152" s="14">
        <v>1447109675</v>
      </c>
      <c r="V1152" s="15">
        <f t="shared" si="71"/>
        <v>42317.954571759255</v>
      </c>
    </row>
    <row r="1153" spans="1:22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6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7">
        <f t="shared" si="68"/>
        <v>0</v>
      </c>
      <c r="P1153" s="18" t="e">
        <f t="shared" si="69"/>
        <v>#DIV/0!</v>
      </c>
      <c r="Q1153" t="s">
        <v>8336</v>
      </c>
      <c r="R1153" s="8" t="s">
        <v>8335</v>
      </c>
      <c r="S1153">
        <v>1441592863</v>
      </c>
      <c r="T1153" s="15">
        <f t="shared" si="70"/>
        <v>42254.102581018524</v>
      </c>
      <c r="U1153" s="14">
        <v>1439000863</v>
      </c>
      <c r="V1153" s="15">
        <f t="shared" si="71"/>
        <v>42224.102581018524</v>
      </c>
    </row>
    <row r="1154" spans="1:22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6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7">
        <f t="shared" si="68"/>
        <v>5.6937500000000005</v>
      </c>
      <c r="P1154" s="18">
        <f t="shared" si="69"/>
        <v>60.733333333333334</v>
      </c>
      <c r="Q1154" t="s">
        <v>8336</v>
      </c>
      <c r="R1154" s="8" t="s">
        <v>8335</v>
      </c>
      <c r="S1154">
        <v>1431709312</v>
      </c>
      <c r="T1154" s="15">
        <f t="shared" si="70"/>
        <v>42139.709629629629</v>
      </c>
      <c r="U1154" s="14">
        <v>1429117312</v>
      </c>
      <c r="V1154" s="15">
        <f t="shared" si="71"/>
        <v>42109.709629629629</v>
      </c>
    </row>
    <row r="1155" spans="1:22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6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7">
        <f t="shared" ref="O1155:O1218" si="72">(E1155/D1155)*100</f>
        <v>0.625</v>
      </c>
      <c r="P1155" s="18">
        <f t="shared" ref="P1155:P1218" si="73">AVERAGE(E1155/L1155)</f>
        <v>50</v>
      </c>
      <c r="Q1155" t="s">
        <v>8336</v>
      </c>
      <c r="R1155" s="8" t="s">
        <v>8335</v>
      </c>
      <c r="S1155">
        <v>1434647305</v>
      </c>
      <c r="T1155" s="15">
        <f t="shared" ref="T1155:T1218" si="74">(S1155/86400)+DATE(1970,1,1)</f>
        <v>42173.714178240742</v>
      </c>
      <c r="U1155" s="14">
        <v>1432055305</v>
      </c>
      <c r="V1155" s="15">
        <f t="shared" ref="V1155:V1218" si="75">(U1155/86400)+DATE(1970,1,1)</f>
        <v>42143.714178240742</v>
      </c>
    </row>
    <row r="1156" spans="1:22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7">
        <f t="shared" si="72"/>
        <v>6.5</v>
      </c>
      <c r="P1156" s="18">
        <f t="shared" si="73"/>
        <v>108.33333333333333</v>
      </c>
      <c r="Q1156" t="s">
        <v>8336</v>
      </c>
      <c r="R1156" s="8" t="s">
        <v>8335</v>
      </c>
      <c r="S1156">
        <v>1441507006</v>
      </c>
      <c r="T1156" s="15">
        <f t="shared" si="74"/>
        <v>42253.108865740738</v>
      </c>
      <c r="U1156" s="14">
        <v>1438915006</v>
      </c>
      <c r="V1156" s="15">
        <f t="shared" si="75"/>
        <v>42223.108865740738</v>
      </c>
    </row>
    <row r="1157" spans="1:22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6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7">
        <f t="shared" si="72"/>
        <v>0.752</v>
      </c>
      <c r="P1157" s="18">
        <f t="shared" si="73"/>
        <v>23.5</v>
      </c>
      <c r="Q1157" t="s">
        <v>8336</v>
      </c>
      <c r="R1157" s="8" t="s">
        <v>8335</v>
      </c>
      <c r="S1157">
        <v>1408040408</v>
      </c>
      <c r="T1157" s="15">
        <f t="shared" si="74"/>
        <v>41865.763981481483</v>
      </c>
      <c r="U1157" s="14">
        <v>1405448408</v>
      </c>
      <c r="V1157" s="15">
        <f t="shared" si="75"/>
        <v>41835.763981481483</v>
      </c>
    </row>
    <row r="1158" spans="1:22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6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7">
        <f t="shared" si="72"/>
        <v>0</v>
      </c>
      <c r="P1158" s="18" t="e">
        <f t="shared" si="73"/>
        <v>#DIV/0!</v>
      </c>
      <c r="Q1158" t="s">
        <v>8336</v>
      </c>
      <c r="R1158" s="8" t="s">
        <v>8335</v>
      </c>
      <c r="S1158">
        <v>1424742162</v>
      </c>
      <c r="T1158" s="15">
        <f t="shared" si="74"/>
        <v>42059.07131944444</v>
      </c>
      <c r="U1158" s="14">
        <v>1422150162</v>
      </c>
      <c r="V1158" s="15">
        <f t="shared" si="75"/>
        <v>42029.07131944444</v>
      </c>
    </row>
    <row r="1159" spans="1:22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6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7">
        <f t="shared" si="72"/>
        <v>1.51</v>
      </c>
      <c r="P1159" s="18">
        <f t="shared" si="73"/>
        <v>50.333333333333336</v>
      </c>
      <c r="Q1159" t="s">
        <v>8336</v>
      </c>
      <c r="R1159" s="8" t="s">
        <v>8335</v>
      </c>
      <c r="S1159">
        <v>1417795480</v>
      </c>
      <c r="T1159" s="15">
        <f t="shared" si="74"/>
        <v>41978.669907407406</v>
      </c>
      <c r="U1159" s="14">
        <v>1412607880</v>
      </c>
      <c r="V1159" s="15">
        <f t="shared" si="75"/>
        <v>41918.628240740742</v>
      </c>
    </row>
    <row r="1160" spans="1:22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6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7">
        <f t="shared" si="72"/>
        <v>0.46666666666666673</v>
      </c>
      <c r="P1160" s="18">
        <f t="shared" si="73"/>
        <v>11.666666666666666</v>
      </c>
      <c r="Q1160" t="s">
        <v>8336</v>
      </c>
      <c r="R1160" s="8" t="s">
        <v>8335</v>
      </c>
      <c r="S1160">
        <v>1418091128</v>
      </c>
      <c r="T1160" s="15">
        <f t="shared" si="74"/>
        <v>41982.09175925926</v>
      </c>
      <c r="U1160" s="14">
        <v>1415499128</v>
      </c>
      <c r="V1160" s="15">
        <f t="shared" si="75"/>
        <v>41952.09175925926</v>
      </c>
    </row>
    <row r="1161" spans="1:22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6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7">
        <f t="shared" si="72"/>
        <v>0</v>
      </c>
      <c r="P1161" s="18" t="e">
        <f t="shared" si="73"/>
        <v>#DIV/0!</v>
      </c>
      <c r="Q1161" t="s">
        <v>8336</v>
      </c>
      <c r="R1161" s="8" t="s">
        <v>8335</v>
      </c>
      <c r="S1161">
        <v>1435679100</v>
      </c>
      <c r="T1161" s="15">
        <f t="shared" si="74"/>
        <v>42185.65625</v>
      </c>
      <c r="U1161" s="14">
        <v>1433006765</v>
      </c>
      <c r="V1161" s="15">
        <f t="shared" si="75"/>
        <v>42154.726446759261</v>
      </c>
    </row>
    <row r="1162" spans="1:22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6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7">
        <f t="shared" si="72"/>
        <v>3.85</v>
      </c>
      <c r="P1162" s="18">
        <f t="shared" si="73"/>
        <v>60.789473684210527</v>
      </c>
      <c r="Q1162" t="s">
        <v>8336</v>
      </c>
      <c r="R1162" s="8" t="s">
        <v>8335</v>
      </c>
      <c r="S1162">
        <v>1427510586</v>
      </c>
      <c r="T1162" s="15">
        <f t="shared" si="74"/>
        <v>42091.113263888888</v>
      </c>
      <c r="U1162" s="14">
        <v>1424922186</v>
      </c>
      <c r="V1162" s="15">
        <f t="shared" si="75"/>
        <v>42061.154930555553</v>
      </c>
    </row>
    <row r="1163" spans="1:22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6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7">
        <f t="shared" si="72"/>
        <v>0</v>
      </c>
      <c r="P1163" s="18" t="e">
        <f t="shared" si="73"/>
        <v>#DIV/0!</v>
      </c>
      <c r="Q1163" t="s">
        <v>8336</v>
      </c>
      <c r="R1163" s="8" t="s">
        <v>8335</v>
      </c>
      <c r="S1163">
        <v>1432047989</v>
      </c>
      <c r="T1163" s="15">
        <f t="shared" si="74"/>
        <v>42143.629502314812</v>
      </c>
      <c r="U1163" s="14">
        <v>1430233589</v>
      </c>
      <c r="V1163" s="15">
        <f t="shared" si="75"/>
        <v>42122.629502314812</v>
      </c>
    </row>
    <row r="1164" spans="1:22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6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7">
        <f t="shared" si="72"/>
        <v>5.8333333333333341E-2</v>
      </c>
      <c r="P1164" s="18">
        <f t="shared" si="73"/>
        <v>17.5</v>
      </c>
      <c r="Q1164" t="s">
        <v>8336</v>
      </c>
      <c r="R1164" s="8" t="s">
        <v>8335</v>
      </c>
      <c r="S1164">
        <v>1411662264</v>
      </c>
      <c r="T1164" s="15">
        <f t="shared" si="74"/>
        <v>41907.683611111112</v>
      </c>
      <c r="U1164" s="14">
        <v>1408983864</v>
      </c>
      <c r="V1164" s="15">
        <f t="shared" si="75"/>
        <v>41876.683611111112</v>
      </c>
    </row>
    <row r="1165" spans="1:22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6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7">
        <f t="shared" si="72"/>
        <v>0</v>
      </c>
      <c r="P1165" s="18" t="e">
        <f t="shared" si="73"/>
        <v>#DIV/0!</v>
      </c>
      <c r="Q1165" t="s">
        <v>8336</v>
      </c>
      <c r="R1165" s="8" t="s">
        <v>8335</v>
      </c>
      <c r="S1165">
        <v>1407604920</v>
      </c>
      <c r="T1165" s="15">
        <f t="shared" si="74"/>
        <v>41860.723611111112</v>
      </c>
      <c r="U1165" s="14">
        <v>1405012920</v>
      </c>
      <c r="V1165" s="15">
        <f t="shared" si="75"/>
        <v>41830.723611111112</v>
      </c>
    </row>
    <row r="1166" spans="1:22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7">
        <f t="shared" si="72"/>
        <v>0</v>
      </c>
      <c r="P1166" s="18" t="e">
        <f t="shared" si="73"/>
        <v>#DIV/0!</v>
      </c>
      <c r="Q1166" t="s">
        <v>8336</v>
      </c>
      <c r="R1166" s="8" t="s">
        <v>8335</v>
      </c>
      <c r="S1166">
        <v>1466270582</v>
      </c>
      <c r="T1166" s="15">
        <f t="shared" si="74"/>
        <v>42539.724328703705</v>
      </c>
      <c r="U1166" s="14">
        <v>1463678582</v>
      </c>
      <c r="V1166" s="15">
        <f t="shared" si="75"/>
        <v>42509.724328703705</v>
      </c>
    </row>
    <row r="1167" spans="1:22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6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7">
        <f t="shared" si="72"/>
        <v>20.705000000000002</v>
      </c>
      <c r="P1167" s="18">
        <f t="shared" si="73"/>
        <v>82.82</v>
      </c>
      <c r="Q1167" t="s">
        <v>8336</v>
      </c>
      <c r="R1167" s="8" t="s">
        <v>8335</v>
      </c>
      <c r="S1167">
        <v>1404623330</v>
      </c>
      <c r="T1167" s="15">
        <f t="shared" si="74"/>
        <v>41826.214467592596</v>
      </c>
      <c r="U1167" s="14">
        <v>1401685730</v>
      </c>
      <c r="V1167" s="15">
        <f t="shared" si="75"/>
        <v>41792.214467592596</v>
      </c>
    </row>
    <row r="1168" spans="1:22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6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7">
        <f t="shared" si="72"/>
        <v>19.139999999999997</v>
      </c>
      <c r="P1168" s="18">
        <f t="shared" si="73"/>
        <v>358.875</v>
      </c>
      <c r="Q1168" t="s">
        <v>8336</v>
      </c>
      <c r="R1168" s="8" t="s">
        <v>8335</v>
      </c>
      <c r="S1168">
        <v>1435291200</v>
      </c>
      <c r="T1168" s="15">
        <f t="shared" si="74"/>
        <v>42181.166666666672</v>
      </c>
      <c r="U1168" s="14">
        <v>1432640342</v>
      </c>
      <c r="V1168" s="15">
        <f t="shared" si="75"/>
        <v>42150.485439814816</v>
      </c>
    </row>
    <row r="1169" spans="1:22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6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7">
        <f t="shared" si="72"/>
        <v>1.6316666666666666</v>
      </c>
      <c r="P1169" s="18">
        <f t="shared" si="73"/>
        <v>61.1875</v>
      </c>
      <c r="Q1169" t="s">
        <v>8336</v>
      </c>
      <c r="R1169" s="8" t="s">
        <v>8335</v>
      </c>
      <c r="S1169">
        <v>1410543495</v>
      </c>
      <c r="T1169" s="15">
        <f t="shared" si="74"/>
        <v>41894.734895833331</v>
      </c>
      <c r="U1169" s="14">
        <v>1407865095</v>
      </c>
      <c r="V1169" s="15">
        <f t="shared" si="75"/>
        <v>41863.734895833331</v>
      </c>
    </row>
    <row r="1170" spans="1:22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6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7">
        <f t="shared" si="72"/>
        <v>5.6666666666666661</v>
      </c>
      <c r="P1170" s="18">
        <f t="shared" si="73"/>
        <v>340</v>
      </c>
      <c r="Q1170" t="s">
        <v>8336</v>
      </c>
      <c r="R1170" s="8" t="s">
        <v>8335</v>
      </c>
      <c r="S1170">
        <v>1474507065</v>
      </c>
      <c r="T1170" s="15">
        <f t="shared" si="74"/>
        <v>42635.053993055553</v>
      </c>
      <c r="U1170" s="14">
        <v>1471915065</v>
      </c>
      <c r="V1170" s="15">
        <f t="shared" si="75"/>
        <v>42605.053993055553</v>
      </c>
    </row>
    <row r="1171" spans="1:22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6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7">
        <f t="shared" si="72"/>
        <v>0.16999999999999998</v>
      </c>
      <c r="P1171" s="18">
        <f t="shared" si="73"/>
        <v>5.666666666666667</v>
      </c>
      <c r="Q1171" t="s">
        <v>8336</v>
      </c>
      <c r="R1171" s="8" t="s">
        <v>8335</v>
      </c>
      <c r="S1171">
        <v>1424593763</v>
      </c>
      <c r="T1171" s="15">
        <f t="shared" si="74"/>
        <v>42057.353738425925</v>
      </c>
      <c r="U1171" s="14">
        <v>1422001763</v>
      </c>
      <c r="V1171" s="15">
        <f t="shared" si="75"/>
        <v>42027.353738425925</v>
      </c>
    </row>
    <row r="1172" spans="1:22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6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7">
        <f t="shared" si="72"/>
        <v>0.4</v>
      </c>
      <c r="P1172" s="18">
        <f t="shared" si="73"/>
        <v>50</v>
      </c>
      <c r="Q1172" t="s">
        <v>8336</v>
      </c>
      <c r="R1172" s="8" t="s">
        <v>8335</v>
      </c>
      <c r="S1172">
        <v>1433021171</v>
      </c>
      <c r="T1172" s="15">
        <f t="shared" si="74"/>
        <v>42154.893182870372</v>
      </c>
      <c r="U1172" s="14">
        <v>1430429171</v>
      </c>
      <c r="V1172" s="15">
        <f t="shared" si="75"/>
        <v>42124.893182870372</v>
      </c>
    </row>
    <row r="1173" spans="1:22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6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7">
        <f t="shared" si="72"/>
        <v>0.1</v>
      </c>
      <c r="P1173" s="18">
        <f t="shared" si="73"/>
        <v>25</v>
      </c>
      <c r="Q1173" t="s">
        <v>8336</v>
      </c>
      <c r="R1173" s="8" t="s">
        <v>8335</v>
      </c>
      <c r="S1173">
        <v>1415909927</v>
      </c>
      <c r="T1173" s="15">
        <f t="shared" si="74"/>
        <v>41956.846377314811</v>
      </c>
      <c r="U1173" s="14">
        <v>1414351127</v>
      </c>
      <c r="V1173" s="15">
        <f t="shared" si="75"/>
        <v>41938.804710648146</v>
      </c>
    </row>
    <row r="1174" spans="1:22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6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7">
        <f t="shared" si="72"/>
        <v>0</v>
      </c>
      <c r="P1174" s="18" t="e">
        <f t="shared" si="73"/>
        <v>#DIV/0!</v>
      </c>
      <c r="Q1174" t="s">
        <v>8336</v>
      </c>
      <c r="R1174" s="8" t="s">
        <v>8335</v>
      </c>
      <c r="S1174">
        <v>1408551752</v>
      </c>
      <c r="T1174" s="15">
        <f t="shared" si="74"/>
        <v>41871.682314814811</v>
      </c>
      <c r="U1174" s="14">
        <v>1405959752</v>
      </c>
      <c r="V1174" s="15">
        <f t="shared" si="75"/>
        <v>41841.682314814811</v>
      </c>
    </row>
    <row r="1175" spans="1:22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6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7">
        <f t="shared" si="72"/>
        <v>2.4E-2</v>
      </c>
      <c r="P1175" s="18">
        <f t="shared" si="73"/>
        <v>30</v>
      </c>
      <c r="Q1175" t="s">
        <v>8336</v>
      </c>
      <c r="R1175" s="8" t="s">
        <v>8335</v>
      </c>
      <c r="S1175">
        <v>1438576057</v>
      </c>
      <c r="T1175" s="15">
        <f t="shared" si="74"/>
        <v>42219.185844907406</v>
      </c>
      <c r="U1175" s="14">
        <v>1435552057</v>
      </c>
      <c r="V1175" s="15">
        <f t="shared" si="75"/>
        <v>42184.185844907406</v>
      </c>
    </row>
    <row r="1176" spans="1:22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7">
        <f t="shared" si="72"/>
        <v>5.9066666666666672</v>
      </c>
      <c r="P1176" s="18">
        <f t="shared" si="73"/>
        <v>46.631578947368418</v>
      </c>
      <c r="Q1176" t="s">
        <v>8336</v>
      </c>
      <c r="R1176" s="8" t="s">
        <v>8335</v>
      </c>
      <c r="S1176">
        <v>1462738327</v>
      </c>
      <c r="T1176" s="15">
        <f t="shared" si="74"/>
        <v>42498.84174768519</v>
      </c>
      <c r="U1176" s="14">
        <v>1460146327</v>
      </c>
      <c r="V1176" s="15">
        <f t="shared" si="75"/>
        <v>42468.84174768519</v>
      </c>
    </row>
    <row r="1177" spans="1:22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6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7">
        <f t="shared" si="72"/>
        <v>2.9250000000000003</v>
      </c>
      <c r="P1177" s="18">
        <f t="shared" si="73"/>
        <v>65</v>
      </c>
      <c r="Q1177" t="s">
        <v>8336</v>
      </c>
      <c r="R1177" s="8" t="s">
        <v>8335</v>
      </c>
      <c r="S1177">
        <v>1436981339</v>
      </c>
      <c r="T1177" s="15">
        <f t="shared" si="74"/>
        <v>42200.728460648148</v>
      </c>
      <c r="U1177" s="14">
        <v>1434389339</v>
      </c>
      <c r="V1177" s="15">
        <f t="shared" si="75"/>
        <v>42170.728460648148</v>
      </c>
    </row>
    <row r="1178" spans="1:22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6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7">
        <f t="shared" si="72"/>
        <v>5.7142857142857143E-3</v>
      </c>
      <c r="P1178" s="18">
        <f t="shared" si="73"/>
        <v>10</v>
      </c>
      <c r="Q1178" t="s">
        <v>8336</v>
      </c>
      <c r="R1178" s="8" t="s">
        <v>8335</v>
      </c>
      <c r="S1178">
        <v>1488805200</v>
      </c>
      <c r="T1178" s="15">
        <f t="shared" si="74"/>
        <v>42800.541666666672</v>
      </c>
      <c r="U1178" s="14">
        <v>1484094498</v>
      </c>
      <c r="V1178" s="15">
        <f t="shared" si="75"/>
        <v>42746.019652777773</v>
      </c>
    </row>
    <row r="1179" spans="1:22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6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7">
        <f t="shared" si="72"/>
        <v>0</v>
      </c>
      <c r="P1179" s="18" t="e">
        <f t="shared" si="73"/>
        <v>#DIV/0!</v>
      </c>
      <c r="Q1179" t="s">
        <v>8336</v>
      </c>
      <c r="R1179" s="8" t="s">
        <v>8335</v>
      </c>
      <c r="S1179">
        <v>1413388296</v>
      </c>
      <c r="T1179" s="15">
        <f t="shared" si="74"/>
        <v>41927.660833333335</v>
      </c>
      <c r="U1179" s="14">
        <v>1410796296</v>
      </c>
      <c r="V1179" s="15">
        <f t="shared" si="75"/>
        <v>41897.660833333335</v>
      </c>
    </row>
    <row r="1180" spans="1:22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6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7">
        <f t="shared" si="72"/>
        <v>6.6666666666666671E-3</v>
      </c>
      <c r="P1180" s="18">
        <f t="shared" si="73"/>
        <v>5</v>
      </c>
      <c r="Q1180" t="s">
        <v>8336</v>
      </c>
      <c r="R1180" s="8" t="s">
        <v>8335</v>
      </c>
      <c r="S1180">
        <v>1408225452</v>
      </c>
      <c r="T1180" s="15">
        <f t="shared" si="74"/>
        <v>41867.905694444446</v>
      </c>
      <c r="U1180" s="14">
        <v>1405633452</v>
      </c>
      <c r="V1180" s="15">
        <f t="shared" si="75"/>
        <v>41837.905694444446</v>
      </c>
    </row>
    <row r="1181" spans="1:22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6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7">
        <f t="shared" si="72"/>
        <v>5.3333333333333339</v>
      </c>
      <c r="P1181" s="18">
        <f t="shared" si="73"/>
        <v>640</v>
      </c>
      <c r="Q1181" t="s">
        <v>8336</v>
      </c>
      <c r="R1181" s="8" t="s">
        <v>8335</v>
      </c>
      <c r="S1181">
        <v>1446052627</v>
      </c>
      <c r="T1181" s="15">
        <f t="shared" si="74"/>
        <v>42305.720219907409</v>
      </c>
      <c r="U1181" s="14">
        <v>1443460627</v>
      </c>
      <c r="V1181" s="15">
        <f t="shared" si="75"/>
        <v>42275.720219907409</v>
      </c>
    </row>
    <row r="1182" spans="1:22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6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7">
        <f t="shared" si="72"/>
        <v>11.75</v>
      </c>
      <c r="P1182" s="18">
        <f t="shared" si="73"/>
        <v>69.117647058823536</v>
      </c>
      <c r="Q1182" t="s">
        <v>8336</v>
      </c>
      <c r="R1182" s="8" t="s">
        <v>8335</v>
      </c>
      <c r="S1182">
        <v>1403983314</v>
      </c>
      <c r="T1182" s="15">
        <f t="shared" si="74"/>
        <v>41818.806875000002</v>
      </c>
      <c r="U1182" s="14">
        <v>1400786514</v>
      </c>
      <c r="V1182" s="15">
        <f t="shared" si="75"/>
        <v>41781.806875000002</v>
      </c>
    </row>
    <row r="1183" spans="1:22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6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7">
        <f t="shared" si="72"/>
        <v>8.0000000000000002E-3</v>
      </c>
      <c r="P1183" s="18">
        <f t="shared" si="73"/>
        <v>1.3333333333333333</v>
      </c>
      <c r="Q1183" t="s">
        <v>8336</v>
      </c>
      <c r="R1183" s="8" t="s">
        <v>8335</v>
      </c>
      <c r="S1183">
        <v>1425197321</v>
      </c>
      <c r="T1183" s="15">
        <f t="shared" si="74"/>
        <v>42064.339363425926</v>
      </c>
      <c r="U1183" s="14">
        <v>1422605321</v>
      </c>
      <c r="V1183" s="15">
        <f t="shared" si="75"/>
        <v>42034.339363425926</v>
      </c>
    </row>
    <row r="1184" spans="1:22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6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7">
        <f t="shared" si="72"/>
        <v>4.2</v>
      </c>
      <c r="P1184" s="18">
        <f t="shared" si="73"/>
        <v>10.5</v>
      </c>
      <c r="Q1184" t="s">
        <v>8336</v>
      </c>
      <c r="R1184" s="8" t="s">
        <v>8335</v>
      </c>
      <c r="S1184">
        <v>1484239320</v>
      </c>
      <c r="T1184" s="15">
        <f t="shared" si="74"/>
        <v>42747.695833333331</v>
      </c>
      <c r="U1184" s="14">
        <v>1482609088</v>
      </c>
      <c r="V1184" s="15">
        <f t="shared" si="75"/>
        <v>42728.827407407407</v>
      </c>
    </row>
    <row r="1185" spans="1:22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6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7">
        <f t="shared" si="72"/>
        <v>4</v>
      </c>
      <c r="P1185" s="18">
        <f t="shared" si="73"/>
        <v>33.333333333333336</v>
      </c>
      <c r="Q1185" t="s">
        <v>8336</v>
      </c>
      <c r="R1185" s="8" t="s">
        <v>8335</v>
      </c>
      <c r="S1185">
        <v>1478059140</v>
      </c>
      <c r="T1185" s="15">
        <f t="shared" si="74"/>
        <v>42676.165972222225</v>
      </c>
      <c r="U1185" s="14">
        <v>1476391223</v>
      </c>
      <c r="V1185" s="15">
        <f t="shared" si="75"/>
        <v>42656.86137731481</v>
      </c>
    </row>
    <row r="1186" spans="1:22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7">
        <f t="shared" si="72"/>
        <v>104.93636363636362</v>
      </c>
      <c r="P1186" s="18">
        <f t="shared" si="73"/>
        <v>61.562666666666665</v>
      </c>
      <c r="Q1186" t="s">
        <v>8338</v>
      </c>
      <c r="R1186" s="8" t="s">
        <v>8337</v>
      </c>
      <c r="S1186">
        <v>1486391011</v>
      </c>
      <c r="T1186" s="15">
        <f t="shared" si="74"/>
        <v>42772.599664351852</v>
      </c>
      <c r="U1186" s="14">
        <v>1483712611</v>
      </c>
      <c r="V1186" s="15">
        <f t="shared" si="75"/>
        <v>42741.599664351852</v>
      </c>
    </row>
    <row r="1187" spans="1:22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6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7">
        <f t="shared" si="72"/>
        <v>105.44</v>
      </c>
      <c r="P1187" s="18">
        <f t="shared" si="73"/>
        <v>118.73873873873873</v>
      </c>
      <c r="Q1187" t="s">
        <v>8338</v>
      </c>
      <c r="R1187" s="8" t="s">
        <v>8337</v>
      </c>
      <c r="S1187">
        <v>1433736000</v>
      </c>
      <c r="T1187" s="15">
        <f t="shared" si="74"/>
        <v>42163.166666666672</v>
      </c>
      <c r="U1187" s="14">
        <v>1430945149</v>
      </c>
      <c r="V1187" s="15">
        <f t="shared" si="75"/>
        <v>42130.865150462967</v>
      </c>
    </row>
    <row r="1188" spans="1:22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6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7">
        <f t="shared" si="72"/>
        <v>106.73333333333332</v>
      </c>
      <c r="P1188" s="18">
        <f t="shared" si="73"/>
        <v>65.081300813008127</v>
      </c>
      <c r="Q1188" t="s">
        <v>8338</v>
      </c>
      <c r="R1188" s="8" t="s">
        <v>8337</v>
      </c>
      <c r="S1188">
        <v>1433198520</v>
      </c>
      <c r="T1188" s="15">
        <f t="shared" si="74"/>
        <v>42156.945833333331</v>
      </c>
      <c r="U1188" s="14">
        <v>1430340195</v>
      </c>
      <c r="V1188" s="15">
        <f t="shared" si="75"/>
        <v>42123.86336805555</v>
      </c>
    </row>
    <row r="1189" spans="1:22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6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7">
        <f t="shared" si="72"/>
        <v>104.12571428571428</v>
      </c>
      <c r="P1189" s="18">
        <f t="shared" si="73"/>
        <v>130.15714285714284</v>
      </c>
      <c r="Q1189" t="s">
        <v>8338</v>
      </c>
      <c r="R1189" s="8" t="s">
        <v>8337</v>
      </c>
      <c r="S1189">
        <v>1431885600</v>
      </c>
      <c r="T1189" s="15">
        <f t="shared" si="74"/>
        <v>42141.75</v>
      </c>
      <c r="U1189" s="14">
        <v>1429133323</v>
      </c>
      <c r="V1189" s="15">
        <f t="shared" si="75"/>
        <v>42109.894942129627</v>
      </c>
    </row>
    <row r="1190" spans="1:22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6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7">
        <f t="shared" si="72"/>
        <v>160.54999999999998</v>
      </c>
      <c r="P1190" s="18">
        <f t="shared" si="73"/>
        <v>37.776470588235291</v>
      </c>
      <c r="Q1190" t="s">
        <v>8338</v>
      </c>
      <c r="R1190" s="8" t="s">
        <v>8337</v>
      </c>
      <c r="S1190">
        <v>1482943740</v>
      </c>
      <c r="T1190" s="15">
        <f t="shared" si="74"/>
        <v>42732.700694444444</v>
      </c>
      <c r="U1190" s="14">
        <v>1481129340</v>
      </c>
      <c r="V1190" s="15">
        <f t="shared" si="75"/>
        <v>42711.700694444444</v>
      </c>
    </row>
    <row r="1191" spans="1:22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6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7">
        <f t="shared" si="72"/>
        <v>107.77777777777777</v>
      </c>
      <c r="P1191" s="18">
        <f t="shared" si="73"/>
        <v>112.79069767441861</v>
      </c>
      <c r="Q1191" t="s">
        <v>8338</v>
      </c>
      <c r="R1191" s="8" t="s">
        <v>8337</v>
      </c>
      <c r="S1191">
        <v>1467242995</v>
      </c>
      <c r="T1191" s="15">
        <f t="shared" si="74"/>
        <v>42550.979108796295</v>
      </c>
      <c r="U1191" s="14">
        <v>1465428595</v>
      </c>
      <c r="V1191" s="15">
        <f t="shared" si="75"/>
        <v>42529.979108796295</v>
      </c>
    </row>
    <row r="1192" spans="1:22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6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7">
        <f t="shared" si="72"/>
        <v>135</v>
      </c>
      <c r="P1192" s="18">
        <f t="shared" si="73"/>
        <v>51.92307692307692</v>
      </c>
      <c r="Q1192" t="s">
        <v>8338</v>
      </c>
      <c r="R1192" s="8" t="s">
        <v>8337</v>
      </c>
      <c r="S1192">
        <v>1409500725</v>
      </c>
      <c r="T1192" s="15">
        <f t="shared" si="74"/>
        <v>41882.665798611109</v>
      </c>
      <c r="U1192" s="14">
        <v>1406908725</v>
      </c>
      <c r="V1192" s="15">
        <f t="shared" si="75"/>
        <v>41852.665798611109</v>
      </c>
    </row>
    <row r="1193" spans="1:22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6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7">
        <f t="shared" si="72"/>
        <v>109.07407407407408</v>
      </c>
      <c r="P1193" s="18">
        <f t="shared" si="73"/>
        <v>89.242424242424249</v>
      </c>
      <c r="Q1193" t="s">
        <v>8338</v>
      </c>
      <c r="R1193" s="8" t="s">
        <v>8337</v>
      </c>
      <c r="S1193">
        <v>1458480560</v>
      </c>
      <c r="T1193" s="15">
        <f t="shared" si="74"/>
        <v>42449.562037037038</v>
      </c>
      <c r="U1193" s="14">
        <v>1455892160</v>
      </c>
      <c r="V1193" s="15">
        <f t="shared" si="75"/>
        <v>42419.603703703702</v>
      </c>
    </row>
    <row r="1194" spans="1:22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6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7">
        <f t="shared" si="72"/>
        <v>290</v>
      </c>
      <c r="P1194" s="18">
        <f t="shared" si="73"/>
        <v>19.333333333333332</v>
      </c>
      <c r="Q1194" t="s">
        <v>8338</v>
      </c>
      <c r="R1194" s="8" t="s">
        <v>8337</v>
      </c>
      <c r="S1194">
        <v>1486814978</v>
      </c>
      <c r="T1194" s="15">
        <f t="shared" si="74"/>
        <v>42777.506689814814</v>
      </c>
      <c r="U1194" s="14">
        <v>1484222978</v>
      </c>
      <c r="V1194" s="15">
        <f t="shared" si="75"/>
        <v>42747.506689814814</v>
      </c>
    </row>
    <row r="1195" spans="1:22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6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7">
        <f t="shared" si="72"/>
        <v>103.95714285714286</v>
      </c>
      <c r="P1195" s="18">
        <f t="shared" si="73"/>
        <v>79.967032967032964</v>
      </c>
      <c r="Q1195" t="s">
        <v>8338</v>
      </c>
      <c r="R1195" s="8" t="s">
        <v>8337</v>
      </c>
      <c r="S1195">
        <v>1460223453</v>
      </c>
      <c r="T1195" s="15">
        <f t="shared" si="74"/>
        <v>42469.734409722223</v>
      </c>
      <c r="U1195" s="14">
        <v>1455043053</v>
      </c>
      <c r="V1195" s="15">
        <f t="shared" si="75"/>
        <v>42409.776076388887</v>
      </c>
    </row>
    <row r="1196" spans="1:22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7">
        <f t="shared" si="72"/>
        <v>322.24</v>
      </c>
      <c r="P1196" s="18">
        <f t="shared" si="73"/>
        <v>56.414565826330531</v>
      </c>
      <c r="Q1196" t="s">
        <v>8338</v>
      </c>
      <c r="R1196" s="8" t="s">
        <v>8337</v>
      </c>
      <c r="S1196">
        <v>1428493379</v>
      </c>
      <c r="T1196" s="15">
        <f t="shared" si="74"/>
        <v>42102.488182870366</v>
      </c>
      <c r="U1196" s="14">
        <v>1425901379</v>
      </c>
      <c r="V1196" s="15">
        <f t="shared" si="75"/>
        <v>42072.488182870366</v>
      </c>
    </row>
    <row r="1197" spans="1:22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6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7">
        <f t="shared" si="72"/>
        <v>135</v>
      </c>
      <c r="P1197" s="18">
        <f t="shared" si="73"/>
        <v>79.411764705882348</v>
      </c>
      <c r="Q1197" t="s">
        <v>8338</v>
      </c>
      <c r="R1197" s="8" t="s">
        <v>8337</v>
      </c>
      <c r="S1197">
        <v>1450602000</v>
      </c>
      <c r="T1197" s="15">
        <f t="shared" si="74"/>
        <v>42358.375</v>
      </c>
      <c r="U1197" s="14">
        <v>1445415653</v>
      </c>
      <c r="V1197" s="15">
        <f t="shared" si="75"/>
        <v>42298.34783564815</v>
      </c>
    </row>
    <row r="1198" spans="1:22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6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7">
        <f t="shared" si="72"/>
        <v>269.91034482758624</v>
      </c>
      <c r="P1198" s="18">
        <f t="shared" si="73"/>
        <v>76.439453125</v>
      </c>
      <c r="Q1198" t="s">
        <v>8338</v>
      </c>
      <c r="R1198" s="8" t="s">
        <v>8337</v>
      </c>
      <c r="S1198">
        <v>1450467539</v>
      </c>
      <c r="T1198" s="15">
        <f t="shared" si="74"/>
        <v>42356.818738425922</v>
      </c>
      <c r="U1198" s="14">
        <v>1447875539</v>
      </c>
      <c r="V1198" s="15">
        <f t="shared" si="75"/>
        <v>42326.818738425922</v>
      </c>
    </row>
    <row r="1199" spans="1:22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6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7">
        <f t="shared" si="72"/>
        <v>253.29333333333332</v>
      </c>
      <c r="P1199" s="18">
        <f t="shared" si="73"/>
        <v>121</v>
      </c>
      <c r="Q1199" t="s">
        <v>8338</v>
      </c>
      <c r="R1199" s="8" t="s">
        <v>8337</v>
      </c>
      <c r="S1199">
        <v>1465797540</v>
      </c>
      <c r="T1199" s="15">
        <f t="shared" si="74"/>
        <v>42534.249305555553</v>
      </c>
      <c r="U1199" s="14">
        <v>1463155034</v>
      </c>
      <c r="V1199" s="15">
        <f t="shared" si="75"/>
        <v>42503.66474537037</v>
      </c>
    </row>
    <row r="1200" spans="1:22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6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7">
        <f t="shared" si="72"/>
        <v>260.59999999999997</v>
      </c>
      <c r="P1200" s="18">
        <f t="shared" si="73"/>
        <v>54.616766467065865</v>
      </c>
      <c r="Q1200" t="s">
        <v>8338</v>
      </c>
      <c r="R1200" s="8" t="s">
        <v>8337</v>
      </c>
      <c r="S1200">
        <v>1451530800</v>
      </c>
      <c r="T1200" s="15">
        <f t="shared" si="74"/>
        <v>42369.125</v>
      </c>
      <c r="U1200" s="14">
        <v>1448463086</v>
      </c>
      <c r="V1200" s="15">
        <f t="shared" si="75"/>
        <v>42333.619050925925</v>
      </c>
    </row>
    <row r="1201" spans="1:22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6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7">
        <f t="shared" si="72"/>
        <v>101.31677953348381</v>
      </c>
      <c r="P1201" s="18">
        <f t="shared" si="73"/>
        <v>299.22222222222223</v>
      </c>
      <c r="Q1201" t="s">
        <v>8338</v>
      </c>
      <c r="R1201" s="8" t="s">
        <v>8337</v>
      </c>
      <c r="S1201">
        <v>1436380200</v>
      </c>
      <c r="T1201" s="15">
        <f t="shared" si="74"/>
        <v>42193.770833333328</v>
      </c>
      <c r="U1201" s="14">
        <v>1433615400</v>
      </c>
      <c r="V1201" s="15">
        <f t="shared" si="75"/>
        <v>42161.770833333328</v>
      </c>
    </row>
    <row r="1202" spans="1:22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6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7">
        <f t="shared" si="72"/>
        <v>125.60416666666667</v>
      </c>
      <c r="P1202" s="18">
        <f t="shared" si="73"/>
        <v>58.533980582524272</v>
      </c>
      <c r="Q1202" t="s">
        <v>8338</v>
      </c>
      <c r="R1202" s="8" t="s">
        <v>8337</v>
      </c>
      <c r="S1202">
        <v>1429183656</v>
      </c>
      <c r="T1202" s="15">
        <f t="shared" si="74"/>
        <v>42110.477500000001</v>
      </c>
      <c r="U1202" s="14">
        <v>1427369256</v>
      </c>
      <c r="V1202" s="15">
        <f t="shared" si="75"/>
        <v>42089.477500000001</v>
      </c>
    </row>
    <row r="1203" spans="1:22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6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7">
        <f t="shared" si="72"/>
        <v>102.43783333333334</v>
      </c>
      <c r="P1203" s="18">
        <f t="shared" si="73"/>
        <v>55.371801801801809</v>
      </c>
      <c r="Q1203" t="s">
        <v>8338</v>
      </c>
      <c r="R1203" s="8" t="s">
        <v>8337</v>
      </c>
      <c r="S1203">
        <v>1468593246</v>
      </c>
      <c r="T1203" s="15">
        <f t="shared" si="74"/>
        <v>42566.60701388889</v>
      </c>
      <c r="U1203" s="14">
        <v>1466001246</v>
      </c>
      <c r="V1203" s="15">
        <f t="shared" si="75"/>
        <v>42536.60701388889</v>
      </c>
    </row>
    <row r="1204" spans="1:22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6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7">
        <f t="shared" si="72"/>
        <v>199.244</v>
      </c>
      <c r="P1204" s="18">
        <f t="shared" si="73"/>
        <v>183.80442804428046</v>
      </c>
      <c r="Q1204" t="s">
        <v>8338</v>
      </c>
      <c r="R1204" s="8" t="s">
        <v>8337</v>
      </c>
      <c r="S1204">
        <v>1435388154</v>
      </c>
      <c r="T1204" s="15">
        <f t="shared" si="74"/>
        <v>42182.288819444446</v>
      </c>
      <c r="U1204" s="14">
        <v>1432796154</v>
      </c>
      <c r="V1204" s="15">
        <f t="shared" si="75"/>
        <v>42152.288819444446</v>
      </c>
    </row>
    <row r="1205" spans="1:22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6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7">
        <f t="shared" si="72"/>
        <v>102.45398773006136</v>
      </c>
      <c r="P1205" s="18">
        <f t="shared" si="73"/>
        <v>165.34653465346534</v>
      </c>
      <c r="Q1205" t="s">
        <v>8338</v>
      </c>
      <c r="R1205" s="8" t="s">
        <v>8337</v>
      </c>
      <c r="S1205">
        <v>1433083527</v>
      </c>
      <c r="T1205" s="15">
        <f t="shared" si="74"/>
        <v>42155.614895833336</v>
      </c>
      <c r="U1205" s="14">
        <v>1430491527</v>
      </c>
      <c r="V1205" s="15">
        <f t="shared" si="75"/>
        <v>42125.614895833336</v>
      </c>
    </row>
    <row r="1206" spans="1:22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7">
        <f t="shared" si="72"/>
        <v>102.94615384615385</v>
      </c>
      <c r="P1206" s="18">
        <f t="shared" si="73"/>
        <v>234.78947368421052</v>
      </c>
      <c r="Q1206" t="s">
        <v>8338</v>
      </c>
      <c r="R1206" s="8" t="s">
        <v>8337</v>
      </c>
      <c r="S1206">
        <v>1449205200</v>
      </c>
      <c r="T1206" s="15">
        <f t="shared" si="74"/>
        <v>42342.208333333328</v>
      </c>
      <c r="U1206" s="14">
        <v>1445363833</v>
      </c>
      <c r="V1206" s="15">
        <f t="shared" si="75"/>
        <v>42297.748067129629</v>
      </c>
    </row>
    <row r="1207" spans="1:22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6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7">
        <f t="shared" si="72"/>
        <v>100.86153846153847</v>
      </c>
      <c r="P1207" s="18">
        <f t="shared" si="73"/>
        <v>211.48387096774192</v>
      </c>
      <c r="Q1207" t="s">
        <v>8338</v>
      </c>
      <c r="R1207" s="8" t="s">
        <v>8337</v>
      </c>
      <c r="S1207">
        <v>1434197351</v>
      </c>
      <c r="T1207" s="15">
        <f t="shared" si="74"/>
        <v>42168.506377314814</v>
      </c>
      <c r="U1207" s="14">
        <v>1431605351</v>
      </c>
      <c r="V1207" s="15">
        <f t="shared" si="75"/>
        <v>42138.506377314814</v>
      </c>
    </row>
    <row r="1208" spans="1:22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6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7">
        <f t="shared" si="72"/>
        <v>114.99999999999999</v>
      </c>
      <c r="P1208" s="18">
        <f t="shared" si="73"/>
        <v>32.34375</v>
      </c>
      <c r="Q1208" t="s">
        <v>8338</v>
      </c>
      <c r="R1208" s="8" t="s">
        <v>8337</v>
      </c>
      <c r="S1208">
        <v>1489238940</v>
      </c>
      <c r="T1208" s="15">
        <f t="shared" si="74"/>
        <v>42805.561805555553</v>
      </c>
      <c r="U1208" s="14">
        <v>1486406253</v>
      </c>
      <c r="V1208" s="15">
        <f t="shared" si="75"/>
        <v>42772.776076388887</v>
      </c>
    </row>
    <row r="1209" spans="1:22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6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7">
        <f t="shared" si="72"/>
        <v>104.16766467065868</v>
      </c>
      <c r="P1209" s="18">
        <f t="shared" si="73"/>
        <v>123.37588652482269</v>
      </c>
      <c r="Q1209" t="s">
        <v>8338</v>
      </c>
      <c r="R1209" s="8" t="s">
        <v>8337</v>
      </c>
      <c r="S1209">
        <v>1459418400</v>
      </c>
      <c r="T1209" s="15">
        <f t="shared" si="74"/>
        <v>42460.416666666672</v>
      </c>
      <c r="U1209" s="14">
        <v>1456827573</v>
      </c>
      <c r="V1209" s="15">
        <f t="shared" si="75"/>
        <v>42430.430243055554</v>
      </c>
    </row>
    <row r="1210" spans="1:22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6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7">
        <f t="shared" si="72"/>
        <v>155.29999999999998</v>
      </c>
      <c r="P1210" s="18">
        <f t="shared" si="73"/>
        <v>207.06666666666666</v>
      </c>
      <c r="Q1210" t="s">
        <v>8338</v>
      </c>
      <c r="R1210" s="8" t="s">
        <v>8337</v>
      </c>
      <c r="S1210">
        <v>1458835264</v>
      </c>
      <c r="T1210" s="15">
        <f t="shared" si="74"/>
        <v>42453.667407407411</v>
      </c>
      <c r="U1210" s="14">
        <v>1456246864</v>
      </c>
      <c r="V1210" s="15">
        <f t="shared" si="75"/>
        <v>42423.709074074075</v>
      </c>
    </row>
    <row r="1211" spans="1:22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6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7">
        <f t="shared" si="72"/>
        <v>106</v>
      </c>
      <c r="P1211" s="18">
        <f t="shared" si="73"/>
        <v>138.2608695652174</v>
      </c>
      <c r="Q1211" t="s">
        <v>8338</v>
      </c>
      <c r="R1211" s="8" t="s">
        <v>8337</v>
      </c>
      <c r="S1211">
        <v>1488053905</v>
      </c>
      <c r="T1211" s="15">
        <f t="shared" si="74"/>
        <v>42791.846122685187</v>
      </c>
      <c r="U1211" s="14">
        <v>1485461905</v>
      </c>
      <c r="V1211" s="15">
        <f t="shared" si="75"/>
        <v>42761.846122685187</v>
      </c>
    </row>
    <row r="1212" spans="1:22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6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7">
        <f t="shared" si="72"/>
        <v>254.31499999999997</v>
      </c>
      <c r="P1212" s="18">
        <f t="shared" si="73"/>
        <v>493.81553398058253</v>
      </c>
      <c r="Q1212" t="s">
        <v>8338</v>
      </c>
      <c r="R1212" s="8" t="s">
        <v>8337</v>
      </c>
      <c r="S1212">
        <v>1433106000</v>
      </c>
      <c r="T1212" s="15">
        <f t="shared" si="74"/>
        <v>42155.875</v>
      </c>
      <c r="U1212" s="14">
        <v>1431124572</v>
      </c>
      <c r="V1212" s="15">
        <f t="shared" si="75"/>
        <v>42132.941805555558</v>
      </c>
    </row>
    <row r="1213" spans="1:22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6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7">
        <f t="shared" si="72"/>
        <v>101.1</v>
      </c>
      <c r="P1213" s="18">
        <f t="shared" si="73"/>
        <v>168.5</v>
      </c>
      <c r="Q1213" t="s">
        <v>8338</v>
      </c>
      <c r="R1213" s="8" t="s">
        <v>8337</v>
      </c>
      <c r="S1213">
        <v>1465505261</v>
      </c>
      <c r="T1213" s="15">
        <f t="shared" si="74"/>
        <v>42530.866446759261</v>
      </c>
      <c r="U1213" s="14">
        <v>1464209261</v>
      </c>
      <c r="V1213" s="15">
        <f t="shared" si="75"/>
        <v>42515.866446759261</v>
      </c>
    </row>
    <row r="1214" spans="1:22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6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7">
        <f t="shared" si="72"/>
        <v>129.04</v>
      </c>
      <c r="P1214" s="18">
        <f t="shared" si="73"/>
        <v>38.867469879518069</v>
      </c>
      <c r="Q1214" t="s">
        <v>8338</v>
      </c>
      <c r="R1214" s="8" t="s">
        <v>8337</v>
      </c>
      <c r="S1214">
        <v>1448586000</v>
      </c>
      <c r="T1214" s="15">
        <f t="shared" si="74"/>
        <v>42335.041666666672</v>
      </c>
      <c r="U1214" s="14">
        <v>1447195695</v>
      </c>
      <c r="V1214" s="15">
        <f t="shared" si="75"/>
        <v>42318.950173611112</v>
      </c>
    </row>
    <row r="1215" spans="1:22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6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7">
        <f t="shared" si="72"/>
        <v>102.23076923076924</v>
      </c>
      <c r="P1215" s="18">
        <f t="shared" si="73"/>
        <v>61.527777777777779</v>
      </c>
      <c r="Q1215" t="s">
        <v>8338</v>
      </c>
      <c r="R1215" s="8" t="s">
        <v>8337</v>
      </c>
      <c r="S1215">
        <v>1485886100</v>
      </c>
      <c r="T1215" s="15">
        <f t="shared" si="74"/>
        <v>42766.755787037036</v>
      </c>
      <c r="U1215" s="14">
        <v>1482862100</v>
      </c>
      <c r="V1215" s="15">
        <f t="shared" si="75"/>
        <v>42731.755787037036</v>
      </c>
    </row>
    <row r="1216" spans="1:22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7">
        <f t="shared" si="72"/>
        <v>131.80000000000001</v>
      </c>
      <c r="P1216" s="18">
        <f t="shared" si="73"/>
        <v>105.44</v>
      </c>
      <c r="Q1216" t="s">
        <v>8338</v>
      </c>
      <c r="R1216" s="8" t="s">
        <v>8337</v>
      </c>
      <c r="S1216">
        <v>1433880605</v>
      </c>
      <c r="T1216" s="15">
        <f t="shared" si="74"/>
        <v>42164.840335648143</v>
      </c>
      <c r="U1216" s="14">
        <v>1428696605</v>
      </c>
      <c r="V1216" s="15">
        <f t="shared" si="75"/>
        <v>42104.840335648143</v>
      </c>
    </row>
    <row r="1217" spans="1:22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6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7">
        <f t="shared" si="72"/>
        <v>786.0802000000001</v>
      </c>
      <c r="P1217" s="18">
        <f t="shared" si="73"/>
        <v>71.592003642987251</v>
      </c>
      <c r="Q1217" t="s">
        <v>8338</v>
      </c>
      <c r="R1217" s="8" t="s">
        <v>8337</v>
      </c>
      <c r="S1217">
        <v>1401487756</v>
      </c>
      <c r="T1217" s="15">
        <f t="shared" si="74"/>
        <v>41789.923101851848</v>
      </c>
      <c r="U1217" s="14">
        <v>1398895756</v>
      </c>
      <c r="V1217" s="15">
        <f t="shared" si="75"/>
        <v>41759.923101851848</v>
      </c>
    </row>
    <row r="1218" spans="1:22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6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7">
        <f t="shared" si="72"/>
        <v>145.70000000000002</v>
      </c>
      <c r="P1218" s="18">
        <f t="shared" si="73"/>
        <v>91.882882882882882</v>
      </c>
      <c r="Q1218" t="s">
        <v>8338</v>
      </c>
      <c r="R1218" s="8" t="s">
        <v>8337</v>
      </c>
      <c r="S1218">
        <v>1443826980</v>
      </c>
      <c r="T1218" s="15">
        <f t="shared" si="74"/>
        <v>42279.960416666669</v>
      </c>
      <c r="U1218" s="14">
        <v>1441032457</v>
      </c>
      <c r="V1218" s="15">
        <f t="shared" si="75"/>
        <v>42247.616400462968</v>
      </c>
    </row>
    <row r="1219" spans="1:22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6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7">
        <f t="shared" ref="O1219:O1282" si="76">(E1219/D1219)*100</f>
        <v>102.60000000000001</v>
      </c>
      <c r="P1219" s="18">
        <f t="shared" ref="P1219:P1282" si="77">AVERAGE(E1219/L1219)</f>
        <v>148.57377049180329</v>
      </c>
      <c r="Q1219" t="s">
        <v>8338</v>
      </c>
      <c r="R1219" s="8" t="s">
        <v>8337</v>
      </c>
      <c r="S1219">
        <v>1468524340</v>
      </c>
      <c r="T1219" s="15">
        <f t="shared" ref="T1219:T1282" si="78">(S1219/86400)+DATE(1970,1,1)</f>
        <v>42565.809490740736</v>
      </c>
      <c r="U1219" s="14">
        <v>1465932340</v>
      </c>
      <c r="V1219" s="15">
        <f t="shared" ref="V1219:V1282" si="79">(U1219/86400)+DATE(1970,1,1)</f>
        <v>42535.809490740736</v>
      </c>
    </row>
    <row r="1220" spans="1:22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6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7">
        <f t="shared" si="76"/>
        <v>172.27777777777777</v>
      </c>
      <c r="P1220" s="18">
        <f t="shared" si="77"/>
        <v>174.2134831460674</v>
      </c>
      <c r="Q1220" t="s">
        <v>8338</v>
      </c>
      <c r="R1220" s="8" t="s">
        <v>8337</v>
      </c>
      <c r="S1220">
        <v>1446346800</v>
      </c>
      <c r="T1220" s="15">
        <f t="shared" si="78"/>
        <v>42309.125</v>
      </c>
      <c r="U1220" s="14">
        <v>1443714800</v>
      </c>
      <c r="V1220" s="15">
        <f t="shared" si="79"/>
        <v>42278.662037037036</v>
      </c>
    </row>
    <row r="1221" spans="1:22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6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7">
        <f t="shared" si="76"/>
        <v>159.16819571865443</v>
      </c>
      <c r="P1221" s="18">
        <f t="shared" si="77"/>
        <v>102.86166007905139</v>
      </c>
      <c r="Q1221" t="s">
        <v>8338</v>
      </c>
      <c r="R1221" s="8" t="s">
        <v>8337</v>
      </c>
      <c r="S1221">
        <v>1476961513</v>
      </c>
      <c r="T1221" s="15">
        <f t="shared" si="78"/>
        <v>42663.461956018524</v>
      </c>
      <c r="U1221" s="14">
        <v>1474369513</v>
      </c>
      <c r="V1221" s="15">
        <f t="shared" si="79"/>
        <v>42633.461956018524</v>
      </c>
    </row>
    <row r="1222" spans="1:22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6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7">
        <f t="shared" si="76"/>
        <v>103.76666666666668</v>
      </c>
      <c r="P1222" s="18">
        <f t="shared" si="77"/>
        <v>111.17857142857143</v>
      </c>
      <c r="Q1222" t="s">
        <v>8338</v>
      </c>
      <c r="R1222" s="8" t="s">
        <v>8337</v>
      </c>
      <c r="S1222">
        <v>1440515112</v>
      </c>
      <c r="T1222" s="15">
        <f t="shared" si="78"/>
        <v>42241.628611111111</v>
      </c>
      <c r="U1222" s="14">
        <v>1437923112</v>
      </c>
      <c r="V1222" s="15">
        <f t="shared" si="79"/>
        <v>42211.628611111111</v>
      </c>
    </row>
    <row r="1223" spans="1:22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6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7">
        <f t="shared" si="76"/>
        <v>111.40954545454547</v>
      </c>
      <c r="P1223" s="18">
        <f t="shared" si="77"/>
        <v>23.796213592233013</v>
      </c>
      <c r="Q1223" t="s">
        <v>8338</v>
      </c>
      <c r="R1223" s="8" t="s">
        <v>8337</v>
      </c>
      <c r="S1223">
        <v>1480809600</v>
      </c>
      <c r="T1223" s="15">
        <f t="shared" si="78"/>
        <v>42708</v>
      </c>
      <c r="U1223" s="14">
        <v>1478431488</v>
      </c>
      <c r="V1223" s="15">
        <f t="shared" si="79"/>
        <v>42680.47555555556</v>
      </c>
    </row>
    <row r="1224" spans="1:22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6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7">
        <f t="shared" si="76"/>
        <v>280.375</v>
      </c>
      <c r="P1224" s="18">
        <f t="shared" si="77"/>
        <v>81.268115942028984</v>
      </c>
      <c r="Q1224" t="s">
        <v>8338</v>
      </c>
      <c r="R1224" s="8" t="s">
        <v>8337</v>
      </c>
      <c r="S1224">
        <v>1459483200</v>
      </c>
      <c r="T1224" s="15">
        <f t="shared" si="78"/>
        <v>42461.166666666672</v>
      </c>
      <c r="U1224" s="14">
        <v>1456852647</v>
      </c>
      <c r="V1224" s="15">
        <f t="shared" si="79"/>
        <v>42430.720451388886</v>
      </c>
    </row>
    <row r="1225" spans="1:22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6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7">
        <f t="shared" si="76"/>
        <v>112.10606060606061</v>
      </c>
      <c r="P1225" s="18">
        <f t="shared" si="77"/>
        <v>116.21465968586388</v>
      </c>
      <c r="Q1225" t="s">
        <v>8338</v>
      </c>
      <c r="R1225" s="8" t="s">
        <v>8337</v>
      </c>
      <c r="S1225">
        <v>1478754909</v>
      </c>
      <c r="T1225" s="15">
        <f t="shared" si="78"/>
        <v>42684.218854166669</v>
      </c>
      <c r="U1225" s="14">
        <v>1476159309</v>
      </c>
      <c r="V1225" s="15">
        <f t="shared" si="79"/>
        <v>42654.177187499998</v>
      </c>
    </row>
    <row r="1226" spans="1:22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7">
        <f t="shared" si="76"/>
        <v>7.0666666666666673</v>
      </c>
      <c r="P1226" s="18">
        <f t="shared" si="77"/>
        <v>58.888888888888886</v>
      </c>
      <c r="Q1226" t="s">
        <v>8339</v>
      </c>
      <c r="R1226" s="8" t="s">
        <v>8324</v>
      </c>
      <c r="S1226">
        <v>1402060302</v>
      </c>
      <c r="T1226" s="15">
        <f t="shared" si="78"/>
        <v>41796.549791666665</v>
      </c>
      <c r="U1226" s="14">
        <v>1396876302</v>
      </c>
      <c r="V1226" s="15">
        <f t="shared" si="79"/>
        <v>41736.549791666665</v>
      </c>
    </row>
    <row r="1227" spans="1:22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7">
        <f t="shared" si="76"/>
        <v>4.3999999999999995</v>
      </c>
      <c r="P1227" s="18">
        <f t="shared" si="77"/>
        <v>44</v>
      </c>
      <c r="Q1227" t="s">
        <v>8339</v>
      </c>
      <c r="R1227" s="8" t="s">
        <v>8324</v>
      </c>
      <c r="S1227">
        <v>1382478278</v>
      </c>
      <c r="T1227" s="15">
        <f t="shared" si="78"/>
        <v>41569.905995370369</v>
      </c>
      <c r="U1227" s="14">
        <v>1377294278</v>
      </c>
      <c r="V1227" s="15">
        <f t="shared" si="79"/>
        <v>41509.905995370369</v>
      </c>
    </row>
    <row r="1228" spans="1:22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7">
        <f t="shared" si="76"/>
        <v>3.8739999999999997</v>
      </c>
      <c r="P1228" s="18">
        <f t="shared" si="77"/>
        <v>48.424999999999997</v>
      </c>
      <c r="Q1228" t="s">
        <v>8339</v>
      </c>
      <c r="R1228" s="8" t="s">
        <v>8324</v>
      </c>
      <c r="S1228">
        <v>1398042000</v>
      </c>
      <c r="T1228" s="15">
        <f t="shared" si="78"/>
        <v>41750.041666666664</v>
      </c>
      <c r="U1228" s="14">
        <v>1395089981</v>
      </c>
      <c r="V1228" s="15">
        <f t="shared" si="79"/>
        <v>41715.874780092592</v>
      </c>
    </row>
    <row r="1229" spans="1:22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7">
        <f t="shared" si="76"/>
        <v>0</v>
      </c>
      <c r="P1229" s="18" t="e">
        <f t="shared" si="77"/>
        <v>#DIV/0!</v>
      </c>
      <c r="Q1229" t="s">
        <v>8339</v>
      </c>
      <c r="R1229" s="8" t="s">
        <v>8324</v>
      </c>
      <c r="S1229">
        <v>1407394800</v>
      </c>
      <c r="T1229" s="15">
        <f t="shared" si="78"/>
        <v>41858.291666666664</v>
      </c>
      <c r="U1229" s="14">
        <v>1404770616</v>
      </c>
      <c r="V1229" s="15">
        <f t="shared" si="79"/>
        <v>41827.919166666667</v>
      </c>
    </row>
    <row r="1230" spans="1:22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7">
        <f t="shared" si="76"/>
        <v>29.299999999999997</v>
      </c>
      <c r="P1230" s="18">
        <f t="shared" si="77"/>
        <v>61.041666666666664</v>
      </c>
      <c r="Q1230" t="s">
        <v>8339</v>
      </c>
      <c r="R1230" s="8" t="s">
        <v>8324</v>
      </c>
      <c r="S1230">
        <v>1317231008</v>
      </c>
      <c r="T1230" s="15">
        <f t="shared" si="78"/>
        <v>40814.729259259257</v>
      </c>
      <c r="U1230" s="14">
        <v>1312047008</v>
      </c>
      <c r="V1230" s="15">
        <f t="shared" si="79"/>
        <v>40754.729259259257</v>
      </c>
    </row>
    <row r="1231" spans="1:22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7">
        <f t="shared" si="76"/>
        <v>0.90909090909090906</v>
      </c>
      <c r="P1231" s="18">
        <f t="shared" si="77"/>
        <v>25</v>
      </c>
      <c r="Q1231" t="s">
        <v>8339</v>
      </c>
      <c r="R1231" s="8" t="s">
        <v>8324</v>
      </c>
      <c r="S1231">
        <v>1334592000</v>
      </c>
      <c r="T1231" s="15">
        <f t="shared" si="78"/>
        <v>41015.666666666664</v>
      </c>
      <c r="U1231" s="14">
        <v>1331982127</v>
      </c>
      <c r="V1231" s="15">
        <f t="shared" si="79"/>
        <v>40985.459803240738</v>
      </c>
    </row>
    <row r="1232" spans="1:22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7">
        <f t="shared" si="76"/>
        <v>0</v>
      </c>
      <c r="P1232" s="18" t="e">
        <f t="shared" si="77"/>
        <v>#DIV/0!</v>
      </c>
      <c r="Q1232" t="s">
        <v>8339</v>
      </c>
      <c r="R1232" s="8" t="s">
        <v>8324</v>
      </c>
      <c r="S1232">
        <v>1298589630</v>
      </c>
      <c r="T1232" s="15">
        <f t="shared" si="78"/>
        <v>40598.972569444442</v>
      </c>
      <c r="U1232" s="14">
        <v>1295997630</v>
      </c>
      <c r="V1232" s="15">
        <f t="shared" si="79"/>
        <v>40568.972569444442</v>
      </c>
    </row>
    <row r="1233" spans="1:22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7">
        <f t="shared" si="76"/>
        <v>0</v>
      </c>
      <c r="P1233" s="18" t="e">
        <f t="shared" si="77"/>
        <v>#DIV/0!</v>
      </c>
      <c r="Q1233" t="s">
        <v>8339</v>
      </c>
      <c r="R1233" s="8" t="s">
        <v>8324</v>
      </c>
      <c r="S1233">
        <v>1440723600</v>
      </c>
      <c r="T1233" s="15">
        <f t="shared" si="78"/>
        <v>42244.041666666672</v>
      </c>
      <c r="U1233" s="14">
        <v>1436394968</v>
      </c>
      <c r="V1233" s="15">
        <f t="shared" si="79"/>
        <v>42193.941759259258</v>
      </c>
    </row>
    <row r="1234" spans="1:22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7">
        <f t="shared" si="76"/>
        <v>0.8</v>
      </c>
      <c r="P1234" s="18">
        <f t="shared" si="77"/>
        <v>40</v>
      </c>
      <c r="Q1234" t="s">
        <v>8339</v>
      </c>
      <c r="R1234" s="8" t="s">
        <v>8324</v>
      </c>
      <c r="S1234">
        <v>1381090870</v>
      </c>
      <c r="T1234" s="15">
        <f t="shared" si="78"/>
        <v>41553.848032407404</v>
      </c>
      <c r="U1234" s="14">
        <v>1377030070</v>
      </c>
      <c r="V1234" s="15">
        <f t="shared" si="79"/>
        <v>41506.848032407404</v>
      </c>
    </row>
    <row r="1235" spans="1:22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7">
        <f t="shared" si="76"/>
        <v>11.600000000000001</v>
      </c>
      <c r="P1235" s="18">
        <f t="shared" si="77"/>
        <v>19.333333333333332</v>
      </c>
      <c r="Q1235" t="s">
        <v>8339</v>
      </c>
      <c r="R1235" s="8" t="s">
        <v>8324</v>
      </c>
      <c r="S1235">
        <v>1329864374</v>
      </c>
      <c r="T1235" s="15">
        <f t="shared" si="78"/>
        <v>40960.948773148149</v>
      </c>
      <c r="U1235" s="14">
        <v>1328049974</v>
      </c>
      <c r="V1235" s="15">
        <f t="shared" si="79"/>
        <v>40939.948773148149</v>
      </c>
    </row>
    <row r="1236" spans="1:22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7">
        <f t="shared" si="76"/>
        <v>0</v>
      </c>
      <c r="P1236" s="18" t="e">
        <f t="shared" si="77"/>
        <v>#DIV/0!</v>
      </c>
      <c r="Q1236" t="s">
        <v>8339</v>
      </c>
      <c r="R1236" s="8" t="s">
        <v>8324</v>
      </c>
      <c r="S1236">
        <v>1422903342</v>
      </c>
      <c r="T1236" s="15">
        <f t="shared" si="78"/>
        <v>42037.788680555561</v>
      </c>
      <c r="U1236" s="14">
        <v>1420311342</v>
      </c>
      <c r="V1236" s="15">
        <f t="shared" si="79"/>
        <v>42007.788680555561</v>
      </c>
    </row>
    <row r="1237" spans="1:22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7">
        <f t="shared" si="76"/>
        <v>2.7873639500929119</v>
      </c>
      <c r="P1237" s="18">
        <f t="shared" si="77"/>
        <v>35</v>
      </c>
      <c r="Q1237" t="s">
        <v>8339</v>
      </c>
      <c r="R1237" s="8" t="s">
        <v>8324</v>
      </c>
      <c r="S1237">
        <v>1387077299</v>
      </c>
      <c r="T1237" s="15">
        <f t="shared" si="78"/>
        <v>41623.135405092595</v>
      </c>
      <c r="U1237" s="14">
        <v>1383621299</v>
      </c>
      <c r="V1237" s="15">
        <f t="shared" si="79"/>
        <v>41583.135405092595</v>
      </c>
    </row>
    <row r="1238" spans="1:22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7">
        <f t="shared" si="76"/>
        <v>0</v>
      </c>
      <c r="P1238" s="18" t="e">
        <f t="shared" si="77"/>
        <v>#DIV/0!</v>
      </c>
      <c r="Q1238" t="s">
        <v>8339</v>
      </c>
      <c r="R1238" s="8" t="s">
        <v>8324</v>
      </c>
      <c r="S1238">
        <v>1343491200</v>
      </c>
      <c r="T1238" s="15">
        <f t="shared" si="78"/>
        <v>41118.666666666664</v>
      </c>
      <c r="U1238" s="14">
        <v>1342801164</v>
      </c>
      <c r="V1238" s="15">
        <f t="shared" si="79"/>
        <v>41110.680138888885</v>
      </c>
    </row>
    <row r="1239" spans="1:22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7">
        <f t="shared" si="76"/>
        <v>0</v>
      </c>
      <c r="P1239" s="18" t="e">
        <f t="shared" si="77"/>
        <v>#DIV/0!</v>
      </c>
      <c r="Q1239" t="s">
        <v>8339</v>
      </c>
      <c r="R1239" s="8" t="s">
        <v>8324</v>
      </c>
      <c r="S1239">
        <v>1345790865</v>
      </c>
      <c r="T1239" s="15">
        <f t="shared" si="78"/>
        <v>41145.283159722225</v>
      </c>
      <c r="U1239" s="14">
        <v>1344062865</v>
      </c>
      <c r="V1239" s="15">
        <f t="shared" si="79"/>
        <v>41125.283159722225</v>
      </c>
    </row>
    <row r="1240" spans="1:22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7">
        <f t="shared" si="76"/>
        <v>17.8</v>
      </c>
      <c r="P1240" s="18">
        <f t="shared" si="77"/>
        <v>59.333333333333336</v>
      </c>
      <c r="Q1240" t="s">
        <v>8339</v>
      </c>
      <c r="R1240" s="8" t="s">
        <v>8324</v>
      </c>
      <c r="S1240">
        <v>1312641536</v>
      </c>
      <c r="T1240" s="15">
        <f t="shared" si="78"/>
        <v>40761.61037037037</v>
      </c>
      <c r="U1240" s="14">
        <v>1310049536</v>
      </c>
      <c r="V1240" s="15">
        <f t="shared" si="79"/>
        <v>40731.61037037037</v>
      </c>
    </row>
    <row r="1241" spans="1:22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7">
        <f t="shared" si="76"/>
        <v>0</v>
      </c>
      <c r="P1241" s="18" t="e">
        <f t="shared" si="77"/>
        <v>#DIV/0!</v>
      </c>
      <c r="Q1241" t="s">
        <v>8339</v>
      </c>
      <c r="R1241" s="8" t="s">
        <v>8324</v>
      </c>
      <c r="S1241">
        <v>1325804767</v>
      </c>
      <c r="T1241" s="15">
        <f t="shared" si="78"/>
        <v>40913.962581018517</v>
      </c>
      <c r="U1241" s="14">
        <v>1323212767</v>
      </c>
      <c r="V1241" s="15">
        <f t="shared" si="79"/>
        <v>40883.962581018517</v>
      </c>
    </row>
    <row r="1242" spans="1:22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7">
        <f t="shared" si="76"/>
        <v>3.0124999999999997</v>
      </c>
      <c r="P1242" s="18">
        <f t="shared" si="77"/>
        <v>30.125</v>
      </c>
      <c r="Q1242" t="s">
        <v>8339</v>
      </c>
      <c r="R1242" s="8" t="s">
        <v>8324</v>
      </c>
      <c r="S1242">
        <v>1373665860</v>
      </c>
      <c r="T1242" s="15">
        <f t="shared" si="78"/>
        <v>41467.910416666666</v>
      </c>
      <c r="U1242" s="14">
        <v>1368579457</v>
      </c>
      <c r="V1242" s="15">
        <f t="shared" si="79"/>
        <v>41409.040011574078</v>
      </c>
    </row>
    <row r="1243" spans="1:22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7">
        <f t="shared" si="76"/>
        <v>50.739999999999995</v>
      </c>
      <c r="P1243" s="18">
        <f t="shared" si="77"/>
        <v>74.617647058823536</v>
      </c>
      <c r="Q1243" t="s">
        <v>8339</v>
      </c>
      <c r="R1243" s="8" t="s">
        <v>8324</v>
      </c>
      <c r="S1243">
        <v>1414994340</v>
      </c>
      <c r="T1243" s="15">
        <f t="shared" si="78"/>
        <v>41946.249305555553</v>
      </c>
      <c r="U1243" s="14">
        <v>1413057980</v>
      </c>
      <c r="V1243" s="15">
        <f t="shared" si="79"/>
        <v>41923.837731481479</v>
      </c>
    </row>
    <row r="1244" spans="1:22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7">
        <f t="shared" si="76"/>
        <v>0.54884742041712409</v>
      </c>
      <c r="P1244" s="18">
        <f t="shared" si="77"/>
        <v>5</v>
      </c>
      <c r="Q1244" t="s">
        <v>8339</v>
      </c>
      <c r="R1244" s="8" t="s">
        <v>8324</v>
      </c>
      <c r="S1244">
        <v>1315747080</v>
      </c>
      <c r="T1244" s="15">
        <f t="shared" si="78"/>
        <v>40797.554166666669</v>
      </c>
      <c r="U1244" s="14">
        <v>1314417502</v>
      </c>
      <c r="V1244" s="15">
        <f t="shared" si="79"/>
        <v>40782.165532407409</v>
      </c>
    </row>
    <row r="1245" spans="1:22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7">
        <f t="shared" si="76"/>
        <v>14.091666666666667</v>
      </c>
      <c r="P1245" s="18">
        <f t="shared" si="77"/>
        <v>44.5</v>
      </c>
      <c r="Q1245" t="s">
        <v>8339</v>
      </c>
      <c r="R1245" s="8" t="s">
        <v>8324</v>
      </c>
      <c r="S1245">
        <v>1310158800</v>
      </c>
      <c r="T1245" s="15">
        <f t="shared" si="78"/>
        <v>40732.875</v>
      </c>
      <c r="U1245" s="14">
        <v>1304888771</v>
      </c>
      <c r="V1245" s="15">
        <f t="shared" si="79"/>
        <v>40671.879293981481</v>
      </c>
    </row>
    <row r="1246" spans="1:22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7">
        <f t="shared" si="76"/>
        <v>103.8</v>
      </c>
      <c r="P1246" s="18">
        <f t="shared" si="77"/>
        <v>46.133333333333333</v>
      </c>
      <c r="Q1246" t="s">
        <v>8325</v>
      </c>
      <c r="R1246" s="8" t="s">
        <v>8324</v>
      </c>
      <c r="S1246">
        <v>1366664400</v>
      </c>
      <c r="T1246" s="15">
        <f t="shared" si="78"/>
        <v>41386.875</v>
      </c>
      <c r="U1246" s="14">
        <v>1363981723</v>
      </c>
      <c r="V1246" s="15">
        <f t="shared" si="79"/>
        <v>41355.825497685189</v>
      </c>
    </row>
    <row r="1247" spans="1:22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6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7">
        <f t="shared" si="76"/>
        <v>120.24999999999999</v>
      </c>
      <c r="P1247" s="18">
        <f t="shared" si="77"/>
        <v>141.47058823529412</v>
      </c>
      <c r="Q1247" t="s">
        <v>8325</v>
      </c>
      <c r="R1247" s="8" t="s">
        <v>8324</v>
      </c>
      <c r="S1247">
        <v>1402755834</v>
      </c>
      <c r="T1247" s="15">
        <f t="shared" si="78"/>
        <v>41804.59993055556</v>
      </c>
      <c r="U1247" s="14">
        <v>1400163834</v>
      </c>
      <c r="V1247" s="15">
        <f t="shared" si="79"/>
        <v>41774.59993055556</v>
      </c>
    </row>
    <row r="1248" spans="1:22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6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7">
        <f t="shared" si="76"/>
        <v>117</v>
      </c>
      <c r="P1248" s="18">
        <f t="shared" si="77"/>
        <v>75.483870967741936</v>
      </c>
      <c r="Q1248" t="s">
        <v>8325</v>
      </c>
      <c r="R1248" s="8" t="s">
        <v>8324</v>
      </c>
      <c r="S1248">
        <v>1323136949</v>
      </c>
      <c r="T1248" s="15">
        <f t="shared" si="78"/>
        <v>40883.085057870368</v>
      </c>
      <c r="U1248" s="14">
        <v>1319245349</v>
      </c>
      <c r="V1248" s="15">
        <f t="shared" si="79"/>
        <v>40838.043391203704</v>
      </c>
    </row>
    <row r="1249" spans="1:22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6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7">
        <f t="shared" si="76"/>
        <v>122.14285714285715</v>
      </c>
      <c r="P1249" s="18">
        <f t="shared" si="77"/>
        <v>85.5</v>
      </c>
      <c r="Q1249" t="s">
        <v>8325</v>
      </c>
      <c r="R1249" s="8" t="s">
        <v>8324</v>
      </c>
      <c r="S1249">
        <v>1367823655</v>
      </c>
      <c r="T1249" s="15">
        <f t="shared" si="78"/>
        <v>41400.292303240742</v>
      </c>
      <c r="U1249" s="14">
        <v>1365231655</v>
      </c>
      <c r="V1249" s="15">
        <f t="shared" si="79"/>
        <v>41370.292303240742</v>
      </c>
    </row>
    <row r="1250" spans="1:22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6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7">
        <f t="shared" si="76"/>
        <v>151.63999999999999</v>
      </c>
      <c r="P1250" s="18">
        <f t="shared" si="77"/>
        <v>64.254237288135599</v>
      </c>
      <c r="Q1250" t="s">
        <v>8325</v>
      </c>
      <c r="R1250" s="8" t="s">
        <v>8324</v>
      </c>
      <c r="S1250">
        <v>1402642740</v>
      </c>
      <c r="T1250" s="15">
        <f t="shared" si="78"/>
        <v>41803.290972222225</v>
      </c>
      <c r="U1250" s="14">
        <v>1399563953</v>
      </c>
      <c r="V1250" s="15">
        <f t="shared" si="79"/>
        <v>41767.656863425924</v>
      </c>
    </row>
    <row r="1251" spans="1:22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6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7">
        <f t="shared" si="76"/>
        <v>104.44</v>
      </c>
      <c r="P1251" s="18">
        <f t="shared" si="77"/>
        <v>64.46913580246914</v>
      </c>
      <c r="Q1251" t="s">
        <v>8325</v>
      </c>
      <c r="R1251" s="8" t="s">
        <v>8324</v>
      </c>
      <c r="S1251">
        <v>1341683211</v>
      </c>
      <c r="T1251" s="15">
        <f t="shared" si="78"/>
        <v>41097.740868055553</v>
      </c>
      <c r="U1251" s="14">
        <v>1339091211</v>
      </c>
      <c r="V1251" s="15">
        <f t="shared" si="79"/>
        <v>41067.740868055553</v>
      </c>
    </row>
    <row r="1252" spans="1:22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6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7">
        <f t="shared" si="76"/>
        <v>200.15333333333331</v>
      </c>
      <c r="P1252" s="18">
        <f t="shared" si="77"/>
        <v>118.2007874015748</v>
      </c>
      <c r="Q1252" t="s">
        <v>8325</v>
      </c>
      <c r="R1252" s="8" t="s">
        <v>8324</v>
      </c>
      <c r="S1252">
        <v>1410017131</v>
      </c>
      <c r="T1252" s="15">
        <f t="shared" si="78"/>
        <v>41888.64271990741</v>
      </c>
      <c r="U1252" s="14">
        <v>1406129131</v>
      </c>
      <c r="V1252" s="15">
        <f t="shared" si="79"/>
        <v>41843.64271990741</v>
      </c>
    </row>
    <row r="1253" spans="1:22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6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7">
        <f t="shared" si="76"/>
        <v>101.8</v>
      </c>
      <c r="P1253" s="18">
        <f t="shared" si="77"/>
        <v>82.540540540540547</v>
      </c>
      <c r="Q1253" t="s">
        <v>8325</v>
      </c>
      <c r="R1253" s="8" t="s">
        <v>8324</v>
      </c>
      <c r="S1253">
        <v>1316979167</v>
      </c>
      <c r="T1253" s="15">
        <f t="shared" si="78"/>
        <v>40811.814432870371</v>
      </c>
      <c r="U1253" s="14">
        <v>1311795167</v>
      </c>
      <c r="V1253" s="15">
        <f t="shared" si="79"/>
        <v>40751.814432870371</v>
      </c>
    </row>
    <row r="1254" spans="1:22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6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7">
        <f t="shared" si="76"/>
        <v>137.65714285714284</v>
      </c>
      <c r="P1254" s="18">
        <f t="shared" si="77"/>
        <v>34.170212765957444</v>
      </c>
      <c r="Q1254" t="s">
        <v>8325</v>
      </c>
      <c r="R1254" s="8" t="s">
        <v>8324</v>
      </c>
      <c r="S1254">
        <v>1382658169</v>
      </c>
      <c r="T1254" s="15">
        <f t="shared" si="78"/>
        <v>41571.988067129627</v>
      </c>
      <c r="U1254" s="14">
        <v>1380238969</v>
      </c>
      <c r="V1254" s="15">
        <f t="shared" si="79"/>
        <v>41543.988067129627</v>
      </c>
    </row>
    <row r="1255" spans="1:22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6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7">
        <f t="shared" si="76"/>
        <v>303833.2</v>
      </c>
      <c r="P1255" s="18">
        <f t="shared" si="77"/>
        <v>42.73322081575246</v>
      </c>
      <c r="Q1255" t="s">
        <v>8325</v>
      </c>
      <c r="R1255" s="8" t="s">
        <v>8324</v>
      </c>
      <c r="S1255">
        <v>1409770107</v>
      </c>
      <c r="T1255" s="15">
        <f t="shared" si="78"/>
        <v>41885.783645833333</v>
      </c>
      <c r="U1255" s="14">
        <v>1407178107</v>
      </c>
      <c r="V1255" s="15">
        <f t="shared" si="79"/>
        <v>41855.783645833333</v>
      </c>
    </row>
    <row r="1256" spans="1:22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7">
        <f t="shared" si="76"/>
        <v>198.85074626865671</v>
      </c>
      <c r="P1256" s="18">
        <f t="shared" si="77"/>
        <v>94.489361702127653</v>
      </c>
      <c r="Q1256" t="s">
        <v>8325</v>
      </c>
      <c r="R1256" s="8" t="s">
        <v>8324</v>
      </c>
      <c r="S1256">
        <v>1293857940</v>
      </c>
      <c r="T1256" s="15">
        <f t="shared" si="78"/>
        <v>40544.207638888889</v>
      </c>
      <c r="U1256" s="14">
        <v>1288968886</v>
      </c>
      <c r="V1256" s="15">
        <f t="shared" si="79"/>
        <v>40487.621365740742</v>
      </c>
    </row>
    <row r="1257" spans="1:22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6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7">
        <f t="shared" si="76"/>
        <v>202.36666666666667</v>
      </c>
      <c r="P1257" s="18">
        <f t="shared" si="77"/>
        <v>55.697247706422019</v>
      </c>
      <c r="Q1257" t="s">
        <v>8325</v>
      </c>
      <c r="R1257" s="8" t="s">
        <v>8324</v>
      </c>
      <c r="S1257">
        <v>1385932652</v>
      </c>
      <c r="T1257" s="15">
        <f t="shared" si="78"/>
        <v>41609.887175925927</v>
      </c>
      <c r="U1257" s="14">
        <v>1383337052</v>
      </c>
      <c r="V1257" s="15">
        <f t="shared" si="79"/>
        <v>41579.845509259263</v>
      </c>
    </row>
    <row r="1258" spans="1:22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6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7">
        <f t="shared" si="76"/>
        <v>117.96376666666666</v>
      </c>
      <c r="P1258" s="18">
        <f t="shared" si="77"/>
        <v>98.030831024930734</v>
      </c>
      <c r="Q1258" t="s">
        <v>8325</v>
      </c>
      <c r="R1258" s="8" t="s">
        <v>8324</v>
      </c>
      <c r="S1258">
        <v>1329084231</v>
      </c>
      <c r="T1258" s="15">
        <f t="shared" si="78"/>
        <v>40951.919340277775</v>
      </c>
      <c r="U1258" s="14">
        <v>1326492231</v>
      </c>
      <c r="V1258" s="15">
        <f t="shared" si="79"/>
        <v>40921.919340277775</v>
      </c>
    </row>
    <row r="1259" spans="1:22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6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7">
        <f t="shared" si="76"/>
        <v>294.72727272727275</v>
      </c>
      <c r="P1259" s="18">
        <f t="shared" si="77"/>
        <v>92.102272727272734</v>
      </c>
      <c r="Q1259" t="s">
        <v>8325</v>
      </c>
      <c r="R1259" s="8" t="s">
        <v>8324</v>
      </c>
      <c r="S1259">
        <v>1301792590</v>
      </c>
      <c r="T1259" s="15">
        <f t="shared" si="78"/>
        <v>40636.043865740743</v>
      </c>
      <c r="U1259" s="14">
        <v>1297562590</v>
      </c>
      <c r="V1259" s="15">
        <f t="shared" si="79"/>
        <v>40587.085532407407</v>
      </c>
    </row>
    <row r="1260" spans="1:22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6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7">
        <f t="shared" si="76"/>
        <v>213.14633333333336</v>
      </c>
      <c r="P1260" s="18">
        <f t="shared" si="77"/>
        <v>38.175462686567165</v>
      </c>
      <c r="Q1260" t="s">
        <v>8325</v>
      </c>
      <c r="R1260" s="8" t="s">
        <v>8324</v>
      </c>
      <c r="S1260">
        <v>1377960012</v>
      </c>
      <c r="T1260" s="15">
        <f t="shared" si="78"/>
        <v>41517.611250000002</v>
      </c>
      <c r="U1260" s="14">
        <v>1375368012</v>
      </c>
      <c r="V1260" s="15">
        <f t="shared" si="79"/>
        <v>41487.611250000002</v>
      </c>
    </row>
    <row r="1261" spans="1:22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6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7">
        <f t="shared" si="76"/>
        <v>104.24</v>
      </c>
      <c r="P1261" s="18">
        <f t="shared" si="77"/>
        <v>27.145833333333332</v>
      </c>
      <c r="Q1261" t="s">
        <v>8325</v>
      </c>
      <c r="R1261" s="8" t="s">
        <v>8324</v>
      </c>
      <c r="S1261">
        <v>1402286340</v>
      </c>
      <c r="T1261" s="15">
        <f t="shared" si="78"/>
        <v>41799.165972222225</v>
      </c>
      <c r="U1261" s="14">
        <v>1399504664</v>
      </c>
      <c r="V1261" s="15">
        <f t="shared" si="79"/>
        <v>41766.970648148148</v>
      </c>
    </row>
    <row r="1262" spans="1:22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6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7">
        <f t="shared" si="76"/>
        <v>113.66666666666667</v>
      </c>
      <c r="P1262" s="18">
        <f t="shared" si="77"/>
        <v>50.689189189189186</v>
      </c>
      <c r="Q1262" t="s">
        <v>8325</v>
      </c>
      <c r="R1262" s="8" t="s">
        <v>8324</v>
      </c>
      <c r="S1262">
        <v>1393445620</v>
      </c>
      <c r="T1262" s="15">
        <f t="shared" si="78"/>
        <v>41696.842824074076</v>
      </c>
      <c r="U1262" s="14">
        <v>1390853620</v>
      </c>
      <c r="V1262" s="15">
        <f t="shared" si="79"/>
        <v>41666.842824074076</v>
      </c>
    </row>
    <row r="1263" spans="1:22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6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7">
        <f t="shared" si="76"/>
        <v>101.25</v>
      </c>
      <c r="P1263" s="18">
        <f t="shared" si="77"/>
        <v>38.942307692307693</v>
      </c>
      <c r="Q1263" t="s">
        <v>8325</v>
      </c>
      <c r="R1263" s="8" t="s">
        <v>8324</v>
      </c>
      <c r="S1263">
        <v>1390983227</v>
      </c>
      <c r="T1263" s="15">
        <f t="shared" si="78"/>
        <v>41668.342905092592</v>
      </c>
      <c r="U1263" s="14">
        <v>1388391227</v>
      </c>
      <c r="V1263" s="15">
        <f t="shared" si="79"/>
        <v>41638.342905092592</v>
      </c>
    </row>
    <row r="1264" spans="1:22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6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7">
        <f t="shared" si="76"/>
        <v>125.41538461538462</v>
      </c>
      <c r="P1264" s="18">
        <f t="shared" si="77"/>
        <v>77.638095238095232</v>
      </c>
      <c r="Q1264" t="s">
        <v>8325</v>
      </c>
      <c r="R1264" s="8" t="s">
        <v>8324</v>
      </c>
      <c r="S1264">
        <v>1392574692</v>
      </c>
      <c r="T1264" s="15">
        <f t="shared" si="78"/>
        <v>41686.762638888889</v>
      </c>
      <c r="U1264" s="14">
        <v>1389982692</v>
      </c>
      <c r="V1264" s="15">
        <f t="shared" si="79"/>
        <v>41656.762638888889</v>
      </c>
    </row>
    <row r="1265" spans="1:22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6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7">
        <f t="shared" si="76"/>
        <v>119</v>
      </c>
      <c r="P1265" s="18">
        <f t="shared" si="77"/>
        <v>43.536585365853661</v>
      </c>
      <c r="Q1265" t="s">
        <v>8325</v>
      </c>
      <c r="R1265" s="8" t="s">
        <v>8324</v>
      </c>
      <c r="S1265">
        <v>1396054800</v>
      </c>
      <c r="T1265" s="15">
        <f t="shared" si="78"/>
        <v>41727.041666666664</v>
      </c>
      <c r="U1265" s="14">
        <v>1393034470</v>
      </c>
      <c r="V1265" s="15">
        <f t="shared" si="79"/>
        <v>41692.084143518521</v>
      </c>
    </row>
    <row r="1266" spans="1:22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7">
        <f t="shared" si="76"/>
        <v>166.46153846153845</v>
      </c>
      <c r="P1266" s="18">
        <f t="shared" si="77"/>
        <v>31.823529411764707</v>
      </c>
      <c r="Q1266" t="s">
        <v>8325</v>
      </c>
      <c r="R1266" s="8" t="s">
        <v>8324</v>
      </c>
      <c r="S1266">
        <v>1383062083</v>
      </c>
      <c r="T1266" s="15">
        <f t="shared" si="78"/>
        <v>41576.662997685184</v>
      </c>
      <c r="U1266" s="14">
        <v>1380556483</v>
      </c>
      <c r="V1266" s="15">
        <f t="shared" si="79"/>
        <v>41547.662997685184</v>
      </c>
    </row>
    <row r="1267" spans="1:22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6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7">
        <f t="shared" si="76"/>
        <v>119.14771428571429</v>
      </c>
      <c r="P1267" s="18">
        <f t="shared" si="77"/>
        <v>63.184393939393942</v>
      </c>
      <c r="Q1267" t="s">
        <v>8325</v>
      </c>
      <c r="R1267" s="8" t="s">
        <v>8324</v>
      </c>
      <c r="S1267">
        <v>1291131815</v>
      </c>
      <c r="T1267" s="15">
        <f t="shared" si="78"/>
        <v>40512.655266203699</v>
      </c>
      <c r="U1267" s="14">
        <v>1287071015</v>
      </c>
      <c r="V1267" s="15">
        <f t="shared" si="79"/>
        <v>40465.655266203699</v>
      </c>
    </row>
    <row r="1268" spans="1:22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6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7">
        <f t="shared" si="76"/>
        <v>100.47368421052632</v>
      </c>
      <c r="P1268" s="18">
        <f t="shared" si="77"/>
        <v>190.9</v>
      </c>
      <c r="Q1268" t="s">
        <v>8325</v>
      </c>
      <c r="R1268" s="8" t="s">
        <v>8324</v>
      </c>
      <c r="S1268">
        <v>1389474145</v>
      </c>
      <c r="T1268" s="15">
        <f t="shared" si="78"/>
        <v>41650.87667824074</v>
      </c>
      <c r="U1268" s="14">
        <v>1386882145</v>
      </c>
      <c r="V1268" s="15">
        <f t="shared" si="79"/>
        <v>41620.87667824074</v>
      </c>
    </row>
    <row r="1269" spans="1:22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6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7">
        <f t="shared" si="76"/>
        <v>101.8</v>
      </c>
      <c r="P1269" s="18">
        <f t="shared" si="77"/>
        <v>140.85534591194968</v>
      </c>
      <c r="Q1269" t="s">
        <v>8325</v>
      </c>
      <c r="R1269" s="8" t="s">
        <v>8324</v>
      </c>
      <c r="S1269">
        <v>1374674558</v>
      </c>
      <c r="T1269" s="15">
        <f t="shared" si="78"/>
        <v>41479.585162037038</v>
      </c>
      <c r="U1269" s="14">
        <v>1372082558</v>
      </c>
      <c r="V1269" s="15">
        <f t="shared" si="79"/>
        <v>41449.585162037038</v>
      </c>
    </row>
    <row r="1270" spans="1:22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6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7">
        <f t="shared" si="76"/>
        <v>116.66666666666667</v>
      </c>
      <c r="P1270" s="18">
        <f t="shared" si="77"/>
        <v>76.92307692307692</v>
      </c>
      <c r="Q1270" t="s">
        <v>8325</v>
      </c>
      <c r="R1270" s="8" t="s">
        <v>8324</v>
      </c>
      <c r="S1270">
        <v>1379708247</v>
      </c>
      <c r="T1270" s="15">
        <f t="shared" si="78"/>
        <v>41537.845451388886</v>
      </c>
      <c r="U1270" s="14">
        <v>1377116247</v>
      </c>
      <c r="V1270" s="15">
        <f t="shared" si="79"/>
        <v>41507.845451388886</v>
      </c>
    </row>
    <row r="1271" spans="1:22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6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7">
        <f t="shared" si="76"/>
        <v>108.64893617021276</v>
      </c>
      <c r="P1271" s="18">
        <f t="shared" si="77"/>
        <v>99.15533980582525</v>
      </c>
      <c r="Q1271" t="s">
        <v>8325</v>
      </c>
      <c r="R1271" s="8" t="s">
        <v>8324</v>
      </c>
      <c r="S1271">
        <v>1460764800</v>
      </c>
      <c r="T1271" s="15">
        <f t="shared" si="78"/>
        <v>42476</v>
      </c>
      <c r="U1271" s="14">
        <v>1458157512</v>
      </c>
      <c r="V1271" s="15">
        <f t="shared" si="79"/>
        <v>42445.823055555556</v>
      </c>
    </row>
    <row r="1272" spans="1:22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6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7">
        <f t="shared" si="76"/>
        <v>114.72</v>
      </c>
      <c r="P1272" s="18">
        <f t="shared" si="77"/>
        <v>67.881656804733723</v>
      </c>
      <c r="Q1272" t="s">
        <v>8325</v>
      </c>
      <c r="R1272" s="8" t="s">
        <v>8324</v>
      </c>
      <c r="S1272">
        <v>1332704042</v>
      </c>
      <c r="T1272" s="15">
        <f t="shared" si="78"/>
        <v>40993.815300925926</v>
      </c>
      <c r="U1272" s="14">
        <v>1327523642</v>
      </c>
      <c r="V1272" s="15">
        <f t="shared" si="79"/>
        <v>40933.85696759259</v>
      </c>
    </row>
    <row r="1273" spans="1:22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6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7">
        <f t="shared" si="76"/>
        <v>101.8</v>
      </c>
      <c r="P1273" s="18">
        <f t="shared" si="77"/>
        <v>246.29032258064515</v>
      </c>
      <c r="Q1273" t="s">
        <v>8325</v>
      </c>
      <c r="R1273" s="8" t="s">
        <v>8324</v>
      </c>
      <c r="S1273">
        <v>1384363459</v>
      </c>
      <c r="T1273" s="15">
        <f t="shared" si="78"/>
        <v>41591.725219907406</v>
      </c>
      <c r="U1273" s="14">
        <v>1381767859</v>
      </c>
      <c r="V1273" s="15">
        <f t="shared" si="79"/>
        <v>41561.683553240742</v>
      </c>
    </row>
    <row r="1274" spans="1:22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6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7">
        <f t="shared" si="76"/>
        <v>106</v>
      </c>
      <c r="P1274" s="18">
        <f t="shared" si="77"/>
        <v>189.28571428571428</v>
      </c>
      <c r="Q1274" t="s">
        <v>8325</v>
      </c>
      <c r="R1274" s="8" t="s">
        <v>8324</v>
      </c>
      <c r="S1274">
        <v>1276574400</v>
      </c>
      <c r="T1274" s="15">
        <f t="shared" si="78"/>
        <v>40344.166666666664</v>
      </c>
      <c r="U1274" s="14">
        <v>1270576379</v>
      </c>
      <c r="V1274" s="15">
        <f t="shared" si="79"/>
        <v>40274.745127314818</v>
      </c>
    </row>
    <row r="1275" spans="1:22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6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7">
        <f t="shared" si="76"/>
        <v>103.49999999999999</v>
      </c>
      <c r="P1275" s="18">
        <f t="shared" si="77"/>
        <v>76.666666666666671</v>
      </c>
      <c r="Q1275" t="s">
        <v>8325</v>
      </c>
      <c r="R1275" s="8" t="s">
        <v>8324</v>
      </c>
      <c r="S1275">
        <v>1409506291</v>
      </c>
      <c r="T1275" s="15">
        <f t="shared" si="78"/>
        <v>41882.730219907404</v>
      </c>
      <c r="U1275" s="14">
        <v>1406914291</v>
      </c>
      <c r="V1275" s="15">
        <f t="shared" si="79"/>
        <v>41852.730219907404</v>
      </c>
    </row>
    <row r="1276" spans="1:22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7">
        <f t="shared" si="76"/>
        <v>154.97535999999999</v>
      </c>
      <c r="P1276" s="18">
        <f t="shared" si="77"/>
        <v>82.963254817987149</v>
      </c>
      <c r="Q1276" t="s">
        <v>8325</v>
      </c>
      <c r="R1276" s="8" t="s">
        <v>8324</v>
      </c>
      <c r="S1276">
        <v>1346344425</v>
      </c>
      <c r="T1276" s="15">
        <f t="shared" si="78"/>
        <v>41151.690104166664</v>
      </c>
      <c r="U1276" s="14">
        <v>1343320425</v>
      </c>
      <c r="V1276" s="15">
        <f t="shared" si="79"/>
        <v>41116.690104166664</v>
      </c>
    </row>
    <row r="1277" spans="1:22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6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7">
        <f t="shared" si="76"/>
        <v>162.14066666666668</v>
      </c>
      <c r="P1277" s="18">
        <f t="shared" si="77"/>
        <v>62.522107969151669</v>
      </c>
      <c r="Q1277" t="s">
        <v>8325</v>
      </c>
      <c r="R1277" s="8" t="s">
        <v>8324</v>
      </c>
      <c r="S1277">
        <v>1375908587</v>
      </c>
      <c r="T1277" s="15">
        <f t="shared" si="78"/>
        <v>41493.867905092593</v>
      </c>
      <c r="U1277" s="14">
        <v>1372884587</v>
      </c>
      <c r="V1277" s="15">
        <f t="shared" si="79"/>
        <v>41458.867905092593</v>
      </c>
    </row>
    <row r="1278" spans="1:22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6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7">
        <f t="shared" si="76"/>
        <v>104.42100000000001</v>
      </c>
      <c r="P1278" s="18">
        <f t="shared" si="77"/>
        <v>46.06808823529412</v>
      </c>
      <c r="Q1278" t="s">
        <v>8325</v>
      </c>
      <c r="R1278" s="8" t="s">
        <v>8324</v>
      </c>
      <c r="S1278">
        <v>1251777600</v>
      </c>
      <c r="T1278" s="15">
        <f t="shared" si="78"/>
        <v>40057.166666666664</v>
      </c>
      <c r="U1278" s="14">
        <v>1247504047</v>
      </c>
      <c r="V1278" s="15">
        <f t="shared" si="79"/>
        <v>40007.704247685186</v>
      </c>
    </row>
    <row r="1279" spans="1:22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6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7">
        <f t="shared" si="76"/>
        <v>106.12433333333333</v>
      </c>
      <c r="P1279" s="18">
        <f t="shared" si="77"/>
        <v>38.543946731234868</v>
      </c>
      <c r="Q1279" t="s">
        <v>8325</v>
      </c>
      <c r="R1279" s="8" t="s">
        <v>8324</v>
      </c>
      <c r="S1279">
        <v>1346765347</v>
      </c>
      <c r="T1279" s="15">
        <f t="shared" si="78"/>
        <v>41156.561886574076</v>
      </c>
      <c r="U1279" s="14">
        <v>1343741347</v>
      </c>
      <c r="V1279" s="15">
        <f t="shared" si="79"/>
        <v>41121.561886574076</v>
      </c>
    </row>
    <row r="1280" spans="1:22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6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7">
        <f t="shared" si="76"/>
        <v>154.93846153846152</v>
      </c>
      <c r="P1280" s="18">
        <f t="shared" si="77"/>
        <v>53.005263157894738</v>
      </c>
      <c r="Q1280" t="s">
        <v>8325</v>
      </c>
      <c r="R1280" s="8" t="s">
        <v>8324</v>
      </c>
      <c r="S1280">
        <v>1403661600</v>
      </c>
      <c r="T1280" s="15">
        <f t="shared" si="78"/>
        <v>41815.083333333336</v>
      </c>
      <c r="U1280" s="14">
        <v>1401196766</v>
      </c>
      <c r="V1280" s="15">
        <f t="shared" si="79"/>
        <v>41786.555162037039</v>
      </c>
    </row>
    <row r="1281" spans="1:22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6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7">
        <f t="shared" si="76"/>
        <v>110.77157238734421</v>
      </c>
      <c r="P1281" s="18">
        <f t="shared" si="77"/>
        <v>73.355396825396824</v>
      </c>
      <c r="Q1281" t="s">
        <v>8325</v>
      </c>
      <c r="R1281" s="8" t="s">
        <v>8324</v>
      </c>
      <c r="S1281">
        <v>1395624170</v>
      </c>
      <c r="T1281" s="15">
        <f t="shared" si="78"/>
        <v>41722.057523148149</v>
      </c>
      <c r="U1281" s="14">
        <v>1392171770</v>
      </c>
      <c r="V1281" s="15">
        <f t="shared" si="79"/>
        <v>41682.099189814813</v>
      </c>
    </row>
    <row r="1282" spans="1:22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6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7">
        <f t="shared" si="76"/>
        <v>110.91186666666665</v>
      </c>
      <c r="P1282" s="18">
        <f t="shared" si="77"/>
        <v>127.97523076923076</v>
      </c>
      <c r="Q1282" t="s">
        <v>8325</v>
      </c>
      <c r="R1282" s="8" t="s">
        <v>8324</v>
      </c>
      <c r="S1282">
        <v>1299003054</v>
      </c>
      <c r="T1282" s="15">
        <f t="shared" si="78"/>
        <v>40603.757569444446</v>
      </c>
      <c r="U1282" s="14">
        <v>1291227054</v>
      </c>
      <c r="V1282" s="15">
        <f t="shared" si="79"/>
        <v>40513.757569444446</v>
      </c>
    </row>
    <row r="1283" spans="1:22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6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7">
        <f t="shared" ref="O1283:O1346" si="80">(E1283/D1283)*100</f>
        <v>110.71428571428572</v>
      </c>
      <c r="P1283" s="18">
        <f t="shared" ref="P1283:P1346" si="81">AVERAGE(E1283/L1283)</f>
        <v>104.72972972972973</v>
      </c>
      <c r="Q1283" t="s">
        <v>8325</v>
      </c>
      <c r="R1283" s="8" t="s">
        <v>8324</v>
      </c>
      <c r="S1283">
        <v>1375033836</v>
      </c>
      <c r="T1283" s="15">
        <f t="shared" ref="T1283:T1346" si="82">(S1283/86400)+DATE(1970,1,1)</f>
        <v>41483.743472222224</v>
      </c>
      <c r="U1283" s="14">
        <v>1373305836</v>
      </c>
      <c r="V1283" s="15">
        <f t="shared" ref="V1283:V1346" si="83">(U1283/86400)+DATE(1970,1,1)</f>
        <v>41463.743472222224</v>
      </c>
    </row>
    <row r="1284" spans="1:22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6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7">
        <f t="shared" si="80"/>
        <v>123.61333333333333</v>
      </c>
      <c r="P1284" s="18">
        <f t="shared" si="81"/>
        <v>67.671532846715323</v>
      </c>
      <c r="Q1284" t="s">
        <v>8325</v>
      </c>
      <c r="R1284" s="8" t="s">
        <v>8324</v>
      </c>
      <c r="S1284">
        <v>1386565140</v>
      </c>
      <c r="T1284" s="15">
        <f t="shared" si="82"/>
        <v>41617.207638888889</v>
      </c>
      <c r="U1284" s="14">
        <v>1383909855</v>
      </c>
      <c r="V1284" s="15">
        <f t="shared" si="83"/>
        <v>41586.475173611107</v>
      </c>
    </row>
    <row r="1285" spans="1:22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6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7">
        <f t="shared" si="80"/>
        <v>211.05</v>
      </c>
      <c r="P1285" s="18">
        <f t="shared" si="81"/>
        <v>95.931818181818187</v>
      </c>
      <c r="Q1285" t="s">
        <v>8325</v>
      </c>
      <c r="R1285" s="8" t="s">
        <v>8324</v>
      </c>
      <c r="S1285">
        <v>1362974400</v>
      </c>
      <c r="T1285" s="15">
        <f t="shared" si="82"/>
        <v>41344.166666666664</v>
      </c>
      <c r="U1285" s="14">
        <v>1360948389</v>
      </c>
      <c r="V1285" s="15">
        <f t="shared" si="83"/>
        <v>41320.717465277776</v>
      </c>
    </row>
    <row r="1286" spans="1:22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7">
        <f t="shared" si="80"/>
        <v>101</v>
      </c>
      <c r="P1286" s="18">
        <f t="shared" si="81"/>
        <v>65.161290322580641</v>
      </c>
      <c r="Q1286" t="s">
        <v>8317</v>
      </c>
      <c r="R1286" s="8" t="s">
        <v>8316</v>
      </c>
      <c r="S1286">
        <v>1483203540</v>
      </c>
      <c r="T1286" s="15">
        <f t="shared" si="82"/>
        <v>42735.707638888889</v>
      </c>
      <c r="U1286" s="14">
        <v>1481175482</v>
      </c>
      <c r="V1286" s="15">
        <f t="shared" si="83"/>
        <v>42712.23474537037</v>
      </c>
    </row>
    <row r="1287" spans="1:22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6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7">
        <f t="shared" si="80"/>
        <v>101.64999999999999</v>
      </c>
      <c r="P1287" s="18">
        <f t="shared" si="81"/>
        <v>32.269841269841272</v>
      </c>
      <c r="Q1287" t="s">
        <v>8317</v>
      </c>
      <c r="R1287" s="8" t="s">
        <v>8316</v>
      </c>
      <c r="S1287">
        <v>1434808775</v>
      </c>
      <c r="T1287" s="15">
        <f t="shared" si="82"/>
        <v>42175.583043981482</v>
      </c>
      <c r="U1287" s="14">
        <v>1433512775</v>
      </c>
      <c r="V1287" s="15">
        <f t="shared" si="83"/>
        <v>42160.583043981482</v>
      </c>
    </row>
    <row r="1288" spans="1:22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6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7">
        <f t="shared" si="80"/>
        <v>108.33333333333333</v>
      </c>
      <c r="P1288" s="18">
        <f t="shared" si="81"/>
        <v>81.25</v>
      </c>
      <c r="Q1288" t="s">
        <v>8317</v>
      </c>
      <c r="R1288" s="8" t="s">
        <v>8316</v>
      </c>
      <c r="S1288">
        <v>1424181600</v>
      </c>
      <c r="T1288" s="15">
        <f t="shared" si="82"/>
        <v>42052.583333333328</v>
      </c>
      <c r="U1288" s="14">
        <v>1423041227</v>
      </c>
      <c r="V1288" s="15">
        <f t="shared" si="83"/>
        <v>42039.384571759263</v>
      </c>
    </row>
    <row r="1289" spans="1:22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6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7">
        <f t="shared" si="80"/>
        <v>242</v>
      </c>
      <c r="P1289" s="18">
        <f t="shared" si="81"/>
        <v>24.2</v>
      </c>
      <c r="Q1289" t="s">
        <v>8317</v>
      </c>
      <c r="R1289" s="8" t="s">
        <v>8316</v>
      </c>
      <c r="S1289">
        <v>1434120856</v>
      </c>
      <c r="T1289" s="15">
        <f t="shared" si="82"/>
        <v>42167.621018518519</v>
      </c>
      <c r="U1289" s="14">
        <v>1428936856</v>
      </c>
      <c r="V1289" s="15">
        <f t="shared" si="83"/>
        <v>42107.621018518519</v>
      </c>
    </row>
    <row r="1290" spans="1:22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6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7">
        <f t="shared" si="80"/>
        <v>100.44999999999999</v>
      </c>
      <c r="P1290" s="18">
        <f t="shared" si="81"/>
        <v>65.868852459016395</v>
      </c>
      <c r="Q1290" t="s">
        <v>8317</v>
      </c>
      <c r="R1290" s="8" t="s">
        <v>8316</v>
      </c>
      <c r="S1290">
        <v>1470801600</v>
      </c>
      <c r="T1290" s="15">
        <f t="shared" si="82"/>
        <v>42592.166666666672</v>
      </c>
      <c r="U1290" s="14">
        <v>1468122163</v>
      </c>
      <c r="V1290" s="15">
        <f t="shared" si="83"/>
        <v>42561.154664351852</v>
      </c>
    </row>
    <row r="1291" spans="1:22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6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7">
        <f t="shared" si="80"/>
        <v>125.06666666666666</v>
      </c>
      <c r="P1291" s="18">
        <f t="shared" si="81"/>
        <v>36.07692307692308</v>
      </c>
      <c r="Q1291" t="s">
        <v>8317</v>
      </c>
      <c r="R1291" s="8" t="s">
        <v>8316</v>
      </c>
      <c r="S1291">
        <v>1483499645</v>
      </c>
      <c r="T1291" s="15">
        <f t="shared" si="82"/>
        <v>42739.134780092594</v>
      </c>
      <c r="U1291" s="14">
        <v>1480907645</v>
      </c>
      <c r="V1291" s="15">
        <f t="shared" si="83"/>
        <v>42709.134780092594</v>
      </c>
    </row>
    <row r="1292" spans="1:22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6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7">
        <f t="shared" si="80"/>
        <v>108.57142857142857</v>
      </c>
      <c r="P1292" s="18">
        <f t="shared" si="81"/>
        <v>44.186046511627907</v>
      </c>
      <c r="Q1292" t="s">
        <v>8317</v>
      </c>
      <c r="R1292" s="8" t="s">
        <v>8316</v>
      </c>
      <c r="S1292">
        <v>1429772340</v>
      </c>
      <c r="T1292" s="15">
        <f t="shared" si="82"/>
        <v>42117.290972222225</v>
      </c>
      <c r="U1292" s="14">
        <v>1427121931</v>
      </c>
      <c r="V1292" s="15">
        <f t="shared" si="83"/>
        <v>42086.614942129629</v>
      </c>
    </row>
    <row r="1293" spans="1:22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6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7">
        <f t="shared" si="80"/>
        <v>145.70000000000002</v>
      </c>
      <c r="P1293" s="18">
        <f t="shared" si="81"/>
        <v>104.07142857142857</v>
      </c>
      <c r="Q1293" t="s">
        <v>8317</v>
      </c>
      <c r="R1293" s="8" t="s">
        <v>8316</v>
      </c>
      <c r="S1293">
        <v>1428390000</v>
      </c>
      <c r="T1293" s="15">
        <f t="shared" si="82"/>
        <v>42101.291666666672</v>
      </c>
      <c r="U1293" s="14">
        <v>1425224391</v>
      </c>
      <c r="V1293" s="15">
        <f t="shared" si="83"/>
        <v>42064.652673611112</v>
      </c>
    </row>
    <row r="1294" spans="1:22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6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7">
        <f t="shared" si="80"/>
        <v>110.00000000000001</v>
      </c>
      <c r="P1294" s="18">
        <f t="shared" si="81"/>
        <v>35.96153846153846</v>
      </c>
      <c r="Q1294" t="s">
        <v>8317</v>
      </c>
      <c r="R1294" s="8" t="s">
        <v>8316</v>
      </c>
      <c r="S1294">
        <v>1444172340</v>
      </c>
      <c r="T1294" s="15">
        <f t="shared" si="82"/>
        <v>42283.957638888889</v>
      </c>
      <c r="U1294" s="14">
        <v>1441822828</v>
      </c>
      <c r="V1294" s="15">
        <f t="shared" si="83"/>
        <v>42256.764212962968</v>
      </c>
    </row>
    <row r="1295" spans="1:22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6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7">
        <f t="shared" si="80"/>
        <v>102.23333333333333</v>
      </c>
      <c r="P1295" s="18">
        <f t="shared" si="81"/>
        <v>127.79166666666667</v>
      </c>
      <c r="Q1295" t="s">
        <v>8317</v>
      </c>
      <c r="R1295" s="8" t="s">
        <v>8316</v>
      </c>
      <c r="S1295">
        <v>1447523371</v>
      </c>
      <c r="T1295" s="15">
        <f t="shared" si="82"/>
        <v>42322.742719907408</v>
      </c>
      <c r="U1295" s="14">
        <v>1444927771</v>
      </c>
      <c r="V1295" s="15">
        <f t="shared" si="83"/>
        <v>42292.701053240744</v>
      </c>
    </row>
    <row r="1296" spans="1:22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7">
        <f t="shared" si="80"/>
        <v>122</v>
      </c>
      <c r="P1296" s="18">
        <f t="shared" si="81"/>
        <v>27.727272727272727</v>
      </c>
      <c r="Q1296" t="s">
        <v>8317</v>
      </c>
      <c r="R1296" s="8" t="s">
        <v>8316</v>
      </c>
      <c r="S1296">
        <v>1445252400</v>
      </c>
      <c r="T1296" s="15">
        <f t="shared" si="82"/>
        <v>42296.458333333328</v>
      </c>
      <c r="U1296" s="14">
        <v>1443696797</v>
      </c>
      <c r="V1296" s="15">
        <f t="shared" si="83"/>
        <v>42278.453668981485</v>
      </c>
    </row>
    <row r="1297" spans="1:22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6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7">
        <f t="shared" si="80"/>
        <v>101.96000000000001</v>
      </c>
      <c r="P1297" s="18">
        <f t="shared" si="81"/>
        <v>39.828125</v>
      </c>
      <c r="Q1297" t="s">
        <v>8317</v>
      </c>
      <c r="R1297" s="8" t="s">
        <v>8316</v>
      </c>
      <c r="S1297">
        <v>1438189200</v>
      </c>
      <c r="T1297" s="15">
        <f t="shared" si="82"/>
        <v>42214.708333333328</v>
      </c>
      <c r="U1297" s="14">
        <v>1435585497</v>
      </c>
      <c r="V1297" s="15">
        <f t="shared" si="83"/>
        <v>42184.572881944448</v>
      </c>
    </row>
    <row r="1298" spans="1:22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6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7">
        <f t="shared" si="80"/>
        <v>141.1764705882353</v>
      </c>
      <c r="P1298" s="18">
        <f t="shared" si="81"/>
        <v>52.173913043478258</v>
      </c>
      <c r="Q1298" t="s">
        <v>8317</v>
      </c>
      <c r="R1298" s="8" t="s">
        <v>8316</v>
      </c>
      <c r="S1298">
        <v>1457914373</v>
      </c>
      <c r="T1298" s="15">
        <f t="shared" si="82"/>
        <v>42443.008946759262</v>
      </c>
      <c r="U1298" s="14">
        <v>1456189973</v>
      </c>
      <c r="V1298" s="15">
        <f t="shared" si="83"/>
        <v>42423.050613425927</v>
      </c>
    </row>
    <row r="1299" spans="1:22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6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7">
        <f t="shared" si="80"/>
        <v>109.52500000000001</v>
      </c>
      <c r="P1299" s="18">
        <f t="shared" si="81"/>
        <v>92.037815126050418</v>
      </c>
      <c r="Q1299" t="s">
        <v>8317</v>
      </c>
      <c r="R1299" s="8" t="s">
        <v>8316</v>
      </c>
      <c r="S1299">
        <v>1462125358</v>
      </c>
      <c r="T1299" s="15">
        <f t="shared" si="82"/>
        <v>42491.747199074074</v>
      </c>
      <c r="U1299" s="14">
        <v>1459533358</v>
      </c>
      <c r="V1299" s="15">
        <f t="shared" si="83"/>
        <v>42461.747199074074</v>
      </c>
    </row>
    <row r="1300" spans="1:22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6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7">
        <f t="shared" si="80"/>
        <v>104.65</v>
      </c>
      <c r="P1300" s="18">
        <f t="shared" si="81"/>
        <v>63.424242424242422</v>
      </c>
      <c r="Q1300" t="s">
        <v>8317</v>
      </c>
      <c r="R1300" s="8" t="s">
        <v>8316</v>
      </c>
      <c r="S1300">
        <v>1461860432</v>
      </c>
      <c r="T1300" s="15">
        <f t="shared" si="82"/>
        <v>42488.680925925924</v>
      </c>
      <c r="U1300" s="14">
        <v>1459268432</v>
      </c>
      <c r="V1300" s="15">
        <f t="shared" si="83"/>
        <v>42458.680925925924</v>
      </c>
    </row>
    <row r="1301" spans="1:22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6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7">
        <f t="shared" si="80"/>
        <v>124</v>
      </c>
      <c r="P1301" s="18">
        <f t="shared" si="81"/>
        <v>135.625</v>
      </c>
      <c r="Q1301" t="s">
        <v>8317</v>
      </c>
      <c r="R1301" s="8" t="s">
        <v>8316</v>
      </c>
      <c r="S1301">
        <v>1436902359</v>
      </c>
      <c r="T1301" s="15">
        <f t="shared" si="82"/>
        <v>42199.814340277779</v>
      </c>
      <c r="U1301" s="14">
        <v>1434310359</v>
      </c>
      <c r="V1301" s="15">
        <f t="shared" si="83"/>
        <v>42169.814340277779</v>
      </c>
    </row>
    <row r="1302" spans="1:22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6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7">
        <f t="shared" si="80"/>
        <v>135</v>
      </c>
      <c r="P1302" s="18">
        <f t="shared" si="81"/>
        <v>168.75</v>
      </c>
      <c r="Q1302" t="s">
        <v>8317</v>
      </c>
      <c r="R1302" s="8" t="s">
        <v>8316</v>
      </c>
      <c r="S1302">
        <v>1464807420</v>
      </c>
      <c r="T1302" s="15">
        <f t="shared" si="82"/>
        <v>42522.789583333331</v>
      </c>
      <c r="U1302" s="14">
        <v>1461427938</v>
      </c>
      <c r="V1302" s="15">
        <f t="shared" si="83"/>
        <v>42483.675208333334</v>
      </c>
    </row>
    <row r="1303" spans="1:22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6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7">
        <f t="shared" si="80"/>
        <v>102.75000000000001</v>
      </c>
      <c r="P1303" s="18">
        <f t="shared" si="81"/>
        <v>70.862068965517238</v>
      </c>
      <c r="Q1303" t="s">
        <v>8317</v>
      </c>
      <c r="R1303" s="8" t="s">
        <v>8316</v>
      </c>
      <c r="S1303">
        <v>1437447600</v>
      </c>
      <c r="T1303" s="15">
        <f t="shared" si="82"/>
        <v>42206.125</v>
      </c>
      <c r="U1303" s="14">
        <v>1436551178</v>
      </c>
      <c r="V1303" s="15">
        <f t="shared" si="83"/>
        <v>42195.749745370369</v>
      </c>
    </row>
    <row r="1304" spans="1:22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6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7">
        <f t="shared" si="80"/>
        <v>100</v>
      </c>
      <c r="P1304" s="18">
        <f t="shared" si="81"/>
        <v>50</v>
      </c>
      <c r="Q1304" t="s">
        <v>8317</v>
      </c>
      <c r="R1304" s="8" t="s">
        <v>8316</v>
      </c>
      <c r="S1304">
        <v>1480559011</v>
      </c>
      <c r="T1304" s="15">
        <f t="shared" si="82"/>
        <v>42705.099664351852</v>
      </c>
      <c r="U1304" s="14">
        <v>1477963411</v>
      </c>
      <c r="V1304" s="15">
        <f t="shared" si="83"/>
        <v>42675.057997685188</v>
      </c>
    </row>
    <row r="1305" spans="1:22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6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7">
        <f t="shared" si="80"/>
        <v>130.26085714285716</v>
      </c>
      <c r="P1305" s="18">
        <f t="shared" si="81"/>
        <v>42.214166666666671</v>
      </c>
      <c r="Q1305" t="s">
        <v>8317</v>
      </c>
      <c r="R1305" s="8" t="s">
        <v>8316</v>
      </c>
      <c r="S1305">
        <v>1469962800</v>
      </c>
      <c r="T1305" s="15">
        <f t="shared" si="82"/>
        <v>42582.458333333328</v>
      </c>
      <c r="U1305" s="14">
        <v>1468578920</v>
      </c>
      <c r="V1305" s="15">
        <f t="shared" si="83"/>
        <v>42566.441203703704</v>
      </c>
    </row>
    <row r="1306" spans="1:22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7">
        <f t="shared" si="80"/>
        <v>39.627499999999998</v>
      </c>
      <c r="P1306" s="18">
        <f t="shared" si="81"/>
        <v>152.41346153846155</v>
      </c>
      <c r="Q1306" t="s">
        <v>8320</v>
      </c>
      <c r="R1306" s="8" t="s">
        <v>8318</v>
      </c>
      <c r="S1306">
        <v>1489376405</v>
      </c>
      <c r="T1306" s="15">
        <f t="shared" si="82"/>
        <v>42807.152835648143</v>
      </c>
      <c r="U1306" s="14">
        <v>1484196005</v>
      </c>
      <c r="V1306" s="15">
        <f t="shared" si="83"/>
        <v>42747.194502314815</v>
      </c>
    </row>
    <row r="1307" spans="1:22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7">
        <f t="shared" si="80"/>
        <v>25.976666666666663</v>
      </c>
      <c r="P1307" s="18">
        <f t="shared" si="81"/>
        <v>90.616279069767444</v>
      </c>
      <c r="Q1307" t="s">
        <v>8320</v>
      </c>
      <c r="R1307" s="8" t="s">
        <v>8318</v>
      </c>
      <c r="S1307">
        <v>1469122200</v>
      </c>
      <c r="T1307" s="15">
        <f t="shared" si="82"/>
        <v>42572.729166666672</v>
      </c>
      <c r="U1307" s="14">
        <v>1466611108</v>
      </c>
      <c r="V1307" s="15">
        <f t="shared" si="83"/>
        <v>42543.665601851855</v>
      </c>
    </row>
    <row r="1308" spans="1:22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7">
        <f t="shared" si="80"/>
        <v>65.24636363636364</v>
      </c>
      <c r="P1308" s="18">
        <f t="shared" si="81"/>
        <v>201.60393258426967</v>
      </c>
      <c r="Q1308" t="s">
        <v>8320</v>
      </c>
      <c r="R1308" s="8" t="s">
        <v>8318</v>
      </c>
      <c r="S1308">
        <v>1417690734</v>
      </c>
      <c r="T1308" s="15">
        <f t="shared" si="82"/>
        <v>41977.457569444443</v>
      </c>
      <c r="U1308" s="14">
        <v>1415098734</v>
      </c>
      <c r="V1308" s="15">
        <f t="shared" si="83"/>
        <v>41947.457569444443</v>
      </c>
    </row>
    <row r="1309" spans="1:22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7">
        <f t="shared" si="80"/>
        <v>11.514000000000001</v>
      </c>
      <c r="P1309" s="18">
        <f t="shared" si="81"/>
        <v>127.93333333333334</v>
      </c>
      <c r="Q1309" t="s">
        <v>8320</v>
      </c>
      <c r="R1309" s="8" t="s">
        <v>8318</v>
      </c>
      <c r="S1309">
        <v>1455710679</v>
      </c>
      <c r="T1309" s="15">
        <f t="shared" si="82"/>
        <v>42417.503229166672</v>
      </c>
      <c r="U1309" s="14">
        <v>1453118679</v>
      </c>
      <c r="V1309" s="15">
        <f t="shared" si="83"/>
        <v>42387.503229166672</v>
      </c>
    </row>
    <row r="1310" spans="1:22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7">
        <f t="shared" si="80"/>
        <v>11.360000000000001</v>
      </c>
      <c r="P1310" s="18">
        <f t="shared" si="81"/>
        <v>29.894736842105264</v>
      </c>
      <c r="Q1310" t="s">
        <v>8320</v>
      </c>
      <c r="R1310" s="8" t="s">
        <v>8318</v>
      </c>
      <c r="S1310">
        <v>1475937812</v>
      </c>
      <c r="T1310" s="15">
        <f t="shared" si="82"/>
        <v>42651.613564814819</v>
      </c>
      <c r="U1310" s="14">
        <v>1472481812</v>
      </c>
      <c r="V1310" s="15">
        <f t="shared" si="83"/>
        <v>42611.613564814819</v>
      </c>
    </row>
    <row r="1311" spans="1:22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7">
        <f t="shared" si="80"/>
        <v>111.99130434782609</v>
      </c>
      <c r="P1311" s="18">
        <f t="shared" si="81"/>
        <v>367.97142857142859</v>
      </c>
      <c r="Q1311" t="s">
        <v>8320</v>
      </c>
      <c r="R1311" s="8" t="s">
        <v>8318</v>
      </c>
      <c r="S1311">
        <v>1444943468</v>
      </c>
      <c r="T1311" s="15">
        <f t="shared" si="82"/>
        <v>42292.882731481484</v>
      </c>
      <c r="U1311" s="14">
        <v>1441919468</v>
      </c>
      <c r="V1311" s="15">
        <f t="shared" si="83"/>
        <v>42257.882731481484</v>
      </c>
    </row>
    <row r="1312" spans="1:22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7">
        <f t="shared" si="80"/>
        <v>15.5</v>
      </c>
      <c r="P1312" s="18">
        <f t="shared" si="81"/>
        <v>129.16666666666666</v>
      </c>
      <c r="Q1312" t="s">
        <v>8320</v>
      </c>
      <c r="R1312" s="8" t="s">
        <v>8318</v>
      </c>
      <c r="S1312">
        <v>1471622450</v>
      </c>
      <c r="T1312" s="15">
        <f t="shared" si="82"/>
        <v>42601.667245370365</v>
      </c>
      <c r="U1312" s="14">
        <v>1467734450</v>
      </c>
      <c r="V1312" s="15">
        <f t="shared" si="83"/>
        <v>42556.667245370365</v>
      </c>
    </row>
    <row r="1313" spans="1:22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7">
        <f t="shared" si="80"/>
        <v>32.027999999999999</v>
      </c>
      <c r="P1313" s="18">
        <f t="shared" si="81"/>
        <v>800.7</v>
      </c>
      <c r="Q1313" t="s">
        <v>8320</v>
      </c>
      <c r="R1313" s="8" t="s">
        <v>8318</v>
      </c>
      <c r="S1313">
        <v>1480536919</v>
      </c>
      <c r="T1313" s="15">
        <f t="shared" si="82"/>
        <v>42704.843969907408</v>
      </c>
      <c r="U1313" s="14">
        <v>1477509319</v>
      </c>
      <c r="V1313" s="15">
        <f t="shared" si="83"/>
        <v>42669.802303240736</v>
      </c>
    </row>
    <row r="1314" spans="1:22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7">
        <f t="shared" si="80"/>
        <v>0.60869565217391308</v>
      </c>
      <c r="P1314" s="18">
        <f t="shared" si="81"/>
        <v>28</v>
      </c>
      <c r="Q1314" t="s">
        <v>8320</v>
      </c>
      <c r="R1314" s="8" t="s">
        <v>8318</v>
      </c>
      <c r="S1314">
        <v>1429375922</v>
      </c>
      <c r="T1314" s="15">
        <f t="shared" si="82"/>
        <v>42112.702800925923</v>
      </c>
      <c r="U1314" s="14">
        <v>1426783922</v>
      </c>
      <c r="V1314" s="15">
        <f t="shared" si="83"/>
        <v>42082.702800925923</v>
      </c>
    </row>
    <row r="1315" spans="1:22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7">
        <f t="shared" si="80"/>
        <v>31.114999999999998</v>
      </c>
      <c r="P1315" s="18">
        <f t="shared" si="81"/>
        <v>102.01639344262296</v>
      </c>
      <c r="Q1315" t="s">
        <v>8320</v>
      </c>
      <c r="R1315" s="8" t="s">
        <v>8318</v>
      </c>
      <c r="S1315">
        <v>1457024514</v>
      </c>
      <c r="T1315" s="15">
        <f t="shared" si="82"/>
        <v>42432.709652777776</v>
      </c>
      <c r="U1315" s="14">
        <v>1454432514</v>
      </c>
      <c r="V1315" s="15">
        <f t="shared" si="83"/>
        <v>42402.709652777776</v>
      </c>
    </row>
    <row r="1316" spans="1:22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7">
        <f t="shared" si="80"/>
        <v>1.1266666666666667</v>
      </c>
      <c r="P1316" s="18">
        <f t="shared" si="81"/>
        <v>184.36363636363637</v>
      </c>
      <c r="Q1316" t="s">
        <v>8320</v>
      </c>
      <c r="R1316" s="8" t="s">
        <v>8318</v>
      </c>
      <c r="S1316">
        <v>1477065860</v>
      </c>
      <c r="T1316" s="15">
        <f t="shared" si="82"/>
        <v>42664.669675925921</v>
      </c>
      <c r="U1316" s="14">
        <v>1471881860</v>
      </c>
      <c r="V1316" s="15">
        <f t="shared" si="83"/>
        <v>42604.669675925921</v>
      </c>
    </row>
    <row r="1317" spans="1:22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7">
        <f t="shared" si="80"/>
        <v>40.404000000000003</v>
      </c>
      <c r="P1317" s="18">
        <f t="shared" si="81"/>
        <v>162.91935483870967</v>
      </c>
      <c r="Q1317" t="s">
        <v>8320</v>
      </c>
      <c r="R1317" s="8" t="s">
        <v>8318</v>
      </c>
      <c r="S1317">
        <v>1446771600</v>
      </c>
      <c r="T1317" s="15">
        <f t="shared" si="82"/>
        <v>42314.041666666672</v>
      </c>
      <c r="U1317" s="14">
        <v>1443700648</v>
      </c>
      <c r="V1317" s="15">
        <f t="shared" si="83"/>
        <v>42278.498240740737</v>
      </c>
    </row>
    <row r="1318" spans="1:22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7">
        <f t="shared" si="80"/>
        <v>1.3333333333333333E-3</v>
      </c>
      <c r="P1318" s="18">
        <f t="shared" si="81"/>
        <v>1</v>
      </c>
      <c r="Q1318" t="s">
        <v>8320</v>
      </c>
      <c r="R1318" s="8" t="s">
        <v>8318</v>
      </c>
      <c r="S1318">
        <v>1456700709</v>
      </c>
      <c r="T1318" s="15">
        <f t="shared" si="82"/>
        <v>42428.961909722224</v>
      </c>
      <c r="U1318" s="14">
        <v>1453676709</v>
      </c>
      <c r="V1318" s="15">
        <f t="shared" si="83"/>
        <v>42393.961909722224</v>
      </c>
    </row>
    <row r="1319" spans="1:22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7">
        <f t="shared" si="80"/>
        <v>5.7334999999999994</v>
      </c>
      <c r="P1319" s="18">
        <f t="shared" si="81"/>
        <v>603.52631578947364</v>
      </c>
      <c r="Q1319" t="s">
        <v>8320</v>
      </c>
      <c r="R1319" s="8" t="s">
        <v>8318</v>
      </c>
      <c r="S1319">
        <v>1469109600</v>
      </c>
      <c r="T1319" s="15">
        <f t="shared" si="82"/>
        <v>42572.583333333328</v>
      </c>
      <c r="U1319" s="14">
        <v>1464586746</v>
      </c>
      <c r="V1319" s="15">
        <f t="shared" si="83"/>
        <v>42520.235486111109</v>
      </c>
    </row>
    <row r="1320" spans="1:22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7">
        <f t="shared" si="80"/>
        <v>15.324999999999999</v>
      </c>
      <c r="P1320" s="18">
        <f t="shared" si="81"/>
        <v>45.407407407407405</v>
      </c>
      <c r="Q1320" t="s">
        <v>8320</v>
      </c>
      <c r="R1320" s="8" t="s">
        <v>8318</v>
      </c>
      <c r="S1320">
        <v>1420938172</v>
      </c>
      <c r="T1320" s="15">
        <f t="shared" si="82"/>
        <v>42015.043657407412</v>
      </c>
      <c r="U1320" s="14">
        <v>1418346172</v>
      </c>
      <c r="V1320" s="15">
        <f t="shared" si="83"/>
        <v>41985.043657407412</v>
      </c>
    </row>
    <row r="1321" spans="1:22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7">
        <f t="shared" si="80"/>
        <v>15.103448275862069</v>
      </c>
      <c r="P1321" s="18">
        <f t="shared" si="81"/>
        <v>97.333333333333329</v>
      </c>
      <c r="Q1321" t="s">
        <v>8320</v>
      </c>
      <c r="R1321" s="8" t="s">
        <v>8318</v>
      </c>
      <c r="S1321">
        <v>1405094400</v>
      </c>
      <c r="T1321" s="15">
        <f t="shared" si="82"/>
        <v>41831.666666666664</v>
      </c>
      <c r="U1321" s="14">
        <v>1403810965</v>
      </c>
      <c r="V1321" s="15">
        <f t="shared" si="83"/>
        <v>41816.812094907407</v>
      </c>
    </row>
    <row r="1322" spans="1:22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7">
        <f t="shared" si="80"/>
        <v>0.503</v>
      </c>
      <c r="P1322" s="18">
        <f t="shared" si="81"/>
        <v>167.66666666666666</v>
      </c>
      <c r="Q1322" t="s">
        <v>8320</v>
      </c>
      <c r="R1322" s="8" t="s">
        <v>8318</v>
      </c>
      <c r="S1322">
        <v>1483138800</v>
      </c>
      <c r="T1322" s="15">
        <f t="shared" si="82"/>
        <v>42734.958333333328</v>
      </c>
      <c r="U1322" s="14">
        <v>1480610046</v>
      </c>
      <c r="V1322" s="15">
        <f t="shared" si="83"/>
        <v>42705.690347222218</v>
      </c>
    </row>
    <row r="1323" spans="1:22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7">
        <f t="shared" si="80"/>
        <v>1.3028138528138529</v>
      </c>
      <c r="P1323" s="18">
        <f t="shared" si="81"/>
        <v>859.85714285714289</v>
      </c>
      <c r="Q1323" t="s">
        <v>8320</v>
      </c>
      <c r="R1323" s="8" t="s">
        <v>8318</v>
      </c>
      <c r="S1323">
        <v>1482515937</v>
      </c>
      <c r="T1323" s="15">
        <f t="shared" si="82"/>
        <v>42727.74927083333</v>
      </c>
      <c r="U1323" s="14">
        <v>1479923937</v>
      </c>
      <c r="V1323" s="15">
        <f t="shared" si="83"/>
        <v>42697.74927083333</v>
      </c>
    </row>
    <row r="1324" spans="1:22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7">
        <f t="shared" si="80"/>
        <v>0.30285714285714288</v>
      </c>
      <c r="P1324" s="18">
        <f t="shared" si="81"/>
        <v>26.5</v>
      </c>
      <c r="Q1324" t="s">
        <v>8320</v>
      </c>
      <c r="R1324" s="8" t="s">
        <v>8318</v>
      </c>
      <c r="S1324">
        <v>1432223125</v>
      </c>
      <c r="T1324" s="15">
        <f t="shared" si="82"/>
        <v>42145.656539351854</v>
      </c>
      <c r="U1324" s="14">
        <v>1429631125</v>
      </c>
      <c r="V1324" s="15">
        <f t="shared" si="83"/>
        <v>42115.656539351854</v>
      </c>
    </row>
    <row r="1325" spans="1:22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7">
        <f t="shared" si="80"/>
        <v>8.8800000000000008</v>
      </c>
      <c r="P1325" s="18">
        <f t="shared" si="81"/>
        <v>30.272727272727273</v>
      </c>
      <c r="Q1325" t="s">
        <v>8320</v>
      </c>
      <c r="R1325" s="8" t="s">
        <v>8318</v>
      </c>
      <c r="S1325">
        <v>1461653700</v>
      </c>
      <c r="T1325" s="15">
        <f t="shared" si="82"/>
        <v>42486.288194444445</v>
      </c>
      <c r="U1325" s="14">
        <v>1458665146</v>
      </c>
      <c r="V1325" s="15">
        <f t="shared" si="83"/>
        <v>42451.698449074072</v>
      </c>
    </row>
    <row r="1326" spans="1:22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7">
        <f t="shared" si="80"/>
        <v>9.84</v>
      </c>
      <c r="P1326" s="18">
        <f t="shared" si="81"/>
        <v>54.666666666666664</v>
      </c>
      <c r="Q1326" t="s">
        <v>8320</v>
      </c>
      <c r="R1326" s="8" t="s">
        <v>8318</v>
      </c>
      <c r="S1326">
        <v>1476371552</v>
      </c>
      <c r="T1326" s="15">
        <f t="shared" si="82"/>
        <v>42656.633703703701</v>
      </c>
      <c r="U1326" s="14">
        <v>1473779552</v>
      </c>
      <c r="V1326" s="15">
        <f t="shared" si="83"/>
        <v>42626.633703703701</v>
      </c>
    </row>
    <row r="1327" spans="1:22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7">
        <f t="shared" si="80"/>
        <v>2.4299999999999997</v>
      </c>
      <c r="P1327" s="18">
        <f t="shared" si="81"/>
        <v>60.75</v>
      </c>
      <c r="Q1327" t="s">
        <v>8320</v>
      </c>
      <c r="R1327" s="8" t="s">
        <v>8318</v>
      </c>
      <c r="S1327">
        <v>1483063435</v>
      </c>
      <c r="T1327" s="15">
        <f t="shared" si="82"/>
        <v>42734.086053240739</v>
      </c>
      <c r="U1327" s="14">
        <v>1480471435</v>
      </c>
      <c r="V1327" s="15">
        <f t="shared" si="83"/>
        <v>42704.086053240739</v>
      </c>
    </row>
    <row r="1328" spans="1:22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7">
        <f t="shared" si="80"/>
        <v>1.1299999999999999</v>
      </c>
      <c r="P1328" s="18">
        <f t="shared" si="81"/>
        <v>102.72727272727273</v>
      </c>
      <c r="Q1328" t="s">
        <v>8320</v>
      </c>
      <c r="R1328" s="8" t="s">
        <v>8318</v>
      </c>
      <c r="S1328">
        <v>1421348428</v>
      </c>
      <c r="T1328" s="15">
        <f t="shared" si="82"/>
        <v>42019.791990740741</v>
      </c>
      <c r="U1328" s="14">
        <v>1417460428</v>
      </c>
      <c r="V1328" s="15">
        <f t="shared" si="83"/>
        <v>41974.791990740741</v>
      </c>
    </row>
    <row r="1329" spans="1:22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7">
        <f t="shared" si="80"/>
        <v>3.5520833333333335</v>
      </c>
      <c r="P1329" s="18">
        <f t="shared" si="81"/>
        <v>41.585365853658537</v>
      </c>
      <c r="Q1329" t="s">
        <v>8320</v>
      </c>
      <c r="R1329" s="8" t="s">
        <v>8318</v>
      </c>
      <c r="S1329">
        <v>1432916235</v>
      </c>
      <c r="T1329" s="15">
        <f t="shared" si="82"/>
        <v>42153.678645833337</v>
      </c>
      <c r="U1329" s="14">
        <v>1430324235</v>
      </c>
      <c r="V1329" s="15">
        <f t="shared" si="83"/>
        <v>42123.678645833337</v>
      </c>
    </row>
    <row r="1330" spans="1:22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7">
        <f t="shared" si="80"/>
        <v>2.3306666666666667</v>
      </c>
      <c r="P1330" s="18">
        <f t="shared" si="81"/>
        <v>116.53333333333333</v>
      </c>
      <c r="Q1330" t="s">
        <v>8320</v>
      </c>
      <c r="R1330" s="8" t="s">
        <v>8318</v>
      </c>
      <c r="S1330">
        <v>1476458734</v>
      </c>
      <c r="T1330" s="15">
        <f t="shared" si="82"/>
        <v>42657.642754629633</v>
      </c>
      <c r="U1330" s="14">
        <v>1472570734</v>
      </c>
      <c r="V1330" s="15">
        <f t="shared" si="83"/>
        <v>42612.642754629633</v>
      </c>
    </row>
    <row r="1331" spans="1:22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7">
        <f t="shared" si="80"/>
        <v>0.81600000000000006</v>
      </c>
      <c r="P1331" s="18">
        <f t="shared" si="81"/>
        <v>45.333333333333336</v>
      </c>
      <c r="Q1331" t="s">
        <v>8320</v>
      </c>
      <c r="R1331" s="8" t="s">
        <v>8318</v>
      </c>
      <c r="S1331">
        <v>1417501145</v>
      </c>
      <c r="T1331" s="15">
        <f t="shared" si="82"/>
        <v>41975.263252314813</v>
      </c>
      <c r="U1331" s="14">
        <v>1414041545</v>
      </c>
      <c r="V1331" s="15">
        <f t="shared" si="83"/>
        <v>41935.221585648149</v>
      </c>
    </row>
    <row r="1332" spans="1:22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7">
        <f t="shared" si="80"/>
        <v>22.494285714285713</v>
      </c>
      <c r="P1332" s="18">
        <f t="shared" si="81"/>
        <v>157.46</v>
      </c>
      <c r="Q1332" t="s">
        <v>8320</v>
      </c>
      <c r="R1332" s="8" t="s">
        <v>8318</v>
      </c>
      <c r="S1332">
        <v>1467432000</v>
      </c>
      <c r="T1332" s="15">
        <f t="shared" si="82"/>
        <v>42553.166666666672</v>
      </c>
      <c r="U1332" s="14">
        <v>1464763109</v>
      </c>
      <c r="V1332" s="15">
        <f t="shared" si="83"/>
        <v>42522.276724537034</v>
      </c>
    </row>
    <row r="1333" spans="1:22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7">
        <f t="shared" si="80"/>
        <v>1.3668</v>
      </c>
      <c r="P1333" s="18">
        <f t="shared" si="81"/>
        <v>100.5</v>
      </c>
      <c r="Q1333" t="s">
        <v>8320</v>
      </c>
      <c r="R1333" s="8" t="s">
        <v>8318</v>
      </c>
      <c r="S1333">
        <v>1471435554</v>
      </c>
      <c r="T1333" s="15">
        <f t="shared" si="82"/>
        <v>42599.50409722222</v>
      </c>
      <c r="U1333" s="14">
        <v>1468843554</v>
      </c>
      <c r="V1333" s="15">
        <f t="shared" si="83"/>
        <v>42569.50409722222</v>
      </c>
    </row>
    <row r="1334" spans="1:22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7">
        <f t="shared" si="80"/>
        <v>0</v>
      </c>
      <c r="P1334" s="18" t="e">
        <f t="shared" si="81"/>
        <v>#DIV/0!</v>
      </c>
      <c r="Q1334" t="s">
        <v>8320</v>
      </c>
      <c r="R1334" s="8" t="s">
        <v>8318</v>
      </c>
      <c r="S1334">
        <v>1485480408</v>
      </c>
      <c r="T1334" s="15">
        <f t="shared" si="82"/>
        <v>42762.060277777782</v>
      </c>
      <c r="U1334" s="14">
        <v>1482888408</v>
      </c>
      <c r="V1334" s="15">
        <f t="shared" si="83"/>
        <v>42732.060277777782</v>
      </c>
    </row>
    <row r="1335" spans="1:22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7">
        <f t="shared" si="80"/>
        <v>0</v>
      </c>
      <c r="P1335" s="18" t="e">
        <f t="shared" si="81"/>
        <v>#DIV/0!</v>
      </c>
      <c r="Q1335" t="s">
        <v>8320</v>
      </c>
      <c r="R1335" s="8" t="s">
        <v>8318</v>
      </c>
      <c r="S1335">
        <v>1405478025</v>
      </c>
      <c r="T1335" s="15">
        <f t="shared" si="82"/>
        <v>41836.106770833336</v>
      </c>
      <c r="U1335" s="14">
        <v>1402886025</v>
      </c>
      <c r="V1335" s="15">
        <f t="shared" si="83"/>
        <v>41806.106770833336</v>
      </c>
    </row>
    <row r="1336" spans="1:22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7">
        <f t="shared" si="80"/>
        <v>10.754135338345865</v>
      </c>
      <c r="P1336" s="18">
        <f t="shared" si="81"/>
        <v>51.822463768115945</v>
      </c>
      <c r="Q1336" t="s">
        <v>8320</v>
      </c>
      <c r="R1336" s="8" t="s">
        <v>8318</v>
      </c>
      <c r="S1336">
        <v>1457721287</v>
      </c>
      <c r="T1336" s="15">
        <f t="shared" si="82"/>
        <v>42440.774155092593</v>
      </c>
      <c r="U1336" s="14">
        <v>1455129287</v>
      </c>
      <c r="V1336" s="15">
        <f t="shared" si="83"/>
        <v>42410.774155092593</v>
      </c>
    </row>
    <row r="1337" spans="1:22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7">
        <f t="shared" si="80"/>
        <v>19.759999999999998</v>
      </c>
      <c r="P1337" s="18">
        <f t="shared" si="81"/>
        <v>308.75</v>
      </c>
      <c r="Q1337" t="s">
        <v>8320</v>
      </c>
      <c r="R1337" s="8" t="s">
        <v>8318</v>
      </c>
      <c r="S1337">
        <v>1449354502</v>
      </c>
      <c r="T1337" s="15">
        <f t="shared" si="82"/>
        <v>42343.936365740738</v>
      </c>
      <c r="U1337" s="14">
        <v>1446762502</v>
      </c>
      <c r="V1337" s="15">
        <f t="shared" si="83"/>
        <v>42313.936365740738</v>
      </c>
    </row>
    <row r="1338" spans="1:22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7">
        <f t="shared" si="80"/>
        <v>84.946999999999989</v>
      </c>
      <c r="P1338" s="18">
        <f t="shared" si="81"/>
        <v>379.22767857142856</v>
      </c>
      <c r="Q1338" t="s">
        <v>8320</v>
      </c>
      <c r="R1338" s="8" t="s">
        <v>8318</v>
      </c>
      <c r="S1338">
        <v>1418849028</v>
      </c>
      <c r="T1338" s="15">
        <f t="shared" si="82"/>
        <v>41990.863750000004</v>
      </c>
      <c r="U1338" s="14">
        <v>1415825028</v>
      </c>
      <c r="V1338" s="15">
        <f t="shared" si="83"/>
        <v>41955.863750000004</v>
      </c>
    </row>
    <row r="1339" spans="1:22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7">
        <f t="shared" si="80"/>
        <v>49.381999999999998</v>
      </c>
      <c r="P1339" s="18">
        <f t="shared" si="81"/>
        <v>176.36428571428573</v>
      </c>
      <c r="Q1339" t="s">
        <v>8320</v>
      </c>
      <c r="R1339" s="8" t="s">
        <v>8318</v>
      </c>
      <c r="S1339">
        <v>1488549079</v>
      </c>
      <c r="T1339" s="15">
        <f t="shared" si="82"/>
        <v>42797.577303240745</v>
      </c>
      <c r="U1339" s="14">
        <v>1485957079</v>
      </c>
      <c r="V1339" s="15">
        <f t="shared" si="83"/>
        <v>42767.577303240745</v>
      </c>
    </row>
    <row r="1340" spans="1:22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7">
        <f t="shared" si="80"/>
        <v>3.3033333333333332</v>
      </c>
      <c r="P1340" s="18">
        <f t="shared" si="81"/>
        <v>66.066666666666663</v>
      </c>
      <c r="Q1340" t="s">
        <v>8320</v>
      </c>
      <c r="R1340" s="8" t="s">
        <v>8318</v>
      </c>
      <c r="S1340">
        <v>1438543033</v>
      </c>
      <c r="T1340" s="15">
        <f t="shared" si="82"/>
        <v>42218.803622685184</v>
      </c>
      <c r="U1340" s="14">
        <v>1435951033</v>
      </c>
      <c r="V1340" s="15">
        <f t="shared" si="83"/>
        <v>42188.803622685184</v>
      </c>
    </row>
    <row r="1341" spans="1:22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7">
        <f t="shared" si="80"/>
        <v>6.6339999999999995</v>
      </c>
      <c r="P1341" s="18">
        <f t="shared" si="81"/>
        <v>89.648648648648646</v>
      </c>
      <c r="Q1341" t="s">
        <v>8320</v>
      </c>
      <c r="R1341" s="8" t="s">
        <v>8318</v>
      </c>
      <c r="S1341">
        <v>1418056315</v>
      </c>
      <c r="T1341" s="15">
        <f t="shared" si="82"/>
        <v>41981.688831018517</v>
      </c>
      <c r="U1341" s="14">
        <v>1414164715</v>
      </c>
      <c r="V1341" s="15">
        <f t="shared" si="83"/>
        <v>41936.647164351853</v>
      </c>
    </row>
    <row r="1342" spans="1:22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7">
        <f t="shared" si="80"/>
        <v>0</v>
      </c>
      <c r="P1342" s="18" t="e">
        <f t="shared" si="81"/>
        <v>#DIV/0!</v>
      </c>
      <c r="Q1342" t="s">
        <v>8320</v>
      </c>
      <c r="R1342" s="8" t="s">
        <v>8318</v>
      </c>
      <c r="S1342">
        <v>1408112253</v>
      </c>
      <c r="T1342" s="15">
        <f t="shared" si="82"/>
        <v>41866.595520833333</v>
      </c>
      <c r="U1342" s="14">
        <v>1405520253</v>
      </c>
      <c r="V1342" s="15">
        <f t="shared" si="83"/>
        <v>41836.595520833333</v>
      </c>
    </row>
    <row r="1343" spans="1:22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7">
        <f t="shared" si="80"/>
        <v>70.36</v>
      </c>
      <c r="P1343" s="18">
        <f t="shared" si="81"/>
        <v>382.39130434782606</v>
      </c>
      <c r="Q1343" t="s">
        <v>8320</v>
      </c>
      <c r="R1343" s="8" t="s">
        <v>8318</v>
      </c>
      <c r="S1343">
        <v>1475333917</v>
      </c>
      <c r="T1343" s="15">
        <f t="shared" si="82"/>
        <v>42644.624039351853</v>
      </c>
      <c r="U1343" s="14">
        <v>1472569117</v>
      </c>
      <c r="V1343" s="15">
        <f t="shared" si="83"/>
        <v>42612.624039351853</v>
      </c>
    </row>
    <row r="1344" spans="1:22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7">
        <f t="shared" si="80"/>
        <v>0.2</v>
      </c>
      <c r="P1344" s="18">
        <f t="shared" si="81"/>
        <v>100</v>
      </c>
      <c r="Q1344" t="s">
        <v>8320</v>
      </c>
      <c r="R1344" s="8" t="s">
        <v>8318</v>
      </c>
      <c r="S1344">
        <v>1437161739</v>
      </c>
      <c r="T1344" s="15">
        <f t="shared" si="82"/>
        <v>42202.816423611112</v>
      </c>
      <c r="U1344" s="14">
        <v>1434569739</v>
      </c>
      <c r="V1344" s="15">
        <f t="shared" si="83"/>
        <v>42172.816423611112</v>
      </c>
    </row>
    <row r="1345" spans="1:22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7">
        <f t="shared" si="80"/>
        <v>102.298</v>
      </c>
      <c r="P1345" s="18">
        <f t="shared" si="81"/>
        <v>158.35603715170279</v>
      </c>
      <c r="Q1345" t="s">
        <v>8320</v>
      </c>
      <c r="R1345" s="8" t="s">
        <v>8318</v>
      </c>
      <c r="S1345">
        <v>1471579140</v>
      </c>
      <c r="T1345" s="15">
        <f t="shared" si="82"/>
        <v>42601.165972222225</v>
      </c>
      <c r="U1345" s="14">
        <v>1466512683</v>
      </c>
      <c r="V1345" s="15">
        <f t="shared" si="83"/>
        <v>42542.526423611111</v>
      </c>
    </row>
    <row r="1346" spans="1:22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7">
        <f t="shared" si="80"/>
        <v>377.73333333333335</v>
      </c>
      <c r="P1346" s="18">
        <f t="shared" si="81"/>
        <v>40.762589928057551</v>
      </c>
      <c r="Q1346" t="s">
        <v>8322</v>
      </c>
      <c r="R1346" s="8" t="s">
        <v>8321</v>
      </c>
      <c r="S1346">
        <v>1467313039</v>
      </c>
      <c r="T1346" s="15">
        <f t="shared" si="82"/>
        <v>42551.789803240739</v>
      </c>
      <c r="U1346" s="14">
        <v>1464807439</v>
      </c>
      <c r="V1346" s="15">
        <f t="shared" si="83"/>
        <v>42522.789803240739</v>
      </c>
    </row>
    <row r="1347" spans="1:22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6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7">
        <f t="shared" ref="O1347:O1410" si="84">(E1347/D1347)*100</f>
        <v>125</v>
      </c>
      <c r="P1347" s="18">
        <f t="shared" ref="P1347:P1410" si="85">AVERAGE(E1347/L1347)</f>
        <v>53.571428571428569</v>
      </c>
      <c r="Q1347" t="s">
        <v>8322</v>
      </c>
      <c r="R1347" s="8" t="s">
        <v>8321</v>
      </c>
      <c r="S1347">
        <v>1405366359</v>
      </c>
      <c r="T1347" s="15">
        <f t="shared" ref="T1347:T1410" si="86">(S1347/86400)+DATE(1970,1,1)</f>
        <v>41834.814340277779</v>
      </c>
      <c r="U1347" s="14">
        <v>1402342359</v>
      </c>
      <c r="V1347" s="15">
        <f t="shared" ref="V1347:V1410" si="87">(U1347/86400)+DATE(1970,1,1)</f>
        <v>41799.814340277779</v>
      </c>
    </row>
    <row r="1348" spans="1:22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6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7">
        <f t="shared" si="84"/>
        <v>147.32653061224491</v>
      </c>
      <c r="P1348" s="18">
        <f t="shared" si="85"/>
        <v>48.449664429530202</v>
      </c>
      <c r="Q1348" t="s">
        <v>8322</v>
      </c>
      <c r="R1348" s="8" t="s">
        <v>8321</v>
      </c>
      <c r="S1348">
        <v>1372297751</v>
      </c>
      <c r="T1348" s="15">
        <f t="shared" si="86"/>
        <v>41452.075821759259</v>
      </c>
      <c r="U1348" s="14">
        <v>1369705751</v>
      </c>
      <c r="V1348" s="15">
        <f t="shared" si="87"/>
        <v>41422.075821759259</v>
      </c>
    </row>
    <row r="1349" spans="1:22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6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7">
        <f t="shared" si="84"/>
        <v>102.2</v>
      </c>
      <c r="P1349" s="18">
        <f t="shared" si="85"/>
        <v>82.41935483870968</v>
      </c>
      <c r="Q1349" t="s">
        <v>8322</v>
      </c>
      <c r="R1349" s="8" t="s">
        <v>8321</v>
      </c>
      <c r="S1349">
        <v>1425741525</v>
      </c>
      <c r="T1349" s="15">
        <f t="shared" si="86"/>
        <v>42070.638020833328</v>
      </c>
      <c r="U1349" s="14">
        <v>1423149525</v>
      </c>
      <c r="V1349" s="15">
        <f t="shared" si="87"/>
        <v>42040.638020833328</v>
      </c>
    </row>
    <row r="1350" spans="1:22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6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7">
        <f t="shared" si="84"/>
        <v>101.8723404255319</v>
      </c>
      <c r="P1350" s="18">
        <f t="shared" si="85"/>
        <v>230.19230769230768</v>
      </c>
      <c r="Q1350" t="s">
        <v>8322</v>
      </c>
      <c r="R1350" s="8" t="s">
        <v>8321</v>
      </c>
      <c r="S1350">
        <v>1418904533</v>
      </c>
      <c r="T1350" s="15">
        <f t="shared" si="86"/>
        <v>41991.506168981483</v>
      </c>
      <c r="U1350" s="14">
        <v>1416485333</v>
      </c>
      <c r="V1350" s="15">
        <f t="shared" si="87"/>
        <v>41963.506168981483</v>
      </c>
    </row>
    <row r="1351" spans="1:22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6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7">
        <f t="shared" si="84"/>
        <v>204.2</v>
      </c>
      <c r="P1351" s="18">
        <f t="shared" si="85"/>
        <v>59.360465116279073</v>
      </c>
      <c r="Q1351" t="s">
        <v>8322</v>
      </c>
      <c r="R1351" s="8" t="s">
        <v>8321</v>
      </c>
      <c r="S1351">
        <v>1450249140</v>
      </c>
      <c r="T1351" s="15">
        <f t="shared" si="86"/>
        <v>42354.290972222225</v>
      </c>
      <c r="U1351" s="14">
        <v>1447055935</v>
      </c>
      <c r="V1351" s="15">
        <f t="shared" si="87"/>
        <v>42317.33258101852</v>
      </c>
    </row>
    <row r="1352" spans="1:22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6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7">
        <f t="shared" si="84"/>
        <v>104.05</v>
      </c>
      <c r="P1352" s="18">
        <f t="shared" si="85"/>
        <v>66.698717948717942</v>
      </c>
      <c r="Q1352" t="s">
        <v>8322</v>
      </c>
      <c r="R1352" s="8" t="s">
        <v>8321</v>
      </c>
      <c r="S1352">
        <v>1451089134</v>
      </c>
      <c r="T1352" s="15">
        <f t="shared" si="86"/>
        <v>42364.013124999998</v>
      </c>
      <c r="U1352" s="14">
        <v>1448497134</v>
      </c>
      <c r="V1352" s="15">
        <f t="shared" si="87"/>
        <v>42334.013124999998</v>
      </c>
    </row>
    <row r="1353" spans="1:22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6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7">
        <f t="shared" si="84"/>
        <v>101.265</v>
      </c>
      <c r="P1353" s="18">
        <f t="shared" si="85"/>
        <v>168.77500000000001</v>
      </c>
      <c r="Q1353" t="s">
        <v>8322</v>
      </c>
      <c r="R1353" s="8" t="s">
        <v>8321</v>
      </c>
      <c r="S1353">
        <v>1455299144</v>
      </c>
      <c r="T1353" s="15">
        <f t="shared" si="86"/>
        <v>42412.74009259259</v>
      </c>
      <c r="U1353" s="14">
        <v>1452707144</v>
      </c>
      <c r="V1353" s="15">
        <f t="shared" si="87"/>
        <v>42382.74009259259</v>
      </c>
    </row>
    <row r="1354" spans="1:22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6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7">
        <f t="shared" si="84"/>
        <v>136.13999999999999</v>
      </c>
      <c r="P1354" s="18">
        <f t="shared" si="85"/>
        <v>59.973568281938327</v>
      </c>
      <c r="Q1354" t="s">
        <v>8322</v>
      </c>
      <c r="R1354" s="8" t="s">
        <v>8321</v>
      </c>
      <c r="S1354">
        <v>1441425540</v>
      </c>
      <c r="T1354" s="15">
        <f t="shared" si="86"/>
        <v>42252.165972222225</v>
      </c>
      <c r="U1354" s="14">
        <v>1436968366</v>
      </c>
      <c r="V1354" s="15">
        <f t="shared" si="87"/>
        <v>42200.578310185185</v>
      </c>
    </row>
    <row r="1355" spans="1:22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6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7">
        <f t="shared" si="84"/>
        <v>133.6</v>
      </c>
      <c r="P1355" s="18">
        <f t="shared" si="85"/>
        <v>31.80952380952381</v>
      </c>
      <c r="Q1355" t="s">
        <v>8322</v>
      </c>
      <c r="R1355" s="8" t="s">
        <v>8321</v>
      </c>
      <c r="S1355">
        <v>1362960000</v>
      </c>
      <c r="T1355" s="15">
        <f t="shared" si="86"/>
        <v>41344</v>
      </c>
      <c r="U1355" s="14">
        <v>1359946188</v>
      </c>
      <c r="V1355" s="15">
        <f t="shared" si="87"/>
        <v>41309.11791666667</v>
      </c>
    </row>
    <row r="1356" spans="1:22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7">
        <f t="shared" si="84"/>
        <v>130.25</v>
      </c>
      <c r="P1356" s="18">
        <f t="shared" si="85"/>
        <v>24.421875</v>
      </c>
      <c r="Q1356" t="s">
        <v>8322</v>
      </c>
      <c r="R1356" s="8" t="s">
        <v>8321</v>
      </c>
      <c r="S1356">
        <v>1465672979</v>
      </c>
      <c r="T1356" s="15">
        <f t="shared" si="86"/>
        <v>42532.807627314818</v>
      </c>
      <c r="U1356" s="14">
        <v>1463080979</v>
      </c>
      <c r="V1356" s="15">
        <f t="shared" si="87"/>
        <v>42502.807627314818</v>
      </c>
    </row>
    <row r="1357" spans="1:22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6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7">
        <f t="shared" si="84"/>
        <v>122.67999999999999</v>
      </c>
      <c r="P1357" s="18">
        <f t="shared" si="85"/>
        <v>25.347107438016529</v>
      </c>
      <c r="Q1357" t="s">
        <v>8322</v>
      </c>
      <c r="R1357" s="8" t="s">
        <v>8321</v>
      </c>
      <c r="S1357">
        <v>1354269600</v>
      </c>
      <c r="T1357" s="15">
        <f t="shared" si="86"/>
        <v>41243.416666666664</v>
      </c>
      <c r="U1357" s="14">
        <v>1351663605</v>
      </c>
      <c r="V1357" s="15">
        <f t="shared" si="87"/>
        <v>41213.254687499997</v>
      </c>
    </row>
    <row r="1358" spans="1:22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6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7">
        <f t="shared" si="84"/>
        <v>182.81058823529412</v>
      </c>
      <c r="P1358" s="18">
        <f t="shared" si="85"/>
        <v>71.443218390804603</v>
      </c>
      <c r="Q1358" t="s">
        <v>8322</v>
      </c>
      <c r="R1358" s="8" t="s">
        <v>8321</v>
      </c>
      <c r="S1358">
        <v>1372985760</v>
      </c>
      <c r="T1358" s="15">
        <f t="shared" si="86"/>
        <v>41460.038888888885</v>
      </c>
      <c r="U1358" s="14">
        <v>1370393760</v>
      </c>
      <c r="V1358" s="15">
        <f t="shared" si="87"/>
        <v>41430.038888888885</v>
      </c>
    </row>
    <row r="1359" spans="1:22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6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7">
        <f t="shared" si="84"/>
        <v>125.29999999999998</v>
      </c>
      <c r="P1359" s="18">
        <f t="shared" si="85"/>
        <v>38.553846153846152</v>
      </c>
      <c r="Q1359" t="s">
        <v>8322</v>
      </c>
      <c r="R1359" s="8" t="s">
        <v>8321</v>
      </c>
      <c r="S1359">
        <v>1362117540</v>
      </c>
      <c r="T1359" s="15">
        <f t="shared" si="86"/>
        <v>41334.249305555553</v>
      </c>
      <c r="U1359" s="14">
        <v>1359587137</v>
      </c>
      <c r="V1359" s="15">
        <f t="shared" si="87"/>
        <v>41304.962233796294</v>
      </c>
    </row>
    <row r="1360" spans="1:22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6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7">
        <f t="shared" si="84"/>
        <v>111.66666666666667</v>
      </c>
      <c r="P1360" s="18">
        <f t="shared" si="85"/>
        <v>68.367346938775512</v>
      </c>
      <c r="Q1360" t="s">
        <v>8322</v>
      </c>
      <c r="R1360" s="8" t="s">
        <v>8321</v>
      </c>
      <c r="S1360">
        <v>1309009323</v>
      </c>
      <c r="T1360" s="15">
        <f t="shared" si="86"/>
        <v>40719.570868055554</v>
      </c>
      <c r="U1360" s="14">
        <v>1306417323</v>
      </c>
      <c r="V1360" s="15">
        <f t="shared" si="87"/>
        <v>40689.570868055554</v>
      </c>
    </row>
    <row r="1361" spans="1:22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6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7">
        <f t="shared" si="84"/>
        <v>115.75757575757575</v>
      </c>
      <c r="P1361" s="18">
        <f t="shared" si="85"/>
        <v>40.210526315789473</v>
      </c>
      <c r="Q1361" t="s">
        <v>8322</v>
      </c>
      <c r="R1361" s="8" t="s">
        <v>8321</v>
      </c>
      <c r="S1361">
        <v>1309980790</v>
      </c>
      <c r="T1361" s="15">
        <f t="shared" si="86"/>
        <v>40730.814699074072</v>
      </c>
      <c r="U1361" s="14">
        <v>1304623990</v>
      </c>
      <c r="V1361" s="15">
        <f t="shared" si="87"/>
        <v>40668.814699074072</v>
      </c>
    </row>
    <row r="1362" spans="1:22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6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7">
        <f t="shared" si="84"/>
        <v>173.2</v>
      </c>
      <c r="P1362" s="18">
        <f t="shared" si="85"/>
        <v>32.074074074074076</v>
      </c>
      <c r="Q1362" t="s">
        <v>8322</v>
      </c>
      <c r="R1362" s="8" t="s">
        <v>8321</v>
      </c>
      <c r="S1362">
        <v>1343943420</v>
      </c>
      <c r="T1362" s="15">
        <f t="shared" si="86"/>
        <v>41123.900694444441</v>
      </c>
      <c r="U1362" s="14">
        <v>1341524220</v>
      </c>
      <c r="V1362" s="15">
        <f t="shared" si="87"/>
        <v>41095.900694444441</v>
      </c>
    </row>
    <row r="1363" spans="1:22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6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7">
        <f t="shared" si="84"/>
        <v>125.98333333333333</v>
      </c>
      <c r="P1363" s="18">
        <f t="shared" si="85"/>
        <v>28.632575757575758</v>
      </c>
      <c r="Q1363" t="s">
        <v>8322</v>
      </c>
      <c r="R1363" s="8" t="s">
        <v>8321</v>
      </c>
      <c r="S1363">
        <v>1403370772</v>
      </c>
      <c r="T1363" s="15">
        <f t="shared" si="86"/>
        <v>41811.717268518521</v>
      </c>
      <c r="U1363" s="14">
        <v>1400778772</v>
      </c>
      <c r="V1363" s="15">
        <f t="shared" si="87"/>
        <v>41781.717268518521</v>
      </c>
    </row>
    <row r="1364" spans="1:22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6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7">
        <f t="shared" si="84"/>
        <v>109.1</v>
      </c>
      <c r="P1364" s="18">
        <f t="shared" si="85"/>
        <v>43.64</v>
      </c>
      <c r="Q1364" t="s">
        <v>8322</v>
      </c>
      <c r="R1364" s="8" t="s">
        <v>8321</v>
      </c>
      <c r="S1364">
        <v>1378592731</v>
      </c>
      <c r="T1364" s="15">
        <f t="shared" si="86"/>
        <v>41524.934386574074</v>
      </c>
      <c r="U1364" s="14">
        <v>1373408731</v>
      </c>
      <c r="V1364" s="15">
        <f t="shared" si="87"/>
        <v>41464.934386574074</v>
      </c>
    </row>
    <row r="1365" spans="1:22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6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7">
        <f t="shared" si="84"/>
        <v>100</v>
      </c>
      <c r="P1365" s="18">
        <f t="shared" si="85"/>
        <v>40</v>
      </c>
      <c r="Q1365" t="s">
        <v>8322</v>
      </c>
      <c r="R1365" s="8" t="s">
        <v>8321</v>
      </c>
      <c r="S1365">
        <v>1455523140</v>
      </c>
      <c r="T1365" s="15">
        <f t="shared" si="86"/>
        <v>42415.332638888889</v>
      </c>
      <c r="U1365" s="14">
        <v>1453925727</v>
      </c>
      <c r="V1365" s="15">
        <f t="shared" si="87"/>
        <v>42396.8440625</v>
      </c>
    </row>
    <row r="1366" spans="1:22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7">
        <f t="shared" si="84"/>
        <v>118.64285714285714</v>
      </c>
      <c r="P1366" s="18">
        <f t="shared" si="85"/>
        <v>346.04166666666669</v>
      </c>
      <c r="Q1366" t="s">
        <v>8325</v>
      </c>
      <c r="R1366" s="8" t="s">
        <v>8324</v>
      </c>
      <c r="S1366">
        <v>1420648906</v>
      </c>
      <c r="T1366" s="15">
        <f t="shared" si="86"/>
        <v>42011.6956712963</v>
      </c>
      <c r="U1366" s="14">
        <v>1415464906</v>
      </c>
      <c r="V1366" s="15">
        <f t="shared" si="87"/>
        <v>41951.6956712963</v>
      </c>
    </row>
    <row r="1367" spans="1:22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6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7">
        <f t="shared" si="84"/>
        <v>100.26666666666667</v>
      </c>
      <c r="P1367" s="18">
        <f t="shared" si="85"/>
        <v>81.739130434782609</v>
      </c>
      <c r="Q1367" t="s">
        <v>8325</v>
      </c>
      <c r="R1367" s="8" t="s">
        <v>8324</v>
      </c>
      <c r="S1367">
        <v>1426523752</v>
      </c>
      <c r="T1367" s="15">
        <f t="shared" si="86"/>
        <v>42079.691574074073</v>
      </c>
      <c r="U1367" s="14">
        <v>1423935352</v>
      </c>
      <c r="V1367" s="15">
        <f t="shared" si="87"/>
        <v>42049.733240740738</v>
      </c>
    </row>
    <row r="1368" spans="1:22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6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7">
        <f t="shared" si="84"/>
        <v>126.48920000000001</v>
      </c>
      <c r="P1368" s="18">
        <f t="shared" si="85"/>
        <v>64.535306122448986</v>
      </c>
      <c r="Q1368" t="s">
        <v>8325</v>
      </c>
      <c r="R1368" s="8" t="s">
        <v>8324</v>
      </c>
      <c r="S1368">
        <v>1417049663</v>
      </c>
      <c r="T1368" s="15">
        <f t="shared" si="86"/>
        <v>41970.037766203706</v>
      </c>
      <c r="U1368" s="14">
        <v>1413158063</v>
      </c>
      <c r="V1368" s="15">
        <f t="shared" si="87"/>
        <v>41924.996099537035</v>
      </c>
    </row>
    <row r="1369" spans="1:22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6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7">
        <f t="shared" si="84"/>
        <v>114.26</v>
      </c>
      <c r="P1369" s="18">
        <f t="shared" si="85"/>
        <v>63.477777777777774</v>
      </c>
      <c r="Q1369" t="s">
        <v>8325</v>
      </c>
      <c r="R1369" s="8" t="s">
        <v>8324</v>
      </c>
      <c r="S1369">
        <v>1447463050</v>
      </c>
      <c r="T1369" s="15">
        <f t="shared" si="86"/>
        <v>42322.044560185182</v>
      </c>
      <c r="U1369" s="14">
        <v>1444867450</v>
      </c>
      <c r="V1369" s="15">
        <f t="shared" si="87"/>
        <v>42292.002893518518</v>
      </c>
    </row>
    <row r="1370" spans="1:22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6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7">
        <f t="shared" si="84"/>
        <v>110.7</v>
      </c>
      <c r="P1370" s="18">
        <f t="shared" si="85"/>
        <v>63.620689655172413</v>
      </c>
      <c r="Q1370" t="s">
        <v>8325</v>
      </c>
      <c r="R1370" s="8" t="s">
        <v>8324</v>
      </c>
      <c r="S1370">
        <v>1434342894</v>
      </c>
      <c r="T1370" s="15">
        <f t="shared" si="86"/>
        <v>42170.190902777773</v>
      </c>
      <c r="U1370" s="14">
        <v>1432269294</v>
      </c>
      <c r="V1370" s="15">
        <f t="shared" si="87"/>
        <v>42146.190902777773</v>
      </c>
    </row>
    <row r="1371" spans="1:22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6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7">
        <f t="shared" si="84"/>
        <v>105.34805315203954</v>
      </c>
      <c r="P1371" s="18">
        <f t="shared" si="85"/>
        <v>83.967068965517228</v>
      </c>
      <c r="Q1371" t="s">
        <v>8325</v>
      </c>
      <c r="R1371" s="8" t="s">
        <v>8324</v>
      </c>
      <c r="S1371">
        <v>1397225746</v>
      </c>
      <c r="T1371" s="15">
        <f t="shared" si="86"/>
        <v>41740.594282407408</v>
      </c>
      <c r="U1371" s="14">
        <v>1394633746</v>
      </c>
      <c r="V1371" s="15">
        <f t="shared" si="87"/>
        <v>41710.594282407408</v>
      </c>
    </row>
    <row r="1372" spans="1:22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6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7">
        <f t="shared" si="84"/>
        <v>103.66666666666666</v>
      </c>
      <c r="P1372" s="18">
        <f t="shared" si="85"/>
        <v>77.75</v>
      </c>
      <c r="Q1372" t="s">
        <v>8325</v>
      </c>
      <c r="R1372" s="8" t="s">
        <v>8324</v>
      </c>
      <c r="S1372">
        <v>1381881890</v>
      </c>
      <c r="T1372" s="15">
        <f t="shared" si="86"/>
        <v>41563.00335648148</v>
      </c>
      <c r="U1372" s="14">
        <v>1380585890</v>
      </c>
      <c r="V1372" s="15">
        <f t="shared" si="87"/>
        <v>41548.00335648148</v>
      </c>
    </row>
    <row r="1373" spans="1:22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6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7">
        <f t="shared" si="84"/>
        <v>107.08672667523933</v>
      </c>
      <c r="P1373" s="18">
        <f t="shared" si="85"/>
        <v>107.07142857142857</v>
      </c>
      <c r="Q1373" t="s">
        <v>8325</v>
      </c>
      <c r="R1373" s="8" t="s">
        <v>8324</v>
      </c>
      <c r="S1373">
        <v>1431022342</v>
      </c>
      <c r="T1373" s="15">
        <f t="shared" si="86"/>
        <v>42131.758587962962</v>
      </c>
      <c r="U1373" s="14">
        <v>1428430342</v>
      </c>
      <c r="V1373" s="15">
        <f t="shared" si="87"/>
        <v>42101.758587962962</v>
      </c>
    </row>
    <row r="1374" spans="1:22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6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7">
        <f t="shared" si="84"/>
        <v>124</v>
      </c>
      <c r="P1374" s="18">
        <f t="shared" si="85"/>
        <v>38.75</v>
      </c>
      <c r="Q1374" t="s">
        <v>8325</v>
      </c>
      <c r="R1374" s="8" t="s">
        <v>8324</v>
      </c>
      <c r="S1374">
        <v>1342115132</v>
      </c>
      <c r="T1374" s="15">
        <f t="shared" si="86"/>
        <v>41102.739953703705</v>
      </c>
      <c r="U1374" s="14">
        <v>1339523132</v>
      </c>
      <c r="V1374" s="15">
        <f t="shared" si="87"/>
        <v>41072.739953703705</v>
      </c>
    </row>
    <row r="1375" spans="1:22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6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7">
        <f t="shared" si="84"/>
        <v>105.01</v>
      </c>
      <c r="P1375" s="18">
        <f t="shared" si="85"/>
        <v>201.94230769230768</v>
      </c>
      <c r="Q1375" t="s">
        <v>8325</v>
      </c>
      <c r="R1375" s="8" t="s">
        <v>8324</v>
      </c>
      <c r="S1375">
        <v>1483138233</v>
      </c>
      <c r="T1375" s="15">
        <f t="shared" si="86"/>
        <v>42734.95177083333</v>
      </c>
      <c r="U1375" s="14">
        <v>1480546233</v>
      </c>
      <c r="V1375" s="15">
        <f t="shared" si="87"/>
        <v>42704.95177083333</v>
      </c>
    </row>
    <row r="1376" spans="1:22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7">
        <f t="shared" si="84"/>
        <v>189.46666666666667</v>
      </c>
      <c r="P1376" s="18">
        <f t="shared" si="85"/>
        <v>43.060606060606062</v>
      </c>
      <c r="Q1376" t="s">
        <v>8325</v>
      </c>
      <c r="R1376" s="8" t="s">
        <v>8324</v>
      </c>
      <c r="S1376">
        <v>1458874388</v>
      </c>
      <c r="T1376" s="15">
        <f t="shared" si="86"/>
        <v>42454.12023148148</v>
      </c>
      <c r="U1376" s="14">
        <v>1456285988</v>
      </c>
      <c r="V1376" s="15">
        <f t="shared" si="87"/>
        <v>42424.161898148144</v>
      </c>
    </row>
    <row r="1377" spans="1:22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6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7">
        <f t="shared" si="84"/>
        <v>171.32499999999999</v>
      </c>
      <c r="P1377" s="18">
        <f t="shared" si="85"/>
        <v>62.871559633027523</v>
      </c>
      <c r="Q1377" t="s">
        <v>8325</v>
      </c>
      <c r="R1377" s="8" t="s">
        <v>8324</v>
      </c>
      <c r="S1377">
        <v>1484444119</v>
      </c>
      <c r="T1377" s="15">
        <f t="shared" si="86"/>
        <v>42750.066192129627</v>
      </c>
      <c r="U1377" s="14">
        <v>1481852119</v>
      </c>
      <c r="V1377" s="15">
        <f t="shared" si="87"/>
        <v>42720.066192129627</v>
      </c>
    </row>
    <row r="1378" spans="1:22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6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7">
        <f t="shared" si="84"/>
        <v>252.48648648648651</v>
      </c>
      <c r="P1378" s="18">
        <f t="shared" si="85"/>
        <v>55.607142857142854</v>
      </c>
      <c r="Q1378" t="s">
        <v>8325</v>
      </c>
      <c r="R1378" s="8" t="s">
        <v>8324</v>
      </c>
      <c r="S1378">
        <v>1480784606</v>
      </c>
      <c r="T1378" s="15">
        <f t="shared" si="86"/>
        <v>42707.710717592592</v>
      </c>
      <c r="U1378" s="14">
        <v>1478189006</v>
      </c>
      <c r="V1378" s="15">
        <f t="shared" si="87"/>
        <v>42677.669050925921</v>
      </c>
    </row>
    <row r="1379" spans="1:22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6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7">
        <f t="shared" si="84"/>
        <v>116.15384615384616</v>
      </c>
      <c r="P1379" s="18">
        <f t="shared" si="85"/>
        <v>48.70967741935484</v>
      </c>
      <c r="Q1379" t="s">
        <v>8325</v>
      </c>
      <c r="R1379" s="8" t="s">
        <v>8324</v>
      </c>
      <c r="S1379">
        <v>1486095060</v>
      </c>
      <c r="T1379" s="15">
        <f t="shared" si="86"/>
        <v>42769.174305555556</v>
      </c>
      <c r="U1379" s="14">
        <v>1484198170</v>
      </c>
      <c r="V1379" s="15">
        <f t="shared" si="87"/>
        <v>42747.219560185185</v>
      </c>
    </row>
    <row r="1380" spans="1:22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6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7">
        <f t="shared" si="84"/>
        <v>203.35000000000002</v>
      </c>
      <c r="P1380" s="18">
        <f t="shared" si="85"/>
        <v>30.578947368421051</v>
      </c>
      <c r="Q1380" t="s">
        <v>8325</v>
      </c>
      <c r="R1380" s="8" t="s">
        <v>8324</v>
      </c>
      <c r="S1380">
        <v>1470075210</v>
      </c>
      <c r="T1380" s="15">
        <f t="shared" si="86"/>
        <v>42583.759375000001</v>
      </c>
      <c r="U1380" s="14">
        <v>1468779210</v>
      </c>
      <c r="V1380" s="15">
        <f t="shared" si="87"/>
        <v>42568.759375000001</v>
      </c>
    </row>
    <row r="1381" spans="1:22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6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7">
        <f t="shared" si="84"/>
        <v>111.60000000000001</v>
      </c>
      <c r="P1381" s="18">
        <f t="shared" si="85"/>
        <v>73.907284768211923</v>
      </c>
      <c r="Q1381" t="s">
        <v>8325</v>
      </c>
      <c r="R1381" s="8" t="s">
        <v>8324</v>
      </c>
      <c r="S1381">
        <v>1433504876</v>
      </c>
      <c r="T1381" s="15">
        <f t="shared" si="86"/>
        <v>42160.491620370369</v>
      </c>
      <c r="U1381" s="14">
        <v>1430912876</v>
      </c>
      <c r="V1381" s="15">
        <f t="shared" si="87"/>
        <v>42130.491620370369</v>
      </c>
    </row>
    <row r="1382" spans="1:22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6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7">
        <f t="shared" si="84"/>
        <v>424</v>
      </c>
      <c r="P1382" s="18">
        <f t="shared" si="85"/>
        <v>21.2</v>
      </c>
      <c r="Q1382" t="s">
        <v>8325</v>
      </c>
      <c r="R1382" s="8" t="s">
        <v>8324</v>
      </c>
      <c r="S1382">
        <v>1433815200</v>
      </c>
      <c r="T1382" s="15">
        <f t="shared" si="86"/>
        <v>42164.083333333328</v>
      </c>
      <c r="U1382" s="14">
        <v>1431886706</v>
      </c>
      <c r="V1382" s="15">
        <f t="shared" si="87"/>
        <v>42141.762800925921</v>
      </c>
    </row>
    <row r="1383" spans="1:22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6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7">
        <f t="shared" si="84"/>
        <v>107.1</v>
      </c>
      <c r="P1383" s="18">
        <f t="shared" si="85"/>
        <v>73.356164383561648</v>
      </c>
      <c r="Q1383" t="s">
        <v>8325</v>
      </c>
      <c r="R1383" s="8" t="s">
        <v>8324</v>
      </c>
      <c r="S1383">
        <v>1482988125</v>
      </c>
      <c r="T1383" s="15">
        <f t="shared" si="86"/>
        <v>42733.214409722219</v>
      </c>
      <c r="U1383" s="14">
        <v>1480396125</v>
      </c>
      <c r="V1383" s="15">
        <f t="shared" si="87"/>
        <v>42703.214409722219</v>
      </c>
    </row>
    <row r="1384" spans="1:22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6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7">
        <f t="shared" si="84"/>
        <v>104.3625</v>
      </c>
      <c r="P1384" s="18">
        <f t="shared" si="85"/>
        <v>56.412162162162161</v>
      </c>
      <c r="Q1384" t="s">
        <v>8325</v>
      </c>
      <c r="R1384" s="8" t="s">
        <v>8324</v>
      </c>
      <c r="S1384">
        <v>1367867536</v>
      </c>
      <c r="T1384" s="15">
        <f t="shared" si="86"/>
        <v>41400.800185185188</v>
      </c>
      <c r="U1384" s="14">
        <v>1365275536</v>
      </c>
      <c r="V1384" s="15">
        <f t="shared" si="87"/>
        <v>41370.800185185188</v>
      </c>
    </row>
    <row r="1385" spans="1:22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6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7">
        <f t="shared" si="84"/>
        <v>212.40909090909091</v>
      </c>
      <c r="P1385" s="18">
        <f t="shared" si="85"/>
        <v>50.247311827956992</v>
      </c>
      <c r="Q1385" t="s">
        <v>8325</v>
      </c>
      <c r="R1385" s="8" t="s">
        <v>8324</v>
      </c>
      <c r="S1385">
        <v>1482457678</v>
      </c>
      <c r="T1385" s="15">
        <f t="shared" si="86"/>
        <v>42727.074976851851</v>
      </c>
      <c r="U1385" s="14">
        <v>1480729678</v>
      </c>
      <c r="V1385" s="15">
        <f t="shared" si="87"/>
        <v>42707.074976851851</v>
      </c>
    </row>
    <row r="1386" spans="1:22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7">
        <f t="shared" si="84"/>
        <v>124.08571428571429</v>
      </c>
      <c r="P1386" s="18">
        <f t="shared" si="85"/>
        <v>68.936507936507937</v>
      </c>
      <c r="Q1386" t="s">
        <v>8325</v>
      </c>
      <c r="R1386" s="8" t="s">
        <v>8324</v>
      </c>
      <c r="S1386">
        <v>1436117922</v>
      </c>
      <c r="T1386" s="15">
        <f t="shared" si="86"/>
        <v>42190.735208333332</v>
      </c>
      <c r="U1386" s="14">
        <v>1433525922</v>
      </c>
      <c r="V1386" s="15">
        <f t="shared" si="87"/>
        <v>42160.735208333332</v>
      </c>
    </row>
    <row r="1387" spans="1:22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6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7">
        <f t="shared" si="84"/>
        <v>110.406125</v>
      </c>
      <c r="P1387" s="18">
        <f t="shared" si="85"/>
        <v>65.914104477611943</v>
      </c>
      <c r="Q1387" t="s">
        <v>8325</v>
      </c>
      <c r="R1387" s="8" t="s">
        <v>8324</v>
      </c>
      <c r="S1387">
        <v>1461931860</v>
      </c>
      <c r="T1387" s="15">
        <f t="shared" si="86"/>
        <v>42489.507638888885</v>
      </c>
      <c r="U1387" s="14">
        <v>1457109121</v>
      </c>
      <c r="V1387" s="15">
        <f t="shared" si="87"/>
        <v>42433.688900462963</v>
      </c>
    </row>
    <row r="1388" spans="1:22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6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7">
        <f t="shared" si="84"/>
        <v>218.75</v>
      </c>
      <c r="P1388" s="18">
        <f t="shared" si="85"/>
        <v>62.5</v>
      </c>
      <c r="Q1388" t="s">
        <v>8325</v>
      </c>
      <c r="R1388" s="8" t="s">
        <v>8324</v>
      </c>
      <c r="S1388">
        <v>1438183889</v>
      </c>
      <c r="T1388" s="15">
        <f t="shared" si="86"/>
        <v>42214.646863425922</v>
      </c>
      <c r="U1388" s="14">
        <v>1435591889</v>
      </c>
      <c r="V1388" s="15">
        <f t="shared" si="87"/>
        <v>42184.646863425922</v>
      </c>
    </row>
    <row r="1389" spans="1:22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6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7">
        <f t="shared" si="84"/>
        <v>136.625</v>
      </c>
      <c r="P1389" s="18">
        <f t="shared" si="85"/>
        <v>70.064102564102569</v>
      </c>
      <c r="Q1389" t="s">
        <v>8325</v>
      </c>
      <c r="R1389" s="8" t="s">
        <v>8324</v>
      </c>
      <c r="S1389">
        <v>1433305800</v>
      </c>
      <c r="T1389" s="15">
        <f t="shared" si="86"/>
        <v>42158.1875</v>
      </c>
      <c r="U1389" s="14">
        <v>1430604395</v>
      </c>
      <c r="V1389" s="15">
        <f t="shared" si="87"/>
        <v>42126.92123842593</v>
      </c>
    </row>
    <row r="1390" spans="1:22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6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7">
        <f t="shared" si="84"/>
        <v>134.8074</v>
      </c>
      <c r="P1390" s="18">
        <f t="shared" si="85"/>
        <v>60.181874999999998</v>
      </c>
      <c r="Q1390" t="s">
        <v>8325</v>
      </c>
      <c r="R1390" s="8" t="s">
        <v>8324</v>
      </c>
      <c r="S1390">
        <v>1476720840</v>
      </c>
      <c r="T1390" s="15">
        <f t="shared" si="86"/>
        <v>42660.676388888889</v>
      </c>
      <c r="U1390" s="14">
        <v>1474469117</v>
      </c>
      <c r="V1390" s="15">
        <f t="shared" si="87"/>
        <v>42634.614780092597</v>
      </c>
    </row>
    <row r="1391" spans="1:22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6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7">
        <f t="shared" si="84"/>
        <v>145.4</v>
      </c>
      <c r="P1391" s="18">
        <f t="shared" si="85"/>
        <v>21.382352941176471</v>
      </c>
      <c r="Q1391" t="s">
        <v>8325</v>
      </c>
      <c r="R1391" s="8" t="s">
        <v>8324</v>
      </c>
      <c r="S1391">
        <v>1471087957</v>
      </c>
      <c r="T1391" s="15">
        <f t="shared" si="86"/>
        <v>42595.480983796297</v>
      </c>
      <c r="U1391" s="14">
        <v>1468495957</v>
      </c>
      <c r="V1391" s="15">
        <f t="shared" si="87"/>
        <v>42565.480983796297</v>
      </c>
    </row>
    <row r="1392" spans="1:22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6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7">
        <f t="shared" si="84"/>
        <v>109.10714285714285</v>
      </c>
      <c r="P1392" s="18">
        <f t="shared" si="85"/>
        <v>160.78947368421052</v>
      </c>
      <c r="Q1392" t="s">
        <v>8325</v>
      </c>
      <c r="R1392" s="8" t="s">
        <v>8324</v>
      </c>
      <c r="S1392">
        <v>1430154720</v>
      </c>
      <c r="T1392" s="15">
        <f t="shared" si="86"/>
        <v>42121.716666666667</v>
      </c>
      <c r="U1392" s="14">
        <v>1427224606</v>
      </c>
      <c r="V1392" s="15">
        <f t="shared" si="87"/>
        <v>42087.803310185191</v>
      </c>
    </row>
    <row r="1393" spans="1:22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6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7">
        <f t="shared" si="84"/>
        <v>110.2</v>
      </c>
      <c r="P1393" s="18">
        <f t="shared" si="85"/>
        <v>42.384615384615387</v>
      </c>
      <c r="Q1393" t="s">
        <v>8325</v>
      </c>
      <c r="R1393" s="8" t="s">
        <v>8324</v>
      </c>
      <c r="S1393">
        <v>1440219540</v>
      </c>
      <c r="T1393" s="15">
        <f t="shared" si="86"/>
        <v>42238.207638888889</v>
      </c>
      <c r="U1393" s="14">
        <v>1436369818</v>
      </c>
      <c r="V1393" s="15">
        <f t="shared" si="87"/>
        <v>42193.650671296295</v>
      </c>
    </row>
    <row r="1394" spans="1:22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6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7">
        <f t="shared" si="84"/>
        <v>113.64000000000001</v>
      </c>
      <c r="P1394" s="18">
        <f t="shared" si="85"/>
        <v>27.317307692307693</v>
      </c>
      <c r="Q1394" t="s">
        <v>8325</v>
      </c>
      <c r="R1394" s="8" t="s">
        <v>8324</v>
      </c>
      <c r="S1394">
        <v>1456976586</v>
      </c>
      <c r="T1394" s="15">
        <f t="shared" si="86"/>
        <v>42432.154930555553</v>
      </c>
      <c r="U1394" s="14">
        <v>1454298186</v>
      </c>
      <c r="V1394" s="15">
        <f t="shared" si="87"/>
        <v>42401.154930555553</v>
      </c>
    </row>
    <row r="1395" spans="1:22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6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7">
        <f t="shared" si="84"/>
        <v>102.35000000000001</v>
      </c>
      <c r="P1395" s="18">
        <f t="shared" si="85"/>
        <v>196.82692307692307</v>
      </c>
      <c r="Q1395" t="s">
        <v>8325</v>
      </c>
      <c r="R1395" s="8" t="s">
        <v>8324</v>
      </c>
      <c r="S1395">
        <v>1470068523</v>
      </c>
      <c r="T1395" s="15">
        <f t="shared" si="86"/>
        <v>42583.681979166664</v>
      </c>
      <c r="U1395" s="14">
        <v>1467476523</v>
      </c>
      <c r="V1395" s="15">
        <f t="shared" si="87"/>
        <v>42553.681979166664</v>
      </c>
    </row>
    <row r="1396" spans="1:22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7">
        <f t="shared" si="84"/>
        <v>122.13333333333334</v>
      </c>
      <c r="P1396" s="18">
        <f t="shared" si="85"/>
        <v>53.882352941176471</v>
      </c>
      <c r="Q1396" t="s">
        <v>8325</v>
      </c>
      <c r="R1396" s="8" t="s">
        <v>8324</v>
      </c>
      <c r="S1396">
        <v>1488337200</v>
      </c>
      <c r="T1396" s="15">
        <f t="shared" si="86"/>
        <v>42795.125</v>
      </c>
      <c r="U1396" s="14">
        <v>1484623726</v>
      </c>
      <c r="V1396" s="15">
        <f t="shared" si="87"/>
        <v>42752.144976851851</v>
      </c>
    </row>
    <row r="1397" spans="1:22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6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7">
        <f t="shared" si="84"/>
        <v>111.88571428571427</v>
      </c>
      <c r="P1397" s="18">
        <f t="shared" si="85"/>
        <v>47.756097560975611</v>
      </c>
      <c r="Q1397" t="s">
        <v>8325</v>
      </c>
      <c r="R1397" s="8" t="s">
        <v>8324</v>
      </c>
      <c r="S1397">
        <v>1484430481</v>
      </c>
      <c r="T1397" s="15">
        <f t="shared" si="86"/>
        <v>42749.90834490741</v>
      </c>
      <c r="U1397" s="14">
        <v>1481838481</v>
      </c>
      <c r="V1397" s="15">
        <f t="shared" si="87"/>
        <v>42719.90834490741</v>
      </c>
    </row>
    <row r="1398" spans="1:22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6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7">
        <f t="shared" si="84"/>
        <v>107.3</v>
      </c>
      <c r="P1398" s="18">
        <f t="shared" si="85"/>
        <v>88.191780821917803</v>
      </c>
      <c r="Q1398" t="s">
        <v>8325</v>
      </c>
      <c r="R1398" s="8" t="s">
        <v>8324</v>
      </c>
      <c r="S1398">
        <v>1423871882</v>
      </c>
      <c r="T1398" s="15">
        <f t="shared" si="86"/>
        <v>42048.99863425926</v>
      </c>
      <c r="U1398" s="14">
        <v>1421279882</v>
      </c>
      <c r="V1398" s="15">
        <f t="shared" si="87"/>
        <v>42018.99863425926</v>
      </c>
    </row>
    <row r="1399" spans="1:22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6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7">
        <f t="shared" si="84"/>
        <v>113.85000000000001</v>
      </c>
      <c r="P1399" s="18">
        <f t="shared" si="85"/>
        <v>72.056962025316452</v>
      </c>
      <c r="Q1399" t="s">
        <v>8325</v>
      </c>
      <c r="R1399" s="8" t="s">
        <v>8324</v>
      </c>
      <c r="S1399">
        <v>1477603140</v>
      </c>
      <c r="T1399" s="15">
        <f t="shared" si="86"/>
        <v>42670.888194444444</v>
      </c>
      <c r="U1399" s="14">
        <v>1475013710</v>
      </c>
      <c r="V1399" s="15">
        <f t="shared" si="87"/>
        <v>42640.917939814812</v>
      </c>
    </row>
    <row r="1400" spans="1:22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6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7">
        <f t="shared" si="84"/>
        <v>109.68181818181819</v>
      </c>
      <c r="P1400" s="18">
        <f t="shared" si="85"/>
        <v>74.246153846153845</v>
      </c>
      <c r="Q1400" t="s">
        <v>8325</v>
      </c>
      <c r="R1400" s="8" t="s">
        <v>8324</v>
      </c>
      <c r="S1400">
        <v>1467752334</v>
      </c>
      <c r="T1400" s="15">
        <f t="shared" si="86"/>
        <v>42556.874236111107</v>
      </c>
      <c r="U1400" s="14">
        <v>1465160334</v>
      </c>
      <c r="V1400" s="15">
        <f t="shared" si="87"/>
        <v>42526.874236111107</v>
      </c>
    </row>
    <row r="1401" spans="1:22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6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7">
        <f t="shared" si="84"/>
        <v>126.14444444444443</v>
      </c>
      <c r="P1401" s="18">
        <f t="shared" si="85"/>
        <v>61.701086956521742</v>
      </c>
      <c r="Q1401" t="s">
        <v>8325</v>
      </c>
      <c r="R1401" s="8" t="s">
        <v>8324</v>
      </c>
      <c r="S1401">
        <v>1412640373</v>
      </c>
      <c r="T1401" s="15">
        <f t="shared" si="86"/>
        <v>41919.004317129627</v>
      </c>
      <c r="U1401" s="14">
        <v>1410048373</v>
      </c>
      <c r="V1401" s="15">
        <f t="shared" si="87"/>
        <v>41889.004317129627</v>
      </c>
    </row>
    <row r="1402" spans="1:22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6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7">
        <f t="shared" si="84"/>
        <v>167.42857142857144</v>
      </c>
      <c r="P1402" s="18">
        <f t="shared" si="85"/>
        <v>17.235294117647058</v>
      </c>
      <c r="Q1402" t="s">
        <v>8325</v>
      </c>
      <c r="R1402" s="8" t="s">
        <v>8324</v>
      </c>
      <c r="S1402">
        <v>1465709400</v>
      </c>
      <c r="T1402" s="15">
        <f t="shared" si="86"/>
        <v>42533.229166666672</v>
      </c>
      <c r="U1402" s="14">
        <v>1462695073</v>
      </c>
      <c r="V1402" s="15">
        <f t="shared" si="87"/>
        <v>42498.341122685189</v>
      </c>
    </row>
    <row r="1403" spans="1:22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6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7">
        <f t="shared" si="84"/>
        <v>496.52000000000004</v>
      </c>
      <c r="P1403" s="18">
        <f t="shared" si="85"/>
        <v>51.720833333333331</v>
      </c>
      <c r="Q1403" t="s">
        <v>8325</v>
      </c>
      <c r="R1403" s="8" t="s">
        <v>8324</v>
      </c>
      <c r="S1403">
        <v>1369612474</v>
      </c>
      <c r="T1403" s="15">
        <f t="shared" si="86"/>
        <v>41420.99622685185</v>
      </c>
      <c r="U1403" s="14">
        <v>1367798074</v>
      </c>
      <c r="V1403" s="15">
        <f t="shared" si="87"/>
        <v>41399.99622685185</v>
      </c>
    </row>
    <row r="1404" spans="1:22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6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7">
        <f t="shared" si="84"/>
        <v>109.16</v>
      </c>
      <c r="P1404" s="18">
        <f t="shared" si="85"/>
        <v>24.150442477876105</v>
      </c>
      <c r="Q1404" t="s">
        <v>8325</v>
      </c>
      <c r="R1404" s="8" t="s">
        <v>8324</v>
      </c>
      <c r="S1404">
        <v>1430439411</v>
      </c>
      <c r="T1404" s="15">
        <f t="shared" si="86"/>
        <v>42125.011701388888</v>
      </c>
      <c r="U1404" s="14">
        <v>1425259011</v>
      </c>
      <c r="V1404" s="15">
        <f t="shared" si="87"/>
        <v>42065.053368055553</v>
      </c>
    </row>
    <row r="1405" spans="1:22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6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7">
        <f t="shared" si="84"/>
        <v>102.57499999999999</v>
      </c>
      <c r="P1405" s="18">
        <f t="shared" si="85"/>
        <v>62.166666666666664</v>
      </c>
      <c r="Q1405" t="s">
        <v>8325</v>
      </c>
      <c r="R1405" s="8" t="s">
        <v>8324</v>
      </c>
      <c r="S1405">
        <v>1374802235</v>
      </c>
      <c r="T1405" s="15">
        <f t="shared" si="86"/>
        <v>41481.062905092593</v>
      </c>
      <c r="U1405" s="14">
        <v>1372210235</v>
      </c>
      <c r="V1405" s="15">
        <f t="shared" si="87"/>
        <v>41451.062905092593</v>
      </c>
    </row>
    <row r="1406" spans="1:22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7">
        <f t="shared" si="84"/>
        <v>1.6620689655172414</v>
      </c>
      <c r="P1406" s="18">
        <f t="shared" si="85"/>
        <v>48.2</v>
      </c>
      <c r="Q1406" t="s">
        <v>8340</v>
      </c>
      <c r="R1406" s="8" t="s">
        <v>8321</v>
      </c>
      <c r="S1406">
        <v>1424607285</v>
      </c>
      <c r="T1406" s="15">
        <f t="shared" si="86"/>
        <v>42057.510243055556</v>
      </c>
      <c r="U1406" s="14">
        <v>1422447285</v>
      </c>
      <c r="V1406" s="15">
        <f t="shared" si="87"/>
        <v>42032.510243055556</v>
      </c>
    </row>
    <row r="1407" spans="1:22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6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7">
        <f t="shared" si="84"/>
        <v>0.42</v>
      </c>
      <c r="P1407" s="18">
        <f t="shared" si="85"/>
        <v>6.1764705882352944</v>
      </c>
      <c r="Q1407" t="s">
        <v>8340</v>
      </c>
      <c r="R1407" s="8" t="s">
        <v>8321</v>
      </c>
      <c r="S1407">
        <v>1417195201</v>
      </c>
      <c r="T1407" s="15">
        <f t="shared" si="86"/>
        <v>41971.722233796296</v>
      </c>
      <c r="U1407" s="14">
        <v>1414599601</v>
      </c>
      <c r="V1407" s="15">
        <f t="shared" si="87"/>
        <v>41941.680567129632</v>
      </c>
    </row>
    <row r="1408" spans="1:22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6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7">
        <f t="shared" si="84"/>
        <v>0.125</v>
      </c>
      <c r="P1408" s="18">
        <f t="shared" si="85"/>
        <v>5</v>
      </c>
      <c r="Q1408" t="s">
        <v>8340</v>
      </c>
      <c r="R1408" s="8" t="s">
        <v>8321</v>
      </c>
      <c r="S1408">
        <v>1449914400</v>
      </c>
      <c r="T1408" s="15">
        <f t="shared" si="86"/>
        <v>42350.416666666672</v>
      </c>
      <c r="U1408" s="14">
        <v>1445336607</v>
      </c>
      <c r="V1408" s="15">
        <f t="shared" si="87"/>
        <v>42297.432951388888</v>
      </c>
    </row>
    <row r="1409" spans="1:22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6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7">
        <f t="shared" si="84"/>
        <v>0.5</v>
      </c>
      <c r="P1409" s="18">
        <f t="shared" si="85"/>
        <v>7.5</v>
      </c>
      <c r="Q1409" t="s">
        <v>8340</v>
      </c>
      <c r="R1409" s="8" t="s">
        <v>8321</v>
      </c>
      <c r="S1409">
        <v>1407847978</v>
      </c>
      <c r="T1409" s="15">
        <f t="shared" si="86"/>
        <v>41863.536782407406</v>
      </c>
      <c r="U1409" s="14">
        <v>1405687978</v>
      </c>
      <c r="V1409" s="15">
        <f t="shared" si="87"/>
        <v>41838.536782407406</v>
      </c>
    </row>
    <row r="1410" spans="1:22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6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7">
        <f t="shared" si="84"/>
        <v>7.1999999999999993</v>
      </c>
      <c r="P1410" s="18">
        <f t="shared" si="85"/>
        <v>12</v>
      </c>
      <c r="Q1410" t="s">
        <v>8340</v>
      </c>
      <c r="R1410" s="8" t="s">
        <v>8321</v>
      </c>
      <c r="S1410">
        <v>1447451756</v>
      </c>
      <c r="T1410" s="15">
        <f t="shared" si="86"/>
        <v>42321.913842592592</v>
      </c>
      <c r="U1410" s="14">
        <v>1444856156</v>
      </c>
      <c r="V1410" s="15">
        <f t="shared" si="87"/>
        <v>42291.872175925921</v>
      </c>
    </row>
    <row r="1411" spans="1:22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6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7">
        <f t="shared" ref="O1411:O1474" si="88">(E1411/D1411)*100</f>
        <v>0</v>
      </c>
      <c r="P1411" s="18" t="e">
        <f t="shared" ref="P1411:P1474" si="89">AVERAGE(E1411/L1411)</f>
        <v>#DIV/0!</v>
      </c>
      <c r="Q1411" t="s">
        <v>8340</v>
      </c>
      <c r="R1411" s="8" t="s">
        <v>8321</v>
      </c>
      <c r="S1411">
        <v>1420085535</v>
      </c>
      <c r="T1411" s="15">
        <f t="shared" ref="T1411:T1474" si="90">(S1411/86400)+DATE(1970,1,1)</f>
        <v>42005.175173611111</v>
      </c>
      <c r="U1411" s="14">
        <v>1414897935</v>
      </c>
      <c r="V1411" s="15">
        <f t="shared" ref="V1411:V1474" si="91">(U1411/86400)+DATE(1970,1,1)</f>
        <v>41945.133506944447</v>
      </c>
    </row>
    <row r="1412" spans="1:22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6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7">
        <f t="shared" si="88"/>
        <v>1.6666666666666666E-2</v>
      </c>
      <c r="P1412" s="18">
        <f t="shared" si="89"/>
        <v>1</v>
      </c>
      <c r="Q1412" t="s">
        <v>8340</v>
      </c>
      <c r="R1412" s="8" t="s">
        <v>8321</v>
      </c>
      <c r="S1412">
        <v>1464939520</v>
      </c>
      <c r="T1412" s="15">
        <f t="shared" si="90"/>
        <v>42524.318518518514</v>
      </c>
      <c r="U1412" s="14">
        <v>1461051520</v>
      </c>
      <c r="V1412" s="15">
        <f t="shared" si="91"/>
        <v>42479.318518518514</v>
      </c>
    </row>
    <row r="1413" spans="1:22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6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7">
        <f t="shared" si="88"/>
        <v>0.23333333333333336</v>
      </c>
      <c r="P1413" s="18">
        <f t="shared" si="89"/>
        <v>2.3333333333333335</v>
      </c>
      <c r="Q1413" t="s">
        <v>8340</v>
      </c>
      <c r="R1413" s="8" t="s">
        <v>8321</v>
      </c>
      <c r="S1413">
        <v>1423185900</v>
      </c>
      <c r="T1413" s="15">
        <f t="shared" si="90"/>
        <v>42041.059027777781</v>
      </c>
      <c r="U1413" s="14">
        <v>1420766700</v>
      </c>
      <c r="V1413" s="15">
        <f t="shared" si="91"/>
        <v>42013.059027777781</v>
      </c>
    </row>
    <row r="1414" spans="1:22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6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7">
        <f t="shared" si="88"/>
        <v>4.5714285714285712</v>
      </c>
      <c r="P1414" s="18">
        <f t="shared" si="89"/>
        <v>24.615384615384617</v>
      </c>
      <c r="Q1414" t="s">
        <v>8340</v>
      </c>
      <c r="R1414" s="8" t="s">
        <v>8321</v>
      </c>
      <c r="S1414">
        <v>1417656699</v>
      </c>
      <c r="T1414" s="15">
        <f t="shared" si="90"/>
        <v>41977.063645833332</v>
      </c>
      <c r="U1414" s="14">
        <v>1415064699</v>
      </c>
      <c r="V1414" s="15">
        <f t="shared" si="91"/>
        <v>41947.063645833332</v>
      </c>
    </row>
    <row r="1415" spans="1:22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6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7">
        <f t="shared" si="88"/>
        <v>5</v>
      </c>
      <c r="P1415" s="18">
        <f t="shared" si="89"/>
        <v>100</v>
      </c>
      <c r="Q1415" t="s">
        <v>8340</v>
      </c>
      <c r="R1415" s="8" t="s">
        <v>8321</v>
      </c>
      <c r="S1415">
        <v>1455964170</v>
      </c>
      <c r="T1415" s="15">
        <f t="shared" si="90"/>
        <v>42420.437152777777</v>
      </c>
      <c r="U1415" s="14">
        <v>1450780170</v>
      </c>
      <c r="V1415" s="15">
        <f t="shared" si="91"/>
        <v>42360.437152777777</v>
      </c>
    </row>
    <row r="1416" spans="1:22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7">
        <f t="shared" si="88"/>
        <v>0.2</v>
      </c>
      <c r="P1416" s="18">
        <f t="shared" si="89"/>
        <v>1</v>
      </c>
      <c r="Q1416" t="s">
        <v>8340</v>
      </c>
      <c r="R1416" s="8" t="s">
        <v>8321</v>
      </c>
      <c r="S1416">
        <v>1483423467</v>
      </c>
      <c r="T1416" s="15">
        <f t="shared" si="90"/>
        <v>42738.25309027778</v>
      </c>
      <c r="U1416" s="14">
        <v>1480831467</v>
      </c>
      <c r="V1416" s="15">
        <f t="shared" si="91"/>
        <v>42708.25309027778</v>
      </c>
    </row>
    <row r="1417" spans="1:22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6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7">
        <f t="shared" si="88"/>
        <v>18.181818181818183</v>
      </c>
      <c r="P1417" s="18">
        <f t="shared" si="89"/>
        <v>88.888888888888886</v>
      </c>
      <c r="Q1417" t="s">
        <v>8340</v>
      </c>
      <c r="R1417" s="8" t="s">
        <v>8321</v>
      </c>
      <c r="S1417">
        <v>1439741591</v>
      </c>
      <c r="T1417" s="15">
        <f t="shared" si="90"/>
        <v>42232.675821759258</v>
      </c>
      <c r="U1417" s="14">
        <v>1436285591</v>
      </c>
      <c r="V1417" s="15">
        <f t="shared" si="91"/>
        <v>42192.675821759258</v>
      </c>
    </row>
    <row r="1418" spans="1:22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6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7">
        <f t="shared" si="88"/>
        <v>0</v>
      </c>
      <c r="P1418" s="18" t="e">
        <f t="shared" si="89"/>
        <v>#DIV/0!</v>
      </c>
      <c r="Q1418" t="s">
        <v>8340</v>
      </c>
      <c r="R1418" s="8" t="s">
        <v>8321</v>
      </c>
      <c r="S1418">
        <v>1448147619</v>
      </c>
      <c r="T1418" s="15">
        <f t="shared" si="90"/>
        <v>42329.967812499999</v>
      </c>
      <c r="U1418" s="14">
        <v>1445552019</v>
      </c>
      <c r="V1418" s="15">
        <f t="shared" si="91"/>
        <v>42299.926145833335</v>
      </c>
    </row>
    <row r="1419" spans="1:22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6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7">
        <f t="shared" si="88"/>
        <v>1.2222222222222223</v>
      </c>
      <c r="P1419" s="18">
        <f t="shared" si="89"/>
        <v>27.5</v>
      </c>
      <c r="Q1419" t="s">
        <v>8340</v>
      </c>
      <c r="R1419" s="8" t="s">
        <v>8321</v>
      </c>
      <c r="S1419">
        <v>1442315460</v>
      </c>
      <c r="T1419" s="15">
        <f t="shared" si="90"/>
        <v>42262.46597222222</v>
      </c>
      <c r="U1419" s="14">
        <v>1439696174</v>
      </c>
      <c r="V1419" s="15">
        <f t="shared" si="91"/>
        <v>42232.15016203704</v>
      </c>
    </row>
    <row r="1420" spans="1:22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6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7">
        <f t="shared" si="88"/>
        <v>0.2</v>
      </c>
      <c r="P1420" s="18">
        <f t="shared" si="89"/>
        <v>6</v>
      </c>
      <c r="Q1420" t="s">
        <v>8340</v>
      </c>
      <c r="R1420" s="8" t="s">
        <v>8321</v>
      </c>
      <c r="S1420">
        <v>1456397834</v>
      </c>
      <c r="T1420" s="15">
        <f t="shared" si="90"/>
        <v>42425.456412037034</v>
      </c>
      <c r="U1420" s="14">
        <v>1453805834</v>
      </c>
      <c r="V1420" s="15">
        <f t="shared" si="91"/>
        <v>42395.456412037034</v>
      </c>
    </row>
    <row r="1421" spans="1:22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6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7">
        <f t="shared" si="88"/>
        <v>7.0634920634920633</v>
      </c>
      <c r="P1421" s="18">
        <f t="shared" si="89"/>
        <v>44.5</v>
      </c>
      <c r="Q1421" t="s">
        <v>8340</v>
      </c>
      <c r="R1421" s="8" t="s">
        <v>8321</v>
      </c>
      <c r="S1421">
        <v>1476010619</v>
      </c>
      <c r="T1421" s="15">
        <f t="shared" si="90"/>
        <v>42652.456238425926</v>
      </c>
      <c r="U1421" s="14">
        <v>1473418619</v>
      </c>
      <c r="V1421" s="15">
        <f t="shared" si="91"/>
        <v>42622.456238425926</v>
      </c>
    </row>
    <row r="1422" spans="1:22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6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7">
        <f t="shared" si="88"/>
        <v>2.7272727272727271</v>
      </c>
      <c r="P1422" s="18">
        <f t="shared" si="89"/>
        <v>1</v>
      </c>
      <c r="Q1422" t="s">
        <v>8340</v>
      </c>
      <c r="R1422" s="8" t="s">
        <v>8321</v>
      </c>
      <c r="S1422">
        <v>1467129686</v>
      </c>
      <c r="T1422" s="15">
        <f t="shared" si="90"/>
        <v>42549.667662037042</v>
      </c>
      <c r="U1422" s="14">
        <v>1464969686</v>
      </c>
      <c r="V1422" s="15">
        <f t="shared" si="91"/>
        <v>42524.667662037042</v>
      </c>
    </row>
    <row r="1423" spans="1:22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6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7">
        <f t="shared" si="88"/>
        <v>0.1</v>
      </c>
      <c r="P1423" s="18">
        <f t="shared" si="89"/>
        <v>100</v>
      </c>
      <c r="Q1423" t="s">
        <v>8340</v>
      </c>
      <c r="R1423" s="8" t="s">
        <v>8321</v>
      </c>
      <c r="S1423">
        <v>1423432709</v>
      </c>
      <c r="T1423" s="15">
        <f t="shared" si="90"/>
        <v>42043.915613425925</v>
      </c>
      <c r="U1423" s="14">
        <v>1420840709</v>
      </c>
      <c r="V1423" s="15">
        <f t="shared" si="91"/>
        <v>42013.915613425925</v>
      </c>
    </row>
    <row r="1424" spans="1:22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6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7">
        <f t="shared" si="88"/>
        <v>0.104</v>
      </c>
      <c r="P1424" s="18">
        <f t="shared" si="89"/>
        <v>13</v>
      </c>
      <c r="Q1424" t="s">
        <v>8340</v>
      </c>
      <c r="R1424" s="8" t="s">
        <v>8321</v>
      </c>
      <c r="S1424">
        <v>1474436704</v>
      </c>
      <c r="T1424" s="15">
        <f t="shared" si="90"/>
        <v>42634.239629629628</v>
      </c>
      <c r="U1424" s="14">
        <v>1471844704</v>
      </c>
      <c r="V1424" s="15">
        <f t="shared" si="91"/>
        <v>42604.239629629628</v>
      </c>
    </row>
    <row r="1425" spans="1:22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6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7">
        <f t="shared" si="88"/>
        <v>0.33333333333333337</v>
      </c>
      <c r="P1425" s="18">
        <f t="shared" si="89"/>
        <v>100</v>
      </c>
      <c r="Q1425" t="s">
        <v>8340</v>
      </c>
      <c r="R1425" s="8" t="s">
        <v>8321</v>
      </c>
      <c r="S1425">
        <v>1451637531</v>
      </c>
      <c r="T1425" s="15">
        <f t="shared" si="90"/>
        <v>42370.360312500001</v>
      </c>
      <c r="U1425" s="14">
        <v>1449045531</v>
      </c>
      <c r="V1425" s="15">
        <f t="shared" si="91"/>
        <v>42340.360312500001</v>
      </c>
    </row>
    <row r="1426" spans="1:22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7">
        <f t="shared" si="88"/>
        <v>20.36</v>
      </c>
      <c r="P1426" s="18">
        <f t="shared" si="89"/>
        <v>109.07142857142857</v>
      </c>
      <c r="Q1426" t="s">
        <v>8340</v>
      </c>
      <c r="R1426" s="8" t="s">
        <v>8321</v>
      </c>
      <c r="S1426">
        <v>1479233602</v>
      </c>
      <c r="T1426" s="15">
        <f t="shared" si="90"/>
        <v>42689.759282407409</v>
      </c>
      <c r="U1426" s="14">
        <v>1478106802</v>
      </c>
      <c r="V1426" s="15">
        <f t="shared" si="91"/>
        <v>42676.717615740738</v>
      </c>
    </row>
    <row r="1427" spans="1:22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6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7">
        <f t="shared" si="88"/>
        <v>0</v>
      </c>
      <c r="P1427" s="18" t="e">
        <f t="shared" si="89"/>
        <v>#DIV/0!</v>
      </c>
      <c r="Q1427" t="s">
        <v>8340</v>
      </c>
      <c r="R1427" s="8" t="s">
        <v>8321</v>
      </c>
      <c r="S1427">
        <v>1430276959</v>
      </c>
      <c r="T1427" s="15">
        <f t="shared" si="90"/>
        <v>42123.131469907406</v>
      </c>
      <c r="U1427" s="14">
        <v>1427684959</v>
      </c>
      <c r="V1427" s="15">
        <f t="shared" si="91"/>
        <v>42093.131469907406</v>
      </c>
    </row>
    <row r="1428" spans="1:22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6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7">
        <f t="shared" si="88"/>
        <v>0</v>
      </c>
      <c r="P1428" s="18" t="e">
        <f t="shared" si="89"/>
        <v>#DIV/0!</v>
      </c>
      <c r="Q1428" t="s">
        <v>8340</v>
      </c>
      <c r="R1428" s="8" t="s">
        <v>8321</v>
      </c>
      <c r="S1428">
        <v>1440408120</v>
      </c>
      <c r="T1428" s="15">
        <f t="shared" si="90"/>
        <v>42240.390277777777</v>
      </c>
      <c r="U1428" s="14">
        <v>1435224120</v>
      </c>
      <c r="V1428" s="15">
        <f t="shared" si="91"/>
        <v>42180.390277777777</v>
      </c>
    </row>
    <row r="1429" spans="1:22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6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7">
        <f t="shared" si="88"/>
        <v>8.3800000000000008</v>
      </c>
      <c r="P1429" s="18">
        <f t="shared" si="89"/>
        <v>104.75</v>
      </c>
      <c r="Q1429" t="s">
        <v>8340</v>
      </c>
      <c r="R1429" s="8" t="s">
        <v>8321</v>
      </c>
      <c r="S1429">
        <v>1474230385</v>
      </c>
      <c r="T1429" s="15">
        <f t="shared" si="90"/>
        <v>42631.851678240739</v>
      </c>
      <c r="U1429" s="14">
        <v>1471638385</v>
      </c>
      <c r="V1429" s="15">
        <f t="shared" si="91"/>
        <v>42601.851678240739</v>
      </c>
    </row>
    <row r="1430" spans="1:22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6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7">
        <f t="shared" si="88"/>
        <v>4.5</v>
      </c>
      <c r="P1430" s="18">
        <f t="shared" si="89"/>
        <v>15</v>
      </c>
      <c r="Q1430" t="s">
        <v>8340</v>
      </c>
      <c r="R1430" s="8" t="s">
        <v>8321</v>
      </c>
      <c r="S1430">
        <v>1459584417</v>
      </c>
      <c r="T1430" s="15">
        <f t="shared" si="90"/>
        <v>42462.338159722218</v>
      </c>
      <c r="U1430" s="14">
        <v>1456996017</v>
      </c>
      <c r="V1430" s="15">
        <f t="shared" si="91"/>
        <v>42432.379826388889</v>
      </c>
    </row>
    <row r="1431" spans="1:22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6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7">
        <f t="shared" si="88"/>
        <v>0</v>
      </c>
      <c r="P1431" s="18" t="e">
        <f t="shared" si="89"/>
        <v>#DIV/0!</v>
      </c>
      <c r="Q1431" t="s">
        <v>8340</v>
      </c>
      <c r="R1431" s="8" t="s">
        <v>8321</v>
      </c>
      <c r="S1431">
        <v>1428629242</v>
      </c>
      <c r="T1431" s="15">
        <f t="shared" si="90"/>
        <v>42104.060671296298</v>
      </c>
      <c r="U1431" s="14">
        <v>1426037242</v>
      </c>
      <c r="V1431" s="15">
        <f t="shared" si="91"/>
        <v>42074.060671296298</v>
      </c>
    </row>
    <row r="1432" spans="1:22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6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7">
        <f t="shared" si="88"/>
        <v>8.06</v>
      </c>
      <c r="P1432" s="18">
        <f t="shared" si="89"/>
        <v>80.599999999999994</v>
      </c>
      <c r="Q1432" t="s">
        <v>8340</v>
      </c>
      <c r="R1432" s="8" t="s">
        <v>8321</v>
      </c>
      <c r="S1432">
        <v>1419017488</v>
      </c>
      <c r="T1432" s="15">
        <f t="shared" si="90"/>
        <v>41992.813518518524</v>
      </c>
      <c r="U1432" s="14">
        <v>1416339088</v>
      </c>
      <c r="V1432" s="15">
        <f t="shared" si="91"/>
        <v>41961.813518518524</v>
      </c>
    </row>
    <row r="1433" spans="1:22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6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7">
        <f t="shared" si="88"/>
        <v>31.94705882352941</v>
      </c>
      <c r="P1433" s="18">
        <f t="shared" si="89"/>
        <v>115.55319148936171</v>
      </c>
      <c r="Q1433" t="s">
        <v>8340</v>
      </c>
      <c r="R1433" s="8" t="s">
        <v>8321</v>
      </c>
      <c r="S1433">
        <v>1448517816</v>
      </c>
      <c r="T1433" s="15">
        <f t="shared" si="90"/>
        <v>42334.252500000002</v>
      </c>
      <c r="U1433" s="14">
        <v>1445922216</v>
      </c>
      <c r="V1433" s="15">
        <f t="shared" si="91"/>
        <v>42304.210833333331</v>
      </c>
    </row>
    <row r="1434" spans="1:22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6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7">
        <f t="shared" si="88"/>
        <v>0</v>
      </c>
      <c r="P1434" s="18" t="e">
        <f t="shared" si="89"/>
        <v>#DIV/0!</v>
      </c>
      <c r="Q1434" t="s">
        <v>8340</v>
      </c>
      <c r="R1434" s="8" t="s">
        <v>8321</v>
      </c>
      <c r="S1434">
        <v>1437417828</v>
      </c>
      <c r="T1434" s="15">
        <f t="shared" si="90"/>
        <v>42205.780416666668</v>
      </c>
      <c r="U1434" s="14">
        <v>1434825828</v>
      </c>
      <c r="V1434" s="15">
        <f t="shared" si="91"/>
        <v>42175.780416666668</v>
      </c>
    </row>
    <row r="1435" spans="1:22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6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7">
        <f t="shared" si="88"/>
        <v>6.708333333333333</v>
      </c>
      <c r="P1435" s="18">
        <f t="shared" si="89"/>
        <v>80.5</v>
      </c>
      <c r="Q1435" t="s">
        <v>8340</v>
      </c>
      <c r="R1435" s="8" t="s">
        <v>8321</v>
      </c>
      <c r="S1435">
        <v>1481367600</v>
      </c>
      <c r="T1435" s="15">
        <f t="shared" si="90"/>
        <v>42714.458333333328</v>
      </c>
      <c r="U1435" s="14">
        <v>1477839675</v>
      </c>
      <c r="V1435" s="15">
        <f t="shared" si="91"/>
        <v>42673.625868055555</v>
      </c>
    </row>
    <row r="1436" spans="1:22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7">
        <f t="shared" si="88"/>
        <v>9.9878048780487809</v>
      </c>
      <c r="P1436" s="18">
        <f t="shared" si="89"/>
        <v>744.5454545454545</v>
      </c>
      <c r="Q1436" t="s">
        <v>8340</v>
      </c>
      <c r="R1436" s="8" t="s">
        <v>8321</v>
      </c>
      <c r="S1436">
        <v>1433775600</v>
      </c>
      <c r="T1436" s="15">
        <f t="shared" si="90"/>
        <v>42163.625</v>
      </c>
      <c r="U1436" s="14">
        <v>1431973478</v>
      </c>
      <c r="V1436" s="15">
        <f t="shared" si="91"/>
        <v>42142.767106481479</v>
      </c>
    </row>
    <row r="1437" spans="1:22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6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7">
        <f t="shared" si="88"/>
        <v>0.1</v>
      </c>
      <c r="P1437" s="18">
        <f t="shared" si="89"/>
        <v>7.5</v>
      </c>
      <c r="Q1437" t="s">
        <v>8340</v>
      </c>
      <c r="R1437" s="8" t="s">
        <v>8321</v>
      </c>
      <c r="S1437">
        <v>1444589020</v>
      </c>
      <c r="T1437" s="15">
        <f t="shared" si="90"/>
        <v>42288.780324074076</v>
      </c>
      <c r="U1437" s="14">
        <v>1441997020</v>
      </c>
      <c r="V1437" s="15">
        <f t="shared" si="91"/>
        <v>42258.780324074076</v>
      </c>
    </row>
    <row r="1438" spans="1:22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6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7">
        <f t="shared" si="88"/>
        <v>0.77</v>
      </c>
      <c r="P1438" s="18">
        <f t="shared" si="89"/>
        <v>38.5</v>
      </c>
      <c r="Q1438" t="s">
        <v>8340</v>
      </c>
      <c r="R1438" s="8" t="s">
        <v>8321</v>
      </c>
      <c r="S1438">
        <v>1456043057</v>
      </c>
      <c r="T1438" s="15">
        <f t="shared" si="90"/>
        <v>42421.35019675926</v>
      </c>
      <c r="U1438" s="14">
        <v>1453451057</v>
      </c>
      <c r="V1438" s="15">
        <f t="shared" si="91"/>
        <v>42391.35019675926</v>
      </c>
    </row>
    <row r="1439" spans="1:22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6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7">
        <f t="shared" si="88"/>
        <v>26.900000000000002</v>
      </c>
      <c r="P1439" s="18">
        <f t="shared" si="89"/>
        <v>36.68181818181818</v>
      </c>
      <c r="Q1439" t="s">
        <v>8340</v>
      </c>
      <c r="R1439" s="8" t="s">
        <v>8321</v>
      </c>
      <c r="S1439">
        <v>1405227540</v>
      </c>
      <c r="T1439" s="15">
        <f t="shared" si="90"/>
        <v>41833.207638888889</v>
      </c>
      <c r="U1439" s="14">
        <v>1402058739</v>
      </c>
      <c r="V1439" s="15">
        <f t="shared" si="91"/>
        <v>41796.531701388885</v>
      </c>
    </row>
    <row r="1440" spans="1:22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6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7">
        <f t="shared" si="88"/>
        <v>3</v>
      </c>
      <c r="P1440" s="18">
        <f t="shared" si="89"/>
        <v>75</v>
      </c>
      <c r="Q1440" t="s">
        <v>8340</v>
      </c>
      <c r="R1440" s="8" t="s">
        <v>8321</v>
      </c>
      <c r="S1440">
        <v>1461765300</v>
      </c>
      <c r="T1440" s="15">
        <f t="shared" si="90"/>
        <v>42487.579861111109</v>
      </c>
      <c r="U1440" s="14">
        <v>1459198499</v>
      </c>
      <c r="V1440" s="15">
        <f t="shared" si="91"/>
        <v>42457.871516203704</v>
      </c>
    </row>
    <row r="1441" spans="1:22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6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7">
        <f t="shared" si="88"/>
        <v>6.6055045871559637</v>
      </c>
      <c r="P1441" s="18">
        <f t="shared" si="89"/>
        <v>30</v>
      </c>
      <c r="Q1441" t="s">
        <v>8340</v>
      </c>
      <c r="R1441" s="8" t="s">
        <v>8321</v>
      </c>
      <c r="S1441">
        <v>1425758101</v>
      </c>
      <c r="T1441" s="15">
        <f t="shared" si="90"/>
        <v>42070.829872685186</v>
      </c>
      <c r="U1441" s="14">
        <v>1423166101</v>
      </c>
      <c r="V1441" s="15">
        <f t="shared" si="91"/>
        <v>42040.829872685186</v>
      </c>
    </row>
    <row r="1442" spans="1:22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6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7">
        <f t="shared" si="88"/>
        <v>7.6923076923076927E-3</v>
      </c>
      <c r="P1442" s="18">
        <f t="shared" si="89"/>
        <v>1</v>
      </c>
      <c r="Q1442" t="s">
        <v>8340</v>
      </c>
      <c r="R1442" s="8" t="s">
        <v>8321</v>
      </c>
      <c r="S1442">
        <v>1464285463</v>
      </c>
      <c r="T1442" s="15">
        <f t="shared" si="90"/>
        <v>42516.748414351852</v>
      </c>
      <c r="U1442" s="14">
        <v>1461693463</v>
      </c>
      <c r="V1442" s="15">
        <f t="shared" si="91"/>
        <v>42486.748414351852</v>
      </c>
    </row>
    <row r="1443" spans="1:22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6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7">
        <f t="shared" si="88"/>
        <v>1.1222222222222222</v>
      </c>
      <c r="P1443" s="18">
        <f t="shared" si="89"/>
        <v>673.33333333333337</v>
      </c>
      <c r="Q1443" t="s">
        <v>8340</v>
      </c>
      <c r="R1443" s="8" t="s">
        <v>8321</v>
      </c>
      <c r="S1443">
        <v>1441995769</v>
      </c>
      <c r="T1443" s="15">
        <f t="shared" si="90"/>
        <v>42258.765844907408</v>
      </c>
      <c r="U1443" s="14">
        <v>1436811769</v>
      </c>
      <c r="V1443" s="15">
        <f t="shared" si="91"/>
        <v>42198.765844907408</v>
      </c>
    </row>
    <row r="1444" spans="1:22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6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7">
        <f t="shared" si="88"/>
        <v>0</v>
      </c>
      <c r="P1444" s="18" t="e">
        <f t="shared" si="89"/>
        <v>#DIV/0!</v>
      </c>
      <c r="Q1444" t="s">
        <v>8340</v>
      </c>
      <c r="R1444" s="8" t="s">
        <v>8321</v>
      </c>
      <c r="S1444">
        <v>1464190158</v>
      </c>
      <c r="T1444" s="15">
        <f t="shared" si="90"/>
        <v>42515.64534722222</v>
      </c>
      <c r="U1444" s="14">
        <v>1461598158</v>
      </c>
      <c r="V1444" s="15">
        <f t="shared" si="91"/>
        <v>42485.64534722222</v>
      </c>
    </row>
    <row r="1445" spans="1:22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6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7">
        <f t="shared" si="88"/>
        <v>0</v>
      </c>
      <c r="P1445" s="18" t="e">
        <f t="shared" si="89"/>
        <v>#DIV/0!</v>
      </c>
      <c r="Q1445" t="s">
        <v>8340</v>
      </c>
      <c r="R1445" s="8" t="s">
        <v>8321</v>
      </c>
      <c r="S1445">
        <v>1483395209</v>
      </c>
      <c r="T1445" s="15">
        <f t="shared" si="90"/>
        <v>42737.926030092596</v>
      </c>
      <c r="U1445" s="14">
        <v>1480803209</v>
      </c>
      <c r="V1445" s="15">
        <f t="shared" si="91"/>
        <v>42707.926030092596</v>
      </c>
    </row>
    <row r="1446" spans="1:22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7">
        <f t="shared" si="88"/>
        <v>0</v>
      </c>
      <c r="P1446" s="18" t="e">
        <f t="shared" si="89"/>
        <v>#DIV/0!</v>
      </c>
      <c r="Q1446" t="s">
        <v>8340</v>
      </c>
      <c r="R1446" s="8" t="s">
        <v>8321</v>
      </c>
      <c r="S1446">
        <v>1442091462</v>
      </c>
      <c r="T1446" s="15">
        <f t="shared" si="90"/>
        <v>42259.873402777783</v>
      </c>
      <c r="U1446" s="14">
        <v>1436907462</v>
      </c>
      <c r="V1446" s="15">
        <f t="shared" si="91"/>
        <v>42199.873402777783</v>
      </c>
    </row>
    <row r="1447" spans="1:22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6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7">
        <f t="shared" si="88"/>
        <v>0</v>
      </c>
      <c r="P1447" s="18" t="e">
        <f t="shared" si="89"/>
        <v>#DIV/0!</v>
      </c>
      <c r="Q1447" t="s">
        <v>8340</v>
      </c>
      <c r="R1447" s="8" t="s">
        <v>8321</v>
      </c>
      <c r="S1447">
        <v>1434286855</v>
      </c>
      <c r="T1447" s="15">
        <f t="shared" si="90"/>
        <v>42169.542303240742</v>
      </c>
      <c r="U1447" s="14">
        <v>1431694855</v>
      </c>
      <c r="V1447" s="15">
        <f t="shared" si="91"/>
        <v>42139.542303240742</v>
      </c>
    </row>
    <row r="1448" spans="1:22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6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7">
        <f t="shared" si="88"/>
        <v>0</v>
      </c>
      <c r="P1448" s="18" t="e">
        <f t="shared" si="89"/>
        <v>#DIV/0!</v>
      </c>
      <c r="Q1448" t="s">
        <v>8340</v>
      </c>
      <c r="R1448" s="8" t="s">
        <v>8321</v>
      </c>
      <c r="S1448">
        <v>1461235478</v>
      </c>
      <c r="T1448" s="15">
        <f t="shared" si="90"/>
        <v>42481.447662037041</v>
      </c>
      <c r="U1448" s="14">
        <v>1459507478</v>
      </c>
      <c r="V1448" s="15">
        <f t="shared" si="91"/>
        <v>42461.447662037041</v>
      </c>
    </row>
    <row r="1449" spans="1:22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6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7">
        <f t="shared" si="88"/>
        <v>1.4999999999999999E-2</v>
      </c>
      <c r="P1449" s="18">
        <f t="shared" si="89"/>
        <v>25</v>
      </c>
      <c r="Q1449" t="s">
        <v>8340</v>
      </c>
      <c r="R1449" s="8" t="s">
        <v>8321</v>
      </c>
      <c r="S1449">
        <v>1467999134</v>
      </c>
      <c r="T1449" s="15">
        <f t="shared" si="90"/>
        <v>42559.730717592596</v>
      </c>
      <c r="U1449" s="14">
        <v>1465407134</v>
      </c>
      <c r="V1449" s="15">
        <f t="shared" si="91"/>
        <v>42529.730717592596</v>
      </c>
    </row>
    <row r="1450" spans="1:22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6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7">
        <f t="shared" si="88"/>
        <v>0</v>
      </c>
      <c r="P1450" s="18" t="e">
        <f t="shared" si="89"/>
        <v>#DIV/0!</v>
      </c>
      <c r="Q1450" t="s">
        <v>8340</v>
      </c>
      <c r="R1450" s="8" t="s">
        <v>8321</v>
      </c>
      <c r="S1450">
        <v>1432272300</v>
      </c>
      <c r="T1450" s="15">
        <f t="shared" si="90"/>
        <v>42146.225694444445</v>
      </c>
      <c r="U1450" s="14">
        <v>1429655318</v>
      </c>
      <c r="V1450" s="15">
        <f t="shared" si="91"/>
        <v>42115.936550925922</v>
      </c>
    </row>
    <row r="1451" spans="1:22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6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7">
        <f t="shared" si="88"/>
        <v>0</v>
      </c>
      <c r="P1451" s="18" t="e">
        <f t="shared" si="89"/>
        <v>#DIV/0!</v>
      </c>
      <c r="Q1451" t="s">
        <v>8340</v>
      </c>
      <c r="R1451" s="8" t="s">
        <v>8321</v>
      </c>
      <c r="S1451">
        <v>1431286105</v>
      </c>
      <c r="T1451" s="15">
        <f t="shared" si="90"/>
        <v>42134.811400462961</v>
      </c>
      <c r="U1451" s="14">
        <v>1427138905</v>
      </c>
      <c r="V1451" s="15">
        <f t="shared" si="91"/>
        <v>42086.811400462961</v>
      </c>
    </row>
    <row r="1452" spans="1:22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6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7">
        <f t="shared" si="88"/>
        <v>1E-3</v>
      </c>
      <c r="P1452" s="18">
        <f t="shared" si="89"/>
        <v>1</v>
      </c>
      <c r="Q1452" t="s">
        <v>8340</v>
      </c>
      <c r="R1452" s="8" t="s">
        <v>8321</v>
      </c>
      <c r="S1452">
        <v>1455941197</v>
      </c>
      <c r="T1452" s="15">
        <f t="shared" si="90"/>
        <v>42420.171261574069</v>
      </c>
      <c r="U1452" s="14">
        <v>1453349197</v>
      </c>
      <c r="V1452" s="15">
        <f t="shared" si="91"/>
        <v>42390.171261574069</v>
      </c>
    </row>
    <row r="1453" spans="1:22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7">
        <f t="shared" si="88"/>
        <v>1.0554089709762533E-2</v>
      </c>
      <c r="P1453" s="18">
        <f t="shared" si="89"/>
        <v>1</v>
      </c>
      <c r="Q1453" t="s">
        <v>8340</v>
      </c>
      <c r="R1453" s="8" t="s">
        <v>8321</v>
      </c>
      <c r="S1453">
        <v>1416355259</v>
      </c>
      <c r="T1453" s="15">
        <f t="shared" si="90"/>
        <v>41962.00068287037</v>
      </c>
      <c r="U1453" s="14">
        <v>1413759659</v>
      </c>
      <c r="V1453" s="15">
        <f t="shared" si="91"/>
        <v>41931.959016203706</v>
      </c>
    </row>
    <row r="1454" spans="1:22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7">
        <f t="shared" si="88"/>
        <v>0</v>
      </c>
      <c r="P1454" s="18" t="e">
        <f t="shared" si="89"/>
        <v>#DIV/0!</v>
      </c>
      <c r="Q1454" t="s">
        <v>8340</v>
      </c>
      <c r="R1454" s="8" t="s">
        <v>8321</v>
      </c>
      <c r="S1454">
        <v>1406566363</v>
      </c>
      <c r="T1454" s="15">
        <f t="shared" si="90"/>
        <v>41848.703275462962</v>
      </c>
      <c r="U1454" s="14">
        <v>1403974363</v>
      </c>
      <c r="V1454" s="15">
        <f t="shared" si="91"/>
        <v>41818.703275462962</v>
      </c>
    </row>
    <row r="1455" spans="1:22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7">
        <f t="shared" si="88"/>
        <v>0</v>
      </c>
      <c r="P1455" s="18" t="e">
        <f t="shared" si="89"/>
        <v>#DIV/0!</v>
      </c>
      <c r="Q1455" t="s">
        <v>8340</v>
      </c>
      <c r="R1455" s="8" t="s">
        <v>8321</v>
      </c>
      <c r="S1455">
        <v>1492270947</v>
      </c>
      <c r="T1455" s="15">
        <f t="shared" si="90"/>
        <v>42840.654479166667</v>
      </c>
      <c r="U1455" s="14">
        <v>1488386547</v>
      </c>
      <c r="V1455" s="15">
        <f t="shared" si="91"/>
        <v>42795.696145833332</v>
      </c>
    </row>
    <row r="1456" spans="1:22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7">
        <f t="shared" si="88"/>
        <v>0.85714285714285721</v>
      </c>
      <c r="P1456" s="18">
        <f t="shared" si="89"/>
        <v>15</v>
      </c>
      <c r="Q1456" t="s">
        <v>8340</v>
      </c>
      <c r="R1456" s="8" t="s">
        <v>8321</v>
      </c>
      <c r="S1456">
        <v>1461535140</v>
      </c>
      <c r="T1456" s="15">
        <f t="shared" si="90"/>
        <v>42484.915972222225</v>
      </c>
      <c r="U1456" s="14">
        <v>1459716480</v>
      </c>
      <c r="V1456" s="15">
        <f t="shared" si="91"/>
        <v>42463.866666666669</v>
      </c>
    </row>
    <row r="1457" spans="1:22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7">
        <f t="shared" si="88"/>
        <v>10.5</v>
      </c>
      <c r="P1457" s="18">
        <f t="shared" si="89"/>
        <v>225</v>
      </c>
      <c r="Q1457" t="s">
        <v>8340</v>
      </c>
      <c r="R1457" s="8" t="s">
        <v>8321</v>
      </c>
      <c r="S1457">
        <v>1409924340</v>
      </c>
      <c r="T1457" s="15">
        <f t="shared" si="90"/>
        <v>41887.568749999999</v>
      </c>
      <c r="U1457" s="14">
        <v>1405181320</v>
      </c>
      <c r="V1457" s="15">
        <f t="shared" si="91"/>
        <v>41832.672685185185</v>
      </c>
    </row>
    <row r="1458" spans="1:22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7">
        <f t="shared" si="88"/>
        <v>2.9000000000000004</v>
      </c>
      <c r="P1458" s="18">
        <f t="shared" si="89"/>
        <v>48.333333333333336</v>
      </c>
      <c r="Q1458" t="s">
        <v>8340</v>
      </c>
      <c r="R1458" s="8" t="s">
        <v>8321</v>
      </c>
      <c r="S1458">
        <v>1483459365</v>
      </c>
      <c r="T1458" s="15">
        <f t="shared" si="90"/>
        <v>42738.668576388889</v>
      </c>
      <c r="U1458" s="14">
        <v>1480867365</v>
      </c>
      <c r="V1458" s="15">
        <f t="shared" si="91"/>
        <v>42708.668576388889</v>
      </c>
    </row>
    <row r="1459" spans="1:22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7">
        <f t="shared" si="88"/>
        <v>0</v>
      </c>
      <c r="P1459" s="18" t="e">
        <f t="shared" si="89"/>
        <v>#DIV/0!</v>
      </c>
      <c r="Q1459" t="s">
        <v>8340</v>
      </c>
      <c r="R1459" s="8" t="s">
        <v>8321</v>
      </c>
      <c r="S1459">
        <v>1447281044</v>
      </c>
      <c r="T1459" s="15">
        <f t="shared" si="90"/>
        <v>42319.938009259262</v>
      </c>
      <c r="U1459" s="14">
        <v>1444685444</v>
      </c>
      <c r="V1459" s="15">
        <f t="shared" si="91"/>
        <v>42289.89634259259</v>
      </c>
    </row>
    <row r="1460" spans="1:22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7">
        <f t="shared" si="88"/>
        <v>0</v>
      </c>
      <c r="P1460" s="18" t="e">
        <f t="shared" si="89"/>
        <v>#DIV/0!</v>
      </c>
      <c r="Q1460" t="s">
        <v>8340</v>
      </c>
      <c r="R1460" s="8" t="s">
        <v>8321</v>
      </c>
      <c r="S1460">
        <v>1407729600</v>
      </c>
      <c r="T1460" s="15">
        <f t="shared" si="90"/>
        <v>41862.166666666664</v>
      </c>
      <c r="U1460" s="14">
        <v>1405097760</v>
      </c>
      <c r="V1460" s="15">
        <f t="shared" si="91"/>
        <v>41831.705555555556</v>
      </c>
    </row>
    <row r="1461" spans="1:22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7">
        <f t="shared" si="88"/>
        <v>0</v>
      </c>
      <c r="P1461" s="18" t="e">
        <f t="shared" si="89"/>
        <v>#DIV/0!</v>
      </c>
      <c r="Q1461" t="s">
        <v>8340</v>
      </c>
      <c r="R1461" s="8" t="s">
        <v>8321</v>
      </c>
      <c r="S1461">
        <v>1449077100</v>
      </c>
      <c r="T1461" s="15">
        <f t="shared" si="90"/>
        <v>42340.725694444445</v>
      </c>
      <c r="U1461" s="14">
        <v>1446612896</v>
      </c>
      <c r="V1461" s="15">
        <f t="shared" si="91"/>
        <v>42312.204814814817</v>
      </c>
    </row>
    <row r="1462" spans="1:22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7">
        <f t="shared" si="88"/>
        <v>0</v>
      </c>
      <c r="P1462" s="18" t="e">
        <f t="shared" si="89"/>
        <v>#DIV/0!</v>
      </c>
      <c r="Q1462" t="s">
        <v>8340</v>
      </c>
      <c r="R1462" s="8" t="s">
        <v>8321</v>
      </c>
      <c r="S1462">
        <v>1417391100</v>
      </c>
      <c r="T1462" s="15">
        <f t="shared" si="90"/>
        <v>41973.989583333328</v>
      </c>
      <c r="U1462" s="14">
        <v>1412371898</v>
      </c>
      <c r="V1462" s="15">
        <f t="shared" si="91"/>
        <v>41915.896967592591</v>
      </c>
    </row>
    <row r="1463" spans="1:22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6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7">
        <f t="shared" si="88"/>
        <v>101.24459999999999</v>
      </c>
      <c r="P1463" s="18">
        <f t="shared" si="89"/>
        <v>44.66673529411765</v>
      </c>
      <c r="Q1463" t="s">
        <v>8341</v>
      </c>
      <c r="R1463" s="8" t="s">
        <v>8321</v>
      </c>
      <c r="S1463">
        <v>1413849600</v>
      </c>
      <c r="T1463" s="15">
        <f t="shared" si="90"/>
        <v>41933</v>
      </c>
      <c r="U1463" s="14">
        <v>1410967754</v>
      </c>
      <c r="V1463" s="15">
        <f t="shared" si="91"/>
        <v>41899.645300925928</v>
      </c>
    </row>
    <row r="1464" spans="1:22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6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7">
        <f t="shared" si="88"/>
        <v>108.5175</v>
      </c>
      <c r="P1464" s="18">
        <f t="shared" si="89"/>
        <v>28.937999999999999</v>
      </c>
      <c r="Q1464" t="s">
        <v>8341</v>
      </c>
      <c r="R1464" s="8" t="s">
        <v>8321</v>
      </c>
      <c r="S1464">
        <v>1365609271</v>
      </c>
      <c r="T1464" s="15">
        <f t="shared" si="90"/>
        <v>41374.662858796299</v>
      </c>
      <c r="U1464" s="14">
        <v>1363017271</v>
      </c>
      <c r="V1464" s="15">
        <f t="shared" si="91"/>
        <v>41344.662858796299</v>
      </c>
    </row>
    <row r="1465" spans="1:22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6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7">
        <f t="shared" si="88"/>
        <v>147.66666666666666</v>
      </c>
      <c r="P1465" s="18">
        <f t="shared" si="89"/>
        <v>35.44</v>
      </c>
      <c r="Q1465" t="s">
        <v>8341</v>
      </c>
      <c r="R1465" s="8" t="s">
        <v>8321</v>
      </c>
      <c r="S1465">
        <v>1365367938</v>
      </c>
      <c r="T1465" s="15">
        <f t="shared" si="90"/>
        <v>41371.869652777779</v>
      </c>
      <c r="U1465" s="14">
        <v>1361483538</v>
      </c>
      <c r="V1465" s="15">
        <f t="shared" si="91"/>
        <v>41326.911319444444</v>
      </c>
    </row>
    <row r="1466" spans="1:22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7">
        <f t="shared" si="88"/>
        <v>163.19999999999999</v>
      </c>
      <c r="P1466" s="18">
        <f t="shared" si="89"/>
        <v>34.871794871794869</v>
      </c>
      <c r="Q1466" t="s">
        <v>8341</v>
      </c>
      <c r="R1466" s="8" t="s">
        <v>8321</v>
      </c>
      <c r="S1466">
        <v>1361029958</v>
      </c>
      <c r="T1466" s="15">
        <f t="shared" si="90"/>
        <v>41321.661550925928</v>
      </c>
      <c r="U1466" s="14">
        <v>1358437958</v>
      </c>
      <c r="V1466" s="15">
        <f t="shared" si="91"/>
        <v>41291.661550925928</v>
      </c>
    </row>
    <row r="1467" spans="1:22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6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7">
        <f t="shared" si="88"/>
        <v>456.41449999999998</v>
      </c>
      <c r="P1467" s="18">
        <f t="shared" si="89"/>
        <v>52.622732513451197</v>
      </c>
      <c r="Q1467" t="s">
        <v>8341</v>
      </c>
      <c r="R1467" s="8" t="s">
        <v>8321</v>
      </c>
      <c r="S1467">
        <v>1332385200</v>
      </c>
      <c r="T1467" s="15">
        <f t="shared" si="90"/>
        <v>40990.125</v>
      </c>
      <c r="U1467" s="14">
        <v>1329759452</v>
      </c>
      <c r="V1467" s="15">
        <f t="shared" si="91"/>
        <v>40959.734398148146</v>
      </c>
    </row>
    <row r="1468" spans="1:22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6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7">
        <f t="shared" si="88"/>
        <v>107.87731249999999</v>
      </c>
      <c r="P1468" s="18">
        <f t="shared" si="89"/>
        <v>69.598266129032254</v>
      </c>
      <c r="Q1468" t="s">
        <v>8341</v>
      </c>
      <c r="R1468" s="8" t="s">
        <v>8321</v>
      </c>
      <c r="S1468">
        <v>1452574800</v>
      </c>
      <c r="T1468" s="15">
        <f t="shared" si="90"/>
        <v>42381.208333333328</v>
      </c>
      <c r="U1468" s="14">
        <v>1449029266</v>
      </c>
      <c r="V1468" s="15">
        <f t="shared" si="91"/>
        <v>42340.172060185185</v>
      </c>
    </row>
    <row r="1469" spans="1:22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6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7">
        <f t="shared" si="88"/>
        <v>115.08</v>
      </c>
      <c r="P1469" s="18">
        <f t="shared" si="89"/>
        <v>76.72</v>
      </c>
      <c r="Q1469" t="s">
        <v>8341</v>
      </c>
      <c r="R1469" s="8" t="s">
        <v>8321</v>
      </c>
      <c r="S1469">
        <v>1332699285</v>
      </c>
      <c r="T1469" s="15">
        <f t="shared" si="90"/>
        <v>40993.760243055556</v>
      </c>
      <c r="U1469" s="14">
        <v>1327518885</v>
      </c>
      <c r="V1469" s="15">
        <f t="shared" si="91"/>
        <v>40933.80190972222</v>
      </c>
    </row>
    <row r="1470" spans="1:22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6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7">
        <f t="shared" si="88"/>
        <v>102.36842105263158</v>
      </c>
      <c r="P1470" s="18">
        <f t="shared" si="89"/>
        <v>33.191126279863482</v>
      </c>
      <c r="Q1470" t="s">
        <v>8341</v>
      </c>
      <c r="R1470" s="8" t="s">
        <v>8321</v>
      </c>
      <c r="S1470">
        <v>1307838049</v>
      </c>
      <c r="T1470" s="15">
        <f t="shared" si="90"/>
        <v>40706.014456018514</v>
      </c>
      <c r="U1470" s="14">
        <v>1302654049</v>
      </c>
      <c r="V1470" s="15">
        <f t="shared" si="91"/>
        <v>40646.014456018514</v>
      </c>
    </row>
    <row r="1471" spans="1:22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6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7">
        <f t="shared" si="88"/>
        <v>108.42485875706214</v>
      </c>
      <c r="P1471" s="18">
        <f t="shared" si="89"/>
        <v>149.46417445482865</v>
      </c>
      <c r="Q1471" t="s">
        <v>8341</v>
      </c>
      <c r="R1471" s="8" t="s">
        <v>8321</v>
      </c>
      <c r="S1471">
        <v>1360938109</v>
      </c>
      <c r="T1471" s="15">
        <f t="shared" si="90"/>
        <v>41320.598483796297</v>
      </c>
      <c r="U1471" s="14">
        <v>1358346109</v>
      </c>
      <c r="V1471" s="15">
        <f t="shared" si="91"/>
        <v>41290.598483796297</v>
      </c>
    </row>
    <row r="1472" spans="1:22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6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7">
        <f t="shared" si="88"/>
        <v>125.13333333333334</v>
      </c>
      <c r="P1472" s="18">
        <f t="shared" si="89"/>
        <v>23.172839506172838</v>
      </c>
      <c r="Q1472" t="s">
        <v>8341</v>
      </c>
      <c r="R1472" s="8" t="s">
        <v>8321</v>
      </c>
      <c r="S1472">
        <v>1356724263</v>
      </c>
      <c r="T1472" s="15">
        <f t="shared" si="90"/>
        <v>41271.827118055553</v>
      </c>
      <c r="U1472" s="14">
        <v>1354909863</v>
      </c>
      <c r="V1472" s="15">
        <f t="shared" si="91"/>
        <v>41250.827118055553</v>
      </c>
    </row>
    <row r="1473" spans="1:22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6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7">
        <f t="shared" si="88"/>
        <v>103.840625</v>
      </c>
      <c r="P1473" s="18">
        <f t="shared" si="89"/>
        <v>96.877551020408163</v>
      </c>
      <c r="Q1473" t="s">
        <v>8341</v>
      </c>
      <c r="R1473" s="8" t="s">
        <v>8321</v>
      </c>
      <c r="S1473">
        <v>1428620334</v>
      </c>
      <c r="T1473" s="15">
        <f t="shared" si="90"/>
        <v>42103.957569444443</v>
      </c>
      <c r="U1473" s="14">
        <v>1426028334</v>
      </c>
      <c r="V1473" s="15">
        <f t="shared" si="91"/>
        <v>42073.957569444443</v>
      </c>
    </row>
    <row r="1474" spans="1:22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6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7">
        <f t="shared" si="88"/>
        <v>138.70400000000001</v>
      </c>
      <c r="P1474" s="18">
        <f t="shared" si="89"/>
        <v>103.20238095238095</v>
      </c>
      <c r="Q1474" t="s">
        <v>8341</v>
      </c>
      <c r="R1474" s="8" t="s">
        <v>8321</v>
      </c>
      <c r="S1474">
        <v>1381928503</v>
      </c>
      <c r="T1474" s="15">
        <f t="shared" si="90"/>
        <v>41563.542858796296</v>
      </c>
      <c r="U1474" s="14">
        <v>1379336503</v>
      </c>
      <c r="V1474" s="15">
        <f t="shared" si="91"/>
        <v>41533.542858796296</v>
      </c>
    </row>
    <row r="1475" spans="1:22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6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7">
        <f t="shared" ref="O1475:O1538" si="92">(E1475/D1475)*100</f>
        <v>120.51600000000001</v>
      </c>
      <c r="P1475" s="18">
        <f t="shared" ref="P1475:P1538" si="93">AVERAGE(E1475/L1475)</f>
        <v>38.462553191489363</v>
      </c>
      <c r="Q1475" t="s">
        <v>8341</v>
      </c>
      <c r="R1475" s="8" t="s">
        <v>8321</v>
      </c>
      <c r="S1475">
        <v>1330644639</v>
      </c>
      <c r="T1475" s="15">
        <f t="shared" ref="T1475:T1538" si="94">(S1475/86400)+DATE(1970,1,1)</f>
        <v>40969.979618055557</v>
      </c>
      <c r="U1475" s="14">
        <v>1328052639</v>
      </c>
      <c r="V1475" s="15">
        <f t="shared" ref="V1475:V1538" si="95">(U1475/86400)+DATE(1970,1,1)</f>
        <v>40939.979618055557</v>
      </c>
    </row>
    <row r="1476" spans="1:22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7">
        <f t="shared" si="92"/>
        <v>112.26666666666667</v>
      </c>
      <c r="P1476" s="18">
        <f t="shared" si="93"/>
        <v>44.315789473684212</v>
      </c>
      <c r="Q1476" t="s">
        <v>8341</v>
      </c>
      <c r="R1476" s="8" t="s">
        <v>8321</v>
      </c>
      <c r="S1476">
        <v>1379093292</v>
      </c>
      <c r="T1476" s="15">
        <f t="shared" si="94"/>
        <v>41530.72791666667</v>
      </c>
      <c r="U1476" s="14">
        <v>1376501292</v>
      </c>
      <c r="V1476" s="15">
        <f t="shared" si="95"/>
        <v>41500.72791666667</v>
      </c>
    </row>
    <row r="1477" spans="1:22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6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7">
        <f t="shared" si="92"/>
        <v>188.66966666666667</v>
      </c>
      <c r="P1477" s="18">
        <f t="shared" si="93"/>
        <v>64.173356009070289</v>
      </c>
      <c r="Q1477" t="s">
        <v>8341</v>
      </c>
      <c r="R1477" s="8" t="s">
        <v>8321</v>
      </c>
      <c r="S1477">
        <v>1419051540</v>
      </c>
      <c r="T1477" s="15">
        <f t="shared" si="94"/>
        <v>41993.207638888889</v>
      </c>
      <c r="U1477" s="14">
        <v>1416244863</v>
      </c>
      <c r="V1477" s="15">
        <f t="shared" si="95"/>
        <v>41960.722951388889</v>
      </c>
    </row>
    <row r="1478" spans="1:22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6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7">
        <f t="shared" si="92"/>
        <v>661.55466666666666</v>
      </c>
      <c r="P1478" s="18">
        <f t="shared" si="93"/>
        <v>43.333275109170302</v>
      </c>
      <c r="Q1478" t="s">
        <v>8341</v>
      </c>
      <c r="R1478" s="8" t="s">
        <v>8321</v>
      </c>
      <c r="S1478">
        <v>1315616422</v>
      </c>
      <c r="T1478" s="15">
        <f t="shared" si="94"/>
        <v>40796.041921296295</v>
      </c>
      <c r="U1478" s="14">
        <v>1313024422</v>
      </c>
      <c r="V1478" s="15">
        <f t="shared" si="95"/>
        <v>40766.041921296295</v>
      </c>
    </row>
    <row r="1479" spans="1:22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6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7">
        <f t="shared" si="92"/>
        <v>111.31</v>
      </c>
      <c r="P1479" s="18">
        <f t="shared" si="93"/>
        <v>90.495934959349597</v>
      </c>
      <c r="Q1479" t="s">
        <v>8341</v>
      </c>
      <c r="R1479" s="8" t="s">
        <v>8321</v>
      </c>
      <c r="S1479">
        <v>1324609200</v>
      </c>
      <c r="T1479" s="15">
        <f t="shared" si="94"/>
        <v>40900.125</v>
      </c>
      <c r="U1479" s="14">
        <v>1319467604</v>
      </c>
      <c r="V1479" s="15">
        <f t="shared" si="95"/>
        <v>40840.615787037037</v>
      </c>
    </row>
    <row r="1480" spans="1:22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6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7">
        <f t="shared" si="92"/>
        <v>1181.6142199999999</v>
      </c>
      <c r="P1480" s="18">
        <f t="shared" si="93"/>
        <v>29.187190495010373</v>
      </c>
      <c r="Q1480" t="s">
        <v>8341</v>
      </c>
      <c r="R1480" s="8" t="s">
        <v>8321</v>
      </c>
      <c r="S1480">
        <v>1368564913</v>
      </c>
      <c r="T1480" s="15">
        <f t="shared" si="94"/>
        <v>41408.871678240743</v>
      </c>
      <c r="U1480" s="14">
        <v>1367355313</v>
      </c>
      <c r="V1480" s="15">
        <f t="shared" si="95"/>
        <v>41394.871678240743</v>
      </c>
    </row>
    <row r="1481" spans="1:22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6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7">
        <f t="shared" si="92"/>
        <v>137.375</v>
      </c>
      <c r="P1481" s="18">
        <f t="shared" si="93"/>
        <v>30.95774647887324</v>
      </c>
      <c r="Q1481" t="s">
        <v>8341</v>
      </c>
      <c r="R1481" s="8" t="s">
        <v>8321</v>
      </c>
      <c r="S1481">
        <v>1399694340</v>
      </c>
      <c r="T1481" s="15">
        <f t="shared" si="94"/>
        <v>41769.165972222225</v>
      </c>
      <c r="U1481" s="14">
        <v>1398448389</v>
      </c>
      <c r="V1481" s="15">
        <f t="shared" si="95"/>
        <v>41754.745243055557</v>
      </c>
    </row>
    <row r="1482" spans="1:22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6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7">
        <f t="shared" si="92"/>
        <v>117.04040000000001</v>
      </c>
      <c r="P1482" s="18">
        <f t="shared" si="93"/>
        <v>92.157795275590544</v>
      </c>
      <c r="Q1482" t="s">
        <v>8341</v>
      </c>
      <c r="R1482" s="8" t="s">
        <v>8321</v>
      </c>
      <c r="S1482">
        <v>1374858000</v>
      </c>
      <c r="T1482" s="15">
        <f t="shared" si="94"/>
        <v>41481.708333333336</v>
      </c>
      <c r="U1482" s="14">
        <v>1373408699</v>
      </c>
      <c r="V1482" s="15">
        <f t="shared" si="95"/>
        <v>41464.934016203704</v>
      </c>
    </row>
    <row r="1483" spans="1:22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6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7">
        <f t="shared" si="92"/>
        <v>2.1</v>
      </c>
      <c r="P1483" s="18">
        <f t="shared" si="93"/>
        <v>17.5</v>
      </c>
      <c r="Q1483" t="s">
        <v>8323</v>
      </c>
      <c r="R1483" s="8" t="s">
        <v>8321</v>
      </c>
      <c r="S1483">
        <v>1383430145</v>
      </c>
      <c r="T1483" s="15">
        <f t="shared" si="94"/>
        <v>41580.922974537039</v>
      </c>
      <c r="U1483" s="14">
        <v>1380838145</v>
      </c>
      <c r="V1483" s="15">
        <f t="shared" si="95"/>
        <v>41550.922974537039</v>
      </c>
    </row>
    <row r="1484" spans="1:22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6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7">
        <f t="shared" si="92"/>
        <v>0.1</v>
      </c>
      <c r="P1484" s="18">
        <f t="shared" si="93"/>
        <v>5</v>
      </c>
      <c r="Q1484" t="s">
        <v>8323</v>
      </c>
      <c r="R1484" s="8" t="s">
        <v>8321</v>
      </c>
      <c r="S1484">
        <v>1347004260</v>
      </c>
      <c r="T1484" s="15">
        <f t="shared" si="94"/>
        <v>41159.327083333337</v>
      </c>
      <c r="U1484" s="14">
        <v>1345062936</v>
      </c>
      <c r="V1484" s="15">
        <f t="shared" si="95"/>
        <v>41136.858055555553</v>
      </c>
    </row>
    <row r="1485" spans="1:22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6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7">
        <f t="shared" si="92"/>
        <v>0.7142857142857143</v>
      </c>
      <c r="P1485" s="18">
        <f t="shared" si="93"/>
        <v>25</v>
      </c>
      <c r="Q1485" t="s">
        <v>8323</v>
      </c>
      <c r="R1485" s="8" t="s">
        <v>8321</v>
      </c>
      <c r="S1485">
        <v>1469162275</v>
      </c>
      <c r="T1485" s="15">
        <f t="shared" si="94"/>
        <v>42573.192997685182</v>
      </c>
      <c r="U1485" s="14">
        <v>1467002275</v>
      </c>
      <c r="V1485" s="15">
        <f t="shared" si="95"/>
        <v>42548.192997685182</v>
      </c>
    </row>
    <row r="1486" spans="1:22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7">
        <f t="shared" si="92"/>
        <v>0</v>
      </c>
      <c r="P1486" s="18" t="e">
        <f t="shared" si="93"/>
        <v>#DIV/0!</v>
      </c>
      <c r="Q1486" t="s">
        <v>8323</v>
      </c>
      <c r="R1486" s="8" t="s">
        <v>8321</v>
      </c>
      <c r="S1486">
        <v>1342882260</v>
      </c>
      <c r="T1486" s="15">
        <f t="shared" si="94"/>
        <v>41111.618750000001</v>
      </c>
      <c r="U1486" s="14">
        <v>1337834963</v>
      </c>
      <c r="V1486" s="15">
        <f t="shared" si="95"/>
        <v>41053.200960648144</v>
      </c>
    </row>
    <row r="1487" spans="1:22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6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7">
        <f t="shared" si="92"/>
        <v>2.2388059701492535</v>
      </c>
      <c r="P1487" s="18">
        <f t="shared" si="93"/>
        <v>50</v>
      </c>
      <c r="Q1487" t="s">
        <v>8323</v>
      </c>
      <c r="R1487" s="8" t="s">
        <v>8321</v>
      </c>
      <c r="S1487">
        <v>1434827173</v>
      </c>
      <c r="T1487" s="15">
        <f t="shared" si="94"/>
        <v>42175.795983796299</v>
      </c>
      <c r="U1487" s="14">
        <v>1430939173</v>
      </c>
      <c r="V1487" s="15">
        <f t="shared" si="95"/>
        <v>42130.795983796299</v>
      </c>
    </row>
    <row r="1488" spans="1:22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6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7">
        <f t="shared" si="92"/>
        <v>0.24</v>
      </c>
      <c r="P1488" s="18">
        <f t="shared" si="93"/>
        <v>16</v>
      </c>
      <c r="Q1488" t="s">
        <v>8323</v>
      </c>
      <c r="R1488" s="8" t="s">
        <v>8321</v>
      </c>
      <c r="S1488">
        <v>1425009761</v>
      </c>
      <c r="T1488" s="15">
        <f t="shared" si="94"/>
        <v>42062.168530092589</v>
      </c>
      <c r="U1488" s="14">
        <v>1422417761</v>
      </c>
      <c r="V1488" s="15">
        <f t="shared" si="95"/>
        <v>42032.168530092589</v>
      </c>
    </row>
    <row r="1489" spans="1:22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6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7">
        <f t="shared" si="92"/>
        <v>0</v>
      </c>
      <c r="P1489" s="18" t="e">
        <f t="shared" si="93"/>
        <v>#DIV/0!</v>
      </c>
      <c r="Q1489" t="s">
        <v>8323</v>
      </c>
      <c r="R1489" s="8" t="s">
        <v>8321</v>
      </c>
      <c r="S1489">
        <v>1470175271</v>
      </c>
      <c r="T1489" s="15">
        <f t="shared" si="94"/>
        <v>42584.917488425926</v>
      </c>
      <c r="U1489" s="14">
        <v>1467583271</v>
      </c>
      <c r="V1489" s="15">
        <f t="shared" si="95"/>
        <v>42554.917488425926</v>
      </c>
    </row>
    <row r="1490" spans="1:22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6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7">
        <f t="shared" si="92"/>
        <v>2.4</v>
      </c>
      <c r="P1490" s="18">
        <f t="shared" si="93"/>
        <v>60</v>
      </c>
      <c r="Q1490" t="s">
        <v>8323</v>
      </c>
      <c r="R1490" s="8" t="s">
        <v>8321</v>
      </c>
      <c r="S1490">
        <v>1388928660</v>
      </c>
      <c r="T1490" s="15">
        <f t="shared" si="94"/>
        <v>41644.563194444447</v>
      </c>
      <c r="U1490" s="14">
        <v>1386336660</v>
      </c>
      <c r="V1490" s="15">
        <f t="shared" si="95"/>
        <v>41614.563194444447</v>
      </c>
    </row>
    <row r="1491" spans="1:22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6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7">
        <f t="shared" si="92"/>
        <v>0</v>
      </c>
      <c r="P1491" s="18" t="e">
        <f t="shared" si="93"/>
        <v>#DIV/0!</v>
      </c>
      <c r="Q1491" t="s">
        <v>8323</v>
      </c>
      <c r="R1491" s="8" t="s">
        <v>8321</v>
      </c>
      <c r="S1491">
        <v>1352994052</v>
      </c>
      <c r="T1491" s="15">
        <f t="shared" si="94"/>
        <v>41228.653379629628</v>
      </c>
      <c r="U1491" s="14">
        <v>1350398452</v>
      </c>
      <c r="V1491" s="15">
        <f t="shared" si="95"/>
        <v>41198.611712962964</v>
      </c>
    </row>
    <row r="1492" spans="1:22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6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7">
        <f t="shared" si="92"/>
        <v>30.862068965517242</v>
      </c>
      <c r="P1492" s="18">
        <f t="shared" si="93"/>
        <v>47.10526315789474</v>
      </c>
      <c r="Q1492" t="s">
        <v>8323</v>
      </c>
      <c r="R1492" s="8" t="s">
        <v>8321</v>
      </c>
      <c r="S1492">
        <v>1380720474</v>
      </c>
      <c r="T1492" s="15">
        <f t="shared" si="94"/>
        <v>41549.561041666668</v>
      </c>
      <c r="U1492" s="14">
        <v>1378214874</v>
      </c>
      <c r="V1492" s="15">
        <f t="shared" si="95"/>
        <v>41520.561041666668</v>
      </c>
    </row>
    <row r="1493" spans="1:22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6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7">
        <f t="shared" si="92"/>
        <v>8.3333333333333321</v>
      </c>
      <c r="P1493" s="18">
        <f t="shared" si="93"/>
        <v>100</v>
      </c>
      <c r="Q1493" t="s">
        <v>8323</v>
      </c>
      <c r="R1493" s="8" t="s">
        <v>8321</v>
      </c>
      <c r="S1493">
        <v>1424014680</v>
      </c>
      <c r="T1493" s="15">
        <f t="shared" si="94"/>
        <v>42050.651388888888</v>
      </c>
      <c r="U1493" s="14">
        <v>1418922443</v>
      </c>
      <c r="V1493" s="15">
        <f t="shared" si="95"/>
        <v>41991.713460648149</v>
      </c>
    </row>
    <row r="1494" spans="1:22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6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7">
        <f t="shared" si="92"/>
        <v>0.75</v>
      </c>
      <c r="P1494" s="18">
        <f t="shared" si="93"/>
        <v>15</v>
      </c>
      <c r="Q1494" t="s">
        <v>8323</v>
      </c>
      <c r="R1494" s="8" t="s">
        <v>8321</v>
      </c>
      <c r="S1494">
        <v>1308431646</v>
      </c>
      <c r="T1494" s="15">
        <f t="shared" si="94"/>
        <v>40712.884791666671</v>
      </c>
      <c r="U1494" s="14">
        <v>1305839646</v>
      </c>
      <c r="V1494" s="15">
        <f t="shared" si="95"/>
        <v>40682.884791666671</v>
      </c>
    </row>
    <row r="1495" spans="1:22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6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7">
        <f t="shared" si="92"/>
        <v>0</v>
      </c>
      <c r="P1495" s="18" t="e">
        <f t="shared" si="93"/>
        <v>#DIV/0!</v>
      </c>
      <c r="Q1495" t="s">
        <v>8323</v>
      </c>
      <c r="R1495" s="8" t="s">
        <v>8321</v>
      </c>
      <c r="S1495">
        <v>1371415675</v>
      </c>
      <c r="T1495" s="15">
        <f t="shared" si="94"/>
        <v>41441.866608796292</v>
      </c>
      <c r="U1495" s="14">
        <v>1368823675</v>
      </c>
      <c r="V1495" s="15">
        <f t="shared" si="95"/>
        <v>41411.866608796292</v>
      </c>
    </row>
    <row r="1496" spans="1:22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7">
        <f t="shared" si="92"/>
        <v>8.9</v>
      </c>
      <c r="P1496" s="18">
        <f t="shared" si="93"/>
        <v>40.454545454545453</v>
      </c>
      <c r="Q1496" t="s">
        <v>8323</v>
      </c>
      <c r="R1496" s="8" t="s">
        <v>8321</v>
      </c>
      <c r="S1496">
        <v>1428075480</v>
      </c>
      <c r="T1496" s="15">
        <f t="shared" si="94"/>
        <v>42097.651388888888</v>
      </c>
      <c r="U1496" s="14">
        <v>1425489613</v>
      </c>
      <c r="V1496" s="15">
        <f t="shared" si="95"/>
        <v>42067.722372685181</v>
      </c>
    </row>
    <row r="1497" spans="1:22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6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7">
        <f t="shared" si="92"/>
        <v>0</v>
      </c>
      <c r="P1497" s="18" t="e">
        <f t="shared" si="93"/>
        <v>#DIV/0!</v>
      </c>
      <c r="Q1497" t="s">
        <v>8323</v>
      </c>
      <c r="R1497" s="8" t="s">
        <v>8321</v>
      </c>
      <c r="S1497">
        <v>1314471431</v>
      </c>
      <c r="T1497" s="15">
        <f t="shared" si="94"/>
        <v>40782.789710648147</v>
      </c>
      <c r="U1497" s="14">
        <v>1311879431</v>
      </c>
      <c r="V1497" s="15">
        <f t="shared" si="95"/>
        <v>40752.789710648147</v>
      </c>
    </row>
    <row r="1498" spans="1:22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6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7">
        <f t="shared" si="92"/>
        <v>0</v>
      </c>
      <c r="P1498" s="18" t="e">
        <f t="shared" si="93"/>
        <v>#DIV/0!</v>
      </c>
      <c r="Q1498" t="s">
        <v>8323</v>
      </c>
      <c r="R1498" s="8" t="s">
        <v>8321</v>
      </c>
      <c r="S1498">
        <v>1410866659</v>
      </c>
      <c r="T1498" s="15">
        <f t="shared" si="94"/>
        <v>41898.475219907406</v>
      </c>
      <c r="U1498" s="14">
        <v>1405682659</v>
      </c>
      <c r="V1498" s="15">
        <f t="shared" si="95"/>
        <v>41838.475219907406</v>
      </c>
    </row>
    <row r="1499" spans="1:22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6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7">
        <f t="shared" si="92"/>
        <v>6.6666666666666671E-3</v>
      </c>
      <c r="P1499" s="18">
        <f t="shared" si="93"/>
        <v>1</v>
      </c>
      <c r="Q1499" t="s">
        <v>8323</v>
      </c>
      <c r="R1499" s="8" t="s">
        <v>8321</v>
      </c>
      <c r="S1499">
        <v>1375299780</v>
      </c>
      <c r="T1499" s="15">
        <f t="shared" si="94"/>
        <v>41486.821527777778</v>
      </c>
      <c r="U1499" s="14">
        <v>1371655522</v>
      </c>
      <c r="V1499" s="15">
        <f t="shared" si="95"/>
        <v>41444.64261574074</v>
      </c>
    </row>
    <row r="1500" spans="1:22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6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7">
        <f t="shared" si="92"/>
        <v>1.9</v>
      </c>
      <c r="P1500" s="18">
        <f t="shared" si="93"/>
        <v>19</v>
      </c>
      <c r="Q1500" t="s">
        <v>8323</v>
      </c>
      <c r="R1500" s="8" t="s">
        <v>8321</v>
      </c>
      <c r="S1500">
        <v>1409787378</v>
      </c>
      <c r="T1500" s="15">
        <f t="shared" si="94"/>
        <v>41885.983541666668</v>
      </c>
      <c r="U1500" s="14">
        <v>1405899378</v>
      </c>
      <c r="V1500" s="15">
        <f t="shared" si="95"/>
        <v>41840.983541666668</v>
      </c>
    </row>
    <row r="1501" spans="1:22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6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7">
        <f t="shared" si="92"/>
        <v>0.25</v>
      </c>
      <c r="P1501" s="18">
        <f t="shared" si="93"/>
        <v>5</v>
      </c>
      <c r="Q1501" t="s">
        <v>8323</v>
      </c>
      <c r="R1501" s="8" t="s">
        <v>8321</v>
      </c>
      <c r="S1501">
        <v>1470355833</v>
      </c>
      <c r="T1501" s="15">
        <f t="shared" si="94"/>
        <v>42587.007326388892</v>
      </c>
      <c r="U1501" s="14">
        <v>1465171833</v>
      </c>
      <c r="V1501" s="15">
        <f t="shared" si="95"/>
        <v>42527.007326388892</v>
      </c>
    </row>
    <row r="1502" spans="1:22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6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7">
        <f t="shared" si="92"/>
        <v>25.035714285714285</v>
      </c>
      <c r="P1502" s="18">
        <f t="shared" si="93"/>
        <v>46.733333333333334</v>
      </c>
      <c r="Q1502" t="s">
        <v>8323</v>
      </c>
      <c r="R1502" s="8" t="s">
        <v>8321</v>
      </c>
      <c r="S1502">
        <v>1367444557</v>
      </c>
      <c r="T1502" s="15">
        <f t="shared" si="94"/>
        <v>41395.904594907406</v>
      </c>
      <c r="U1502" s="14">
        <v>1364852557</v>
      </c>
      <c r="V1502" s="15">
        <f t="shared" si="95"/>
        <v>41365.904594907406</v>
      </c>
    </row>
    <row r="1503" spans="1:22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6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7">
        <f t="shared" si="92"/>
        <v>166.33076923076925</v>
      </c>
      <c r="P1503" s="18">
        <f t="shared" si="93"/>
        <v>97.731073446327684</v>
      </c>
      <c r="Q1503" t="s">
        <v>8338</v>
      </c>
      <c r="R1503" s="8" t="s">
        <v>8337</v>
      </c>
      <c r="S1503">
        <v>1436364023</v>
      </c>
      <c r="T1503" s="15">
        <f t="shared" si="94"/>
        <v>42193.583599537036</v>
      </c>
      <c r="U1503" s="14">
        <v>1433772023</v>
      </c>
      <c r="V1503" s="15">
        <f t="shared" si="95"/>
        <v>42163.583599537036</v>
      </c>
    </row>
    <row r="1504" spans="1:22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6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7">
        <f t="shared" si="92"/>
        <v>101.44545454545455</v>
      </c>
      <c r="P1504" s="18">
        <f t="shared" si="93"/>
        <v>67.835866261398181</v>
      </c>
      <c r="Q1504" t="s">
        <v>8338</v>
      </c>
      <c r="R1504" s="8" t="s">
        <v>8337</v>
      </c>
      <c r="S1504">
        <v>1458943200</v>
      </c>
      <c r="T1504" s="15">
        <f t="shared" si="94"/>
        <v>42454.916666666672</v>
      </c>
      <c r="U1504" s="14">
        <v>1456491680</v>
      </c>
      <c r="V1504" s="15">
        <f t="shared" si="95"/>
        <v>42426.542592592596</v>
      </c>
    </row>
    <row r="1505" spans="1:22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6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7">
        <f t="shared" si="92"/>
        <v>107.89146666666667</v>
      </c>
      <c r="P1505" s="18">
        <f t="shared" si="93"/>
        <v>56.98492957746479</v>
      </c>
      <c r="Q1505" t="s">
        <v>8338</v>
      </c>
      <c r="R1505" s="8" t="s">
        <v>8337</v>
      </c>
      <c r="S1505">
        <v>1477210801</v>
      </c>
      <c r="T1505" s="15">
        <f t="shared" si="94"/>
        <v>42666.347233796296</v>
      </c>
      <c r="U1505" s="14">
        <v>1472026801</v>
      </c>
      <c r="V1505" s="15">
        <f t="shared" si="95"/>
        <v>42606.347233796296</v>
      </c>
    </row>
    <row r="1506" spans="1:22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7">
        <f t="shared" si="92"/>
        <v>277.93846153846158</v>
      </c>
      <c r="P1506" s="18">
        <f t="shared" si="93"/>
        <v>67.159851301115239</v>
      </c>
      <c r="Q1506" t="s">
        <v>8338</v>
      </c>
      <c r="R1506" s="8" t="s">
        <v>8337</v>
      </c>
      <c r="S1506">
        <v>1402389180</v>
      </c>
      <c r="T1506" s="15">
        <f t="shared" si="94"/>
        <v>41800.356249999997</v>
      </c>
      <c r="U1506" s="14">
        <v>1399996024</v>
      </c>
      <c r="V1506" s="15">
        <f t="shared" si="95"/>
        <v>41772.657685185186</v>
      </c>
    </row>
    <row r="1507" spans="1:22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6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7">
        <f t="shared" si="92"/>
        <v>103.58125</v>
      </c>
      <c r="P1507" s="18">
        <f t="shared" si="93"/>
        <v>48.037681159420288</v>
      </c>
      <c r="Q1507" t="s">
        <v>8338</v>
      </c>
      <c r="R1507" s="8" t="s">
        <v>8337</v>
      </c>
      <c r="S1507">
        <v>1458676860</v>
      </c>
      <c r="T1507" s="15">
        <f t="shared" si="94"/>
        <v>42451.834027777775</v>
      </c>
      <c r="U1507" s="14">
        <v>1455446303</v>
      </c>
      <c r="V1507" s="15">
        <f t="shared" si="95"/>
        <v>42414.44332175926</v>
      </c>
    </row>
    <row r="1508" spans="1:22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6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7">
        <f t="shared" si="92"/>
        <v>111.4</v>
      </c>
      <c r="P1508" s="18">
        <f t="shared" si="93"/>
        <v>38.860465116279073</v>
      </c>
      <c r="Q1508" t="s">
        <v>8338</v>
      </c>
      <c r="R1508" s="8" t="s">
        <v>8337</v>
      </c>
      <c r="S1508">
        <v>1406227904</v>
      </c>
      <c r="T1508" s="15">
        <f t="shared" si="94"/>
        <v>41844.785925925928</v>
      </c>
      <c r="U1508" s="14">
        <v>1403635904</v>
      </c>
      <c r="V1508" s="15">
        <f t="shared" si="95"/>
        <v>41814.785925925928</v>
      </c>
    </row>
    <row r="1509" spans="1:22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6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7">
        <f t="shared" si="92"/>
        <v>215</v>
      </c>
      <c r="P1509" s="18">
        <f t="shared" si="93"/>
        <v>78.181818181818187</v>
      </c>
      <c r="Q1509" t="s">
        <v>8338</v>
      </c>
      <c r="R1509" s="8" t="s">
        <v>8337</v>
      </c>
      <c r="S1509">
        <v>1273911000</v>
      </c>
      <c r="T1509" s="15">
        <f t="shared" si="94"/>
        <v>40313.340277777781</v>
      </c>
      <c r="U1509" s="14">
        <v>1268822909</v>
      </c>
      <c r="V1509" s="15">
        <f t="shared" si="95"/>
        <v>40254.450335648144</v>
      </c>
    </row>
    <row r="1510" spans="1:22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6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7">
        <f t="shared" si="92"/>
        <v>110.76216216216217</v>
      </c>
      <c r="P1510" s="18">
        <f t="shared" si="93"/>
        <v>97.113744075829388</v>
      </c>
      <c r="Q1510" t="s">
        <v>8338</v>
      </c>
      <c r="R1510" s="8" t="s">
        <v>8337</v>
      </c>
      <c r="S1510">
        <v>1403880281</v>
      </c>
      <c r="T1510" s="15">
        <f t="shared" si="94"/>
        <v>41817.614363425928</v>
      </c>
      <c r="U1510" s="14">
        <v>1401201881</v>
      </c>
      <c r="V1510" s="15">
        <f t="shared" si="95"/>
        <v>41786.614363425928</v>
      </c>
    </row>
    <row r="1511" spans="1:22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6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7">
        <f t="shared" si="92"/>
        <v>123.64125714285714</v>
      </c>
      <c r="P1511" s="18">
        <f t="shared" si="93"/>
        <v>110.39397959183674</v>
      </c>
      <c r="Q1511" t="s">
        <v>8338</v>
      </c>
      <c r="R1511" s="8" t="s">
        <v>8337</v>
      </c>
      <c r="S1511">
        <v>1487113140</v>
      </c>
      <c r="T1511" s="15">
        <f t="shared" si="94"/>
        <v>42780.957638888889</v>
      </c>
      <c r="U1511" s="14">
        <v>1484570885</v>
      </c>
      <c r="V1511" s="15">
        <f t="shared" si="95"/>
        <v>42751.533391203702</v>
      </c>
    </row>
    <row r="1512" spans="1:22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6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7">
        <f t="shared" si="92"/>
        <v>101.03500000000001</v>
      </c>
      <c r="P1512" s="18">
        <f t="shared" si="93"/>
        <v>39.91506172839506</v>
      </c>
      <c r="Q1512" t="s">
        <v>8338</v>
      </c>
      <c r="R1512" s="8" t="s">
        <v>8337</v>
      </c>
      <c r="S1512">
        <v>1405761278</v>
      </c>
      <c r="T1512" s="15">
        <f t="shared" si="94"/>
        <v>41839.385162037041</v>
      </c>
      <c r="U1512" s="14">
        <v>1403169278</v>
      </c>
      <c r="V1512" s="15">
        <f t="shared" si="95"/>
        <v>41809.385162037041</v>
      </c>
    </row>
    <row r="1513" spans="1:22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6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7">
        <f t="shared" si="92"/>
        <v>111.79285714285714</v>
      </c>
      <c r="P1513" s="18">
        <f t="shared" si="93"/>
        <v>75.975728155339809</v>
      </c>
      <c r="Q1513" t="s">
        <v>8338</v>
      </c>
      <c r="R1513" s="8" t="s">
        <v>8337</v>
      </c>
      <c r="S1513">
        <v>1447858804</v>
      </c>
      <c r="T1513" s="15">
        <f t="shared" si="94"/>
        <v>42326.625046296293</v>
      </c>
      <c r="U1513" s="14">
        <v>1445263204</v>
      </c>
      <c r="V1513" s="15">
        <f t="shared" si="95"/>
        <v>42296.583379629628</v>
      </c>
    </row>
    <row r="1514" spans="1:22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6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7">
        <f t="shared" si="92"/>
        <v>558.7714285714286</v>
      </c>
      <c r="P1514" s="18">
        <f t="shared" si="93"/>
        <v>58.379104477611939</v>
      </c>
      <c r="Q1514" t="s">
        <v>8338</v>
      </c>
      <c r="R1514" s="8" t="s">
        <v>8337</v>
      </c>
      <c r="S1514">
        <v>1486311939</v>
      </c>
      <c r="T1514" s="15">
        <f t="shared" si="94"/>
        <v>42771.684479166666</v>
      </c>
      <c r="U1514" s="14">
        <v>1483719939</v>
      </c>
      <c r="V1514" s="15">
        <f t="shared" si="95"/>
        <v>42741.684479166666</v>
      </c>
    </row>
    <row r="1515" spans="1:22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6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7">
        <f t="shared" si="92"/>
        <v>150.01875000000001</v>
      </c>
      <c r="P1515" s="18">
        <f t="shared" si="93"/>
        <v>55.82093023255814</v>
      </c>
      <c r="Q1515" t="s">
        <v>8338</v>
      </c>
      <c r="R1515" s="8" t="s">
        <v>8337</v>
      </c>
      <c r="S1515">
        <v>1405523866</v>
      </c>
      <c r="T1515" s="15">
        <f t="shared" si="94"/>
        <v>41836.637337962966</v>
      </c>
      <c r="U1515" s="14">
        <v>1402931866</v>
      </c>
      <c r="V1515" s="15">
        <f t="shared" si="95"/>
        <v>41806.637337962966</v>
      </c>
    </row>
    <row r="1516" spans="1:22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7">
        <f t="shared" si="92"/>
        <v>106.476</v>
      </c>
      <c r="P1516" s="18">
        <f t="shared" si="93"/>
        <v>151.24431818181819</v>
      </c>
      <c r="Q1516" t="s">
        <v>8338</v>
      </c>
      <c r="R1516" s="8" t="s">
        <v>8337</v>
      </c>
      <c r="S1516">
        <v>1443363640</v>
      </c>
      <c r="T1516" s="15">
        <f t="shared" si="94"/>
        <v>42274.597685185188</v>
      </c>
      <c r="U1516" s="14">
        <v>1439907640</v>
      </c>
      <c r="V1516" s="15">
        <f t="shared" si="95"/>
        <v>42234.597685185188</v>
      </c>
    </row>
    <row r="1517" spans="1:22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6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7">
        <f t="shared" si="92"/>
        <v>157.18899999999999</v>
      </c>
      <c r="P1517" s="18">
        <f t="shared" si="93"/>
        <v>849.67027027027029</v>
      </c>
      <c r="Q1517" t="s">
        <v>8338</v>
      </c>
      <c r="R1517" s="8" t="s">
        <v>8337</v>
      </c>
      <c r="S1517">
        <v>1458104697</v>
      </c>
      <c r="T1517" s="15">
        <f t="shared" si="94"/>
        <v>42445.211770833332</v>
      </c>
      <c r="U1517" s="14">
        <v>1455516297</v>
      </c>
      <c r="V1517" s="15">
        <f t="shared" si="95"/>
        <v>42415.253437499996</v>
      </c>
    </row>
    <row r="1518" spans="1:22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6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7">
        <f t="shared" si="92"/>
        <v>108.65882352941176</v>
      </c>
      <c r="P1518" s="18">
        <f t="shared" si="93"/>
        <v>159.24137931034483</v>
      </c>
      <c r="Q1518" t="s">
        <v>8338</v>
      </c>
      <c r="R1518" s="8" t="s">
        <v>8337</v>
      </c>
      <c r="S1518">
        <v>1475762400</v>
      </c>
      <c r="T1518" s="15">
        <f t="shared" si="94"/>
        <v>42649.583333333328</v>
      </c>
      <c r="U1518" s="14">
        <v>1473160292</v>
      </c>
      <c r="V1518" s="15">
        <f t="shared" si="95"/>
        <v>42619.466342592597</v>
      </c>
    </row>
    <row r="1519" spans="1:22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6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7">
        <f t="shared" si="92"/>
        <v>161.97999999999999</v>
      </c>
      <c r="P1519" s="18">
        <f t="shared" si="93"/>
        <v>39.507317073170732</v>
      </c>
      <c r="Q1519" t="s">
        <v>8338</v>
      </c>
      <c r="R1519" s="8" t="s">
        <v>8337</v>
      </c>
      <c r="S1519">
        <v>1417845600</v>
      </c>
      <c r="T1519" s="15">
        <f t="shared" si="94"/>
        <v>41979.25</v>
      </c>
      <c r="U1519" s="14">
        <v>1415194553</v>
      </c>
      <c r="V1519" s="15">
        <f t="shared" si="95"/>
        <v>41948.56658564815</v>
      </c>
    </row>
    <row r="1520" spans="1:22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6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7">
        <f t="shared" si="92"/>
        <v>205.36666666666665</v>
      </c>
      <c r="P1520" s="18">
        <f t="shared" si="93"/>
        <v>130.52966101694915</v>
      </c>
      <c r="Q1520" t="s">
        <v>8338</v>
      </c>
      <c r="R1520" s="8" t="s">
        <v>8337</v>
      </c>
      <c r="S1520">
        <v>1401565252</v>
      </c>
      <c r="T1520" s="15">
        <f t="shared" si="94"/>
        <v>41790.8200462963</v>
      </c>
      <c r="U1520" s="14">
        <v>1398973252</v>
      </c>
      <c r="V1520" s="15">
        <f t="shared" si="95"/>
        <v>41760.8200462963</v>
      </c>
    </row>
    <row r="1521" spans="1:22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6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7">
        <f t="shared" si="92"/>
        <v>103.36388888888889</v>
      </c>
      <c r="P1521" s="18">
        <f t="shared" si="93"/>
        <v>64.156896551724131</v>
      </c>
      <c r="Q1521" t="s">
        <v>8338</v>
      </c>
      <c r="R1521" s="8" t="s">
        <v>8337</v>
      </c>
      <c r="S1521">
        <v>1403301540</v>
      </c>
      <c r="T1521" s="15">
        <f t="shared" si="94"/>
        <v>41810.915972222225</v>
      </c>
      <c r="U1521" s="14">
        <v>1400867283</v>
      </c>
      <c r="V1521" s="15">
        <f t="shared" si="95"/>
        <v>41782.741701388892</v>
      </c>
    </row>
    <row r="1522" spans="1:22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6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7">
        <f t="shared" si="92"/>
        <v>103.47222222222223</v>
      </c>
      <c r="P1522" s="18">
        <f t="shared" si="93"/>
        <v>111.52694610778443</v>
      </c>
      <c r="Q1522" t="s">
        <v>8338</v>
      </c>
      <c r="R1522" s="8" t="s">
        <v>8337</v>
      </c>
      <c r="S1522">
        <v>1418961600</v>
      </c>
      <c r="T1522" s="15">
        <f t="shared" si="94"/>
        <v>41992.166666666672</v>
      </c>
      <c r="U1522" s="14">
        <v>1415824513</v>
      </c>
      <c r="V1522" s="15">
        <f t="shared" si="95"/>
        <v>41955.857789351852</v>
      </c>
    </row>
    <row r="1523" spans="1:22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6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7">
        <f t="shared" si="92"/>
        <v>106.81333333333333</v>
      </c>
      <c r="P1523" s="18">
        <f t="shared" si="93"/>
        <v>170.44680851063831</v>
      </c>
      <c r="Q1523" t="s">
        <v>8338</v>
      </c>
      <c r="R1523" s="8" t="s">
        <v>8337</v>
      </c>
      <c r="S1523">
        <v>1465272091</v>
      </c>
      <c r="T1523" s="15">
        <f t="shared" si="94"/>
        <v>42528.167719907404</v>
      </c>
      <c r="U1523" s="14">
        <v>1462248091</v>
      </c>
      <c r="V1523" s="15">
        <f t="shared" si="95"/>
        <v>42493.167719907404</v>
      </c>
    </row>
    <row r="1524" spans="1:22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6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7">
        <f t="shared" si="92"/>
        <v>138.96574712643678</v>
      </c>
      <c r="P1524" s="18">
        <f t="shared" si="93"/>
        <v>133.7391592920354</v>
      </c>
      <c r="Q1524" t="s">
        <v>8338</v>
      </c>
      <c r="R1524" s="8" t="s">
        <v>8337</v>
      </c>
      <c r="S1524">
        <v>1413575739</v>
      </c>
      <c r="T1524" s="15">
        <f t="shared" si="94"/>
        <v>41929.830312500002</v>
      </c>
      <c r="U1524" s="14">
        <v>1410983739</v>
      </c>
      <c r="V1524" s="15">
        <f t="shared" si="95"/>
        <v>41899.830312500002</v>
      </c>
    </row>
    <row r="1525" spans="1:22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6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7">
        <f t="shared" si="92"/>
        <v>124.84324324324325</v>
      </c>
      <c r="P1525" s="18">
        <f t="shared" si="93"/>
        <v>95.834024896265561</v>
      </c>
      <c r="Q1525" t="s">
        <v>8338</v>
      </c>
      <c r="R1525" s="8" t="s">
        <v>8337</v>
      </c>
      <c r="S1525">
        <v>1419292800</v>
      </c>
      <c r="T1525" s="15">
        <f t="shared" si="94"/>
        <v>41996</v>
      </c>
      <c r="U1525" s="14">
        <v>1416592916</v>
      </c>
      <c r="V1525" s="15">
        <f t="shared" si="95"/>
        <v>41964.751342592594</v>
      </c>
    </row>
    <row r="1526" spans="1:22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7">
        <f t="shared" si="92"/>
        <v>206.99999999999997</v>
      </c>
      <c r="P1526" s="18">
        <f t="shared" si="93"/>
        <v>221.78571428571428</v>
      </c>
      <c r="Q1526" t="s">
        <v>8338</v>
      </c>
      <c r="R1526" s="8" t="s">
        <v>8337</v>
      </c>
      <c r="S1526">
        <v>1487592090</v>
      </c>
      <c r="T1526" s="15">
        <f t="shared" si="94"/>
        <v>42786.501041666663</v>
      </c>
      <c r="U1526" s="14">
        <v>1485000090</v>
      </c>
      <c r="V1526" s="15">
        <f t="shared" si="95"/>
        <v>42756.501041666663</v>
      </c>
    </row>
    <row r="1527" spans="1:22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6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7">
        <f t="shared" si="92"/>
        <v>174.00576923076923</v>
      </c>
      <c r="P1527" s="18">
        <f t="shared" si="93"/>
        <v>32.315357142857138</v>
      </c>
      <c r="Q1527" t="s">
        <v>8338</v>
      </c>
      <c r="R1527" s="8" t="s">
        <v>8337</v>
      </c>
      <c r="S1527">
        <v>1471539138</v>
      </c>
      <c r="T1527" s="15">
        <f t="shared" si="94"/>
        <v>42600.702986111108</v>
      </c>
      <c r="U1527" s="14">
        <v>1468947138</v>
      </c>
      <c r="V1527" s="15">
        <f t="shared" si="95"/>
        <v>42570.702986111108</v>
      </c>
    </row>
    <row r="1528" spans="1:22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6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7">
        <f t="shared" si="92"/>
        <v>120.32608695652173</v>
      </c>
      <c r="P1528" s="18">
        <f t="shared" si="93"/>
        <v>98.839285714285708</v>
      </c>
      <c r="Q1528" t="s">
        <v>8338</v>
      </c>
      <c r="R1528" s="8" t="s">
        <v>8337</v>
      </c>
      <c r="S1528">
        <v>1453185447</v>
      </c>
      <c r="T1528" s="15">
        <f t="shared" si="94"/>
        <v>42388.276006944448</v>
      </c>
      <c r="U1528" s="14">
        <v>1448951847</v>
      </c>
      <c r="V1528" s="15">
        <f t="shared" si="95"/>
        <v>42339.276006944448</v>
      </c>
    </row>
    <row r="1529" spans="1:22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6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7">
        <f t="shared" si="92"/>
        <v>110.44428571428573</v>
      </c>
      <c r="P1529" s="18">
        <f t="shared" si="93"/>
        <v>55.222142857142863</v>
      </c>
      <c r="Q1529" t="s">
        <v>8338</v>
      </c>
      <c r="R1529" s="8" t="s">
        <v>8337</v>
      </c>
      <c r="S1529">
        <v>1489497886</v>
      </c>
      <c r="T1529" s="15">
        <f t="shared" si="94"/>
        <v>42808.558865740742</v>
      </c>
      <c r="U1529" s="14">
        <v>1487082286</v>
      </c>
      <c r="V1529" s="15">
        <f t="shared" si="95"/>
        <v>42780.600532407407</v>
      </c>
    </row>
    <row r="1530" spans="1:22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6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7">
        <f t="shared" si="92"/>
        <v>281.56666666666666</v>
      </c>
      <c r="P1530" s="18">
        <f t="shared" si="93"/>
        <v>52.793750000000003</v>
      </c>
      <c r="Q1530" t="s">
        <v>8338</v>
      </c>
      <c r="R1530" s="8" t="s">
        <v>8337</v>
      </c>
      <c r="S1530">
        <v>1485907200</v>
      </c>
      <c r="T1530" s="15">
        <f t="shared" si="94"/>
        <v>42767</v>
      </c>
      <c r="U1530" s="14">
        <v>1483292122</v>
      </c>
      <c r="V1530" s="15">
        <f t="shared" si="95"/>
        <v>42736.732893518521</v>
      </c>
    </row>
    <row r="1531" spans="1:22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6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7">
        <f t="shared" si="92"/>
        <v>100.67894736842105</v>
      </c>
      <c r="P1531" s="18">
        <f t="shared" si="93"/>
        <v>135.66666666666666</v>
      </c>
      <c r="Q1531" t="s">
        <v>8338</v>
      </c>
      <c r="R1531" s="8" t="s">
        <v>8337</v>
      </c>
      <c r="S1531">
        <v>1426773920</v>
      </c>
      <c r="T1531" s="15">
        <f t="shared" si="94"/>
        <v>42082.587037037039</v>
      </c>
      <c r="U1531" s="14">
        <v>1424185520</v>
      </c>
      <c r="V1531" s="15">
        <f t="shared" si="95"/>
        <v>42052.628703703704</v>
      </c>
    </row>
    <row r="1532" spans="1:22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6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7">
        <f t="shared" si="92"/>
        <v>134.82571428571427</v>
      </c>
      <c r="P1532" s="18">
        <f t="shared" si="93"/>
        <v>53.991990846681922</v>
      </c>
      <c r="Q1532" t="s">
        <v>8338</v>
      </c>
      <c r="R1532" s="8" t="s">
        <v>8337</v>
      </c>
      <c r="S1532">
        <v>1445624695</v>
      </c>
      <c r="T1532" s="15">
        <f t="shared" si="94"/>
        <v>42300.76730324074</v>
      </c>
      <c r="U1532" s="14">
        <v>1443464695</v>
      </c>
      <c r="V1532" s="15">
        <f t="shared" si="95"/>
        <v>42275.76730324074</v>
      </c>
    </row>
    <row r="1533" spans="1:22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6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7">
        <f t="shared" si="92"/>
        <v>175.95744680851064</v>
      </c>
      <c r="P1533" s="18">
        <f t="shared" si="93"/>
        <v>56.643835616438359</v>
      </c>
      <c r="Q1533" t="s">
        <v>8338</v>
      </c>
      <c r="R1533" s="8" t="s">
        <v>8337</v>
      </c>
      <c r="S1533">
        <v>1417402800</v>
      </c>
      <c r="T1533" s="15">
        <f t="shared" si="94"/>
        <v>41974.125</v>
      </c>
      <c r="U1533" s="14">
        <v>1414610126</v>
      </c>
      <c r="V1533" s="15">
        <f t="shared" si="95"/>
        <v>41941.802384259259</v>
      </c>
    </row>
    <row r="1534" spans="1:22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6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7">
        <f t="shared" si="92"/>
        <v>484.02000000000004</v>
      </c>
      <c r="P1534" s="18">
        <f t="shared" si="93"/>
        <v>82.316326530612244</v>
      </c>
      <c r="Q1534" t="s">
        <v>8338</v>
      </c>
      <c r="R1534" s="8" t="s">
        <v>8337</v>
      </c>
      <c r="S1534">
        <v>1455548400</v>
      </c>
      <c r="T1534" s="15">
        <f t="shared" si="94"/>
        <v>42415.625</v>
      </c>
      <c r="U1534" s="14">
        <v>1453461865</v>
      </c>
      <c r="V1534" s="15">
        <f t="shared" si="95"/>
        <v>42391.475289351853</v>
      </c>
    </row>
    <row r="1535" spans="1:22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6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7">
        <f t="shared" si="92"/>
        <v>145.14000000000001</v>
      </c>
      <c r="P1535" s="18">
        <f t="shared" si="93"/>
        <v>88.26081081081081</v>
      </c>
      <c r="Q1535" t="s">
        <v>8338</v>
      </c>
      <c r="R1535" s="8" t="s">
        <v>8337</v>
      </c>
      <c r="S1535">
        <v>1462161540</v>
      </c>
      <c r="T1535" s="15">
        <f t="shared" si="94"/>
        <v>42492.165972222225</v>
      </c>
      <c r="U1535" s="14">
        <v>1457913777</v>
      </c>
      <c r="V1535" s="15">
        <f t="shared" si="95"/>
        <v>42443.00204861111</v>
      </c>
    </row>
    <row r="1536" spans="1:22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7">
        <f t="shared" si="92"/>
        <v>417.73333333333335</v>
      </c>
      <c r="P1536" s="18">
        <f t="shared" si="93"/>
        <v>84.905149051490511</v>
      </c>
      <c r="Q1536" t="s">
        <v>8338</v>
      </c>
      <c r="R1536" s="8" t="s">
        <v>8337</v>
      </c>
      <c r="S1536">
        <v>1441383062</v>
      </c>
      <c r="T1536" s="15">
        <f t="shared" si="94"/>
        <v>42251.674328703702</v>
      </c>
      <c r="U1536" s="14">
        <v>1438791062</v>
      </c>
      <c r="V1536" s="15">
        <f t="shared" si="95"/>
        <v>42221.674328703702</v>
      </c>
    </row>
    <row r="1537" spans="1:22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6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7">
        <f t="shared" si="92"/>
        <v>132.42499999999998</v>
      </c>
      <c r="P1537" s="18">
        <f t="shared" si="93"/>
        <v>48.154545454545456</v>
      </c>
      <c r="Q1537" t="s">
        <v>8338</v>
      </c>
      <c r="R1537" s="8" t="s">
        <v>8337</v>
      </c>
      <c r="S1537">
        <v>1464040800</v>
      </c>
      <c r="T1537" s="15">
        <f t="shared" si="94"/>
        <v>42513.916666666672</v>
      </c>
      <c r="U1537" s="14">
        <v>1461527631</v>
      </c>
      <c r="V1537" s="15">
        <f t="shared" si="95"/>
        <v>42484.829062500001</v>
      </c>
    </row>
    <row r="1538" spans="1:22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6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7">
        <f t="shared" si="92"/>
        <v>250.30841666666666</v>
      </c>
      <c r="P1538" s="18">
        <f t="shared" si="93"/>
        <v>66.015406593406595</v>
      </c>
      <c r="Q1538" t="s">
        <v>8338</v>
      </c>
      <c r="R1538" s="8" t="s">
        <v>8337</v>
      </c>
      <c r="S1538">
        <v>1440702910</v>
      </c>
      <c r="T1538" s="15">
        <f t="shared" si="94"/>
        <v>42243.802199074074</v>
      </c>
      <c r="U1538" s="14">
        <v>1438110910</v>
      </c>
      <c r="V1538" s="15">
        <f t="shared" si="95"/>
        <v>42213.802199074074</v>
      </c>
    </row>
    <row r="1539" spans="1:22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6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7">
        <f t="shared" ref="O1539:O1602" si="96">(E1539/D1539)*100</f>
        <v>179.9</v>
      </c>
      <c r="P1539" s="18">
        <f t="shared" ref="P1539:P1602" si="97">AVERAGE(E1539/L1539)</f>
        <v>96.375</v>
      </c>
      <c r="Q1539" t="s">
        <v>8338</v>
      </c>
      <c r="R1539" s="8" t="s">
        <v>8337</v>
      </c>
      <c r="S1539">
        <v>1470506400</v>
      </c>
      <c r="T1539" s="15">
        <f t="shared" ref="T1539:T1602" si="98">(S1539/86400)+DATE(1970,1,1)</f>
        <v>42588.75</v>
      </c>
      <c r="U1539" s="14">
        <v>1467358427</v>
      </c>
      <c r="V1539" s="15">
        <f t="shared" ref="V1539:V1602" si="99">(U1539/86400)+DATE(1970,1,1)</f>
        <v>42552.315127314811</v>
      </c>
    </row>
    <row r="1540" spans="1:22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6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7">
        <f t="shared" si="96"/>
        <v>102.62857142857142</v>
      </c>
      <c r="P1540" s="18">
        <f t="shared" si="97"/>
        <v>156.17391304347825</v>
      </c>
      <c r="Q1540" t="s">
        <v>8338</v>
      </c>
      <c r="R1540" s="8" t="s">
        <v>8337</v>
      </c>
      <c r="S1540">
        <v>1421952370</v>
      </c>
      <c r="T1540" s="15">
        <f t="shared" si="98"/>
        <v>42026.782060185185</v>
      </c>
      <c r="U1540" s="14">
        <v>1418064370</v>
      </c>
      <c r="V1540" s="15">
        <f t="shared" si="99"/>
        <v>41981.782060185185</v>
      </c>
    </row>
    <row r="1541" spans="1:22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6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7">
        <f t="shared" si="96"/>
        <v>135.98609999999999</v>
      </c>
      <c r="P1541" s="18">
        <f t="shared" si="97"/>
        <v>95.764859154929582</v>
      </c>
      <c r="Q1541" t="s">
        <v>8338</v>
      </c>
      <c r="R1541" s="8" t="s">
        <v>8337</v>
      </c>
      <c r="S1541">
        <v>1483481019</v>
      </c>
      <c r="T1541" s="15">
        <f t="shared" si="98"/>
        <v>42738.91920138889</v>
      </c>
      <c r="U1541" s="14">
        <v>1480629819</v>
      </c>
      <c r="V1541" s="15">
        <f t="shared" si="99"/>
        <v>42705.91920138889</v>
      </c>
    </row>
    <row r="1542" spans="1:22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6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7">
        <f t="shared" si="96"/>
        <v>117.86666666666667</v>
      </c>
      <c r="P1542" s="18">
        <f t="shared" si="97"/>
        <v>180.40816326530611</v>
      </c>
      <c r="Q1542" t="s">
        <v>8338</v>
      </c>
      <c r="R1542" s="8" t="s">
        <v>8337</v>
      </c>
      <c r="S1542">
        <v>1416964500</v>
      </c>
      <c r="T1542" s="15">
        <f t="shared" si="98"/>
        <v>41969.052083333328</v>
      </c>
      <c r="U1542" s="14">
        <v>1414368616</v>
      </c>
      <c r="V1542" s="15">
        <f t="shared" si="99"/>
        <v>41939.00712962963</v>
      </c>
    </row>
    <row r="1543" spans="1:22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6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7">
        <f t="shared" si="96"/>
        <v>3.3333333333333333E-2</v>
      </c>
      <c r="P1543" s="18">
        <f t="shared" si="97"/>
        <v>3</v>
      </c>
      <c r="Q1543" t="s">
        <v>8342</v>
      </c>
      <c r="R1543" s="8" t="s">
        <v>8337</v>
      </c>
      <c r="S1543">
        <v>1420045538</v>
      </c>
      <c r="T1543" s="15">
        <f t="shared" si="98"/>
        <v>42004.712245370371</v>
      </c>
      <c r="U1543" s="14">
        <v>1417453538</v>
      </c>
      <c r="V1543" s="15">
        <f t="shared" si="99"/>
        <v>41974.712245370371</v>
      </c>
    </row>
    <row r="1544" spans="1:22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6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7">
        <f t="shared" si="96"/>
        <v>4</v>
      </c>
      <c r="P1544" s="18">
        <f t="shared" si="97"/>
        <v>20</v>
      </c>
      <c r="Q1544" t="s">
        <v>8342</v>
      </c>
      <c r="R1544" s="8" t="s">
        <v>8337</v>
      </c>
      <c r="S1544">
        <v>1435708500</v>
      </c>
      <c r="T1544" s="15">
        <f t="shared" si="98"/>
        <v>42185.996527777781</v>
      </c>
      <c r="U1544" s="14">
        <v>1434412500</v>
      </c>
      <c r="V1544" s="15">
        <f t="shared" si="99"/>
        <v>42170.996527777781</v>
      </c>
    </row>
    <row r="1545" spans="1:22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6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7">
        <f t="shared" si="96"/>
        <v>0.44444444444444442</v>
      </c>
      <c r="P1545" s="18">
        <f t="shared" si="97"/>
        <v>10</v>
      </c>
      <c r="Q1545" t="s">
        <v>8342</v>
      </c>
      <c r="R1545" s="8" t="s">
        <v>8337</v>
      </c>
      <c r="S1545">
        <v>1416662034</v>
      </c>
      <c r="T1545" s="15">
        <f t="shared" si="98"/>
        <v>41965.551319444443</v>
      </c>
      <c r="U1545" s="14">
        <v>1414066434</v>
      </c>
      <c r="V1545" s="15">
        <f t="shared" si="99"/>
        <v>41935.509652777779</v>
      </c>
    </row>
    <row r="1546" spans="1:22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7">
        <f t="shared" si="96"/>
        <v>0</v>
      </c>
      <c r="P1546" s="18" t="e">
        <f t="shared" si="97"/>
        <v>#DIV/0!</v>
      </c>
      <c r="Q1546" t="s">
        <v>8342</v>
      </c>
      <c r="R1546" s="8" t="s">
        <v>8337</v>
      </c>
      <c r="S1546">
        <v>1427847480</v>
      </c>
      <c r="T1546" s="15">
        <f t="shared" si="98"/>
        <v>42095.012499999997</v>
      </c>
      <c r="U1546" s="14">
        <v>1424222024</v>
      </c>
      <c r="V1546" s="15">
        <f t="shared" si="99"/>
        <v>42053.051203703704</v>
      </c>
    </row>
    <row r="1547" spans="1:22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6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7">
        <f t="shared" si="96"/>
        <v>3.3333333333333333E-2</v>
      </c>
      <c r="P1547" s="18">
        <f t="shared" si="97"/>
        <v>1</v>
      </c>
      <c r="Q1547" t="s">
        <v>8342</v>
      </c>
      <c r="R1547" s="8" t="s">
        <v>8337</v>
      </c>
      <c r="S1547">
        <v>1425330960</v>
      </c>
      <c r="T1547" s="15">
        <f t="shared" si="98"/>
        <v>42065.886111111111</v>
      </c>
      <c r="U1547" s="14">
        <v>1422393234</v>
      </c>
      <c r="V1547" s="15">
        <f t="shared" si="99"/>
        <v>42031.884652777779</v>
      </c>
    </row>
    <row r="1548" spans="1:22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6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7">
        <f t="shared" si="96"/>
        <v>28.9</v>
      </c>
      <c r="P1548" s="18">
        <f t="shared" si="97"/>
        <v>26.272727272727273</v>
      </c>
      <c r="Q1548" t="s">
        <v>8342</v>
      </c>
      <c r="R1548" s="8" t="s">
        <v>8337</v>
      </c>
      <c r="S1548">
        <v>1410930399</v>
      </c>
      <c r="T1548" s="15">
        <f t="shared" si="98"/>
        <v>41899.212951388887</v>
      </c>
      <c r="U1548" s="14">
        <v>1405746399</v>
      </c>
      <c r="V1548" s="15">
        <f t="shared" si="99"/>
        <v>41839.212951388887</v>
      </c>
    </row>
    <row r="1549" spans="1:22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6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7">
        <f t="shared" si="96"/>
        <v>0</v>
      </c>
      <c r="P1549" s="18" t="e">
        <f t="shared" si="97"/>
        <v>#DIV/0!</v>
      </c>
      <c r="Q1549" t="s">
        <v>8342</v>
      </c>
      <c r="R1549" s="8" t="s">
        <v>8337</v>
      </c>
      <c r="S1549">
        <v>1487844882</v>
      </c>
      <c r="T1549" s="15">
        <f t="shared" si="98"/>
        <v>42789.426875000005</v>
      </c>
      <c r="U1549" s="14">
        <v>1487240082</v>
      </c>
      <c r="V1549" s="15">
        <f t="shared" si="99"/>
        <v>42782.426875000005</v>
      </c>
    </row>
    <row r="1550" spans="1:22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6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7">
        <f t="shared" si="96"/>
        <v>8.5714285714285712</v>
      </c>
      <c r="P1550" s="18">
        <f t="shared" si="97"/>
        <v>60</v>
      </c>
      <c r="Q1550" t="s">
        <v>8342</v>
      </c>
      <c r="R1550" s="8" t="s">
        <v>8337</v>
      </c>
      <c r="S1550">
        <v>1447020620</v>
      </c>
      <c r="T1550" s="15">
        <f t="shared" si="98"/>
        <v>42316.923842592594</v>
      </c>
      <c r="U1550" s="14">
        <v>1444425020</v>
      </c>
      <c r="V1550" s="15">
        <f t="shared" si="99"/>
        <v>42286.88217592593</v>
      </c>
    </row>
    <row r="1551" spans="1:22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6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7">
        <f t="shared" si="96"/>
        <v>34</v>
      </c>
      <c r="P1551" s="18">
        <f t="shared" si="97"/>
        <v>28.333333333333332</v>
      </c>
      <c r="Q1551" t="s">
        <v>8342</v>
      </c>
      <c r="R1551" s="8" t="s">
        <v>8337</v>
      </c>
      <c r="S1551">
        <v>1446524159</v>
      </c>
      <c r="T1551" s="15">
        <f t="shared" si="98"/>
        <v>42311.177766203706</v>
      </c>
      <c r="U1551" s="14">
        <v>1443928559</v>
      </c>
      <c r="V1551" s="15">
        <f t="shared" si="99"/>
        <v>42281.136099537034</v>
      </c>
    </row>
    <row r="1552" spans="1:22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6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7">
        <f t="shared" si="96"/>
        <v>13.466666666666665</v>
      </c>
      <c r="P1552" s="18">
        <f t="shared" si="97"/>
        <v>14.428571428571429</v>
      </c>
      <c r="Q1552" t="s">
        <v>8342</v>
      </c>
      <c r="R1552" s="8" t="s">
        <v>8337</v>
      </c>
      <c r="S1552">
        <v>1463050034</v>
      </c>
      <c r="T1552" s="15">
        <f t="shared" si="98"/>
        <v>42502.449467592596</v>
      </c>
      <c r="U1552" s="14">
        <v>1460458034</v>
      </c>
      <c r="V1552" s="15">
        <f t="shared" si="99"/>
        <v>42472.449467592596</v>
      </c>
    </row>
    <row r="1553" spans="1:22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6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7">
        <f t="shared" si="96"/>
        <v>0</v>
      </c>
      <c r="P1553" s="18" t="e">
        <f t="shared" si="97"/>
        <v>#DIV/0!</v>
      </c>
      <c r="Q1553" t="s">
        <v>8342</v>
      </c>
      <c r="R1553" s="8" t="s">
        <v>8337</v>
      </c>
      <c r="S1553">
        <v>1432756039</v>
      </c>
      <c r="T1553" s="15">
        <f t="shared" si="98"/>
        <v>42151.824525462958</v>
      </c>
      <c r="U1553" s="14">
        <v>1430164039</v>
      </c>
      <c r="V1553" s="15">
        <f t="shared" si="99"/>
        <v>42121.824525462958</v>
      </c>
    </row>
    <row r="1554" spans="1:22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6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7">
        <f t="shared" si="96"/>
        <v>49.186046511627907</v>
      </c>
      <c r="P1554" s="18">
        <f t="shared" si="97"/>
        <v>132.1875</v>
      </c>
      <c r="Q1554" t="s">
        <v>8342</v>
      </c>
      <c r="R1554" s="8" t="s">
        <v>8337</v>
      </c>
      <c r="S1554">
        <v>1412135940</v>
      </c>
      <c r="T1554" s="15">
        <f t="shared" si="98"/>
        <v>41913.165972222225</v>
      </c>
      <c r="U1554" s="14">
        <v>1410366708</v>
      </c>
      <c r="V1554" s="15">
        <f t="shared" si="99"/>
        <v>41892.688750000001</v>
      </c>
    </row>
    <row r="1555" spans="1:22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6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7">
        <f t="shared" si="96"/>
        <v>0</v>
      </c>
      <c r="P1555" s="18" t="e">
        <f t="shared" si="97"/>
        <v>#DIV/0!</v>
      </c>
      <c r="Q1555" t="s">
        <v>8342</v>
      </c>
      <c r="R1555" s="8" t="s">
        <v>8337</v>
      </c>
      <c r="S1555">
        <v>1441176447</v>
      </c>
      <c r="T1555" s="15">
        <f t="shared" si="98"/>
        <v>42249.282951388886</v>
      </c>
      <c r="U1555" s="14">
        <v>1438584447</v>
      </c>
      <c r="V1555" s="15">
        <f t="shared" si="99"/>
        <v>42219.282951388886</v>
      </c>
    </row>
    <row r="1556" spans="1:22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7">
        <f t="shared" si="96"/>
        <v>0</v>
      </c>
      <c r="P1556" s="18" t="e">
        <f t="shared" si="97"/>
        <v>#DIV/0!</v>
      </c>
      <c r="Q1556" t="s">
        <v>8342</v>
      </c>
      <c r="R1556" s="8" t="s">
        <v>8337</v>
      </c>
      <c r="S1556">
        <v>1438495390</v>
      </c>
      <c r="T1556" s="15">
        <f t="shared" si="98"/>
        <v>42218.252199074079</v>
      </c>
      <c r="U1556" s="14">
        <v>1435903390</v>
      </c>
      <c r="V1556" s="15">
        <f t="shared" si="99"/>
        <v>42188.252199074079</v>
      </c>
    </row>
    <row r="1557" spans="1:22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6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7">
        <f t="shared" si="96"/>
        <v>0</v>
      </c>
      <c r="P1557" s="18" t="e">
        <f t="shared" si="97"/>
        <v>#DIV/0!</v>
      </c>
      <c r="Q1557" t="s">
        <v>8342</v>
      </c>
      <c r="R1557" s="8" t="s">
        <v>8337</v>
      </c>
      <c r="S1557">
        <v>1442509200</v>
      </c>
      <c r="T1557" s="15">
        <f t="shared" si="98"/>
        <v>42264.708333333328</v>
      </c>
      <c r="U1557" s="14">
        <v>1440513832</v>
      </c>
      <c r="V1557" s="15">
        <f t="shared" si="99"/>
        <v>42241.613796296297</v>
      </c>
    </row>
    <row r="1558" spans="1:22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6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7">
        <f t="shared" si="96"/>
        <v>45.133333333333333</v>
      </c>
      <c r="P1558" s="18">
        <f t="shared" si="97"/>
        <v>56.416666666666664</v>
      </c>
      <c r="Q1558" t="s">
        <v>8342</v>
      </c>
      <c r="R1558" s="8" t="s">
        <v>8337</v>
      </c>
      <c r="S1558">
        <v>1467603624</v>
      </c>
      <c r="T1558" s="15">
        <f t="shared" si="98"/>
        <v>42555.153055555551</v>
      </c>
      <c r="U1558" s="14">
        <v>1465011624</v>
      </c>
      <c r="V1558" s="15">
        <f t="shared" si="99"/>
        <v>42525.153055555551</v>
      </c>
    </row>
    <row r="1559" spans="1:22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6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7">
        <f t="shared" si="96"/>
        <v>4</v>
      </c>
      <c r="P1559" s="18">
        <f t="shared" si="97"/>
        <v>100</v>
      </c>
      <c r="Q1559" t="s">
        <v>8342</v>
      </c>
      <c r="R1559" s="8" t="s">
        <v>8337</v>
      </c>
      <c r="S1559">
        <v>1411227633</v>
      </c>
      <c r="T1559" s="15">
        <f t="shared" si="98"/>
        <v>41902.65315972222</v>
      </c>
      <c r="U1559" s="14">
        <v>1408549233</v>
      </c>
      <c r="V1559" s="15">
        <f t="shared" si="99"/>
        <v>41871.65315972222</v>
      </c>
    </row>
    <row r="1560" spans="1:22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6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7">
        <f t="shared" si="96"/>
        <v>4.666666666666667</v>
      </c>
      <c r="P1560" s="18">
        <f t="shared" si="97"/>
        <v>11.666666666666666</v>
      </c>
      <c r="Q1560" t="s">
        <v>8342</v>
      </c>
      <c r="R1560" s="8" t="s">
        <v>8337</v>
      </c>
      <c r="S1560">
        <v>1440763920</v>
      </c>
      <c r="T1560" s="15">
        <f t="shared" si="98"/>
        <v>42244.508333333331</v>
      </c>
      <c r="U1560" s="14">
        <v>1435656759</v>
      </c>
      <c r="V1560" s="15">
        <f t="shared" si="99"/>
        <v>42185.397673611107</v>
      </c>
    </row>
    <row r="1561" spans="1:22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6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7">
        <f t="shared" si="96"/>
        <v>0.33333333333333337</v>
      </c>
      <c r="P1561" s="18">
        <f t="shared" si="97"/>
        <v>50</v>
      </c>
      <c r="Q1561" t="s">
        <v>8342</v>
      </c>
      <c r="R1561" s="8" t="s">
        <v>8337</v>
      </c>
      <c r="S1561">
        <v>1430270199</v>
      </c>
      <c r="T1561" s="15">
        <f t="shared" si="98"/>
        <v>42123.053229166668</v>
      </c>
      <c r="U1561" s="14">
        <v>1428974199</v>
      </c>
      <c r="V1561" s="15">
        <f t="shared" si="99"/>
        <v>42108.053229166668</v>
      </c>
    </row>
    <row r="1562" spans="1:22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6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7">
        <f t="shared" si="96"/>
        <v>3.7600000000000002</v>
      </c>
      <c r="P1562" s="18">
        <f t="shared" si="97"/>
        <v>23.5</v>
      </c>
      <c r="Q1562" t="s">
        <v>8342</v>
      </c>
      <c r="R1562" s="8" t="s">
        <v>8337</v>
      </c>
      <c r="S1562">
        <v>1415842193</v>
      </c>
      <c r="T1562" s="15">
        <f t="shared" si="98"/>
        <v>41956.062418981484</v>
      </c>
      <c r="U1562" s="14">
        <v>1414110593</v>
      </c>
      <c r="V1562" s="15">
        <f t="shared" si="99"/>
        <v>41936.020752314813</v>
      </c>
    </row>
    <row r="1563" spans="1:22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7">
        <f t="shared" si="96"/>
        <v>0.67</v>
      </c>
      <c r="P1563" s="18">
        <f t="shared" si="97"/>
        <v>67</v>
      </c>
      <c r="Q1563" t="s">
        <v>8343</v>
      </c>
      <c r="R1563" s="8" t="s">
        <v>8321</v>
      </c>
      <c r="S1563">
        <v>1383789603</v>
      </c>
      <c r="T1563" s="15">
        <f t="shared" si="98"/>
        <v>41585.083368055552</v>
      </c>
      <c r="U1563" s="14">
        <v>1381194003</v>
      </c>
      <c r="V1563" s="15">
        <f t="shared" si="99"/>
        <v>41555.041701388887</v>
      </c>
    </row>
    <row r="1564" spans="1:22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7">
        <f t="shared" si="96"/>
        <v>0</v>
      </c>
      <c r="P1564" s="18" t="e">
        <f t="shared" si="97"/>
        <v>#DIV/0!</v>
      </c>
      <c r="Q1564" t="s">
        <v>8343</v>
      </c>
      <c r="R1564" s="8" t="s">
        <v>8321</v>
      </c>
      <c r="S1564">
        <v>1259715000</v>
      </c>
      <c r="T1564" s="15">
        <f t="shared" si="98"/>
        <v>40149.034722222219</v>
      </c>
      <c r="U1564" s="14">
        <v>1253712916</v>
      </c>
      <c r="V1564" s="15">
        <f t="shared" si="99"/>
        <v>40079.566157407404</v>
      </c>
    </row>
    <row r="1565" spans="1:22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7">
        <f t="shared" si="96"/>
        <v>1.4166666666666665</v>
      </c>
      <c r="P1565" s="18">
        <f t="shared" si="97"/>
        <v>42.5</v>
      </c>
      <c r="Q1565" t="s">
        <v>8343</v>
      </c>
      <c r="R1565" s="8" t="s">
        <v>8321</v>
      </c>
      <c r="S1565">
        <v>1394815751</v>
      </c>
      <c r="T1565" s="15">
        <f t="shared" si="98"/>
        <v>41712.700821759259</v>
      </c>
      <c r="U1565" s="14">
        <v>1389635351</v>
      </c>
      <c r="V1565" s="15">
        <f t="shared" si="99"/>
        <v>41652.742488425924</v>
      </c>
    </row>
    <row r="1566" spans="1:22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7">
        <f t="shared" si="96"/>
        <v>0.1</v>
      </c>
      <c r="P1566" s="18">
        <f t="shared" si="97"/>
        <v>10</v>
      </c>
      <c r="Q1566" t="s">
        <v>8343</v>
      </c>
      <c r="R1566" s="8" t="s">
        <v>8321</v>
      </c>
      <c r="S1566">
        <v>1432843500</v>
      </c>
      <c r="T1566" s="15">
        <f t="shared" si="98"/>
        <v>42152.836805555555</v>
      </c>
      <c r="U1566" s="14">
        <v>1430124509</v>
      </c>
      <c r="V1566" s="15">
        <f t="shared" si="99"/>
        <v>42121.367002314815</v>
      </c>
    </row>
    <row r="1567" spans="1:22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7">
        <f t="shared" si="96"/>
        <v>2.5</v>
      </c>
      <c r="P1567" s="18">
        <f t="shared" si="97"/>
        <v>100</v>
      </c>
      <c r="Q1567" t="s">
        <v>8343</v>
      </c>
      <c r="R1567" s="8" t="s">
        <v>8321</v>
      </c>
      <c r="S1567">
        <v>1307554261</v>
      </c>
      <c r="T1567" s="15">
        <f t="shared" si="98"/>
        <v>40702.729872685188</v>
      </c>
      <c r="U1567" s="14">
        <v>1304962261</v>
      </c>
      <c r="V1567" s="15">
        <f t="shared" si="99"/>
        <v>40672.729872685188</v>
      </c>
    </row>
    <row r="1568" spans="1:22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7">
        <f t="shared" si="96"/>
        <v>21.25</v>
      </c>
      <c r="P1568" s="18">
        <f t="shared" si="97"/>
        <v>108.05084745762711</v>
      </c>
      <c r="Q1568" t="s">
        <v>8343</v>
      </c>
      <c r="R1568" s="8" t="s">
        <v>8321</v>
      </c>
      <c r="S1568">
        <v>1469656800</v>
      </c>
      <c r="T1568" s="15">
        <f t="shared" si="98"/>
        <v>42578.916666666672</v>
      </c>
      <c r="U1568" s="14">
        <v>1467151204</v>
      </c>
      <c r="V1568" s="15">
        <f t="shared" si="99"/>
        <v>42549.916712962964</v>
      </c>
    </row>
    <row r="1569" spans="1:22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7">
        <f t="shared" si="96"/>
        <v>4.117647058823529</v>
      </c>
      <c r="P1569" s="18">
        <f t="shared" si="97"/>
        <v>26.923076923076923</v>
      </c>
      <c r="Q1569" t="s">
        <v>8343</v>
      </c>
      <c r="R1569" s="8" t="s">
        <v>8321</v>
      </c>
      <c r="S1569">
        <v>1392595200</v>
      </c>
      <c r="T1569" s="15">
        <f t="shared" si="98"/>
        <v>41687</v>
      </c>
      <c r="U1569" s="14">
        <v>1391293745</v>
      </c>
      <c r="V1569" s="15">
        <f t="shared" si="99"/>
        <v>41671.93686342593</v>
      </c>
    </row>
    <row r="1570" spans="1:22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7">
        <f t="shared" si="96"/>
        <v>13.639999999999999</v>
      </c>
      <c r="P1570" s="18">
        <f t="shared" si="97"/>
        <v>155</v>
      </c>
      <c r="Q1570" t="s">
        <v>8343</v>
      </c>
      <c r="R1570" s="8" t="s">
        <v>8321</v>
      </c>
      <c r="S1570">
        <v>1419384585</v>
      </c>
      <c r="T1570" s="15">
        <f t="shared" si="98"/>
        <v>41997.062326388885</v>
      </c>
      <c r="U1570" s="14">
        <v>1416360585</v>
      </c>
      <c r="V1570" s="15">
        <f t="shared" si="99"/>
        <v>41962.062326388885</v>
      </c>
    </row>
    <row r="1571" spans="1:22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7">
        <f t="shared" si="96"/>
        <v>0</v>
      </c>
      <c r="P1571" s="18" t="e">
        <f t="shared" si="97"/>
        <v>#DIV/0!</v>
      </c>
      <c r="Q1571" t="s">
        <v>8343</v>
      </c>
      <c r="R1571" s="8" t="s">
        <v>8321</v>
      </c>
      <c r="S1571">
        <v>1369498714</v>
      </c>
      <c r="T1571" s="15">
        <f t="shared" si="98"/>
        <v>41419.679560185185</v>
      </c>
      <c r="U1571" s="14">
        <v>1366906714</v>
      </c>
      <c r="V1571" s="15">
        <f t="shared" si="99"/>
        <v>41389.679560185185</v>
      </c>
    </row>
    <row r="1572" spans="1:22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7">
        <f t="shared" si="96"/>
        <v>41.4</v>
      </c>
      <c r="P1572" s="18">
        <f t="shared" si="97"/>
        <v>47.769230769230766</v>
      </c>
      <c r="Q1572" t="s">
        <v>8343</v>
      </c>
      <c r="R1572" s="8" t="s">
        <v>8321</v>
      </c>
      <c r="S1572">
        <v>1460140282</v>
      </c>
      <c r="T1572" s="15">
        <f t="shared" si="98"/>
        <v>42468.771782407406</v>
      </c>
      <c r="U1572" s="14">
        <v>1457551882</v>
      </c>
      <c r="V1572" s="15">
        <f t="shared" si="99"/>
        <v>42438.813449074078</v>
      </c>
    </row>
    <row r="1573" spans="1:22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7">
        <f t="shared" si="96"/>
        <v>0.66115702479338845</v>
      </c>
      <c r="P1573" s="18">
        <f t="shared" si="97"/>
        <v>20</v>
      </c>
      <c r="Q1573" t="s">
        <v>8343</v>
      </c>
      <c r="R1573" s="8" t="s">
        <v>8321</v>
      </c>
      <c r="S1573">
        <v>1434738483</v>
      </c>
      <c r="T1573" s="15">
        <f t="shared" si="98"/>
        <v>42174.769479166665</v>
      </c>
      <c r="U1573" s="14">
        <v>1432146483</v>
      </c>
      <c r="V1573" s="15">
        <f t="shared" si="99"/>
        <v>42144.769479166665</v>
      </c>
    </row>
    <row r="1574" spans="1:22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7">
        <f t="shared" si="96"/>
        <v>5</v>
      </c>
      <c r="P1574" s="18">
        <f t="shared" si="97"/>
        <v>41.666666666666664</v>
      </c>
      <c r="Q1574" t="s">
        <v>8343</v>
      </c>
      <c r="R1574" s="8" t="s">
        <v>8321</v>
      </c>
      <c r="S1574">
        <v>1456703940</v>
      </c>
      <c r="T1574" s="15">
        <f t="shared" si="98"/>
        <v>42428.999305555553</v>
      </c>
      <c r="U1574" s="14">
        <v>1454546859</v>
      </c>
      <c r="V1574" s="15">
        <f t="shared" si="99"/>
        <v>42404.033090277779</v>
      </c>
    </row>
    <row r="1575" spans="1:22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7">
        <f t="shared" si="96"/>
        <v>2.4777777777777779</v>
      </c>
      <c r="P1575" s="18">
        <f t="shared" si="97"/>
        <v>74.333333333333329</v>
      </c>
      <c r="Q1575" t="s">
        <v>8343</v>
      </c>
      <c r="R1575" s="8" t="s">
        <v>8321</v>
      </c>
      <c r="S1575">
        <v>1491019140</v>
      </c>
      <c r="T1575" s="15">
        <f t="shared" si="98"/>
        <v>42826.165972222225</v>
      </c>
      <c r="U1575" s="14">
        <v>1487548802</v>
      </c>
      <c r="V1575" s="15">
        <f t="shared" si="99"/>
        <v>42786.000023148154</v>
      </c>
    </row>
    <row r="1576" spans="1:22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7">
        <f t="shared" si="96"/>
        <v>5.0599999999999996</v>
      </c>
      <c r="P1576" s="18">
        <f t="shared" si="97"/>
        <v>84.333333333333329</v>
      </c>
      <c r="Q1576" t="s">
        <v>8343</v>
      </c>
      <c r="R1576" s="8" t="s">
        <v>8321</v>
      </c>
      <c r="S1576">
        <v>1424211329</v>
      </c>
      <c r="T1576" s="15">
        <f t="shared" si="98"/>
        <v>42052.927418981482</v>
      </c>
      <c r="U1576" s="14">
        <v>1421187329</v>
      </c>
      <c r="V1576" s="15">
        <f t="shared" si="99"/>
        <v>42017.927418981482</v>
      </c>
    </row>
    <row r="1577" spans="1:22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7">
        <f t="shared" si="96"/>
        <v>22.91</v>
      </c>
      <c r="P1577" s="18">
        <f t="shared" si="97"/>
        <v>65.457142857142856</v>
      </c>
      <c r="Q1577" t="s">
        <v>8343</v>
      </c>
      <c r="R1577" s="8" t="s">
        <v>8321</v>
      </c>
      <c r="S1577">
        <v>1404909296</v>
      </c>
      <c r="T1577" s="15">
        <f t="shared" si="98"/>
        <v>41829.524259259255</v>
      </c>
      <c r="U1577" s="14">
        <v>1402317296</v>
      </c>
      <c r="V1577" s="15">
        <f t="shared" si="99"/>
        <v>41799.524259259255</v>
      </c>
    </row>
    <row r="1578" spans="1:22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7">
        <f t="shared" si="96"/>
        <v>13</v>
      </c>
      <c r="P1578" s="18">
        <f t="shared" si="97"/>
        <v>65</v>
      </c>
      <c r="Q1578" t="s">
        <v>8343</v>
      </c>
      <c r="R1578" s="8" t="s">
        <v>8321</v>
      </c>
      <c r="S1578">
        <v>1435698368</v>
      </c>
      <c r="T1578" s="15">
        <f t="shared" si="98"/>
        <v>42185.879259259258</v>
      </c>
      <c r="U1578" s="14">
        <v>1431810368</v>
      </c>
      <c r="V1578" s="15">
        <f t="shared" si="99"/>
        <v>42140.879259259258</v>
      </c>
    </row>
    <row r="1579" spans="1:22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7">
        <f t="shared" si="96"/>
        <v>0.54999999999999993</v>
      </c>
      <c r="P1579" s="18">
        <f t="shared" si="97"/>
        <v>27.5</v>
      </c>
      <c r="Q1579" t="s">
        <v>8343</v>
      </c>
      <c r="R1579" s="8" t="s">
        <v>8321</v>
      </c>
      <c r="S1579">
        <v>1343161248</v>
      </c>
      <c r="T1579" s="15">
        <f t="shared" si="98"/>
        <v>41114.847777777773</v>
      </c>
      <c r="U1579" s="14">
        <v>1337977248</v>
      </c>
      <c r="V1579" s="15">
        <f t="shared" si="99"/>
        <v>41054.847777777773</v>
      </c>
    </row>
    <row r="1580" spans="1:22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7">
        <f t="shared" si="96"/>
        <v>10.806536636794938</v>
      </c>
      <c r="P1580" s="18">
        <f t="shared" si="97"/>
        <v>51.25</v>
      </c>
      <c r="Q1580" t="s">
        <v>8343</v>
      </c>
      <c r="R1580" s="8" t="s">
        <v>8321</v>
      </c>
      <c r="S1580">
        <v>1283392800</v>
      </c>
      <c r="T1580" s="15">
        <f t="shared" si="98"/>
        <v>40423.083333333336</v>
      </c>
      <c r="U1580" s="14">
        <v>1281317691</v>
      </c>
      <c r="V1580" s="15">
        <f t="shared" si="99"/>
        <v>40399.065868055557</v>
      </c>
    </row>
    <row r="1581" spans="1:22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7">
        <f t="shared" si="96"/>
        <v>0.84008400840084008</v>
      </c>
      <c r="P1581" s="18">
        <f t="shared" si="97"/>
        <v>14</v>
      </c>
      <c r="Q1581" t="s">
        <v>8343</v>
      </c>
      <c r="R1581" s="8" t="s">
        <v>8321</v>
      </c>
      <c r="S1581">
        <v>1377734091</v>
      </c>
      <c r="T1581" s="15">
        <f t="shared" si="98"/>
        <v>41514.996423611112</v>
      </c>
      <c r="U1581" s="14">
        <v>1374882891</v>
      </c>
      <c r="V1581" s="15">
        <f t="shared" si="99"/>
        <v>41481.996423611112</v>
      </c>
    </row>
    <row r="1582" spans="1:22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7">
        <f t="shared" si="96"/>
        <v>0</v>
      </c>
      <c r="P1582" s="18" t="e">
        <f t="shared" si="97"/>
        <v>#DIV/0!</v>
      </c>
      <c r="Q1582" t="s">
        <v>8343</v>
      </c>
      <c r="R1582" s="8" t="s">
        <v>8321</v>
      </c>
      <c r="S1582">
        <v>1337562726</v>
      </c>
      <c r="T1582" s="15">
        <f t="shared" si="98"/>
        <v>41050.050069444442</v>
      </c>
      <c r="U1582" s="14">
        <v>1332378726</v>
      </c>
      <c r="V1582" s="15">
        <f t="shared" si="99"/>
        <v>40990.050069444442</v>
      </c>
    </row>
    <row r="1583" spans="1:22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6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7">
        <f t="shared" si="96"/>
        <v>0.5</v>
      </c>
      <c r="P1583" s="18">
        <f t="shared" si="97"/>
        <v>5</v>
      </c>
      <c r="Q1583" t="s">
        <v>8344</v>
      </c>
      <c r="R1583" s="8" t="s">
        <v>8337</v>
      </c>
      <c r="S1583">
        <v>1450521990</v>
      </c>
      <c r="T1583" s="15">
        <f t="shared" si="98"/>
        <v>42357.448958333334</v>
      </c>
      <c r="U1583" s="14">
        <v>1447757190</v>
      </c>
      <c r="V1583" s="15">
        <f t="shared" si="99"/>
        <v>42325.448958333334</v>
      </c>
    </row>
    <row r="1584" spans="1:22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6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7">
        <f t="shared" si="96"/>
        <v>9.3000000000000007</v>
      </c>
      <c r="P1584" s="18">
        <f t="shared" si="97"/>
        <v>31</v>
      </c>
      <c r="Q1584" t="s">
        <v>8344</v>
      </c>
      <c r="R1584" s="8" t="s">
        <v>8337</v>
      </c>
      <c r="S1584">
        <v>1445894400</v>
      </c>
      <c r="T1584" s="15">
        <f t="shared" si="98"/>
        <v>42303.888888888891</v>
      </c>
      <c r="U1584" s="14">
        <v>1440961053</v>
      </c>
      <c r="V1584" s="15">
        <f t="shared" si="99"/>
        <v>42246.789965277778</v>
      </c>
    </row>
    <row r="1585" spans="1:22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6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7">
        <f t="shared" si="96"/>
        <v>7.4999999999999997E-2</v>
      </c>
      <c r="P1585" s="18">
        <f t="shared" si="97"/>
        <v>15</v>
      </c>
      <c r="Q1585" t="s">
        <v>8344</v>
      </c>
      <c r="R1585" s="8" t="s">
        <v>8337</v>
      </c>
      <c r="S1585">
        <v>1411681391</v>
      </c>
      <c r="T1585" s="15">
        <f t="shared" si="98"/>
        <v>41907.904988425929</v>
      </c>
      <c r="U1585" s="14">
        <v>1409089391</v>
      </c>
      <c r="V1585" s="15">
        <f t="shared" si="99"/>
        <v>41877.904988425929</v>
      </c>
    </row>
    <row r="1586" spans="1:22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7">
        <f t="shared" si="96"/>
        <v>0</v>
      </c>
      <c r="P1586" s="18" t="e">
        <f t="shared" si="97"/>
        <v>#DIV/0!</v>
      </c>
      <c r="Q1586" t="s">
        <v>8344</v>
      </c>
      <c r="R1586" s="8" t="s">
        <v>8337</v>
      </c>
      <c r="S1586">
        <v>1401464101</v>
      </c>
      <c r="T1586" s="15">
        <f t="shared" si="98"/>
        <v>41789.649317129632</v>
      </c>
      <c r="U1586" s="14">
        <v>1400600101</v>
      </c>
      <c r="V1586" s="15">
        <f t="shared" si="99"/>
        <v>41779.649317129632</v>
      </c>
    </row>
    <row r="1587" spans="1:22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6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7">
        <f t="shared" si="96"/>
        <v>79</v>
      </c>
      <c r="P1587" s="18">
        <f t="shared" si="97"/>
        <v>131.66666666666666</v>
      </c>
      <c r="Q1587" t="s">
        <v>8344</v>
      </c>
      <c r="R1587" s="8" t="s">
        <v>8337</v>
      </c>
      <c r="S1587">
        <v>1482663600</v>
      </c>
      <c r="T1587" s="15">
        <f t="shared" si="98"/>
        <v>42729.458333333328</v>
      </c>
      <c r="U1587" s="14">
        <v>1480800568</v>
      </c>
      <c r="V1587" s="15">
        <f t="shared" si="99"/>
        <v>42707.895462962959</v>
      </c>
    </row>
    <row r="1588" spans="1:22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6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7">
        <f t="shared" si="96"/>
        <v>0</v>
      </c>
      <c r="P1588" s="18" t="e">
        <f t="shared" si="97"/>
        <v>#DIV/0!</v>
      </c>
      <c r="Q1588" t="s">
        <v>8344</v>
      </c>
      <c r="R1588" s="8" t="s">
        <v>8337</v>
      </c>
      <c r="S1588">
        <v>1428197422</v>
      </c>
      <c r="T1588" s="15">
        <f t="shared" si="98"/>
        <v>42099.062754629631</v>
      </c>
      <c r="U1588" s="14">
        <v>1425609022</v>
      </c>
      <c r="V1588" s="15">
        <f t="shared" si="99"/>
        <v>42069.104421296295</v>
      </c>
    </row>
    <row r="1589" spans="1:22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6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7">
        <f t="shared" si="96"/>
        <v>1.3333333333333334E-2</v>
      </c>
      <c r="P1589" s="18">
        <f t="shared" si="97"/>
        <v>1</v>
      </c>
      <c r="Q1589" t="s">
        <v>8344</v>
      </c>
      <c r="R1589" s="8" t="s">
        <v>8337</v>
      </c>
      <c r="S1589">
        <v>1418510965</v>
      </c>
      <c r="T1589" s="15">
        <f t="shared" si="98"/>
        <v>41986.950983796298</v>
      </c>
      <c r="U1589" s="14">
        <v>1415918965</v>
      </c>
      <c r="V1589" s="15">
        <f t="shared" si="99"/>
        <v>41956.950983796298</v>
      </c>
    </row>
    <row r="1590" spans="1:22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6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7">
        <f t="shared" si="96"/>
        <v>0</v>
      </c>
      <c r="P1590" s="18" t="e">
        <f t="shared" si="97"/>
        <v>#DIV/0!</v>
      </c>
      <c r="Q1590" t="s">
        <v>8344</v>
      </c>
      <c r="R1590" s="8" t="s">
        <v>8337</v>
      </c>
      <c r="S1590">
        <v>1422735120</v>
      </c>
      <c r="T1590" s="15">
        <f t="shared" si="98"/>
        <v>42035.841666666667</v>
      </c>
      <c r="U1590" s="14">
        <v>1420091999</v>
      </c>
      <c r="V1590" s="15">
        <f t="shared" si="99"/>
        <v>42005.24998842593</v>
      </c>
    </row>
    <row r="1591" spans="1:22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6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7">
        <f t="shared" si="96"/>
        <v>0</v>
      </c>
      <c r="P1591" s="18" t="e">
        <f t="shared" si="97"/>
        <v>#DIV/0!</v>
      </c>
      <c r="Q1591" t="s">
        <v>8344</v>
      </c>
      <c r="R1591" s="8" t="s">
        <v>8337</v>
      </c>
      <c r="S1591">
        <v>1444433886</v>
      </c>
      <c r="T1591" s="15">
        <f t="shared" si="98"/>
        <v>42286.984791666662</v>
      </c>
      <c r="U1591" s="14">
        <v>1441841886</v>
      </c>
      <c r="V1591" s="15">
        <f t="shared" si="99"/>
        <v>42256.984791666662</v>
      </c>
    </row>
    <row r="1592" spans="1:22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6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7">
        <f t="shared" si="96"/>
        <v>1.7000000000000002</v>
      </c>
      <c r="P1592" s="18">
        <f t="shared" si="97"/>
        <v>510</v>
      </c>
      <c r="Q1592" t="s">
        <v>8344</v>
      </c>
      <c r="R1592" s="8" t="s">
        <v>8337</v>
      </c>
      <c r="S1592">
        <v>1443040464</v>
      </c>
      <c r="T1592" s="15">
        <f t="shared" si="98"/>
        <v>42270.857222222221</v>
      </c>
      <c r="U1592" s="14">
        <v>1440448464</v>
      </c>
      <c r="V1592" s="15">
        <f t="shared" si="99"/>
        <v>42240.857222222221</v>
      </c>
    </row>
    <row r="1593" spans="1:22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6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7">
        <f t="shared" si="96"/>
        <v>29.228571428571428</v>
      </c>
      <c r="P1593" s="18">
        <f t="shared" si="97"/>
        <v>44.478260869565219</v>
      </c>
      <c r="Q1593" t="s">
        <v>8344</v>
      </c>
      <c r="R1593" s="8" t="s">
        <v>8337</v>
      </c>
      <c r="S1593">
        <v>1459700741</v>
      </c>
      <c r="T1593" s="15">
        <f t="shared" si="98"/>
        <v>42463.68450231482</v>
      </c>
      <c r="U1593" s="14">
        <v>1457112341</v>
      </c>
      <c r="V1593" s="15">
        <f t="shared" si="99"/>
        <v>42433.726168981477</v>
      </c>
    </row>
    <row r="1594" spans="1:22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6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7">
        <f t="shared" si="96"/>
        <v>0</v>
      </c>
      <c r="P1594" s="18" t="e">
        <f t="shared" si="97"/>
        <v>#DIV/0!</v>
      </c>
      <c r="Q1594" t="s">
        <v>8344</v>
      </c>
      <c r="R1594" s="8" t="s">
        <v>8337</v>
      </c>
      <c r="S1594">
        <v>1427503485</v>
      </c>
      <c r="T1594" s="15">
        <f t="shared" si="98"/>
        <v>42091.031076388885</v>
      </c>
      <c r="U1594" s="14">
        <v>1423619085</v>
      </c>
      <c r="V1594" s="15">
        <f t="shared" si="99"/>
        <v>42046.072743055556</v>
      </c>
    </row>
    <row r="1595" spans="1:22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6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7">
        <f t="shared" si="96"/>
        <v>1.3636363636363637E-2</v>
      </c>
      <c r="P1595" s="18">
        <f t="shared" si="97"/>
        <v>1</v>
      </c>
      <c r="Q1595" t="s">
        <v>8344</v>
      </c>
      <c r="R1595" s="8" t="s">
        <v>8337</v>
      </c>
      <c r="S1595">
        <v>1425154655</v>
      </c>
      <c r="T1595" s="15">
        <f t="shared" si="98"/>
        <v>42063.845543981486</v>
      </c>
      <c r="U1595" s="14">
        <v>1422562655</v>
      </c>
      <c r="V1595" s="15">
        <f t="shared" si="99"/>
        <v>42033.845543981486</v>
      </c>
    </row>
    <row r="1596" spans="1:22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7">
        <f t="shared" si="96"/>
        <v>20.5</v>
      </c>
      <c r="P1596" s="18">
        <f t="shared" si="97"/>
        <v>20.5</v>
      </c>
      <c r="Q1596" t="s">
        <v>8344</v>
      </c>
      <c r="R1596" s="8" t="s">
        <v>8337</v>
      </c>
      <c r="S1596">
        <v>1463329260</v>
      </c>
      <c r="T1596" s="15">
        <f t="shared" si="98"/>
        <v>42505.681250000001</v>
      </c>
      <c r="U1596" s="14">
        <v>1458147982</v>
      </c>
      <c r="V1596" s="15">
        <f t="shared" si="99"/>
        <v>42445.712754629625</v>
      </c>
    </row>
    <row r="1597" spans="1:22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6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7">
        <f t="shared" si="96"/>
        <v>0.27999999999999997</v>
      </c>
      <c r="P1597" s="18">
        <f t="shared" si="97"/>
        <v>40</v>
      </c>
      <c r="Q1597" t="s">
        <v>8344</v>
      </c>
      <c r="R1597" s="8" t="s">
        <v>8337</v>
      </c>
      <c r="S1597">
        <v>1403122380</v>
      </c>
      <c r="T1597" s="15">
        <f t="shared" si="98"/>
        <v>41808.842361111107</v>
      </c>
      <c r="U1597" s="14">
        <v>1400634728</v>
      </c>
      <c r="V1597" s="15">
        <f t="shared" si="99"/>
        <v>41780.050092592595</v>
      </c>
    </row>
    <row r="1598" spans="1:22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6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7">
        <f t="shared" si="96"/>
        <v>2.3076923076923079</v>
      </c>
      <c r="P1598" s="18">
        <f t="shared" si="97"/>
        <v>25</v>
      </c>
      <c r="Q1598" t="s">
        <v>8344</v>
      </c>
      <c r="R1598" s="8" t="s">
        <v>8337</v>
      </c>
      <c r="S1598">
        <v>1418469569</v>
      </c>
      <c r="T1598" s="15">
        <f t="shared" si="98"/>
        <v>41986.471863425926</v>
      </c>
      <c r="U1598" s="14">
        <v>1414577969</v>
      </c>
      <c r="V1598" s="15">
        <f t="shared" si="99"/>
        <v>41941.430196759262</v>
      </c>
    </row>
    <row r="1599" spans="1:22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6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7">
        <f t="shared" si="96"/>
        <v>0</v>
      </c>
      <c r="P1599" s="18" t="e">
        <f t="shared" si="97"/>
        <v>#DIV/0!</v>
      </c>
      <c r="Q1599" t="s">
        <v>8344</v>
      </c>
      <c r="R1599" s="8" t="s">
        <v>8337</v>
      </c>
      <c r="S1599">
        <v>1474360197</v>
      </c>
      <c r="T1599" s="15">
        <f t="shared" si="98"/>
        <v>42633.354131944448</v>
      </c>
      <c r="U1599" s="14">
        <v>1471768197</v>
      </c>
      <c r="V1599" s="15">
        <f t="shared" si="99"/>
        <v>42603.354131944448</v>
      </c>
    </row>
    <row r="1600" spans="1:22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6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7">
        <f t="shared" si="96"/>
        <v>0.125</v>
      </c>
      <c r="P1600" s="18">
        <f t="shared" si="97"/>
        <v>1</v>
      </c>
      <c r="Q1600" t="s">
        <v>8344</v>
      </c>
      <c r="R1600" s="8" t="s">
        <v>8337</v>
      </c>
      <c r="S1600">
        <v>1437926458</v>
      </c>
      <c r="T1600" s="15">
        <f t="shared" si="98"/>
        <v>42211.667337962965</v>
      </c>
      <c r="U1600" s="14">
        <v>1432742458</v>
      </c>
      <c r="V1600" s="15">
        <f t="shared" si="99"/>
        <v>42151.667337962965</v>
      </c>
    </row>
    <row r="1601" spans="1:22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6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7">
        <f t="shared" si="96"/>
        <v>0</v>
      </c>
      <c r="P1601" s="18" t="e">
        <f t="shared" si="97"/>
        <v>#DIV/0!</v>
      </c>
      <c r="Q1601" t="s">
        <v>8344</v>
      </c>
      <c r="R1601" s="8" t="s">
        <v>8337</v>
      </c>
      <c r="S1601">
        <v>1460116576</v>
      </c>
      <c r="T1601" s="15">
        <f t="shared" si="98"/>
        <v>42468.497407407413</v>
      </c>
      <c r="U1601" s="14">
        <v>1457528176</v>
      </c>
      <c r="V1601" s="15">
        <f t="shared" si="99"/>
        <v>42438.53907407407</v>
      </c>
    </row>
    <row r="1602" spans="1:22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6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7">
        <f t="shared" si="96"/>
        <v>7.3400000000000007</v>
      </c>
      <c r="P1602" s="18">
        <f t="shared" si="97"/>
        <v>40.777777777777779</v>
      </c>
      <c r="Q1602" t="s">
        <v>8344</v>
      </c>
      <c r="R1602" s="8" t="s">
        <v>8337</v>
      </c>
      <c r="S1602">
        <v>1405401060</v>
      </c>
      <c r="T1602" s="15">
        <f t="shared" si="98"/>
        <v>41835.21597222222</v>
      </c>
      <c r="U1602" s="14">
        <v>1401585752</v>
      </c>
      <c r="V1602" s="15">
        <f t="shared" si="99"/>
        <v>41791.057314814811</v>
      </c>
    </row>
    <row r="1603" spans="1:22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6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7">
        <f t="shared" ref="O1603:O1666" si="100">(E1603/D1603)*100</f>
        <v>108.2492</v>
      </c>
      <c r="P1603" s="18">
        <f t="shared" ref="P1603:P1666" si="101">AVERAGE(E1603/L1603)</f>
        <v>48.325535714285714</v>
      </c>
      <c r="Q1603" t="s">
        <v>8325</v>
      </c>
      <c r="R1603" s="8" t="s">
        <v>8324</v>
      </c>
      <c r="S1603">
        <v>1304561633</v>
      </c>
      <c r="T1603" s="15">
        <f t="shared" ref="T1603:T1666" si="102">(S1603/86400)+DATE(1970,1,1)</f>
        <v>40668.092974537038</v>
      </c>
      <c r="U1603" s="14">
        <v>1301969633</v>
      </c>
      <c r="V1603" s="15">
        <f t="shared" ref="V1603:V1666" si="103">(U1603/86400)+DATE(1970,1,1)</f>
        <v>40638.092974537038</v>
      </c>
    </row>
    <row r="1604" spans="1:22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6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7">
        <f t="shared" si="100"/>
        <v>100.16666666666667</v>
      </c>
      <c r="P1604" s="18">
        <f t="shared" si="101"/>
        <v>46.953125</v>
      </c>
      <c r="Q1604" t="s">
        <v>8325</v>
      </c>
      <c r="R1604" s="8" t="s">
        <v>8324</v>
      </c>
      <c r="S1604">
        <v>1318633200</v>
      </c>
      <c r="T1604" s="15">
        <f t="shared" si="102"/>
        <v>40830.958333333336</v>
      </c>
      <c r="U1604" s="14">
        <v>1314947317</v>
      </c>
      <c r="V1604" s="15">
        <f t="shared" si="103"/>
        <v>40788.297650462962</v>
      </c>
    </row>
    <row r="1605" spans="1:22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6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7">
        <f t="shared" si="100"/>
        <v>100.03299999999999</v>
      </c>
      <c r="P1605" s="18">
        <f t="shared" si="101"/>
        <v>66.688666666666663</v>
      </c>
      <c r="Q1605" t="s">
        <v>8325</v>
      </c>
      <c r="R1605" s="8" t="s">
        <v>8324</v>
      </c>
      <c r="S1605">
        <v>1327723459</v>
      </c>
      <c r="T1605" s="15">
        <f t="shared" si="102"/>
        <v>40936.169664351852</v>
      </c>
      <c r="U1605" s="14">
        <v>1322539459</v>
      </c>
      <c r="V1605" s="15">
        <f t="shared" si="103"/>
        <v>40876.169664351852</v>
      </c>
    </row>
    <row r="1606" spans="1:22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7">
        <f t="shared" si="100"/>
        <v>122.10714285714286</v>
      </c>
      <c r="P1606" s="18">
        <f t="shared" si="101"/>
        <v>48.842857142857142</v>
      </c>
      <c r="Q1606" t="s">
        <v>8325</v>
      </c>
      <c r="R1606" s="8" t="s">
        <v>8324</v>
      </c>
      <c r="S1606">
        <v>1332011835</v>
      </c>
      <c r="T1606" s="15">
        <f t="shared" si="102"/>
        <v>40985.803645833337</v>
      </c>
      <c r="U1606" s="14">
        <v>1328559435</v>
      </c>
      <c r="V1606" s="15">
        <f t="shared" si="103"/>
        <v>40945.845312500001</v>
      </c>
    </row>
    <row r="1607" spans="1:22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6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7">
        <f t="shared" si="100"/>
        <v>100.69333333333334</v>
      </c>
      <c r="P1607" s="18">
        <f t="shared" si="101"/>
        <v>137.30909090909091</v>
      </c>
      <c r="Q1607" t="s">
        <v>8325</v>
      </c>
      <c r="R1607" s="8" t="s">
        <v>8324</v>
      </c>
      <c r="S1607">
        <v>1312182000</v>
      </c>
      <c r="T1607" s="15">
        <f t="shared" si="102"/>
        <v>40756.291666666664</v>
      </c>
      <c r="U1607" s="14">
        <v>1311380313</v>
      </c>
      <c r="V1607" s="15">
        <f t="shared" si="103"/>
        <v>40747.012881944444</v>
      </c>
    </row>
    <row r="1608" spans="1:22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6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7">
        <f t="shared" si="100"/>
        <v>101.004125</v>
      </c>
      <c r="P1608" s="18">
        <f t="shared" si="101"/>
        <v>87.829673913043479</v>
      </c>
      <c r="Q1608" t="s">
        <v>8325</v>
      </c>
      <c r="R1608" s="8" t="s">
        <v>8324</v>
      </c>
      <c r="S1608">
        <v>1300930838</v>
      </c>
      <c r="T1608" s="15">
        <f t="shared" si="102"/>
        <v>40626.069884259261</v>
      </c>
      <c r="U1608" s="14">
        <v>1293158438</v>
      </c>
      <c r="V1608" s="15">
        <f t="shared" si="103"/>
        <v>40536.111550925925</v>
      </c>
    </row>
    <row r="1609" spans="1:22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6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7">
        <f t="shared" si="100"/>
        <v>145.11000000000001</v>
      </c>
      <c r="P1609" s="18">
        <f t="shared" si="101"/>
        <v>70.785365853658533</v>
      </c>
      <c r="Q1609" t="s">
        <v>8325</v>
      </c>
      <c r="R1609" s="8" t="s">
        <v>8324</v>
      </c>
      <c r="S1609">
        <v>1339701851</v>
      </c>
      <c r="T1609" s="15">
        <f t="shared" si="102"/>
        <v>41074.80846064815</v>
      </c>
      <c r="U1609" s="14">
        <v>1337887451</v>
      </c>
      <c r="V1609" s="15">
        <f t="shared" si="103"/>
        <v>41053.80846064815</v>
      </c>
    </row>
    <row r="1610" spans="1:22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6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7">
        <f t="shared" si="100"/>
        <v>101.25</v>
      </c>
      <c r="P1610" s="18">
        <f t="shared" si="101"/>
        <v>52.826086956521742</v>
      </c>
      <c r="Q1610" t="s">
        <v>8325</v>
      </c>
      <c r="R1610" s="8" t="s">
        <v>8324</v>
      </c>
      <c r="S1610">
        <v>1388553960</v>
      </c>
      <c r="T1610" s="15">
        <f t="shared" si="102"/>
        <v>41640.226388888885</v>
      </c>
      <c r="U1610" s="14">
        <v>1385754986</v>
      </c>
      <c r="V1610" s="15">
        <f t="shared" si="103"/>
        <v>41607.83085648148</v>
      </c>
    </row>
    <row r="1611" spans="1:22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6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7">
        <f t="shared" si="100"/>
        <v>118.33333333333333</v>
      </c>
      <c r="P1611" s="18">
        <f t="shared" si="101"/>
        <v>443.75</v>
      </c>
      <c r="Q1611" t="s">
        <v>8325</v>
      </c>
      <c r="R1611" s="8" t="s">
        <v>8324</v>
      </c>
      <c r="S1611">
        <v>1320220800</v>
      </c>
      <c r="T1611" s="15">
        <f t="shared" si="102"/>
        <v>40849.333333333336</v>
      </c>
      <c r="U1611" s="14">
        <v>1315612909</v>
      </c>
      <c r="V1611" s="15">
        <f t="shared" si="103"/>
        <v>40796.001261574071</v>
      </c>
    </row>
    <row r="1612" spans="1:22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6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7">
        <f t="shared" si="100"/>
        <v>271.85000000000002</v>
      </c>
      <c r="P1612" s="18">
        <f t="shared" si="101"/>
        <v>48.544642857142854</v>
      </c>
      <c r="Q1612" t="s">
        <v>8325</v>
      </c>
      <c r="R1612" s="8" t="s">
        <v>8324</v>
      </c>
      <c r="S1612">
        <v>1355609510</v>
      </c>
      <c r="T1612" s="15">
        <f t="shared" si="102"/>
        <v>41258.924884259257</v>
      </c>
      <c r="U1612" s="14">
        <v>1353017510</v>
      </c>
      <c r="V1612" s="15">
        <f t="shared" si="103"/>
        <v>41228.924884259257</v>
      </c>
    </row>
    <row r="1613" spans="1:22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6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7">
        <f t="shared" si="100"/>
        <v>125.125</v>
      </c>
      <c r="P1613" s="18">
        <f t="shared" si="101"/>
        <v>37.074074074074076</v>
      </c>
      <c r="Q1613" t="s">
        <v>8325</v>
      </c>
      <c r="R1613" s="8" t="s">
        <v>8324</v>
      </c>
      <c r="S1613">
        <v>1370390432</v>
      </c>
      <c r="T1613" s="15">
        <f t="shared" si="102"/>
        <v>41430.00037037037</v>
      </c>
      <c r="U1613" s="14">
        <v>1368576032</v>
      </c>
      <c r="V1613" s="15">
        <f t="shared" si="103"/>
        <v>41409.00037037037</v>
      </c>
    </row>
    <row r="1614" spans="1:22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6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7">
        <f t="shared" si="100"/>
        <v>110.00000000000001</v>
      </c>
      <c r="P1614" s="18">
        <f t="shared" si="101"/>
        <v>50</v>
      </c>
      <c r="Q1614" t="s">
        <v>8325</v>
      </c>
      <c r="R1614" s="8" t="s">
        <v>8324</v>
      </c>
      <c r="S1614">
        <v>1357160384</v>
      </c>
      <c r="T1614" s="15">
        <f t="shared" si="102"/>
        <v>41276.874814814815</v>
      </c>
      <c r="U1614" s="14">
        <v>1354568384</v>
      </c>
      <c r="V1614" s="15">
        <f t="shared" si="103"/>
        <v>41246.874814814815</v>
      </c>
    </row>
    <row r="1615" spans="1:22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6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7">
        <f t="shared" si="100"/>
        <v>101.49999999999999</v>
      </c>
      <c r="P1615" s="18">
        <f t="shared" si="101"/>
        <v>39.03846153846154</v>
      </c>
      <c r="Q1615" t="s">
        <v>8325</v>
      </c>
      <c r="R1615" s="8" t="s">
        <v>8324</v>
      </c>
      <c r="S1615">
        <v>1342921202</v>
      </c>
      <c r="T1615" s="15">
        <f t="shared" si="102"/>
        <v>41112.069467592592</v>
      </c>
      <c r="U1615" s="14">
        <v>1340329202</v>
      </c>
      <c r="V1615" s="15">
        <f t="shared" si="103"/>
        <v>41082.069467592592</v>
      </c>
    </row>
    <row r="1616" spans="1:22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7">
        <f t="shared" si="100"/>
        <v>102.69999999999999</v>
      </c>
      <c r="P1616" s="18">
        <f t="shared" si="101"/>
        <v>66.688311688311686</v>
      </c>
      <c r="Q1616" t="s">
        <v>8325</v>
      </c>
      <c r="R1616" s="8" t="s">
        <v>8324</v>
      </c>
      <c r="S1616">
        <v>1407085200</v>
      </c>
      <c r="T1616" s="15">
        <f t="shared" si="102"/>
        <v>41854.708333333336</v>
      </c>
      <c r="U1616" s="14">
        <v>1401924769</v>
      </c>
      <c r="V1616" s="15">
        <f t="shared" si="103"/>
        <v>41794.981122685189</v>
      </c>
    </row>
    <row r="1617" spans="1:22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6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7">
        <f t="shared" si="100"/>
        <v>114.12500000000001</v>
      </c>
      <c r="P1617" s="18">
        <f t="shared" si="101"/>
        <v>67.132352941176464</v>
      </c>
      <c r="Q1617" t="s">
        <v>8325</v>
      </c>
      <c r="R1617" s="8" t="s">
        <v>8324</v>
      </c>
      <c r="S1617">
        <v>1323742396</v>
      </c>
      <c r="T1617" s="15">
        <f t="shared" si="102"/>
        <v>40890.092546296299</v>
      </c>
      <c r="U1617" s="14">
        <v>1319850796</v>
      </c>
      <c r="V1617" s="15">
        <f t="shared" si="103"/>
        <v>40845.050879629627</v>
      </c>
    </row>
    <row r="1618" spans="1:22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6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7">
        <f t="shared" si="100"/>
        <v>104.2</v>
      </c>
      <c r="P1618" s="18">
        <f t="shared" si="101"/>
        <v>66.369426751592357</v>
      </c>
      <c r="Q1618" t="s">
        <v>8325</v>
      </c>
      <c r="R1618" s="8" t="s">
        <v>8324</v>
      </c>
      <c r="S1618">
        <v>1353621600</v>
      </c>
      <c r="T1618" s="15">
        <f t="shared" si="102"/>
        <v>41235.916666666664</v>
      </c>
      <c r="U1618" s="14">
        <v>1350061821</v>
      </c>
      <c r="V1618" s="15">
        <f t="shared" si="103"/>
        <v>41194.715520833335</v>
      </c>
    </row>
    <row r="1619" spans="1:22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6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7">
        <f t="shared" si="100"/>
        <v>145.85714285714286</v>
      </c>
      <c r="P1619" s="18">
        <f t="shared" si="101"/>
        <v>64.620253164556956</v>
      </c>
      <c r="Q1619" t="s">
        <v>8325</v>
      </c>
      <c r="R1619" s="8" t="s">
        <v>8324</v>
      </c>
      <c r="S1619">
        <v>1383332400</v>
      </c>
      <c r="T1619" s="15">
        <f t="shared" si="102"/>
        <v>41579.791666666664</v>
      </c>
      <c r="U1619" s="14">
        <v>1380470188</v>
      </c>
      <c r="V1619" s="15">
        <f t="shared" si="103"/>
        <v>41546.664212962962</v>
      </c>
    </row>
    <row r="1620" spans="1:22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6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7">
        <f t="shared" si="100"/>
        <v>105.06666666666666</v>
      </c>
      <c r="P1620" s="18">
        <f t="shared" si="101"/>
        <v>58.370370370370374</v>
      </c>
      <c r="Q1620" t="s">
        <v>8325</v>
      </c>
      <c r="R1620" s="8" t="s">
        <v>8324</v>
      </c>
      <c r="S1620">
        <v>1362757335</v>
      </c>
      <c r="T1620" s="15">
        <f t="shared" si="102"/>
        <v>41341.654340277775</v>
      </c>
      <c r="U1620" s="14">
        <v>1359301335</v>
      </c>
      <c r="V1620" s="15">
        <f t="shared" si="103"/>
        <v>41301.654340277775</v>
      </c>
    </row>
    <row r="1621" spans="1:22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6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7">
        <f t="shared" si="100"/>
        <v>133.33333333333331</v>
      </c>
      <c r="P1621" s="18">
        <f t="shared" si="101"/>
        <v>86.956521739130437</v>
      </c>
      <c r="Q1621" t="s">
        <v>8325</v>
      </c>
      <c r="R1621" s="8" t="s">
        <v>8324</v>
      </c>
      <c r="S1621">
        <v>1410755286</v>
      </c>
      <c r="T1621" s="15">
        <f t="shared" si="102"/>
        <v>41897.186180555553</v>
      </c>
      <c r="U1621" s="14">
        <v>1408940886</v>
      </c>
      <c r="V1621" s="15">
        <f t="shared" si="103"/>
        <v>41876.186180555553</v>
      </c>
    </row>
    <row r="1622" spans="1:22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6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7">
        <f t="shared" si="100"/>
        <v>112.99999999999999</v>
      </c>
      <c r="P1622" s="18">
        <f t="shared" si="101"/>
        <v>66.470588235294116</v>
      </c>
      <c r="Q1622" t="s">
        <v>8325</v>
      </c>
      <c r="R1622" s="8" t="s">
        <v>8324</v>
      </c>
      <c r="S1622">
        <v>1361606940</v>
      </c>
      <c r="T1622" s="15">
        <f t="shared" si="102"/>
        <v>41328.339583333334</v>
      </c>
      <c r="U1622" s="14">
        <v>1361002140</v>
      </c>
      <c r="V1622" s="15">
        <f t="shared" si="103"/>
        <v>41321.339583333334</v>
      </c>
    </row>
    <row r="1623" spans="1:22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6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7">
        <f t="shared" si="100"/>
        <v>121.2</v>
      </c>
      <c r="P1623" s="18">
        <f t="shared" si="101"/>
        <v>163.78378378378378</v>
      </c>
      <c r="Q1623" t="s">
        <v>8325</v>
      </c>
      <c r="R1623" s="8" t="s">
        <v>8324</v>
      </c>
      <c r="S1623">
        <v>1338177540</v>
      </c>
      <c r="T1623" s="15">
        <f t="shared" si="102"/>
        <v>41057.165972222225</v>
      </c>
      <c r="U1623" s="14">
        <v>1333550015</v>
      </c>
      <c r="V1623" s="15">
        <f t="shared" si="103"/>
        <v>41003.60665509259</v>
      </c>
    </row>
    <row r="1624" spans="1:22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6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7">
        <f t="shared" si="100"/>
        <v>101.72463768115942</v>
      </c>
      <c r="P1624" s="18">
        <f t="shared" si="101"/>
        <v>107.98461538461538</v>
      </c>
      <c r="Q1624" t="s">
        <v>8325</v>
      </c>
      <c r="R1624" s="8" t="s">
        <v>8324</v>
      </c>
      <c r="S1624">
        <v>1418803140</v>
      </c>
      <c r="T1624" s="15">
        <f t="shared" si="102"/>
        <v>41990.332638888889</v>
      </c>
      <c r="U1624" s="14">
        <v>1415343874</v>
      </c>
      <c r="V1624" s="15">
        <f t="shared" si="103"/>
        <v>41950.294837962967</v>
      </c>
    </row>
    <row r="1625" spans="1:22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6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7">
        <f t="shared" si="100"/>
        <v>101.06666666666666</v>
      </c>
      <c r="P1625" s="18">
        <f t="shared" si="101"/>
        <v>42.111111111111114</v>
      </c>
      <c r="Q1625" t="s">
        <v>8325</v>
      </c>
      <c r="R1625" s="8" t="s">
        <v>8324</v>
      </c>
      <c r="S1625">
        <v>1377621089</v>
      </c>
      <c r="T1625" s="15">
        <f t="shared" si="102"/>
        <v>41513.688530092593</v>
      </c>
      <c r="U1625" s="14">
        <v>1372437089</v>
      </c>
      <c r="V1625" s="15">
        <f t="shared" si="103"/>
        <v>41453.688530092593</v>
      </c>
    </row>
    <row r="1626" spans="1:22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7">
        <f t="shared" si="100"/>
        <v>118</v>
      </c>
      <c r="P1626" s="18">
        <f t="shared" si="101"/>
        <v>47.2</v>
      </c>
      <c r="Q1626" t="s">
        <v>8325</v>
      </c>
      <c r="R1626" s="8" t="s">
        <v>8324</v>
      </c>
      <c r="S1626">
        <v>1357721335</v>
      </c>
      <c r="T1626" s="15">
        <f t="shared" si="102"/>
        <v>41283.367303240739</v>
      </c>
      <c r="U1626" s="14">
        <v>1354265335</v>
      </c>
      <c r="V1626" s="15">
        <f t="shared" si="103"/>
        <v>41243.367303240739</v>
      </c>
    </row>
    <row r="1627" spans="1:22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6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7">
        <f t="shared" si="100"/>
        <v>155.33333333333331</v>
      </c>
      <c r="P1627" s="18">
        <f t="shared" si="101"/>
        <v>112.01923076923077</v>
      </c>
      <c r="Q1627" t="s">
        <v>8325</v>
      </c>
      <c r="R1627" s="8" t="s">
        <v>8324</v>
      </c>
      <c r="S1627">
        <v>1347382053</v>
      </c>
      <c r="T1627" s="15">
        <f t="shared" si="102"/>
        <v>41163.699687500004</v>
      </c>
      <c r="U1627" s="14">
        <v>1344962853</v>
      </c>
      <c r="V1627" s="15">
        <f t="shared" si="103"/>
        <v>41135.699687500004</v>
      </c>
    </row>
    <row r="1628" spans="1:22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6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7">
        <f t="shared" si="100"/>
        <v>101.18750000000001</v>
      </c>
      <c r="P1628" s="18">
        <f t="shared" si="101"/>
        <v>74.953703703703709</v>
      </c>
      <c r="Q1628" t="s">
        <v>8325</v>
      </c>
      <c r="R1628" s="8" t="s">
        <v>8324</v>
      </c>
      <c r="S1628">
        <v>1385932867</v>
      </c>
      <c r="T1628" s="15">
        <f t="shared" si="102"/>
        <v>41609.889664351853</v>
      </c>
      <c r="U1628" s="14">
        <v>1383337267</v>
      </c>
      <c r="V1628" s="15">
        <f t="shared" si="103"/>
        <v>41579.847997685181</v>
      </c>
    </row>
    <row r="1629" spans="1:22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6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7">
        <f t="shared" si="100"/>
        <v>117</v>
      </c>
      <c r="P1629" s="18">
        <f t="shared" si="101"/>
        <v>61.578947368421055</v>
      </c>
      <c r="Q1629" t="s">
        <v>8325</v>
      </c>
      <c r="R1629" s="8" t="s">
        <v>8324</v>
      </c>
      <c r="S1629">
        <v>1353905940</v>
      </c>
      <c r="T1629" s="15">
        <f t="shared" si="102"/>
        <v>41239.207638888889</v>
      </c>
      <c r="U1629" s="14">
        <v>1351011489</v>
      </c>
      <c r="V1629" s="15">
        <f t="shared" si="103"/>
        <v>41205.707048611112</v>
      </c>
    </row>
    <row r="1630" spans="1:22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6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7">
        <f t="shared" si="100"/>
        <v>100.925</v>
      </c>
      <c r="P1630" s="18">
        <f t="shared" si="101"/>
        <v>45.875</v>
      </c>
      <c r="Q1630" t="s">
        <v>8325</v>
      </c>
      <c r="R1630" s="8" t="s">
        <v>8324</v>
      </c>
      <c r="S1630">
        <v>1403026882</v>
      </c>
      <c r="T1630" s="15">
        <f t="shared" si="102"/>
        <v>41807.737060185187</v>
      </c>
      <c r="U1630" s="14">
        <v>1400175682</v>
      </c>
      <c r="V1630" s="15">
        <f t="shared" si="103"/>
        <v>41774.737060185187</v>
      </c>
    </row>
    <row r="1631" spans="1:22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6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7">
        <f t="shared" si="100"/>
        <v>103.66666666666666</v>
      </c>
      <c r="P1631" s="18">
        <f t="shared" si="101"/>
        <v>75.853658536585371</v>
      </c>
      <c r="Q1631" t="s">
        <v>8325</v>
      </c>
      <c r="R1631" s="8" t="s">
        <v>8324</v>
      </c>
      <c r="S1631">
        <v>1392929333</v>
      </c>
      <c r="T1631" s="15">
        <f t="shared" si="102"/>
        <v>41690.867280092592</v>
      </c>
      <c r="U1631" s="14">
        <v>1389041333</v>
      </c>
      <c r="V1631" s="15">
        <f t="shared" si="103"/>
        <v>41645.867280092592</v>
      </c>
    </row>
    <row r="1632" spans="1:22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6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7">
        <f t="shared" si="100"/>
        <v>265.25</v>
      </c>
      <c r="P1632" s="18">
        <f t="shared" si="101"/>
        <v>84.206349206349202</v>
      </c>
      <c r="Q1632" t="s">
        <v>8325</v>
      </c>
      <c r="R1632" s="8" t="s">
        <v>8324</v>
      </c>
      <c r="S1632">
        <v>1330671540</v>
      </c>
      <c r="T1632" s="15">
        <f t="shared" si="102"/>
        <v>40970.290972222225</v>
      </c>
      <c r="U1632" s="14">
        <v>1328040375</v>
      </c>
      <c r="V1632" s="15">
        <f t="shared" si="103"/>
        <v>40939.837673611109</v>
      </c>
    </row>
    <row r="1633" spans="1:22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6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7">
        <f t="shared" si="100"/>
        <v>155.91</v>
      </c>
      <c r="P1633" s="18">
        <f t="shared" si="101"/>
        <v>117.22556390977444</v>
      </c>
      <c r="Q1633" t="s">
        <v>8325</v>
      </c>
      <c r="R1633" s="8" t="s">
        <v>8324</v>
      </c>
      <c r="S1633">
        <v>1350074261</v>
      </c>
      <c r="T1633" s="15">
        <f t="shared" si="102"/>
        <v>41194.859502314815</v>
      </c>
      <c r="U1633" s="14">
        <v>1347482261</v>
      </c>
      <c r="V1633" s="15">
        <f t="shared" si="103"/>
        <v>41164.859502314815</v>
      </c>
    </row>
    <row r="1634" spans="1:22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6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7">
        <f t="shared" si="100"/>
        <v>101.62500000000001</v>
      </c>
      <c r="P1634" s="18">
        <f t="shared" si="101"/>
        <v>86.489361702127653</v>
      </c>
      <c r="Q1634" t="s">
        <v>8325</v>
      </c>
      <c r="R1634" s="8" t="s">
        <v>8324</v>
      </c>
      <c r="S1634">
        <v>1316851854</v>
      </c>
      <c r="T1634" s="15">
        <f t="shared" si="102"/>
        <v>40810.340902777782</v>
      </c>
      <c r="U1634" s="14">
        <v>1311667854</v>
      </c>
      <c r="V1634" s="15">
        <f t="shared" si="103"/>
        <v>40750.340902777782</v>
      </c>
    </row>
    <row r="1635" spans="1:22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6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7">
        <f t="shared" si="100"/>
        <v>100</v>
      </c>
      <c r="P1635" s="18">
        <f t="shared" si="101"/>
        <v>172.41379310344828</v>
      </c>
      <c r="Q1635" t="s">
        <v>8325</v>
      </c>
      <c r="R1635" s="8" t="s">
        <v>8324</v>
      </c>
      <c r="S1635">
        <v>1326690000</v>
      </c>
      <c r="T1635" s="15">
        <f t="shared" si="102"/>
        <v>40924.208333333336</v>
      </c>
      <c r="U1635" s="14">
        <v>1324329156</v>
      </c>
      <c r="V1635" s="15">
        <f t="shared" si="103"/>
        <v>40896.883750000001</v>
      </c>
    </row>
    <row r="1636" spans="1:22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7">
        <f t="shared" si="100"/>
        <v>100.49999999999999</v>
      </c>
      <c r="P1636" s="18">
        <f t="shared" si="101"/>
        <v>62.8125</v>
      </c>
      <c r="Q1636" t="s">
        <v>8325</v>
      </c>
      <c r="R1636" s="8" t="s">
        <v>8324</v>
      </c>
      <c r="S1636">
        <v>1306994340</v>
      </c>
      <c r="T1636" s="15">
        <f t="shared" si="102"/>
        <v>40696.249305555553</v>
      </c>
      <c r="U1636" s="14">
        <v>1303706001</v>
      </c>
      <c r="V1636" s="15">
        <f t="shared" si="103"/>
        <v>40658.189826388887</v>
      </c>
    </row>
    <row r="1637" spans="1:22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6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7">
        <f t="shared" si="100"/>
        <v>125.29999999999998</v>
      </c>
      <c r="P1637" s="18">
        <f t="shared" si="101"/>
        <v>67.729729729729726</v>
      </c>
      <c r="Q1637" t="s">
        <v>8325</v>
      </c>
      <c r="R1637" s="8" t="s">
        <v>8324</v>
      </c>
      <c r="S1637">
        <v>1468270261</v>
      </c>
      <c r="T1637" s="15">
        <f t="shared" si="102"/>
        <v>42562.868761574078</v>
      </c>
      <c r="U1637" s="14">
        <v>1463086261</v>
      </c>
      <c r="V1637" s="15">
        <f t="shared" si="103"/>
        <v>42502.868761574078</v>
      </c>
    </row>
    <row r="1638" spans="1:22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6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7">
        <f t="shared" si="100"/>
        <v>103.55555555555556</v>
      </c>
      <c r="P1638" s="18">
        <f t="shared" si="101"/>
        <v>53.5632183908046</v>
      </c>
      <c r="Q1638" t="s">
        <v>8325</v>
      </c>
      <c r="R1638" s="8" t="s">
        <v>8324</v>
      </c>
      <c r="S1638">
        <v>1307851200</v>
      </c>
      <c r="T1638" s="15">
        <f t="shared" si="102"/>
        <v>40706.166666666664</v>
      </c>
      <c r="U1638" s="14">
        <v>1304129088</v>
      </c>
      <c r="V1638" s="15">
        <f t="shared" si="103"/>
        <v>40663.08666666667</v>
      </c>
    </row>
    <row r="1639" spans="1:22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6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7">
        <f t="shared" si="100"/>
        <v>103.8</v>
      </c>
      <c r="P1639" s="18">
        <f t="shared" si="101"/>
        <v>34.6</v>
      </c>
      <c r="Q1639" t="s">
        <v>8325</v>
      </c>
      <c r="R1639" s="8" t="s">
        <v>8324</v>
      </c>
      <c r="S1639">
        <v>1262302740</v>
      </c>
      <c r="T1639" s="15">
        <f t="shared" si="102"/>
        <v>40178.985416666663</v>
      </c>
      <c r="U1639" s="14">
        <v>1257444140</v>
      </c>
      <c r="V1639" s="15">
        <f t="shared" si="103"/>
        <v>40122.751620370371</v>
      </c>
    </row>
    <row r="1640" spans="1:22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6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7">
        <f t="shared" si="100"/>
        <v>105</v>
      </c>
      <c r="P1640" s="18">
        <f t="shared" si="101"/>
        <v>38.888888888888886</v>
      </c>
      <c r="Q1640" t="s">
        <v>8325</v>
      </c>
      <c r="R1640" s="8" t="s">
        <v>8324</v>
      </c>
      <c r="S1640">
        <v>1362086700</v>
      </c>
      <c r="T1640" s="15">
        <f t="shared" si="102"/>
        <v>41333.892361111109</v>
      </c>
      <c r="U1640" s="14">
        <v>1358180968</v>
      </c>
      <c r="V1640" s="15">
        <f t="shared" si="103"/>
        <v>41288.68712962963</v>
      </c>
    </row>
    <row r="1641" spans="1:22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6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7">
        <f t="shared" si="100"/>
        <v>100</v>
      </c>
      <c r="P1641" s="18">
        <f t="shared" si="101"/>
        <v>94.736842105263165</v>
      </c>
      <c r="Q1641" t="s">
        <v>8325</v>
      </c>
      <c r="R1641" s="8" t="s">
        <v>8324</v>
      </c>
      <c r="S1641">
        <v>1330789165</v>
      </c>
      <c r="T1641" s="15">
        <f t="shared" si="102"/>
        <v>40971.652372685188</v>
      </c>
      <c r="U1641" s="14">
        <v>1328197165</v>
      </c>
      <c r="V1641" s="15">
        <f t="shared" si="103"/>
        <v>40941.652372685188</v>
      </c>
    </row>
    <row r="1642" spans="1:22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6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7">
        <f t="shared" si="100"/>
        <v>169.86</v>
      </c>
      <c r="P1642" s="18">
        <f t="shared" si="101"/>
        <v>39.967058823529413</v>
      </c>
      <c r="Q1642" t="s">
        <v>8325</v>
      </c>
      <c r="R1642" s="8" t="s">
        <v>8324</v>
      </c>
      <c r="S1642">
        <v>1280800740</v>
      </c>
      <c r="T1642" s="15">
        <f t="shared" si="102"/>
        <v>40393.082638888889</v>
      </c>
      <c r="U1642" s="14">
        <v>1279603955</v>
      </c>
      <c r="V1642" s="15">
        <f t="shared" si="103"/>
        <v>40379.23096064815</v>
      </c>
    </row>
    <row r="1643" spans="1:22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6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7">
        <f t="shared" si="100"/>
        <v>101.4</v>
      </c>
      <c r="P1643" s="18">
        <f t="shared" si="101"/>
        <v>97.5</v>
      </c>
      <c r="Q1643" t="s">
        <v>8345</v>
      </c>
      <c r="R1643" s="8" t="s">
        <v>8324</v>
      </c>
      <c r="S1643">
        <v>1418998744</v>
      </c>
      <c r="T1643" s="15">
        <f t="shared" si="102"/>
        <v>41992.596574074079</v>
      </c>
      <c r="U1643" s="14">
        <v>1416406744</v>
      </c>
      <c r="V1643" s="15">
        <f t="shared" si="103"/>
        <v>41962.596574074079</v>
      </c>
    </row>
    <row r="1644" spans="1:22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6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7">
        <f t="shared" si="100"/>
        <v>100</v>
      </c>
      <c r="P1644" s="18">
        <f t="shared" si="101"/>
        <v>42.857142857142854</v>
      </c>
      <c r="Q1644" t="s">
        <v>8345</v>
      </c>
      <c r="R1644" s="8" t="s">
        <v>8324</v>
      </c>
      <c r="S1644">
        <v>1308011727</v>
      </c>
      <c r="T1644" s="15">
        <f t="shared" si="102"/>
        <v>40708.024618055555</v>
      </c>
      <c r="U1644" s="14">
        <v>1306283727</v>
      </c>
      <c r="V1644" s="15">
        <f t="shared" si="103"/>
        <v>40688.024618055555</v>
      </c>
    </row>
    <row r="1645" spans="1:22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6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7">
        <f t="shared" si="100"/>
        <v>124.70000000000002</v>
      </c>
      <c r="P1645" s="18">
        <f t="shared" si="101"/>
        <v>168.51351351351352</v>
      </c>
      <c r="Q1645" t="s">
        <v>8345</v>
      </c>
      <c r="R1645" s="8" t="s">
        <v>8324</v>
      </c>
      <c r="S1645">
        <v>1348516012</v>
      </c>
      <c r="T1645" s="15">
        <f t="shared" si="102"/>
        <v>41176.824212962965</v>
      </c>
      <c r="U1645" s="14">
        <v>1345924012</v>
      </c>
      <c r="V1645" s="15">
        <f t="shared" si="103"/>
        <v>41146.824212962965</v>
      </c>
    </row>
    <row r="1646" spans="1:22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7">
        <f t="shared" si="100"/>
        <v>109.5</v>
      </c>
      <c r="P1646" s="18">
        <f t="shared" si="101"/>
        <v>85.546875</v>
      </c>
      <c r="Q1646" t="s">
        <v>8345</v>
      </c>
      <c r="R1646" s="8" t="s">
        <v>8324</v>
      </c>
      <c r="S1646">
        <v>1353551160</v>
      </c>
      <c r="T1646" s="15">
        <f t="shared" si="102"/>
        <v>41235.101388888885</v>
      </c>
      <c r="U1646" s="14">
        <v>1348363560</v>
      </c>
      <c r="V1646" s="15">
        <f t="shared" si="103"/>
        <v>41175.05972222222</v>
      </c>
    </row>
    <row r="1647" spans="1:22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6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7">
        <f t="shared" si="100"/>
        <v>110.80000000000001</v>
      </c>
      <c r="P1647" s="18">
        <f t="shared" si="101"/>
        <v>554</v>
      </c>
      <c r="Q1647" t="s">
        <v>8345</v>
      </c>
      <c r="R1647" s="8" t="s">
        <v>8324</v>
      </c>
      <c r="S1647">
        <v>1379515740</v>
      </c>
      <c r="T1647" s="15">
        <f t="shared" si="102"/>
        <v>41535.617361111115</v>
      </c>
      <c r="U1647" s="14">
        <v>1378306140</v>
      </c>
      <c r="V1647" s="15">
        <f t="shared" si="103"/>
        <v>41521.617361111115</v>
      </c>
    </row>
    <row r="1648" spans="1:22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6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7">
        <f t="shared" si="100"/>
        <v>110.2</v>
      </c>
      <c r="P1648" s="18">
        <f t="shared" si="101"/>
        <v>26.554216867469879</v>
      </c>
      <c r="Q1648" t="s">
        <v>8345</v>
      </c>
      <c r="R1648" s="8" t="s">
        <v>8324</v>
      </c>
      <c r="S1648">
        <v>1408039860</v>
      </c>
      <c r="T1648" s="15">
        <f t="shared" si="102"/>
        <v>41865.757638888885</v>
      </c>
      <c r="U1648" s="14">
        <v>1405248503</v>
      </c>
      <c r="V1648" s="15">
        <f t="shared" si="103"/>
        <v>41833.450266203705</v>
      </c>
    </row>
    <row r="1649" spans="1:22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6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7">
        <f t="shared" si="100"/>
        <v>104.71999999999998</v>
      </c>
      <c r="P1649" s="18">
        <f t="shared" si="101"/>
        <v>113.82608695652173</v>
      </c>
      <c r="Q1649" t="s">
        <v>8345</v>
      </c>
      <c r="R1649" s="8" t="s">
        <v>8324</v>
      </c>
      <c r="S1649">
        <v>1339235377</v>
      </c>
      <c r="T1649" s="15">
        <f t="shared" si="102"/>
        <v>41069.409456018519</v>
      </c>
      <c r="U1649" s="14">
        <v>1336643377</v>
      </c>
      <c r="V1649" s="15">
        <f t="shared" si="103"/>
        <v>41039.409456018519</v>
      </c>
    </row>
    <row r="1650" spans="1:22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6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7">
        <f t="shared" si="100"/>
        <v>125.26086956521738</v>
      </c>
      <c r="P1650" s="18">
        <f t="shared" si="101"/>
        <v>32.011111111111113</v>
      </c>
      <c r="Q1650" t="s">
        <v>8345</v>
      </c>
      <c r="R1650" s="8" t="s">
        <v>8324</v>
      </c>
      <c r="S1650">
        <v>1300636482</v>
      </c>
      <c r="T1650" s="15">
        <f t="shared" si="102"/>
        <v>40622.662986111114</v>
      </c>
      <c r="U1650" s="14">
        <v>1298048082</v>
      </c>
      <c r="V1650" s="15">
        <f t="shared" si="103"/>
        <v>40592.704652777778</v>
      </c>
    </row>
    <row r="1651" spans="1:22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6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7">
        <f t="shared" si="100"/>
        <v>100.58763157894737</v>
      </c>
      <c r="P1651" s="18">
        <f t="shared" si="101"/>
        <v>47.189259259259259</v>
      </c>
      <c r="Q1651" t="s">
        <v>8345</v>
      </c>
      <c r="R1651" s="8" t="s">
        <v>8324</v>
      </c>
      <c r="S1651">
        <v>1400862355</v>
      </c>
      <c r="T1651" s="15">
        <f t="shared" si="102"/>
        <v>41782.684664351851</v>
      </c>
      <c r="U1651" s="14">
        <v>1396974355</v>
      </c>
      <c r="V1651" s="15">
        <f t="shared" si="103"/>
        <v>41737.684664351851</v>
      </c>
    </row>
    <row r="1652" spans="1:22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6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7">
        <f t="shared" si="100"/>
        <v>141.55000000000001</v>
      </c>
      <c r="P1652" s="18">
        <f t="shared" si="101"/>
        <v>88.46875</v>
      </c>
      <c r="Q1652" t="s">
        <v>8345</v>
      </c>
      <c r="R1652" s="8" t="s">
        <v>8324</v>
      </c>
      <c r="S1652">
        <v>1381314437</v>
      </c>
      <c r="T1652" s="15">
        <f t="shared" si="102"/>
        <v>41556.435613425929</v>
      </c>
      <c r="U1652" s="14">
        <v>1378722437</v>
      </c>
      <c r="V1652" s="15">
        <f t="shared" si="103"/>
        <v>41526.435613425929</v>
      </c>
    </row>
    <row r="1653" spans="1:22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6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7">
        <f t="shared" si="100"/>
        <v>100.75</v>
      </c>
      <c r="P1653" s="18">
        <f t="shared" si="101"/>
        <v>100.75</v>
      </c>
      <c r="Q1653" t="s">
        <v>8345</v>
      </c>
      <c r="R1653" s="8" t="s">
        <v>8324</v>
      </c>
      <c r="S1653">
        <v>1303801140</v>
      </c>
      <c r="T1653" s="15">
        <f t="shared" si="102"/>
        <v>40659.290972222225</v>
      </c>
      <c r="U1653" s="14">
        <v>1300916220</v>
      </c>
      <c r="V1653" s="15">
        <f t="shared" si="103"/>
        <v>40625.900694444441</v>
      </c>
    </row>
    <row r="1654" spans="1:22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6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7">
        <f t="shared" si="100"/>
        <v>100.66666666666666</v>
      </c>
      <c r="P1654" s="18">
        <f t="shared" si="101"/>
        <v>64.714285714285708</v>
      </c>
      <c r="Q1654" t="s">
        <v>8345</v>
      </c>
      <c r="R1654" s="8" t="s">
        <v>8324</v>
      </c>
      <c r="S1654">
        <v>1385297393</v>
      </c>
      <c r="T1654" s="15">
        <f t="shared" si="102"/>
        <v>41602.534641203703</v>
      </c>
      <c r="U1654" s="14">
        <v>1382701793</v>
      </c>
      <c r="V1654" s="15">
        <f t="shared" si="103"/>
        <v>41572.492974537039</v>
      </c>
    </row>
    <row r="1655" spans="1:22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6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7">
        <f t="shared" si="100"/>
        <v>174.2304</v>
      </c>
      <c r="P1655" s="18">
        <f t="shared" si="101"/>
        <v>51.854285714285716</v>
      </c>
      <c r="Q1655" t="s">
        <v>8345</v>
      </c>
      <c r="R1655" s="8" t="s">
        <v>8324</v>
      </c>
      <c r="S1655">
        <v>1303675296</v>
      </c>
      <c r="T1655" s="15">
        <f t="shared" si="102"/>
        <v>40657.834444444445</v>
      </c>
      <c r="U1655" s="14">
        <v>1300996896</v>
      </c>
      <c r="V1655" s="15">
        <f t="shared" si="103"/>
        <v>40626.834444444445</v>
      </c>
    </row>
    <row r="1656" spans="1:22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7">
        <f t="shared" si="100"/>
        <v>119.90909090909089</v>
      </c>
      <c r="P1656" s="18">
        <f t="shared" si="101"/>
        <v>38.794117647058826</v>
      </c>
      <c r="Q1656" t="s">
        <v>8345</v>
      </c>
      <c r="R1656" s="8" t="s">
        <v>8324</v>
      </c>
      <c r="S1656">
        <v>1334784160</v>
      </c>
      <c r="T1656" s="15">
        <f t="shared" si="102"/>
        <v>41017.890740740739</v>
      </c>
      <c r="U1656" s="14">
        <v>1332192160</v>
      </c>
      <c r="V1656" s="15">
        <f t="shared" si="103"/>
        <v>40987.890740740739</v>
      </c>
    </row>
    <row r="1657" spans="1:22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6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7">
        <f t="shared" si="100"/>
        <v>142.86666666666667</v>
      </c>
      <c r="P1657" s="18">
        <f t="shared" si="101"/>
        <v>44.645833333333336</v>
      </c>
      <c r="Q1657" t="s">
        <v>8345</v>
      </c>
      <c r="R1657" s="8" t="s">
        <v>8324</v>
      </c>
      <c r="S1657">
        <v>1333648820</v>
      </c>
      <c r="T1657" s="15">
        <f t="shared" si="102"/>
        <v>41004.750231481477</v>
      </c>
      <c r="U1657" s="14">
        <v>1331060420</v>
      </c>
      <c r="V1657" s="15">
        <f t="shared" si="103"/>
        <v>40974.791898148149</v>
      </c>
    </row>
    <row r="1658" spans="1:22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6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7">
        <f t="shared" si="100"/>
        <v>100.33493333333334</v>
      </c>
      <c r="P1658" s="18">
        <f t="shared" si="101"/>
        <v>156.77333333333334</v>
      </c>
      <c r="Q1658" t="s">
        <v>8345</v>
      </c>
      <c r="R1658" s="8" t="s">
        <v>8324</v>
      </c>
      <c r="S1658">
        <v>1355437052</v>
      </c>
      <c r="T1658" s="15">
        <f t="shared" si="102"/>
        <v>41256.928842592592</v>
      </c>
      <c r="U1658" s="14">
        <v>1352845052</v>
      </c>
      <c r="V1658" s="15">
        <f t="shared" si="103"/>
        <v>41226.928842592592</v>
      </c>
    </row>
    <row r="1659" spans="1:22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6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7">
        <f t="shared" si="100"/>
        <v>104.93380000000001</v>
      </c>
      <c r="P1659" s="18">
        <f t="shared" si="101"/>
        <v>118.70339366515837</v>
      </c>
      <c r="Q1659" t="s">
        <v>8345</v>
      </c>
      <c r="R1659" s="8" t="s">
        <v>8324</v>
      </c>
      <c r="S1659">
        <v>1337885168</v>
      </c>
      <c r="T1659" s="15">
        <f t="shared" si="102"/>
        <v>41053.782037037039</v>
      </c>
      <c r="U1659" s="14">
        <v>1335293168</v>
      </c>
      <c r="V1659" s="15">
        <f t="shared" si="103"/>
        <v>41023.782037037039</v>
      </c>
    </row>
    <row r="1660" spans="1:22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6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7">
        <f t="shared" si="100"/>
        <v>132.23333333333335</v>
      </c>
      <c r="P1660" s="18">
        <f t="shared" si="101"/>
        <v>74.149532710280369</v>
      </c>
      <c r="Q1660" t="s">
        <v>8345</v>
      </c>
      <c r="R1660" s="8" t="s">
        <v>8324</v>
      </c>
      <c r="S1660">
        <v>1355840400</v>
      </c>
      <c r="T1660" s="15">
        <f t="shared" si="102"/>
        <v>41261.597222222219</v>
      </c>
      <c r="U1660" s="14">
        <v>1352524767</v>
      </c>
      <c r="V1660" s="15">
        <f t="shared" si="103"/>
        <v>41223.22184027778</v>
      </c>
    </row>
    <row r="1661" spans="1:22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6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7">
        <f t="shared" si="100"/>
        <v>112.79999999999998</v>
      </c>
      <c r="P1661" s="18">
        <f t="shared" si="101"/>
        <v>12.533333333333333</v>
      </c>
      <c r="Q1661" t="s">
        <v>8345</v>
      </c>
      <c r="R1661" s="8" t="s">
        <v>8324</v>
      </c>
      <c r="S1661">
        <v>1387281600</v>
      </c>
      <c r="T1661" s="15">
        <f t="shared" si="102"/>
        <v>41625.5</v>
      </c>
      <c r="U1661" s="14">
        <v>1384811721</v>
      </c>
      <c r="V1661" s="15">
        <f t="shared" si="103"/>
        <v>41596.913437499999</v>
      </c>
    </row>
    <row r="1662" spans="1:22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6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7">
        <f t="shared" si="100"/>
        <v>1253.75</v>
      </c>
      <c r="P1662" s="18">
        <f t="shared" si="101"/>
        <v>27.861111111111111</v>
      </c>
      <c r="Q1662" t="s">
        <v>8345</v>
      </c>
      <c r="R1662" s="8" t="s">
        <v>8324</v>
      </c>
      <c r="S1662">
        <v>1462053540</v>
      </c>
      <c r="T1662" s="15">
        <f t="shared" si="102"/>
        <v>42490.915972222225</v>
      </c>
      <c r="U1662" s="14">
        <v>1459355950</v>
      </c>
      <c r="V1662" s="15">
        <f t="shared" si="103"/>
        <v>42459.693865740745</v>
      </c>
    </row>
    <row r="1663" spans="1:22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6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7">
        <f t="shared" si="100"/>
        <v>102.50632911392405</v>
      </c>
      <c r="P1663" s="18">
        <f t="shared" si="101"/>
        <v>80.178217821782184</v>
      </c>
      <c r="Q1663" t="s">
        <v>8345</v>
      </c>
      <c r="R1663" s="8" t="s">
        <v>8324</v>
      </c>
      <c r="S1663">
        <v>1453064400</v>
      </c>
      <c r="T1663" s="15">
        <f t="shared" si="102"/>
        <v>42386.875</v>
      </c>
      <c r="U1663" s="14">
        <v>1449359831</v>
      </c>
      <c r="V1663" s="15">
        <f t="shared" si="103"/>
        <v>42343.998043981483</v>
      </c>
    </row>
    <row r="1664" spans="1:22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6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7">
        <f t="shared" si="100"/>
        <v>102.6375</v>
      </c>
      <c r="P1664" s="18">
        <f t="shared" si="101"/>
        <v>132.43548387096774</v>
      </c>
      <c r="Q1664" t="s">
        <v>8345</v>
      </c>
      <c r="R1664" s="8" t="s">
        <v>8324</v>
      </c>
      <c r="S1664">
        <v>1325310336</v>
      </c>
      <c r="T1664" s="15">
        <f t="shared" si="102"/>
        <v>40908.239999999998</v>
      </c>
      <c r="U1664" s="14">
        <v>1320122736</v>
      </c>
      <c r="V1664" s="15">
        <f t="shared" si="103"/>
        <v>40848.198333333334</v>
      </c>
    </row>
    <row r="1665" spans="1:22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6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7">
        <f t="shared" si="100"/>
        <v>108</v>
      </c>
      <c r="P1665" s="18">
        <f t="shared" si="101"/>
        <v>33.75</v>
      </c>
      <c r="Q1665" t="s">
        <v>8345</v>
      </c>
      <c r="R1665" s="8" t="s">
        <v>8324</v>
      </c>
      <c r="S1665">
        <v>1422750707</v>
      </c>
      <c r="T1665" s="15">
        <f t="shared" si="102"/>
        <v>42036.02207175926</v>
      </c>
      <c r="U1665" s="14">
        <v>1420158707</v>
      </c>
      <c r="V1665" s="15">
        <f t="shared" si="103"/>
        <v>42006.02207175926</v>
      </c>
    </row>
    <row r="1666" spans="1:22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7">
        <f t="shared" si="100"/>
        <v>122.40879999999999</v>
      </c>
      <c r="P1666" s="18">
        <f t="shared" si="101"/>
        <v>34.384494382022467</v>
      </c>
      <c r="Q1666" t="s">
        <v>8345</v>
      </c>
      <c r="R1666" s="8" t="s">
        <v>8324</v>
      </c>
      <c r="S1666">
        <v>1331870340</v>
      </c>
      <c r="T1666" s="15">
        <f t="shared" si="102"/>
        <v>40984.165972222225</v>
      </c>
      <c r="U1666" s="14">
        <v>1328033818</v>
      </c>
      <c r="V1666" s="15">
        <f t="shared" si="103"/>
        <v>40939.761782407411</v>
      </c>
    </row>
    <row r="1667" spans="1:22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6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7">
        <f t="shared" ref="O1667:O1730" si="104">(E1667/D1667)*100</f>
        <v>119.45714285714286</v>
      </c>
      <c r="P1667" s="18">
        <f t="shared" ref="P1667:P1730" si="105">AVERAGE(E1667/L1667)</f>
        <v>44.956989247311824</v>
      </c>
      <c r="Q1667" t="s">
        <v>8345</v>
      </c>
      <c r="R1667" s="8" t="s">
        <v>8324</v>
      </c>
      <c r="S1667">
        <v>1298343600</v>
      </c>
      <c r="T1667" s="15">
        <f t="shared" ref="T1667:T1730" si="106">(S1667/86400)+DATE(1970,1,1)</f>
        <v>40596.125</v>
      </c>
      <c r="U1667" s="14">
        <v>1295624113</v>
      </c>
      <c r="V1667" s="15">
        <f t="shared" ref="V1667:V1730" si="107">(U1667/86400)+DATE(1970,1,1)</f>
        <v>40564.649456018517</v>
      </c>
    </row>
    <row r="1668" spans="1:22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6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7">
        <f t="shared" si="104"/>
        <v>160.88</v>
      </c>
      <c r="P1668" s="18">
        <f t="shared" si="105"/>
        <v>41.04081632653061</v>
      </c>
      <c r="Q1668" t="s">
        <v>8345</v>
      </c>
      <c r="R1668" s="8" t="s">
        <v>8324</v>
      </c>
      <c r="S1668">
        <v>1364447073</v>
      </c>
      <c r="T1668" s="15">
        <f t="shared" si="106"/>
        <v>41361.211493055554</v>
      </c>
      <c r="U1668" s="14">
        <v>1361858673</v>
      </c>
      <c r="V1668" s="15">
        <f t="shared" si="107"/>
        <v>41331.253159722226</v>
      </c>
    </row>
    <row r="1669" spans="1:22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6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7">
        <f t="shared" si="104"/>
        <v>126.85294117647059</v>
      </c>
      <c r="P1669" s="18">
        <f t="shared" si="105"/>
        <v>52.597560975609753</v>
      </c>
      <c r="Q1669" t="s">
        <v>8345</v>
      </c>
      <c r="R1669" s="8" t="s">
        <v>8324</v>
      </c>
      <c r="S1669">
        <v>1394521140</v>
      </c>
      <c r="T1669" s="15">
        <f t="shared" si="106"/>
        <v>41709.290972222225</v>
      </c>
      <c r="U1669" s="14">
        <v>1392169298</v>
      </c>
      <c r="V1669" s="15">
        <f t="shared" si="107"/>
        <v>41682.0705787037</v>
      </c>
    </row>
    <row r="1670" spans="1:22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6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7">
        <f t="shared" si="104"/>
        <v>102.6375</v>
      </c>
      <c r="P1670" s="18">
        <f t="shared" si="105"/>
        <v>70.784482758620683</v>
      </c>
      <c r="Q1670" t="s">
        <v>8345</v>
      </c>
      <c r="R1670" s="8" t="s">
        <v>8324</v>
      </c>
      <c r="S1670">
        <v>1322454939</v>
      </c>
      <c r="T1670" s="15">
        <f t="shared" si="106"/>
        <v>40875.191423611112</v>
      </c>
      <c r="U1670" s="14">
        <v>1319859339</v>
      </c>
      <c r="V1670" s="15">
        <f t="shared" si="107"/>
        <v>40845.149756944447</v>
      </c>
    </row>
    <row r="1671" spans="1:22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6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7">
        <f t="shared" si="104"/>
        <v>139.75</v>
      </c>
      <c r="P1671" s="18">
        <f t="shared" si="105"/>
        <v>53.75</v>
      </c>
      <c r="Q1671" t="s">
        <v>8345</v>
      </c>
      <c r="R1671" s="8" t="s">
        <v>8324</v>
      </c>
      <c r="S1671">
        <v>1464729276</v>
      </c>
      <c r="T1671" s="15">
        <f t="shared" si="106"/>
        <v>42521.885138888887</v>
      </c>
      <c r="U1671" s="14">
        <v>1459545276</v>
      </c>
      <c r="V1671" s="15">
        <f t="shared" si="107"/>
        <v>42461.885138888887</v>
      </c>
    </row>
    <row r="1672" spans="1:22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6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7">
        <f t="shared" si="104"/>
        <v>102.60000000000001</v>
      </c>
      <c r="P1672" s="18">
        <f t="shared" si="105"/>
        <v>44.608695652173914</v>
      </c>
      <c r="Q1672" t="s">
        <v>8345</v>
      </c>
      <c r="R1672" s="8" t="s">
        <v>8324</v>
      </c>
      <c r="S1672">
        <v>1278302400</v>
      </c>
      <c r="T1672" s="15">
        <f t="shared" si="106"/>
        <v>40364.166666666664</v>
      </c>
      <c r="U1672" s="14">
        <v>1273961999</v>
      </c>
      <c r="V1672" s="15">
        <f t="shared" si="107"/>
        <v>40313.930543981478</v>
      </c>
    </row>
    <row r="1673" spans="1:22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6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7">
        <f t="shared" si="104"/>
        <v>100.67349999999999</v>
      </c>
      <c r="P1673" s="18">
        <f t="shared" si="105"/>
        <v>26.148961038961041</v>
      </c>
      <c r="Q1673" t="s">
        <v>8345</v>
      </c>
      <c r="R1673" s="8" t="s">
        <v>8324</v>
      </c>
      <c r="S1673">
        <v>1470056614</v>
      </c>
      <c r="T1673" s="15">
        <f t="shared" si="106"/>
        <v>42583.54414351852</v>
      </c>
      <c r="U1673" s="14">
        <v>1467464614</v>
      </c>
      <c r="V1673" s="15">
        <f t="shared" si="107"/>
        <v>42553.54414351852</v>
      </c>
    </row>
    <row r="1674" spans="1:22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6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7">
        <f t="shared" si="104"/>
        <v>112.94117647058823</v>
      </c>
      <c r="P1674" s="18">
        <f t="shared" si="105"/>
        <v>39.183673469387756</v>
      </c>
      <c r="Q1674" t="s">
        <v>8345</v>
      </c>
      <c r="R1674" s="8" t="s">
        <v>8324</v>
      </c>
      <c r="S1674">
        <v>1338824730</v>
      </c>
      <c r="T1674" s="15">
        <f t="shared" si="106"/>
        <v>41064.656597222223</v>
      </c>
      <c r="U1674" s="14">
        <v>1336232730</v>
      </c>
      <c r="V1674" s="15">
        <f t="shared" si="107"/>
        <v>41034.656597222223</v>
      </c>
    </row>
    <row r="1675" spans="1:22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6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7">
        <f t="shared" si="104"/>
        <v>128.09523809523807</v>
      </c>
      <c r="P1675" s="18">
        <f t="shared" si="105"/>
        <v>45.593220338983052</v>
      </c>
      <c r="Q1675" t="s">
        <v>8345</v>
      </c>
      <c r="R1675" s="8" t="s">
        <v>8324</v>
      </c>
      <c r="S1675">
        <v>1425675892</v>
      </c>
      <c r="T1675" s="15">
        <f t="shared" si="106"/>
        <v>42069.878379629634</v>
      </c>
      <c r="U1675" s="14">
        <v>1423083892</v>
      </c>
      <c r="V1675" s="15">
        <f t="shared" si="107"/>
        <v>42039.878379629634</v>
      </c>
    </row>
    <row r="1676" spans="1:22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7">
        <f t="shared" si="104"/>
        <v>201.7</v>
      </c>
      <c r="P1676" s="18">
        <f t="shared" si="105"/>
        <v>89.247787610619469</v>
      </c>
      <c r="Q1676" t="s">
        <v>8345</v>
      </c>
      <c r="R1676" s="8" t="s">
        <v>8324</v>
      </c>
      <c r="S1676">
        <v>1471503540</v>
      </c>
      <c r="T1676" s="15">
        <f t="shared" si="106"/>
        <v>42600.290972222225</v>
      </c>
      <c r="U1676" s="14">
        <v>1468852306</v>
      </c>
      <c r="V1676" s="15">
        <f t="shared" si="107"/>
        <v>42569.605393518519</v>
      </c>
    </row>
    <row r="1677" spans="1:22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6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7">
        <f t="shared" si="104"/>
        <v>137.416</v>
      </c>
      <c r="P1677" s="18">
        <f t="shared" si="105"/>
        <v>40.416470588235299</v>
      </c>
      <c r="Q1677" t="s">
        <v>8345</v>
      </c>
      <c r="R1677" s="8" t="s">
        <v>8324</v>
      </c>
      <c r="S1677">
        <v>1318802580</v>
      </c>
      <c r="T1677" s="15">
        <f t="shared" si="106"/>
        <v>40832.918749999997</v>
      </c>
      <c r="U1677" s="14">
        <v>1316194540</v>
      </c>
      <c r="V1677" s="15">
        <f t="shared" si="107"/>
        <v>40802.733101851853</v>
      </c>
    </row>
    <row r="1678" spans="1:22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6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7">
        <f t="shared" si="104"/>
        <v>115.33333333333333</v>
      </c>
      <c r="P1678" s="18">
        <f t="shared" si="105"/>
        <v>82.38095238095238</v>
      </c>
      <c r="Q1678" t="s">
        <v>8345</v>
      </c>
      <c r="R1678" s="8" t="s">
        <v>8324</v>
      </c>
      <c r="S1678">
        <v>1334980740</v>
      </c>
      <c r="T1678" s="15">
        <f t="shared" si="106"/>
        <v>41020.165972222225</v>
      </c>
      <c r="U1678" s="14">
        <v>1330968347</v>
      </c>
      <c r="V1678" s="15">
        <f t="shared" si="107"/>
        <v>40973.726238425923</v>
      </c>
    </row>
    <row r="1679" spans="1:22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6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7">
        <f t="shared" si="104"/>
        <v>111.66666666666667</v>
      </c>
      <c r="P1679" s="18">
        <f t="shared" si="105"/>
        <v>159.52380952380952</v>
      </c>
      <c r="Q1679" t="s">
        <v>8345</v>
      </c>
      <c r="R1679" s="8" t="s">
        <v>8324</v>
      </c>
      <c r="S1679">
        <v>1460786340</v>
      </c>
      <c r="T1679" s="15">
        <f t="shared" si="106"/>
        <v>42476.249305555553</v>
      </c>
      <c r="U1679" s="14">
        <v>1455615976</v>
      </c>
      <c r="V1679" s="15">
        <f t="shared" si="107"/>
        <v>42416.407129629632</v>
      </c>
    </row>
    <row r="1680" spans="1:22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6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7">
        <f t="shared" si="104"/>
        <v>118.39999999999999</v>
      </c>
      <c r="P1680" s="18">
        <f t="shared" si="105"/>
        <v>36.244897959183675</v>
      </c>
      <c r="Q1680" t="s">
        <v>8345</v>
      </c>
      <c r="R1680" s="8" t="s">
        <v>8324</v>
      </c>
      <c r="S1680">
        <v>1391718671</v>
      </c>
      <c r="T1680" s="15">
        <f t="shared" si="106"/>
        <v>41676.854988425926</v>
      </c>
      <c r="U1680" s="14">
        <v>1390509071</v>
      </c>
      <c r="V1680" s="15">
        <f t="shared" si="107"/>
        <v>41662.854988425926</v>
      </c>
    </row>
    <row r="1681" spans="1:22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6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7">
        <f t="shared" si="104"/>
        <v>175</v>
      </c>
      <c r="P1681" s="18">
        <f t="shared" si="105"/>
        <v>62.5</v>
      </c>
      <c r="Q1681" t="s">
        <v>8345</v>
      </c>
      <c r="R1681" s="8" t="s">
        <v>8324</v>
      </c>
      <c r="S1681">
        <v>1311298745</v>
      </c>
      <c r="T1681" s="15">
        <f t="shared" si="106"/>
        <v>40746.068807870368</v>
      </c>
      <c r="U1681" s="14">
        <v>1309311545</v>
      </c>
      <c r="V1681" s="15">
        <f t="shared" si="107"/>
        <v>40723.068807870368</v>
      </c>
    </row>
    <row r="1682" spans="1:22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6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7">
        <f t="shared" si="104"/>
        <v>117.5</v>
      </c>
      <c r="P1682" s="18">
        <f t="shared" si="105"/>
        <v>47</v>
      </c>
      <c r="Q1682" t="s">
        <v>8345</v>
      </c>
      <c r="R1682" s="8" t="s">
        <v>8324</v>
      </c>
      <c r="S1682">
        <v>1405188667</v>
      </c>
      <c r="T1682" s="15">
        <f t="shared" si="106"/>
        <v>41832.757719907408</v>
      </c>
      <c r="U1682" s="14">
        <v>1402596667</v>
      </c>
      <c r="V1682" s="15">
        <f t="shared" si="107"/>
        <v>41802.757719907408</v>
      </c>
    </row>
    <row r="1683" spans="1:22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6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7">
        <f t="shared" si="104"/>
        <v>101.42212307692309</v>
      </c>
      <c r="P1683" s="18">
        <f t="shared" si="105"/>
        <v>74.575090497737563</v>
      </c>
      <c r="Q1683" t="s">
        <v>8346</v>
      </c>
      <c r="R1683" s="8" t="s">
        <v>8324</v>
      </c>
      <c r="S1683">
        <v>1490752800</v>
      </c>
      <c r="T1683" s="15">
        <f t="shared" si="106"/>
        <v>42823.083333333328</v>
      </c>
      <c r="U1683" s="14">
        <v>1486522484</v>
      </c>
      <c r="V1683" s="15">
        <f t="shared" si="107"/>
        <v>42774.121342592596</v>
      </c>
    </row>
    <row r="1684" spans="1:22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6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7">
        <f t="shared" si="104"/>
        <v>0</v>
      </c>
      <c r="P1684" s="18" t="e">
        <f t="shared" si="105"/>
        <v>#DIV/0!</v>
      </c>
      <c r="Q1684" t="s">
        <v>8346</v>
      </c>
      <c r="R1684" s="8" t="s">
        <v>8324</v>
      </c>
      <c r="S1684">
        <v>1492142860</v>
      </c>
      <c r="T1684" s="15">
        <f t="shared" si="106"/>
        <v>42839.171990740739</v>
      </c>
      <c r="U1684" s="14">
        <v>1486962460</v>
      </c>
      <c r="V1684" s="15">
        <f t="shared" si="107"/>
        <v>42779.21365740741</v>
      </c>
    </row>
    <row r="1685" spans="1:22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6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7">
        <f t="shared" si="104"/>
        <v>21.714285714285715</v>
      </c>
      <c r="P1685" s="18">
        <f t="shared" si="105"/>
        <v>76</v>
      </c>
      <c r="Q1685" t="s">
        <v>8346</v>
      </c>
      <c r="R1685" s="8" t="s">
        <v>8324</v>
      </c>
      <c r="S1685">
        <v>1491590738</v>
      </c>
      <c r="T1685" s="15">
        <f t="shared" si="106"/>
        <v>42832.781689814816</v>
      </c>
      <c r="U1685" s="14">
        <v>1489517138</v>
      </c>
      <c r="V1685" s="15">
        <f t="shared" si="107"/>
        <v>42808.781689814816</v>
      </c>
    </row>
    <row r="1686" spans="1:22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7">
        <f t="shared" si="104"/>
        <v>109.125</v>
      </c>
      <c r="P1686" s="18">
        <f t="shared" si="105"/>
        <v>86.43564356435644</v>
      </c>
      <c r="Q1686" t="s">
        <v>8346</v>
      </c>
      <c r="R1686" s="8" t="s">
        <v>8324</v>
      </c>
      <c r="S1686">
        <v>1489775641</v>
      </c>
      <c r="T1686" s="15">
        <f t="shared" si="106"/>
        <v>42811.773622685185</v>
      </c>
      <c r="U1686" s="14">
        <v>1487360041</v>
      </c>
      <c r="V1686" s="15">
        <f t="shared" si="107"/>
        <v>42783.815289351856</v>
      </c>
    </row>
    <row r="1687" spans="1:22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6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7">
        <f t="shared" si="104"/>
        <v>102.85714285714285</v>
      </c>
      <c r="P1687" s="18">
        <f t="shared" si="105"/>
        <v>24</v>
      </c>
      <c r="Q1687" t="s">
        <v>8346</v>
      </c>
      <c r="R1687" s="8" t="s">
        <v>8324</v>
      </c>
      <c r="S1687">
        <v>1490331623</v>
      </c>
      <c r="T1687" s="15">
        <f t="shared" si="106"/>
        <v>42818.208599537036</v>
      </c>
      <c r="U1687" s="14">
        <v>1487743223</v>
      </c>
      <c r="V1687" s="15">
        <f t="shared" si="107"/>
        <v>42788.2502662037</v>
      </c>
    </row>
    <row r="1688" spans="1:22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6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7">
        <f t="shared" si="104"/>
        <v>0.36</v>
      </c>
      <c r="P1688" s="18">
        <f t="shared" si="105"/>
        <v>18</v>
      </c>
      <c r="Q1688" t="s">
        <v>8346</v>
      </c>
      <c r="R1688" s="8" t="s">
        <v>8324</v>
      </c>
      <c r="S1688">
        <v>1493320519</v>
      </c>
      <c r="T1688" s="15">
        <f t="shared" si="106"/>
        <v>42852.802303240736</v>
      </c>
      <c r="U1688" s="14">
        <v>1488140119</v>
      </c>
      <c r="V1688" s="15">
        <f t="shared" si="107"/>
        <v>42792.843969907408</v>
      </c>
    </row>
    <row r="1689" spans="1:22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6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7">
        <f t="shared" si="104"/>
        <v>31.25</v>
      </c>
      <c r="P1689" s="18">
        <f t="shared" si="105"/>
        <v>80.128205128205124</v>
      </c>
      <c r="Q1689" t="s">
        <v>8346</v>
      </c>
      <c r="R1689" s="8" t="s">
        <v>8324</v>
      </c>
      <c r="S1689">
        <v>1491855300</v>
      </c>
      <c r="T1689" s="15">
        <f t="shared" si="106"/>
        <v>42835.84375</v>
      </c>
      <c r="U1689" s="14">
        <v>1488935245</v>
      </c>
      <c r="V1689" s="15">
        <f t="shared" si="107"/>
        <v>42802.046817129631</v>
      </c>
    </row>
    <row r="1690" spans="1:22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6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7">
        <f t="shared" si="104"/>
        <v>44.3</v>
      </c>
      <c r="P1690" s="18">
        <f t="shared" si="105"/>
        <v>253.14285714285714</v>
      </c>
      <c r="Q1690" t="s">
        <v>8346</v>
      </c>
      <c r="R1690" s="8" t="s">
        <v>8324</v>
      </c>
      <c r="S1690">
        <v>1491738594</v>
      </c>
      <c r="T1690" s="15">
        <f t="shared" si="106"/>
        <v>42834.492986111116</v>
      </c>
      <c r="U1690" s="14">
        <v>1489150194</v>
      </c>
      <c r="V1690" s="15">
        <f t="shared" si="107"/>
        <v>42804.534652777773</v>
      </c>
    </row>
    <row r="1691" spans="1:22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6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7">
        <f t="shared" si="104"/>
        <v>100</v>
      </c>
      <c r="P1691" s="18">
        <f t="shared" si="105"/>
        <v>171.42857142857142</v>
      </c>
      <c r="Q1691" t="s">
        <v>8346</v>
      </c>
      <c r="R1691" s="8" t="s">
        <v>8324</v>
      </c>
      <c r="S1691">
        <v>1489700230</v>
      </c>
      <c r="T1691" s="15">
        <f t="shared" si="106"/>
        <v>42810.900810185187</v>
      </c>
      <c r="U1691" s="14">
        <v>1487111830</v>
      </c>
      <c r="V1691" s="15">
        <f t="shared" si="107"/>
        <v>42780.942476851851</v>
      </c>
    </row>
    <row r="1692" spans="1:22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6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7">
        <f t="shared" si="104"/>
        <v>25.4</v>
      </c>
      <c r="P1692" s="18">
        <f t="shared" si="105"/>
        <v>57.727272727272727</v>
      </c>
      <c r="Q1692" t="s">
        <v>8346</v>
      </c>
      <c r="R1692" s="8" t="s">
        <v>8324</v>
      </c>
      <c r="S1692">
        <v>1491470442</v>
      </c>
      <c r="T1692" s="15">
        <f t="shared" si="106"/>
        <v>42831.389374999999</v>
      </c>
      <c r="U1692" s="14">
        <v>1488882042</v>
      </c>
      <c r="V1692" s="15">
        <f t="shared" si="107"/>
        <v>42801.43104166667</v>
      </c>
    </row>
    <row r="1693" spans="1:22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6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7">
        <f t="shared" si="104"/>
        <v>33.473333333333329</v>
      </c>
      <c r="P1693" s="18">
        <f t="shared" si="105"/>
        <v>264.26315789473682</v>
      </c>
      <c r="Q1693" t="s">
        <v>8346</v>
      </c>
      <c r="R1693" s="8" t="s">
        <v>8324</v>
      </c>
      <c r="S1693">
        <v>1491181200</v>
      </c>
      <c r="T1693" s="15">
        <f t="shared" si="106"/>
        <v>42828.041666666672</v>
      </c>
      <c r="U1693" s="14">
        <v>1488387008</v>
      </c>
      <c r="V1693" s="15">
        <f t="shared" si="107"/>
        <v>42795.701481481483</v>
      </c>
    </row>
    <row r="1694" spans="1:22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6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7">
        <f t="shared" si="104"/>
        <v>47.8</v>
      </c>
      <c r="P1694" s="18">
        <f t="shared" si="105"/>
        <v>159.33333333333334</v>
      </c>
      <c r="Q1694" t="s">
        <v>8346</v>
      </c>
      <c r="R1694" s="8" t="s">
        <v>8324</v>
      </c>
      <c r="S1694">
        <v>1490572740</v>
      </c>
      <c r="T1694" s="15">
        <f t="shared" si="106"/>
        <v>42820.999305555553</v>
      </c>
      <c r="U1694" s="14">
        <v>1487734667</v>
      </c>
      <c r="V1694" s="15">
        <f t="shared" si="107"/>
        <v>42788.151238425926</v>
      </c>
    </row>
    <row r="1695" spans="1:22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6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7">
        <f t="shared" si="104"/>
        <v>9.3333333333333339</v>
      </c>
      <c r="P1695" s="18">
        <f t="shared" si="105"/>
        <v>35</v>
      </c>
      <c r="Q1695" t="s">
        <v>8346</v>
      </c>
      <c r="R1695" s="8" t="s">
        <v>8324</v>
      </c>
      <c r="S1695">
        <v>1491768000</v>
      </c>
      <c r="T1695" s="15">
        <f t="shared" si="106"/>
        <v>42834.833333333328</v>
      </c>
      <c r="U1695" s="14">
        <v>1489097112</v>
      </c>
      <c r="V1695" s="15">
        <f t="shared" si="107"/>
        <v>42803.920277777783</v>
      </c>
    </row>
    <row r="1696" spans="1:22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7">
        <f t="shared" si="104"/>
        <v>0.05</v>
      </c>
      <c r="P1696" s="18">
        <f t="shared" si="105"/>
        <v>5</v>
      </c>
      <c r="Q1696" t="s">
        <v>8346</v>
      </c>
      <c r="R1696" s="8" t="s">
        <v>8324</v>
      </c>
      <c r="S1696">
        <v>1490589360</v>
      </c>
      <c r="T1696" s="15">
        <f t="shared" si="106"/>
        <v>42821.191666666666</v>
      </c>
      <c r="U1696" s="14">
        <v>1488038674</v>
      </c>
      <c r="V1696" s="15">
        <f t="shared" si="107"/>
        <v>42791.669837962967</v>
      </c>
    </row>
    <row r="1697" spans="1:22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6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7">
        <f t="shared" si="104"/>
        <v>11.708333333333334</v>
      </c>
      <c r="P1697" s="18">
        <f t="shared" si="105"/>
        <v>61.086956521739133</v>
      </c>
      <c r="Q1697" t="s">
        <v>8346</v>
      </c>
      <c r="R1697" s="8" t="s">
        <v>8324</v>
      </c>
      <c r="S1697">
        <v>1491786000</v>
      </c>
      <c r="T1697" s="15">
        <f t="shared" si="106"/>
        <v>42835.041666666672</v>
      </c>
      <c r="U1697" s="14">
        <v>1488847514</v>
      </c>
      <c r="V1697" s="15">
        <f t="shared" si="107"/>
        <v>42801.031412037039</v>
      </c>
    </row>
    <row r="1698" spans="1:22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6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7">
        <f t="shared" si="104"/>
        <v>0</v>
      </c>
      <c r="P1698" s="18" t="e">
        <f t="shared" si="105"/>
        <v>#DIV/0!</v>
      </c>
      <c r="Q1698" t="s">
        <v>8346</v>
      </c>
      <c r="R1698" s="8" t="s">
        <v>8324</v>
      </c>
      <c r="S1698">
        <v>1491007211</v>
      </c>
      <c r="T1698" s="15">
        <f t="shared" si="106"/>
        <v>42826.027905092589</v>
      </c>
      <c r="U1698" s="14">
        <v>1488418811</v>
      </c>
      <c r="V1698" s="15">
        <f t="shared" si="107"/>
        <v>42796.069571759261</v>
      </c>
    </row>
    <row r="1699" spans="1:22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6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7">
        <f t="shared" si="104"/>
        <v>20.208000000000002</v>
      </c>
      <c r="P1699" s="18">
        <f t="shared" si="105"/>
        <v>114.81818181818181</v>
      </c>
      <c r="Q1699" t="s">
        <v>8346</v>
      </c>
      <c r="R1699" s="8" t="s">
        <v>8324</v>
      </c>
      <c r="S1699">
        <v>1491781648</v>
      </c>
      <c r="T1699" s="15">
        <f t="shared" si="106"/>
        <v>42834.991296296299</v>
      </c>
      <c r="U1699" s="14">
        <v>1489193248</v>
      </c>
      <c r="V1699" s="15">
        <f t="shared" si="107"/>
        <v>42805.032962962963</v>
      </c>
    </row>
    <row r="1700" spans="1:22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6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7">
        <f t="shared" si="104"/>
        <v>0</v>
      </c>
      <c r="P1700" s="18" t="e">
        <f t="shared" si="105"/>
        <v>#DIV/0!</v>
      </c>
      <c r="Q1700" t="s">
        <v>8346</v>
      </c>
      <c r="R1700" s="8" t="s">
        <v>8324</v>
      </c>
      <c r="S1700">
        <v>1490499180</v>
      </c>
      <c r="T1700" s="15">
        <f t="shared" si="106"/>
        <v>42820.147916666669</v>
      </c>
      <c r="U1700" s="14">
        <v>1488430760</v>
      </c>
      <c r="V1700" s="15">
        <f t="shared" si="107"/>
        <v>42796.207870370374</v>
      </c>
    </row>
    <row r="1701" spans="1:22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6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7">
        <f t="shared" si="104"/>
        <v>4.2311459353574925</v>
      </c>
      <c r="P1701" s="18">
        <f t="shared" si="105"/>
        <v>54</v>
      </c>
      <c r="Q1701" t="s">
        <v>8346</v>
      </c>
      <c r="R1701" s="8" t="s">
        <v>8324</v>
      </c>
      <c r="S1701">
        <v>1491943445</v>
      </c>
      <c r="T1701" s="15">
        <f t="shared" si="106"/>
        <v>42836.863946759258</v>
      </c>
      <c r="U1701" s="14">
        <v>1489351445</v>
      </c>
      <c r="V1701" s="15">
        <f t="shared" si="107"/>
        <v>42806.863946759258</v>
      </c>
    </row>
    <row r="1702" spans="1:22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6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7">
        <f t="shared" si="104"/>
        <v>26.06</v>
      </c>
      <c r="P1702" s="18">
        <f t="shared" si="105"/>
        <v>65.974683544303801</v>
      </c>
      <c r="Q1702" t="s">
        <v>8346</v>
      </c>
      <c r="R1702" s="8" t="s">
        <v>8324</v>
      </c>
      <c r="S1702">
        <v>1491019200</v>
      </c>
      <c r="T1702" s="15">
        <f t="shared" si="106"/>
        <v>42826.166666666672</v>
      </c>
      <c r="U1702" s="14">
        <v>1488418990</v>
      </c>
      <c r="V1702" s="15">
        <f t="shared" si="107"/>
        <v>42796.071643518517</v>
      </c>
    </row>
    <row r="1703" spans="1:22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6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7">
        <f t="shared" si="104"/>
        <v>0.19801980198019803</v>
      </c>
      <c r="P1703" s="18">
        <f t="shared" si="105"/>
        <v>5</v>
      </c>
      <c r="Q1703" t="s">
        <v>8346</v>
      </c>
      <c r="R1703" s="8" t="s">
        <v>8324</v>
      </c>
      <c r="S1703">
        <v>1421337405</v>
      </c>
      <c r="T1703" s="15">
        <f t="shared" si="106"/>
        <v>42019.664409722223</v>
      </c>
      <c r="U1703" s="14">
        <v>1418745405</v>
      </c>
      <c r="V1703" s="15">
        <f t="shared" si="107"/>
        <v>41989.664409722223</v>
      </c>
    </row>
    <row r="1704" spans="1:22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6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7">
        <f t="shared" si="104"/>
        <v>6.0606060606060606E-3</v>
      </c>
      <c r="P1704" s="18">
        <f t="shared" si="105"/>
        <v>1</v>
      </c>
      <c r="Q1704" t="s">
        <v>8346</v>
      </c>
      <c r="R1704" s="8" t="s">
        <v>8324</v>
      </c>
      <c r="S1704">
        <v>1427745150</v>
      </c>
      <c r="T1704" s="15">
        <f t="shared" si="106"/>
        <v>42093.828125</v>
      </c>
      <c r="U1704" s="14">
        <v>1425156750</v>
      </c>
      <c r="V1704" s="15">
        <f t="shared" si="107"/>
        <v>42063.869791666672</v>
      </c>
    </row>
    <row r="1705" spans="1:22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6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7">
        <f t="shared" si="104"/>
        <v>1.02</v>
      </c>
      <c r="P1705" s="18">
        <f t="shared" si="105"/>
        <v>25.5</v>
      </c>
      <c r="Q1705" t="s">
        <v>8346</v>
      </c>
      <c r="R1705" s="8" t="s">
        <v>8324</v>
      </c>
      <c r="S1705">
        <v>1441003537</v>
      </c>
      <c r="T1705" s="15">
        <f t="shared" si="106"/>
        <v>42247.281678240739</v>
      </c>
      <c r="U1705" s="14">
        <v>1435819537</v>
      </c>
      <c r="V1705" s="15">
        <f t="shared" si="107"/>
        <v>42187.281678240739</v>
      </c>
    </row>
    <row r="1706" spans="1:22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7">
        <f t="shared" si="104"/>
        <v>65.100000000000009</v>
      </c>
      <c r="P1706" s="18">
        <f t="shared" si="105"/>
        <v>118.36363636363636</v>
      </c>
      <c r="Q1706" t="s">
        <v>8346</v>
      </c>
      <c r="R1706" s="8" t="s">
        <v>8324</v>
      </c>
      <c r="S1706">
        <v>1424056873</v>
      </c>
      <c r="T1706" s="15">
        <f t="shared" si="106"/>
        <v>42051.139733796299</v>
      </c>
      <c r="U1706" s="14">
        <v>1421464873</v>
      </c>
      <c r="V1706" s="15">
        <f t="shared" si="107"/>
        <v>42021.139733796299</v>
      </c>
    </row>
    <row r="1707" spans="1:22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6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7">
        <f t="shared" si="104"/>
        <v>0</v>
      </c>
      <c r="P1707" s="18" t="e">
        <f t="shared" si="105"/>
        <v>#DIV/0!</v>
      </c>
      <c r="Q1707" t="s">
        <v>8346</v>
      </c>
      <c r="R1707" s="8" t="s">
        <v>8324</v>
      </c>
      <c r="S1707">
        <v>1441814400</v>
      </c>
      <c r="T1707" s="15">
        <f t="shared" si="106"/>
        <v>42256.666666666672</v>
      </c>
      <c r="U1707" s="14">
        <v>1440807846</v>
      </c>
      <c r="V1707" s="15">
        <f t="shared" si="107"/>
        <v>42245.016736111109</v>
      </c>
    </row>
    <row r="1708" spans="1:22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6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7">
        <f t="shared" si="104"/>
        <v>0</v>
      </c>
      <c r="P1708" s="18" t="e">
        <f t="shared" si="105"/>
        <v>#DIV/0!</v>
      </c>
      <c r="Q1708" t="s">
        <v>8346</v>
      </c>
      <c r="R1708" s="8" t="s">
        <v>8324</v>
      </c>
      <c r="S1708">
        <v>1440314472</v>
      </c>
      <c r="T1708" s="15">
        <f t="shared" si="106"/>
        <v>42239.306388888886</v>
      </c>
      <c r="U1708" s="14">
        <v>1435130472</v>
      </c>
      <c r="V1708" s="15">
        <f t="shared" si="107"/>
        <v>42179.306388888886</v>
      </c>
    </row>
    <row r="1709" spans="1:22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6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7">
        <f t="shared" si="104"/>
        <v>9.74</v>
      </c>
      <c r="P1709" s="18">
        <f t="shared" si="105"/>
        <v>54.111111111111114</v>
      </c>
      <c r="Q1709" t="s">
        <v>8346</v>
      </c>
      <c r="R1709" s="8" t="s">
        <v>8324</v>
      </c>
      <c r="S1709">
        <v>1459181895</v>
      </c>
      <c r="T1709" s="15">
        <f t="shared" si="106"/>
        <v>42457.679340277777</v>
      </c>
      <c r="U1709" s="14">
        <v>1456593495</v>
      </c>
      <c r="V1709" s="15">
        <f t="shared" si="107"/>
        <v>42427.721006944441</v>
      </c>
    </row>
    <row r="1710" spans="1:22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6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7">
        <f t="shared" si="104"/>
        <v>0</v>
      </c>
      <c r="P1710" s="18" t="e">
        <f t="shared" si="105"/>
        <v>#DIV/0!</v>
      </c>
      <c r="Q1710" t="s">
        <v>8346</v>
      </c>
      <c r="R1710" s="8" t="s">
        <v>8324</v>
      </c>
      <c r="S1710">
        <v>1462135706</v>
      </c>
      <c r="T1710" s="15">
        <f t="shared" si="106"/>
        <v>42491.866967592592</v>
      </c>
      <c r="U1710" s="14">
        <v>1458679706</v>
      </c>
      <c r="V1710" s="15">
        <f t="shared" si="107"/>
        <v>42451.866967592592</v>
      </c>
    </row>
    <row r="1711" spans="1:22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6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7">
        <f t="shared" si="104"/>
        <v>4.8571428571428568</v>
      </c>
      <c r="P1711" s="18">
        <f t="shared" si="105"/>
        <v>21.25</v>
      </c>
      <c r="Q1711" t="s">
        <v>8346</v>
      </c>
      <c r="R1711" s="8" t="s">
        <v>8324</v>
      </c>
      <c r="S1711">
        <v>1409513940</v>
      </c>
      <c r="T1711" s="15">
        <f t="shared" si="106"/>
        <v>41882.818749999999</v>
      </c>
      <c r="U1711" s="14">
        <v>1405949514</v>
      </c>
      <c r="V1711" s="15">
        <f t="shared" si="107"/>
        <v>41841.563819444447</v>
      </c>
    </row>
    <row r="1712" spans="1:22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6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7">
        <f t="shared" si="104"/>
        <v>0.67999999999999994</v>
      </c>
      <c r="P1712" s="18">
        <f t="shared" si="105"/>
        <v>34</v>
      </c>
      <c r="Q1712" t="s">
        <v>8346</v>
      </c>
      <c r="R1712" s="8" t="s">
        <v>8324</v>
      </c>
      <c r="S1712">
        <v>1453122000</v>
      </c>
      <c r="T1712" s="15">
        <f t="shared" si="106"/>
        <v>42387.541666666672</v>
      </c>
      <c r="U1712" s="14">
        <v>1449151888</v>
      </c>
      <c r="V1712" s="15">
        <f t="shared" si="107"/>
        <v>42341.591296296298</v>
      </c>
    </row>
    <row r="1713" spans="1:22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6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7">
        <f t="shared" si="104"/>
        <v>10.5</v>
      </c>
      <c r="P1713" s="18">
        <f t="shared" si="105"/>
        <v>525</v>
      </c>
      <c r="Q1713" t="s">
        <v>8346</v>
      </c>
      <c r="R1713" s="8" t="s">
        <v>8324</v>
      </c>
      <c r="S1713">
        <v>1409585434</v>
      </c>
      <c r="T1713" s="15">
        <f t="shared" si="106"/>
        <v>41883.646226851852</v>
      </c>
      <c r="U1713" s="14">
        <v>1406907034</v>
      </c>
      <c r="V1713" s="15">
        <f t="shared" si="107"/>
        <v>41852.646226851852</v>
      </c>
    </row>
    <row r="1714" spans="1:22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6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7">
        <f t="shared" si="104"/>
        <v>0</v>
      </c>
      <c r="P1714" s="18" t="e">
        <f t="shared" si="105"/>
        <v>#DIV/0!</v>
      </c>
      <c r="Q1714" t="s">
        <v>8346</v>
      </c>
      <c r="R1714" s="8" t="s">
        <v>8324</v>
      </c>
      <c r="S1714">
        <v>1435701353</v>
      </c>
      <c r="T1714" s="15">
        <f t="shared" si="106"/>
        <v>42185.913807870369</v>
      </c>
      <c r="U1714" s="14">
        <v>1430517353</v>
      </c>
      <c r="V1714" s="15">
        <f t="shared" si="107"/>
        <v>42125.913807870369</v>
      </c>
    </row>
    <row r="1715" spans="1:22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6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7">
        <f t="shared" si="104"/>
        <v>1.6666666666666667</v>
      </c>
      <c r="P1715" s="18">
        <f t="shared" si="105"/>
        <v>50</v>
      </c>
      <c r="Q1715" t="s">
        <v>8346</v>
      </c>
      <c r="R1715" s="8" t="s">
        <v>8324</v>
      </c>
      <c r="S1715">
        <v>1412536412</v>
      </c>
      <c r="T1715" s="15">
        <f t="shared" si="106"/>
        <v>41917.801064814819</v>
      </c>
      <c r="U1715" s="14">
        <v>1409944412</v>
      </c>
      <c r="V1715" s="15">
        <f t="shared" si="107"/>
        <v>41887.801064814819</v>
      </c>
    </row>
    <row r="1716" spans="1:22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7">
        <f t="shared" si="104"/>
        <v>7.8680000000000003</v>
      </c>
      <c r="P1716" s="18">
        <f t="shared" si="105"/>
        <v>115.70588235294117</v>
      </c>
      <c r="Q1716" t="s">
        <v>8346</v>
      </c>
      <c r="R1716" s="8" t="s">
        <v>8324</v>
      </c>
      <c r="S1716">
        <v>1430517761</v>
      </c>
      <c r="T1716" s="15">
        <f t="shared" si="106"/>
        <v>42125.918530092589</v>
      </c>
      <c r="U1716" s="14">
        <v>1427925761</v>
      </c>
      <c r="V1716" s="15">
        <f t="shared" si="107"/>
        <v>42095.918530092589</v>
      </c>
    </row>
    <row r="1717" spans="1:22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6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7">
        <f t="shared" si="104"/>
        <v>0.22</v>
      </c>
      <c r="P1717" s="18">
        <f t="shared" si="105"/>
        <v>5.5</v>
      </c>
      <c r="Q1717" t="s">
        <v>8346</v>
      </c>
      <c r="R1717" s="8" t="s">
        <v>8324</v>
      </c>
      <c r="S1717">
        <v>1427772120</v>
      </c>
      <c r="T1717" s="15">
        <f t="shared" si="106"/>
        <v>42094.140277777777</v>
      </c>
      <c r="U1717" s="14">
        <v>1425186785</v>
      </c>
      <c r="V1717" s="15">
        <f t="shared" si="107"/>
        <v>42064.217418981483</v>
      </c>
    </row>
    <row r="1718" spans="1:22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6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7">
        <f t="shared" si="104"/>
        <v>7.5</v>
      </c>
      <c r="P1718" s="18">
        <f t="shared" si="105"/>
        <v>50</v>
      </c>
      <c r="Q1718" t="s">
        <v>8346</v>
      </c>
      <c r="R1718" s="8" t="s">
        <v>8324</v>
      </c>
      <c r="S1718">
        <v>1481295099</v>
      </c>
      <c r="T1718" s="15">
        <f t="shared" si="106"/>
        <v>42713.619201388894</v>
      </c>
      <c r="U1718" s="14">
        <v>1477835499</v>
      </c>
      <c r="V1718" s="15">
        <f t="shared" si="107"/>
        <v>42673.577534722222</v>
      </c>
    </row>
    <row r="1719" spans="1:22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6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7">
        <f t="shared" si="104"/>
        <v>42.725880551301685</v>
      </c>
      <c r="P1719" s="18">
        <f t="shared" si="105"/>
        <v>34.024390243902438</v>
      </c>
      <c r="Q1719" t="s">
        <v>8346</v>
      </c>
      <c r="R1719" s="8" t="s">
        <v>8324</v>
      </c>
      <c r="S1719">
        <v>1461211200</v>
      </c>
      <c r="T1719" s="15">
        <f t="shared" si="106"/>
        <v>42481.166666666672</v>
      </c>
      <c r="U1719" s="14">
        <v>1459467238</v>
      </c>
      <c r="V1719" s="15">
        <f t="shared" si="107"/>
        <v>42460.981921296298</v>
      </c>
    </row>
    <row r="1720" spans="1:22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6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7">
        <f t="shared" si="104"/>
        <v>0.2142857142857143</v>
      </c>
      <c r="P1720" s="18">
        <f t="shared" si="105"/>
        <v>37.5</v>
      </c>
      <c r="Q1720" t="s">
        <v>8346</v>
      </c>
      <c r="R1720" s="8" t="s">
        <v>8324</v>
      </c>
      <c r="S1720">
        <v>1463201940</v>
      </c>
      <c r="T1720" s="15">
        <f t="shared" si="106"/>
        <v>42504.207638888889</v>
      </c>
      <c r="U1720" s="14">
        <v>1459435149</v>
      </c>
      <c r="V1720" s="15">
        <f t="shared" si="107"/>
        <v>42460.610520833332</v>
      </c>
    </row>
    <row r="1721" spans="1:22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6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7">
        <f t="shared" si="104"/>
        <v>0.87500000000000011</v>
      </c>
      <c r="P1721" s="18">
        <f t="shared" si="105"/>
        <v>11.666666666666666</v>
      </c>
      <c r="Q1721" t="s">
        <v>8346</v>
      </c>
      <c r="R1721" s="8" t="s">
        <v>8324</v>
      </c>
      <c r="S1721">
        <v>1410958191</v>
      </c>
      <c r="T1721" s="15">
        <f t="shared" si="106"/>
        <v>41899.534618055557</v>
      </c>
      <c r="U1721" s="14">
        <v>1408366191</v>
      </c>
      <c r="V1721" s="15">
        <f t="shared" si="107"/>
        <v>41869.534618055557</v>
      </c>
    </row>
    <row r="1722" spans="1:22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6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7">
        <f t="shared" si="104"/>
        <v>5.625</v>
      </c>
      <c r="P1722" s="18">
        <f t="shared" si="105"/>
        <v>28.125</v>
      </c>
      <c r="Q1722" t="s">
        <v>8346</v>
      </c>
      <c r="R1722" s="8" t="s">
        <v>8324</v>
      </c>
      <c r="S1722">
        <v>1415562471</v>
      </c>
      <c r="T1722" s="15">
        <f t="shared" si="106"/>
        <v>41952.824895833335</v>
      </c>
      <c r="U1722" s="14">
        <v>1412966871</v>
      </c>
      <c r="V1722" s="15">
        <f t="shared" si="107"/>
        <v>41922.783229166671</v>
      </c>
    </row>
    <row r="1723" spans="1:22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6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7">
        <f t="shared" si="104"/>
        <v>0</v>
      </c>
      <c r="P1723" s="18" t="e">
        <f t="shared" si="105"/>
        <v>#DIV/0!</v>
      </c>
      <c r="Q1723" t="s">
        <v>8346</v>
      </c>
      <c r="R1723" s="8" t="s">
        <v>8324</v>
      </c>
      <c r="S1723">
        <v>1449831863</v>
      </c>
      <c r="T1723" s="15">
        <f t="shared" si="106"/>
        <v>42349.461377314816</v>
      </c>
      <c r="U1723" s="14">
        <v>1447239863</v>
      </c>
      <c r="V1723" s="15">
        <f t="shared" si="107"/>
        <v>42319.461377314816</v>
      </c>
    </row>
    <row r="1724" spans="1:22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6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7">
        <f t="shared" si="104"/>
        <v>3.4722222222222224E-2</v>
      </c>
      <c r="P1724" s="18">
        <f t="shared" si="105"/>
        <v>1</v>
      </c>
      <c r="Q1724" t="s">
        <v>8346</v>
      </c>
      <c r="R1724" s="8" t="s">
        <v>8324</v>
      </c>
      <c r="S1724">
        <v>1459642200</v>
      </c>
      <c r="T1724" s="15">
        <f t="shared" si="106"/>
        <v>42463.006944444445</v>
      </c>
      <c r="U1724" s="14">
        <v>1456441429</v>
      </c>
      <c r="V1724" s="15">
        <f t="shared" si="107"/>
        <v>42425.960983796293</v>
      </c>
    </row>
    <row r="1725" spans="1:22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6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7">
        <f t="shared" si="104"/>
        <v>6.5</v>
      </c>
      <c r="P1725" s="18">
        <f t="shared" si="105"/>
        <v>216.66666666666666</v>
      </c>
      <c r="Q1725" t="s">
        <v>8346</v>
      </c>
      <c r="R1725" s="8" t="s">
        <v>8324</v>
      </c>
      <c r="S1725">
        <v>1435730400</v>
      </c>
      <c r="T1725" s="15">
        <f t="shared" si="106"/>
        <v>42186.25</v>
      </c>
      <c r="U1725" s="14">
        <v>1430855315</v>
      </c>
      <c r="V1725" s="15">
        <f t="shared" si="107"/>
        <v>42129.82540509259</v>
      </c>
    </row>
    <row r="1726" spans="1:22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7">
        <f t="shared" si="104"/>
        <v>0.58333333333333337</v>
      </c>
      <c r="P1726" s="18">
        <f t="shared" si="105"/>
        <v>8.75</v>
      </c>
      <c r="Q1726" t="s">
        <v>8346</v>
      </c>
      <c r="R1726" s="8" t="s">
        <v>8324</v>
      </c>
      <c r="S1726">
        <v>1414707762</v>
      </c>
      <c r="T1726" s="15">
        <f t="shared" si="106"/>
        <v>41942.932430555556</v>
      </c>
      <c r="U1726" s="14">
        <v>1412115762</v>
      </c>
      <c r="V1726" s="15">
        <f t="shared" si="107"/>
        <v>41912.932430555556</v>
      </c>
    </row>
    <row r="1727" spans="1:22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6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7">
        <f t="shared" si="104"/>
        <v>10.181818181818182</v>
      </c>
      <c r="P1727" s="18">
        <f t="shared" si="105"/>
        <v>62.222222222222221</v>
      </c>
      <c r="Q1727" t="s">
        <v>8346</v>
      </c>
      <c r="R1727" s="8" t="s">
        <v>8324</v>
      </c>
      <c r="S1727">
        <v>1408922049</v>
      </c>
      <c r="T1727" s="15">
        <f t="shared" si="106"/>
        <v>41875.968159722222</v>
      </c>
      <c r="U1727" s="14">
        <v>1406330049</v>
      </c>
      <c r="V1727" s="15">
        <f t="shared" si="107"/>
        <v>41845.968159722222</v>
      </c>
    </row>
    <row r="1728" spans="1:22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6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7">
        <f t="shared" si="104"/>
        <v>33.784615384615385</v>
      </c>
      <c r="P1728" s="18">
        <f t="shared" si="105"/>
        <v>137.25</v>
      </c>
      <c r="Q1728" t="s">
        <v>8346</v>
      </c>
      <c r="R1728" s="8" t="s">
        <v>8324</v>
      </c>
      <c r="S1728">
        <v>1403906664</v>
      </c>
      <c r="T1728" s="15">
        <f t="shared" si="106"/>
        <v>41817.919722222221</v>
      </c>
      <c r="U1728" s="14">
        <v>1401401064</v>
      </c>
      <c r="V1728" s="15">
        <f t="shared" si="107"/>
        <v>41788.919722222221</v>
      </c>
    </row>
    <row r="1729" spans="1:22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6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7">
        <f t="shared" si="104"/>
        <v>3.3333333333333333E-2</v>
      </c>
      <c r="P1729" s="18">
        <f t="shared" si="105"/>
        <v>1</v>
      </c>
      <c r="Q1729" t="s">
        <v>8346</v>
      </c>
      <c r="R1729" s="8" t="s">
        <v>8324</v>
      </c>
      <c r="S1729">
        <v>1428231600</v>
      </c>
      <c r="T1729" s="15">
        <f t="shared" si="106"/>
        <v>42099.458333333328</v>
      </c>
      <c r="U1729" s="14">
        <v>1423520177</v>
      </c>
      <c r="V1729" s="15">
        <f t="shared" si="107"/>
        <v>42044.927974537037</v>
      </c>
    </row>
    <row r="1730" spans="1:22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6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7">
        <f t="shared" si="104"/>
        <v>68.400000000000006</v>
      </c>
      <c r="P1730" s="18">
        <f t="shared" si="105"/>
        <v>122.14285714285714</v>
      </c>
      <c r="Q1730" t="s">
        <v>8346</v>
      </c>
      <c r="R1730" s="8" t="s">
        <v>8324</v>
      </c>
      <c r="S1730">
        <v>1445439674</v>
      </c>
      <c r="T1730" s="15">
        <f t="shared" si="106"/>
        <v>42298.625856481478</v>
      </c>
      <c r="U1730" s="14">
        <v>1442847674</v>
      </c>
      <c r="V1730" s="15">
        <f t="shared" si="107"/>
        <v>42268.625856481478</v>
      </c>
    </row>
    <row r="1731" spans="1:22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6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7">
        <f t="shared" ref="O1731:O1794" si="108">(E1731/D1731)*100</f>
        <v>0</v>
      </c>
      <c r="P1731" s="18" t="e">
        <f t="shared" ref="P1731:P1794" si="109">AVERAGE(E1731/L1731)</f>
        <v>#DIV/0!</v>
      </c>
      <c r="Q1731" t="s">
        <v>8346</v>
      </c>
      <c r="R1731" s="8" t="s">
        <v>8324</v>
      </c>
      <c r="S1731">
        <v>1465521306</v>
      </c>
      <c r="T1731" s="15">
        <f t="shared" ref="T1731:T1794" si="110">(S1731/86400)+DATE(1970,1,1)</f>
        <v>42531.052152777775</v>
      </c>
      <c r="U1731" s="14">
        <v>1460337306</v>
      </c>
      <c r="V1731" s="15">
        <f t="shared" ref="V1731:V1794" si="111">(U1731/86400)+DATE(1970,1,1)</f>
        <v>42471.052152777775</v>
      </c>
    </row>
    <row r="1732" spans="1:22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6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7">
        <f t="shared" si="108"/>
        <v>0</v>
      </c>
      <c r="P1732" s="18" t="e">
        <f t="shared" si="109"/>
        <v>#DIV/0!</v>
      </c>
      <c r="Q1732" t="s">
        <v>8346</v>
      </c>
      <c r="R1732" s="8" t="s">
        <v>8324</v>
      </c>
      <c r="S1732">
        <v>1445738783</v>
      </c>
      <c r="T1732" s="15">
        <f t="shared" si="110"/>
        <v>42302.087766203702</v>
      </c>
      <c r="U1732" s="14">
        <v>1443146783</v>
      </c>
      <c r="V1732" s="15">
        <f t="shared" si="111"/>
        <v>42272.087766203702</v>
      </c>
    </row>
    <row r="1733" spans="1:22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6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7">
        <f t="shared" si="108"/>
        <v>0</v>
      </c>
      <c r="P1733" s="18" t="e">
        <f t="shared" si="109"/>
        <v>#DIV/0!</v>
      </c>
      <c r="Q1733" t="s">
        <v>8346</v>
      </c>
      <c r="R1733" s="8" t="s">
        <v>8324</v>
      </c>
      <c r="S1733">
        <v>1434034800</v>
      </c>
      <c r="T1733" s="15">
        <f t="shared" si="110"/>
        <v>42166.625</v>
      </c>
      <c r="U1733" s="14">
        <v>1432849552</v>
      </c>
      <c r="V1733" s="15">
        <f t="shared" si="111"/>
        <v>42152.906851851847</v>
      </c>
    </row>
    <row r="1734" spans="1:22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6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7">
        <f t="shared" si="108"/>
        <v>0</v>
      </c>
      <c r="P1734" s="18" t="e">
        <f t="shared" si="109"/>
        <v>#DIV/0!</v>
      </c>
      <c r="Q1734" t="s">
        <v>8346</v>
      </c>
      <c r="R1734" s="8" t="s">
        <v>8324</v>
      </c>
      <c r="S1734">
        <v>1452920400</v>
      </c>
      <c r="T1734" s="15">
        <f t="shared" si="110"/>
        <v>42385.208333333328</v>
      </c>
      <c r="U1734" s="14">
        <v>1447777481</v>
      </c>
      <c r="V1734" s="15">
        <f t="shared" si="111"/>
        <v>42325.683807870373</v>
      </c>
    </row>
    <row r="1735" spans="1:22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6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7">
        <f t="shared" si="108"/>
        <v>0</v>
      </c>
      <c r="P1735" s="18" t="e">
        <f t="shared" si="109"/>
        <v>#DIV/0!</v>
      </c>
      <c r="Q1735" t="s">
        <v>8346</v>
      </c>
      <c r="R1735" s="8" t="s">
        <v>8324</v>
      </c>
      <c r="S1735">
        <v>1473802200</v>
      </c>
      <c r="T1735" s="15">
        <f t="shared" si="110"/>
        <v>42626.895833333328</v>
      </c>
      <c r="U1735" s="14">
        <v>1472746374</v>
      </c>
      <c r="V1735" s="15">
        <f t="shared" si="111"/>
        <v>42614.675625000003</v>
      </c>
    </row>
    <row r="1736" spans="1:22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7">
        <f t="shared" si="108"/>
        <v>2.2222222222222223E-2</v>
      </c>
      <c r="P1736" s="18">
        <f t="shared" si="109"/>
        <v>1</v>
      </c>
      <c r="Q1736" t="s">
        <v>8346</v>
      </c>
      <c r="R1736" s="8" t="s">
        <v>8324</v>
      </c>
      <c r="S1736">
        <v>1431046356</v>
      </c>
      <c r="T1736" s="15">
        <f t="shared" si="110"/>
        <v>42132.036527777775</v>
      </c>
      <c r="U1736" s="14">
        <v>1428454356</v>
      </c>
      <c r="V1736" s="15">
        <f t="shared" si="111"/>
        <v>42102.036527777775</v>
      </c>
    </row>
    <row r="1737" spans="1:22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6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7">
        <f t="shared" si="108"/>
        <v>11</v>
      </c>
      <c r="P1737" s="18">
        <f t="shared" si="109"/>
        <v>55</v>
      </c>
      <c r="Q1737" t="s">
        <v>8346</v>
      </c>
      <c r="R1737" s="8" t="s">
        <v>8324</v>
      </c>
      <c r="S1737">
        <v>1470598345</v>
      </c>
      <c r="T1737" s="15">
        <f t="shared" si="110"/>
        <v>42589.81417824074</v>
      </c>
      <c r="U1737" s="14">
        <v>1468006345</v>
      </c>
      <c r="V1737" s="15">
        <f t="shared" si="111"/>
        <v>42559.81417824074</v>
      </c>
    </row>
    <row r="1738" spans="1:22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6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7">
        <f t="shared" si="108"/>
        <v>0.73333333333333328</v>
      </c>
      <c r="P1738" s="18">
        <f t="shared" si="109"/>
        <v>22</v>
      </c>
      <c r="Q1738" t="s">
        <v>8346</v>
      </c>
      <c r="R1738" s="8" t="s">
        <v>8324</v>
      </c>
      <c r="S1738">
        <v>1447018833</v>
      </c>
      <c r="T1738" s="15">
        <f t="shared" si="110"/>
        <v>42316.90315972222</v>
      </c>
      <c r="U1738" s="14">
        <v>1444423233</v>
      </c>
      <c r="V1738" s="15">
        <f t="shared" si="111"/>
        <v>42286.861493055556</v>
      </c>
    </row>
    <row r="1739" spans="1:22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6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7">
        <f t="shared" si="108"/>
        <v>21.25</v>
      </c>
      <c r="P1739" s="18">
        <f t="shared" si="109"/>
        <v>56.666666666666664</v>
      </c>
      <c r="Q1739" t="s">
        <v>8346</v>
      </c>
      <c r="R1739" s="8" t="s">
        <v>8324</v>
      </c>
      <c r="S1739">
        <v>1437432392</v>
      </c>
      <c r="T1739" s="15">
        <f t="shared" si="110"/>
        <v>42205.948981481481</v>
      </c>
      <c r="U1739" s="14">
        <v>1434840392</v>
      </c>
      <c r="V1739" s="15">
        <f t="shared" si="111"/>
        <v>42175.948981481481</v>
      </c>
    </row>
    <row r="1740" spans="1:22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6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7">
        <f t="shared" si="108"/>
        <v>0.4</v>
      </c>
      <c r="P1740" s="18">
        <f t="shared" si="109"/>
        <v>20</v>
      </c>
      <c r="Q1740" t="s">
        <v>8346</v>
      </c>
      <c r="R1740" s="8" t="s">
        <v>8324</v>
      </c>
      <c r="S1740">
        <v>1412283542</v>
      </c>
      <c r="T1740" s="15">
        <f t="shared" si="110"/>
        <v>41914.874328703707</v>
      </c>
      <c r="U1740" s="14">
        <v>1409691542</v>
      </c>
      <c r="V1740" s="15">
        <f t="shared" si="111"/>
        <v>41884.874328703707</v>
      </c>
    </row>
    <row r="1741" spans="1:22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6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7">
        <f t="shared" si="108"/>
        <v>0.1</v>
      </c>
      <c r="P1741" s="18">
        <f t="shared" si="109"/>
        <v>1</v>
      </c>
      <c r="Q1741" t="s">
        <v>8346</v>
      </c>
      <c r="R1741" s="8" t="s">
        <v>8324</v>
      </c>
      <c r="S1741">
        <v>1462391932</v>
      </c>
      <c r="T1741" s="15">
        <f t="shared" si="110"/>
        <v>42494.832546296297</v>
      </c>
      <c r="U1741" s="14">
        <v>1457297932</v>
      </c>
      <c r="V1741" s="15">
        <f t="shared" si="111"/>
        <v>42435.874212962968</v>
      </c>
    </row>
    <row r="1742" spans="1:22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6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7">
        <f t="shared" si="108"/>
        <v>0</v>
      </c>
      <c r="P1742" s="18" t="e">
        <f t="shared" si="109"/>
        <v>#DIV/0!</v>
      </c>
      <c r="Q1742" t="s">
        <v>8346</v>
      </c>
      <c r="R1742" s="8" t="s">
        <v>8324</v>
      </c>
      <c r="S1742">
        <v>1437075422</v>
      </c>
      <c r="T1742" s="15">
        <f t="shared" si="110"/>
        <v>42201.817384259259</v>
      </c>
      <c r="U1742" s="14">
        <v>1434483422</v>
      </c>
      <c r="V1742" s="15">
        <f t="shared" si="111"/>
        <v>42171.817384259259</v>
      </c>
    </row>
    <row r="1743" spans="1:22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6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7">
        <f t="shared" si="108"/>
        <v>110.83333333333334</v>
      </c>
      <c r="P1743" s="18">
        <f t="shared" si="109"/>
        <v>25.576923076923077</v>
      </c>
      <c r="Q1743" t="s">
        <v>8338</v>
      </c>
      <c r="R1743" s="8" t="s">
        <v>8337</v>
      </c>
      <c r="S1743">
        <v>1433948671</v>
      </c>
      <c r="T1743" s="15">
        <f t="shared" si="110"/>
        <v>42165.628136574072</v>
      </c>
      <c r="U1743" s="14">
        <v>1430060671</v>
      </c>
      <c r="V1743" s="15">
        <f t="shared" si="111"/>
        <v>42120.628136574072</v>
      </c>
    </row>
    <row r="1744" spans="1:22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6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7">
        <f t="shared" si="108"/>
        <v>108.74999999999999</v>
      </c>
      <c r="P1744" s="18">
        <f t="shared" si="109"/>
        <v>63.970588235294116</v>
      </c>
      <c r="Q1744" t="s">
        <v>8338</v>
      </c>
      <c r="R1744" s="8" t="s">
        <v>8337</v>
      </c>
      <c r="S1744">
        <v>1483822800</v>
      </c>
      <c r="T1744" s="15">
        <f t="shared" si="110"/>
        <v>42742.875</v>
      </c>
      <c r="U1744" s="14">
        <v>1481058170</v>
      </c>
      <c r="V1744" s="15">
        <f t="shared" si="111"/>
        <v>42710.876967592594</v>
      </c>
    </row>
    <row r="1745" spans="1:22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6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7">
        <f t="shared" si="108"/>
        <v>100.41666666666667</v>
      </c>
      <c r="P1745" s="18">
        <f t="shared" si="109"/>
        <v>89.925373134328353</v>
      </c>
      <c r="Q1745" t="s">
        <v>8338</v>
      </c>
      <c r="R1745" s="8" t="s">
        <v>8337</v>
      </c>
      <c r="S1745">
        <v>1472270340</v>
      </c>
      <c r="T1745" s="15">
        <f t="shared" si="110"/>
        <v>42609.165972222225</v>
      </c>
      <c r="U1745" s="14">
        <v>1470348775</v>
      </c>
      <c r="V1745" s="15">
        <f t="shared" si="111"/>
        <v>42586.925636574073</v>
      </c>
    </row>
    <row r="1746" spans="1:22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7">
        <f t="shared" si="108"/>
        <v>118.45454545454545</v>
      </c>
      <c r="P1746" s="18">
        <f t="shared" si="109"/>
        <v>93.071428571428569</v>
      </c>
      <c r="Q1746" t="s">
        <v>8338</v>
      </c>
      <c r="R1746" s="8" t="s">
        <v>8337</v>
      </c>
      <c r="S1746">
        <v>1425821477</v>
      </c>
      <c r="T1746" s="15">
        <f t="shared" si="110"/>
        <v>42071.563391203701</v>
      </c>
      <c r="U1746" s="14">
        <v>1421937077</v>
      </c>
      <c r="V1746" s="15">
        <f t="shared" si="111"/>
        <v>42026.605057870373</v>
      </c>
    </row>
    <row r="1747" spans="1:22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6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7">
        <f t="shared" si="108"/>
        <v>114.01428571428571</v>
      </c>
      <c r="P1747" s="18">
        <f t="shared" si="109"/>
        <v>89.674157303370791</v>
      </c>
      <c r="Q1747" t="s">
        <v>8338</v>
      </c>
      <c r="R1747" s="8" t="s">
        <v>8337</v>
      </c>
      <c r="S1747">
        <v>1482372000</v>
      </c>
      <c r="T1747" s="15">
        <f t="shared" si="110"/>
        <v>42726.083333333328</v>
      </c>
      <c r="U1747" s="14">
        <v>1479276838</v>
      </c>
      <c r="V1747" s="15">
        <f t="shared" si="111"/>
        <v>42690.259699074071</v>
      </c>
    </row>
    <row r="1748" spans="1:22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6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7">
        <f t="shared" si="108"/>
        <v>148.10000000000002</v>
      </c>
      <c r="P1748" s="18">
        <f t="shared" si="109"/>
        <v>207.61682242990653</v>
      </c>
      <c r="Q1748" t="s">
        <v>8338</v>
      </c>
      <c r="R1748" s="8" t="s">
        <v>8337</v>
      </c>
      <c r="S1748">
        <v>1479952800</v>
      </c>
      <c r="T1748" s="15">
        <f t="shared" si="110"/>
        <v>42698.083333333328</v>
      </c>
      <c r="U1748" s="14">
        <v>1477368867</v>
      </c>
      <c r="V1748" s="15">
        <f t="shared" si="111"/>
        <v>42668.176701388889</v>
      </c>
    </row>
    <row r="1749" spans="1:22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6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7">
        <f t="shared" si="108"/>
        <v>104.95555555555556</v>
      </c>
      <c r="P1749" s="18">
        <f t="shared" si="109"/>
        <v>59.408805031446541</v>
      </c>
      <c r="Q1749" t="s">
        <v>8338</v>
      </c>
      <c r="R1749" s="8" t="s">
        <v>8337</v>
      </c>
      <c r="S1749">
        <v>1447426800</v>
      </c>
      <c r="T1749" s="15">
        <f t="shared" si="110"/>
        <v>42321.625</v>
      </c>
      <c r="U1749" s="14">
        <v>1444904830</v>
      </c>
      <c r="V1749" s="15">
        <f t="shared" si="111"/>
        <v>42292.435532407406</v>
      </c>
    </row>
    <row r="1750" spans="1:22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6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7">
        <f t="shared" si="108"/>
        <v>129.94800000000001</v>
      </c>
      <c r="P1750" s="18">
        <f t="shared" si="109"/>
        <v>358.97237569060775</v>
      </c>
      <c r="Q1750" t="s">
        <v>8338</v>
      </c>
      <c r="R1750" s="8" t="s">
        <v>8337</v>
      </c>
      <c r="S1750">
        <v>1441234143</v>
      </c>
      <c r="T1750" s="15">
        <f t="shared" si="110"/>
        <v>42249.950729166667</v>
      </c>
      <c r="U1750" s="14">
        <v>1438642143</v>
      </c>
      <c r="V1750" s="15">
        <f t="shared" si="111"/>
        <v>42219.950729166667</v>
      </c>
    </row>
    <row r="1751" spans="1:22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6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7">
        <f t="shared" si="108"/>
        <v>123.48756218905473</v>
      </c>
      <c r="P1751" s="18">
        <f t="shared" si="109"/>
        <v>94.736641221374043</v>
      </c>
      <c r="Q1751" t="s">
        <v>8338</v>
      </c>
      <c r="R1751" s="8" t="s">
        <v>8337</v>
      </c>
      <c r="S1751">
        <v>1488394800</v>
      </c>
      <c r="T1751" s="15">
        <f t="shared" si="110"/>
        <v>42795.791666666672</v>
      </c>
      <c r="U1751" s="14">
        <v>1485213921</v>
      </c>
      <c r="V1751" s="15">
        <f t="shared" si="111"/>
        <v>42758.975937499999</v>
      </c>
    </row>
    <row r="1752" spans="1:22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6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7">
        <f t="shared" si="108"/>
        <v>201.62</v>
      </c>
      <c r="P1752" s="18">
        <f t="shared" si="109"/>
        <v>80.647999999999996</v>
      </c>
      <c r="Q1752" t="s">
        <v>8338</v>
      </c>
      <c r="R1752" s="8" t="s">
        <v>8337</v>
      </c>
      <c r="S1752">
        <v>1461096304</v>
      </c>
      <c r="T1752" s="15">
        <f t="shared" si="110"/>
        <v>42479.836851851855</v>
      </c>
      <c r="U1752" s="14">
        <v>1458936304</v>
      </c>
      <c r="V1752" s="15">
        <f t="shared" si="111"/>
        <v>42454.836851851855</v>
      </c>
    </row>
    <row r="1753" spans="1:22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6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7">
        <f t="shared" si="108"/>
        <v>102.89999999999999</v>
      </c>
      <c r="P1753" s="18">
        <f t="shared" si="109"/>
        <v>168.68852459016392</v>
      </c>
      <c r="Q1753" t="s">
        <v>8338</v>
      </c>
      <c r="R1753" s="8" t="s">
        <v>8337</v>
      </c>
      <c r="S1753">
        <v>1426787123</v>
      </c>
      <c r="T1753" s="15">
        <f t="shared" si="110"/>
        <v>42082.739849537036</v>
      </c>
      <c r="U1753" s="14">
        <v>1424198723</v>
      </c>
      <c r="V1753" s="15">
        <f t="shared" si="111"/>
        <v>42052.7815162037</v>
      </c>
    </row>
    <row r="1754" spans="1:22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6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7">
        <f t="shared" si="108"/>
        <v>260.16666666666663</v>
      </c>
      <c r="P1754" s="18">
        <f t="shared" si="109"/>
        <v>34.68888888888889</v>
      </c>
      <c r="Q1754" t="s">
        <v>8338</v>
      </c>
      <c r="R1754" s="8" t="s">
        <v>8337</v>
      </c>
      <c r="S1754">
        <v>1476425082</v>
      </c>
      <c r="T1754" s="15">
        <f t="shared" si="110"/>
        <v>42657.253263888888</v>
      </c>
      <c r="U1754" s="14">
        <v>1473833082</v>
      </c>
      <c r="V1754" s="15">
        <f t="shared" si="111"/>
        <v>42627.253263888888</v>
      </c>
    </row>
    <row r="1755" spans="1:22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6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7">
        <f t="shared" si="108"/>
        <v>108</v>
      </c>
      <c r="P1755" s="18">
        <f t="shared" si="109"/>
        <v>462.85714285714283</v>
      </c>
      <c r="Q1755" t="s">
        <v>8338</v>
      </c>
      <c r="R1755" s="8" t="s">
        <v>8337</v>
      </c>
      <c r="S1755">
        <v>1458579568</v>
      </c>
      <c r="T1755" s="15">
        <f t="shared" si="110"/>
        <v>42450.707962962959</v>
      </c>
      <c r="U1755" s="14">
        <v>1455991168</v>
      </c>
      <c r="V1755" s="15">
        <f t="shared" si="111"/>
        <v>42420.74962962963</v>
      </c>
    </row>
    <row r="1756" spans="1:22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7">
        <f t="shared" si="108"/>
        <v>110.52941176470587</v>
      </c>
      <c r="P1756" s="18">
        <f t="shared" si="109"/>
        <v>104.38888888888889</v>
      </c>
      <c r="Q1756" t="s">
        <v>8338</v>
      </c>
      <c r="R1756" s="8" t="s">
        <v>8337</v>
      </c>
      <c r="S1756">
        <v>1428091353</v>
      </c>
      <c r="T1756" s="15">
        <f t="shared" si="110"/>
        <v>42097.835104166668</v>
      </c>
      <c r="U1756" s="14">
        <v>1425502953</v>
      </c>
      <c r="V1756" s="15">
        <f t="shared" si="111"/>
        <v>42067.876770833333</v>
      </c>
    </row>
    <row r="1757" spans="1:22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6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7">
        <f t="shared" si="108"/>
        <v>120</v>
      </c>
      <c r="P1757" s="18">
        <f t="shared" si="109"/>
        <v>7.5</v>
      </c>
      <c r="Q1757" t="s">
        <v>8338</v>
      </c>
      <c r="R1757" s="8" t="s">
        <v>8337</v>
      </c>
      <c r="S1757">
        <v>1444071361</v>
      </c>
      <c r="T1757" s="15">
        <f t="shared" si="110"/>
        <v>42282.788900462961</v>
      </c>
      <c r="U1757" s="14">
        <v>1441479361</v>
      </c>
      <c r="V1757" s="15">
        <f t="shared" si="111"/>
        <v>42252.788900462961</v>
      </c>
    </row>
    <row r="1758" spans="1:22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6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7">
        <f t="shared" si="108"/>
        <v>102.82909090909091</v>
      </c>
      <c r="P1758" s="18">
        <f t="shared" si="109"/>
        <v>47.13</v>
      </c>
      <c r="Q1758" t="s">
        <v>8338</v>
      </c>
      <c r="R1758" s="8" t="s">
        <v>8337</v>
      </c>
      <c r="S1758">
        <v>1472443269</v>
      </c>
      <c r="T1758" s="15">
        <f t="shared" si="110"/>
        <v>42611.167465277773</v>
      </c>
      <c r="U1758" s="14">
        <v>1468987269</v>
      </c>
      <c r="V1758" s="15">
        <f t="shared" si="111"/>
        <v>42571.167465277773</v>
      </c>
    </row>
    <row r="1759" spans="1:22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6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7">
        <f t="shared" si="108"/>
        <v>115.99999999999999</v>
      </c>
      <c r="P1759" s="18">
        <f t="shared" si="109"/>
        <v>414.28571428571428</v>
      </c>
      <c r="Q1759" t="s">
        <v>8338</v>
      </c>
      <c r="R1759" s="8" t="s">
        <v>8337</v>
      </c>
      <c r="S1759">
        <v>1485631740</v>
      </c>
      <c r="T1759" s="15">
        <f t="shared" si="110"/>
        <v>42763.811805555553</v>
      </c>
      <c r="U1759" s="14">
        <v>1483041083</v>
      </c>
      <c r="V1759" s="15">
        <f t="shared" si="111"/>
        <v>42733.827349537038</v>
      </c>
    </row>
    <row r="1760" spans="1:22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6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7">
        <f t="shared" si="108"/>
        <v>114.7</v>
      </c>
      <c r="P1760" s="18">
        <f t="shared" si="109"/>
        <v>42.481481481481481</v>
      </c>
      <c r="Q1760" t="s">
        <v>8338</v>
      </c>
      <c r="R1760" s="8" t="s">
        <v>8337</v>
      </c>
      <c r="S1760">
        <v>1468536992</v>
      </c>
      <c r="T1760" s="15">
        <f t="shared" si="110"/>
        <v>42565.955925925926</v>
      </c>
      <c r="U1760" s="14">
        <v>1463352992</v>
      </c>
      <c r="V1760" s="15">
        <f t="shared" si="111"/>
        <v>42505.955925925926</v>
      </c>
    </row>
    <row r="1761" spans="1:22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6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7">
        <f t="shared" si="108"/>
        <v>106.60000000000001</v>
      </c>
      <c r="P1761" s="18">
        <f t="shared" si="109"/>
        <v>108.77551020408163</v>
      </c>
      <c r="Q1761" t="s">
        <v>8338</v>
      </c>
      <c r="R1761" s="8" t="s">
        <v>8337</v>
      </c>
      <c r="S1761">
        <v>1427309629</v>
      </c>
      <c r="T1761" s="15">
        <f t="shared" si="110"/>
        <v>42088.787372685183</v>
      </c>
      <c r="U1761" s="14">
        <v>1425585229</v>
      </c>
      <c r="V1761" s="15">
        <f t="shared" si="111"/>
        <v>42068.829039351855</v>
      </c>
    </row>
    <row r="1762" spans="1:22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6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7">
        <f t="shared" si="108"/>
        <v>165.44</v>
      </c>
      <c r="P1762" s="18">
        <f t="shared" si="109"/>
        <v>81.098039215686271</v>
      </c>
      <c r="Q1762" t="s">
        <v>8338</v>
      </c>
      <c r="R1762" s="8" t="s">
        <v>8337</v>
      </c>
      <c r="S1762">
        <v>1456416513</v>
      </c>
      <c r="T1762" s="15">
        <f t="shared" si="110"/>
        <v>42425.67260416667</v>
      </c>
      <c r="U1762" s="14">
        <v>1454688513</v>
      </c>
      <c r="V1762" s="15">
        <f t="shared" si="111"/>
        <v>42405.67260416667</v>
      </c>
    </row>
    <row r="1763" spans="1:22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6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7">
        <f t="shared" si="108"/>
        <v>155</v>
      </c>
      <c r="P1763" s="18">
        <f t="shared" si="109"/>
        <v>51.666666666666664</v>
      </c>
      <c r="Q1763" t="s">
        <v>8338</v>
      </c>
      <c r="R1763" s="8" t="s">
        <v>8337</v>
      </c>
      <c r="S1763">
        <v>1442065060</v>
      </c>
      <c r="T1763" s="15">
        <f t="shared" si="110"/>
        <v>42259.567824074074</v>
      </c>
      <c r="U1763" s="14">
        <v>1437745060</v>
      </c>
      <c r="V1763" s="15">
        <f t="shared" si="111"/>
        <v>42209.567824074074</v>
      </c>
    </row>
    <row r="1764" spans="1:22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6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7">
        <f t="shared" si="108"/>
        <v>885</v>
      </c>
      <c r="P1764" s="18">
        <f t="shared" si="109"/>
        <v>35.4</v>
      </c>
      <c r="Q1764" t="s">
        <v>8338</v>
      </c>
      <c r="R1764" s="8" t="s">
        <v>8337</v>
      </c>
      <c r="S1764">
        <v>1457739245</v>
      </c>
      <c r="T1764" s="15">
        <f t="shared" si="110"/>
        <v>42440.982002314813</v>
      </c>
      <c r="U1764" s="14">
        <v>1455147245</v>
      </c>
      <c r="V1764" s="15">
        <f t="shared" si="111"/>
        <v>42410.982002314813</v>
      </c>
    </row>
    <row r="1765" spans="1:22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6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7">
        <f t="shared" si="108"/>
        <v>101.90833333333333</v>
      </c>
      <c r="P1765" s="18">
        <f t="shared" si="109"/>
        <v>103.63559322033899</v>
      </c>
      <c r="Q1765" t="s">
        <v>8338</v>
      </c>
      <c r="R1765" s="8" t="s">
        <v>8337</v>
      </c>
      <c r="S1765">
        <v>1477255840</v>
      </c>
      <c r="T1765" s="15">
        <f t="shared" si="110"/>
        <v>42666.868518518517</v>
      </c>
      <c r="U1765" s="14">
        <v>1474663840</v>
      </c>
      <c r="V1765" s="15">
        <f t="shared" si="111"/>
        <v>42636.868518518517</v>
      </c>
    </row>
    <row r="1766" spans="1:22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7">
        <f t="shared" si="108"/>
        <v>19.600000000000001</v>
      </c>
      <c r="P1766" s="18">
        <f t="shared" si="109"/>
        <v>55.282051282051285</v>
      </c>
      <c r="Q1766" t="s">
        <v>8338</v>
      </c>
      <c r="R1766" s="8" t="s">
        <v>8337</v>
      </c>
      <c r="S1766">
        <v>1407065979</v>
      </c>
      <c r="T1766" s="15">
        <f t="shared" si="110"/>
        <v>41854.485868055555</v>
      </c>
      <c r="U1766" s="14">
        <v>1404560379</v>
      </c>
      <c r="V1766" s="15">
        <f t="shared" si="111"/>
        <v>41825.485868055555</v>
      </c>
    </row>
    <row r="1767" spans="1:22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6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7">
        <f t="shared" si="108"/>
        <v>59.467839999999995</v>
      </c>
      <c r="P1767" s="18">
        <f t="shared" si="109"/>
        <v>72.16970873786407</v>
      </c>
      <c r="Q1767" t="s">
        <v>8338</v>
      </c>
      <c r="R1767" s="8" t="s">
        <v>8337</v>
      </c>
      <c r="S1767">
        <v>1407972712</v>
      </c>
      <c r="T1767" s="15">
        <f t="shared" si="110"/>
        <v>41864.980462962965</v>
      </c>
      <c r="U1767" s="14">
        <v>1405380712</v>
      </c>
      <c r="V1767" s="15">
        <f t="shared" si="111"/>
        <v>41834.980462962965</v>
      </c>
    </row>
    <row r="1768" spans="1:22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6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7">
        <f t="shared" si="108"/>
        <v>0</v>
      </c>
      <c r="P1768" s="18" t="e">
        <f t="shared" si="109"/>
        <v>#DIV/0!</v>
      </c>
      <c r="Q1768" t="s">
        <v>8338</v>
      </c>
      <c r="R1768" s="8" t="s">
        <v>8337</v>
      </c>
      <c r="S1768">
        <v>1408999088</v>
      </c>
      <c r="T1768" s="15">
        <f t="shared" si="110"/>
        <v>41876.859814814816</v>
      </c>
      <c r="U1768" s="14">
        <v>1407184688</v>
      </c>
      <c r="V1768" s="15">
        <f t="shared" si="111"/>
        <v>41855.859814814816</v>
      </c>
    </row>
    <row r="1769" spans="1:22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6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7">
        <f t="shared" si="108"/>
        <v>45.72</v>
      </c>
      <c r="P1769" s="18">
        <f t="shared" si="109"/>
        <v>58.615384615384613</v>
      </c>
      <c r="Q1769" t="s">
        <v>8338</v>
      </c>
      <c r="R1769" s="8" t="s">
        <v>8337</v>
      </c>
      <c r="S1769">
        <v>1407080884</v>
      </c>
      <c r="T1769" s="15">
        <f t="shared" si="110"/>
        <v>41854.658379629633</v>
      </c>
      <c r="U1769" s="14">
        <v>1404488884</v>
      </c>
      <c r="V1769" s="15">
        <f t="shared" si="111"/>
        <v>41824.658379629633</v>
      </c>
    </row>
    <row r="1770" spans="1:22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6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7">
        <f t="shared" si="108"/>
        <v>3.74</v>
      </c>
      <c r="P1770" s="18">
        <f t="shared" si="109"/>
        <v>12.466666666666667</v>
      </c>
      <c r="Q1770" t="s">
        <v>8338</v>
      </c>
      <c r="R1770" s="8" t="s">
        <v>8337</v>
      </c>
      <c r="S1770">
        <v>1411824444</v>
      </c>
      <c r="T1770" s="15">
        <f t="shared" si="110"/>
        <v>41909.560694444444</v>
      </c>
      <c r="U1770" s="14">
        <v>1406640444</v>
      </c>
      <c r="V1770" s="15">
        <f t="shared" si="111"/>
        <v>41849.560694444444</v>
      </c>
    </row>
    <row r="1771" spans="1:22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6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7">
        <f t="shared" si="108"/>
        <v>2.7025000000000001</v>
      </c>
      <c r="P1771" s="18">
        <f t="shared" si="109"/>
        <v>49.136363636363633</v>
      </c>
      <c r="Q1771" t="s">
        <v>8338</v>
      </c>
      <c r="R1771" s="8" t="s">
        <v>8337</v>
      </c>
      <c r="S1771">
        <v>1421177959</v>
      </c>
      <c r="T1771" s="15">
        <f t="shared" si="110"/>
        <v>42017.818969907406</v>
      </c>
      <c r="U1771" s="14">
        <v>1418585959</v>
      </c>
      <c r="V1771" s="15">
        <f t="shared" si="111"/>
        <v>41987.818969907406</v>
      </c>
    </row>
    <row r="1772" spans="1:22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6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7">
        <f t="shared" si="108"/>
        <v>56.51428571428572</v>
      </c>
      <c r="P1772" s="18">
        <f t="shared" si="109"/>
        <v>150.5</v>
      </c>
      <c r="Q1772" t="s">
        <v>8338</v>
      </c>
      <c r="R1772" s="8" t="s">
        <v>8337</v>
      </c>
      <c r="S1772">
        <v>1413312194</v>
      </c>
      <c r="T1772" s="15">
        <f t="shared" si="110"/>
        <v>41926.780023148152</v>
      </c>
      <c r="U1772" s="14">
        <v>1410288194</v>
      </c>
      <c r="V1772" s="15">
        <f t="shared" si="111"/>
        <v>41891.780023148152</v>
      </c>
    </row>
    <row r="1773" spans="1:22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6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7">
        <f t="shared" si="108"/>
        <v>21.30952380952381</v>
      </c>
      <c r="P1773" s="18">
        <f t="shared" si="109"/>
        <v>35.799999999999997</v>
      </c>
      <c r="Q1773" t="s">
        <v>8338</v>
      </c>
      <c r="R1773" s="8" t="s">
        <v>8337</v>
      </c>
      <c r="S1773">
        <v>1414107040</v>
      </c>
      <c r="T1773" s="15">
        <f t="shared" si="110"/>
        <v>41935.979629629626</v>
      </c>
      <c r="U1773" s="14">
        <v>1411515040</v>
      </c>
      <c r="V1773" s="15">
        <f t="shared" si="111"/>
        <v>41905.979629629626</v>
      </c>
    </row>
    <row r="1774" spans="1:22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6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7">
        <f t="shared" si="108"/>
        <v>15.6</v>
      </c>
      <c r="P1774" s="18">
        <f t="shared" si="109"/>
        <v>45.157894736842103</v>
      </c>
      <c r="Q1774" t="s">
        <v>8338</v>
      </c>
      <c r="R1774" s="8" t="s">
        <v>8337</v>
      </c>
      <c r="S1774">
        <v>1404666836</v>
      </c>
      <c r="T1774" s="15">
        <f t="shared" si="110"/>
        <v>41826.718009259261</v>
      </c>
      <c r="U1774" s="14">
        <v>1399482836</v>
      </c>
      <c r="V1774" s="15">
        <f t="shared" si="111"/>
        <v>41766.718009259261</v>
      </c>
    </row>
    <row r="1775" spans="1:22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6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7">
        <f t="shared" si="108"/>
        <v>6.2566666666666677</v>
      </c>
      <c r="P1775" s="18">
        <f t="shared" si="109"/>
        <v>98.78947368421052</v>
      </c>
      <c r="Q1775" t="s">
        <v>8338</v>
      </c>
      <c r="R1775" s="8" t="s">
        <v>8337</v>
      </c>
      <c r="S1775">
        <v>1421691298</v>
      </c>
      <c r="T1775" s="15">
        <f t="shared" si="110"/>
        <v>42023.760393518518</v>
      </c>
      <c r="U1775" s="14">
        <v>1417803298</v>
      </c>
      <c r="V1775" s="15">
        <f t="shared" si="111"/>
        <v>41978.760393518518</v>
      </c>
    </row>
    <row r="1776" spans="1:22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7">
        <f t="shared" si="108"/>
        <v>45.92</v>
      </c>
      <c r="P1776" s="18">
        <f t="shared" si="109"/>
        <v>88.307692307692307</v>
      </c>
      <c r="Q1776" t="s">
        <v>8338</v>
      </c>
      <c r="R1776" s="8" t="s">
        <v>8337</v>
      </c>
      <c r="S1776">
        <v>1417273140</v>
      </c>
      <c r="T1776" s="15">
        <f t="shared" si="110"/>
        <v>41972.624305555553</v>
      </c>
      <c r="U1776" s="14">
        <v>1413609292</v>
      </c>
      <c r="V1776" s="15">
        <f t="shared" si="111"/>
        <v>41930.218657407408</v>
      </c>
    </row>
    <row r="1777" spans="1:22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6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7">
        <f t="shared" si="108"/>
        <v>65.101538461538468</v>
      </c>
      <c r="P1777" s="18">
        <f t="shared" si="109"/>
        <v>170.62903225806451</v>
      </c>
      <c r="Q1777" t="s">
        <v>8338</v>
      </c>
      <c r="R1777" s="8" t="s">
        <v>8337</v>
      </c>
      <c r="S1777">
        <v>1414193160</v>
      </c>
      <c r="T1777" s="15">
        <f t="shared" si="110"/>
        <v>41936.976388888885</v>
      </c>
      <c r="U1777" s="14">
        <v>1410305160</v>
      </c>
      <c r="V1777" s="15">
        <f t="shared" si="111"/>
        <v>41891.976388888885</v>
      </c>
    </row>
    <row r="1778" spans="1:22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6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7">
        <f t="shared" si="108"/>
        <v>6.7</v>
      </c>
      <c r="P1778" s="18">
        <f t="shared" si="109"/>
        <v>83.75</v>
      </c>
      <c r="Q1778" t="s">
        <v>8338</v>
      </c>
      <c r="R1778" s="8" t="s">
        <v>8337</v>
      </c>
      <c r="S1778">
        <v>1414623471</v>
      </c>
      <c r="T1778" s="15">
        <f t="shared" si="110"/>
        <v>41941.95684027778</v>
      </c>
      <c r="U1778" s="14">
        <v>1411513071</v>
      </c>
      <c r="V1778" s="15">
        <f t="shared" si="111"/>
        <v>41905.95684027778</v>
      </c>
    </row>
    <row r="1779" spans="1:22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6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7">
        <f t="shared" si="108"/>
        <v>13.5625</v>
      </c>
      <c r="P1779" s="18">
        <f t="shared" si="109"/>
        <v>65.099999999999994</v>
      </c>
      <c r="Q1779" t="s">
        <v>8338</v>
      </c>
      <c r="R1779" s="8" t="s">
        <v>8337</v>
      </c>
      <c r="S1779">
        <v>1424421253</v>
      </c>
      <c r="T1779" s="15">
        <f t="shared" si="110"/>
        <v>42055.357094907406</v>
      </c>
      <c r="U1779" s="14">
        <v>1421829253</v>
      </c>
      <c r="V1779" s="15">
        <f t="shared" si="111"/>
        <v>42025.357094907406</v>
      </c>
    </row>
    <row r="1780" spans="1:22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6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7">
        <f t="shared" si="108"/>
        <v>1.9900000000000002</v>
      </c>
      <c r="P1780" s="18">
        <f t="shared" si="109"/>
        <v>66.333333333333329</v>
      </c>
      <c r="Q1780" t="s">
        <v>8338</v>
      </c>
      <c r="R1780" s="8" t="s">
        <v>8337</v>
      </c>
      <c r="S1780">
        <v>1427485395</v>
      </c>
      <c r="T1780" s="15">
        <f t="shared" si="110"/>
        <v>42090.821701388893</v>
      </c>
      <c r="U1780" s="14">
        <v>1423600995</v>
      </c>
      <c r="V1780" s="15">
        <f t="shared" si="111"/>
        <v>42045.86336805555</v>
      </c>
    </row>
    <row r="1781" spans="1:22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6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7">
        <f t="shared" si="108"/>
        <v>36.236363636363642</v>
      </c>
      <c r="P1781" s="18">
        <f t="shared" si="109"/>
        <v>104.89473684210526</v>
      </c>
      <c r="Q1781" t="s">
        <v>8338</v>
      </c>
      <c r="R1781" s="8" t="s">
        <v>8337</v>
      </c>
      <c r="S1781">
        <v>1472834180</v>
      </c>
      <c r="T1781" s="15">
        <f t="shared" si="110"/>
        <v>42615.691898148143</v>
      </c>
      <c r="U1781" s="14">
        <v>1470242180</v>
      </c>
      <c r="V1781" s="15">
        <f t="shared" si="111"/>
        <v>42585.691898148143</v>
      </c>
    </row>
    <row r="1782" spans="1:22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6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7">
        <f t="shared" si="108"/>
        <v>39.743333333333339</v>
      </c>
      <c r="P1782" s="18">
        <f t="shared" si="109"/>
        <v>78.440789473684205</v>
      </c>
      <c r="Q1782" t="s">
        <v>8338</v>
      </c>
      <c r="R1782" s="8" t="s">
        <v>8337</v>
      </c>
      <c r="S1782">
        <v>1467469510</v>
      </c>
      <c r="T1782" s="15">
        <f t="shared" si="110"/>
        <v>42553.600810185184</v>
      </c>
      <c r="U1782" s="14">
        <v>1462285510</v>
      </c>
      <c r="V1782" s="15">
        <f t="shared" si="111"/>
        <v>42493.600810185184</v>
      </c>
    </row>
    <row r="1783" spans="1:22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6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7">
        <f t="shared" si="108"/>
        <v>25.763636363636365</v>
      </c>
      <c r="P1783" s="18">
        <f t="shared" si="109"/>
        <v>59.041666666666664</v>
      </c>
      <c r="Q1783" t="s">
        <v>8338</v>
      </c>
      <c r="R1783" s="8" t="s">
        <v>8337</v>
      </c>
      <c r="S1783">
        <v>1473950945</v>
      </c>
      <c r="T1783" s="15">
        <f t="shared" si="110"/>
        <v>42628.617418981477</v>
      </c>
      <c r="U1783" s="14">
        <v>1471272545</v>
      </c>
      <c r="V1783" s="15">
        <f t="shared" si="111"/>
        <v>42597.617418981477</v>
      </c>
    </row>
    <row r="1784" spans="1:22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6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7">
        <f t="shared" si="108"/>
        <v>15.491428571428573</v>
      </c>
      <c r="P1784" s="18">
        <f t="shared" si="109"/>
        <v>71.34210526315789</v>
      </c>
      <c r="Q1784" t="s">
        <v>8338</v>
      </c>
      <c r="R1784" s="8" t="s">
        <v>8337</v>
      </c>
      <c r="S1784">
        <v>1456062489</v>
      </c>
      <c r="T1784" s="15">
        <f t="shared" si="110"/>
        <v>42421.575104166666</v>
      </c>
      <c r="U1784" s="14">
        <v>1453211289</v>
      </c>
      <c r="V1784" s="15">
        <f t="shared" si="111"/>
        <v>42388.575104166666</v>
      </c>
    </row>
    <row r="1785" spans="1:22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6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7">
        <f t="shared" si="108"/>
        <v>23.692499999999999</v>
      </c>
      <c r="P1785" s="18">
        <f t="shared" si="109"/>
        <v>51.227027027027027</v>
      </c>
      <c r="Q1785" t="s">
        <v>8338</v>
      </c>
      <c r="R1785" s="8" t="s">
        <v>8337</v>
      </c>
      <c r="S1785">
        <v>1432248478</v>
      </c>
      <c r="T1785" s="15">
        <f t="shared" si="110"/>
        <v>42145.949976851851</v>
      </c>
      <c r="U1785" s="14">
        <v>1429656478</v>
      </c>
      <c r="V1785" s="15">
        <f t="shared" si="111"/>
        <v>42115.949976851851</v>
      </c>
    </row>
    <row r="1786" spans="1:22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7">
        <f t="shared" si="108"/>
        <v>39.76</v>
      </c>
      <c r="P1786" s="18">
        <f t="shared" si="109"/>
        <v>60.242424242424242</v>
      </c>
      <c r="Q1786" t="s">
        <v>8338</v>
      </c>
      <c r="R1786" s="8" t="s">
        <v>8337</v>
      </c>
      <c r="S1786">
        <v>1422674700</v>
      </c>
      <c r="T1786" s="15">
        <f t="shared" si="110"/>
        <v>42035.142361111109</v>
      </c>
      <c r="U1786" s="14">
        <v>1419954240</v>
      </c>
      <c r="V1786" s="15">
        <f t="shared" si="111"/>
        <v>42003.655555555553</v>
      </c>
    </row>
    <row r="1787" spans="1:22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6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7">
        <f t="shared" si="108"/>
        <v>20.220833333333331</v>
      </c>
      <c r="P1787" s="18">
        <f t="shared" si="109"/>
        <v>44.935185185185183</v>
      </c>
      <c r="Q1787" t="s">
        <v>8338</v>
      </c>
      <c r="R1787" s="8" t="s">
        <v>8337</v>
      </c>
      <c r="S1787">
        <v>1413417600</v>
      </c>
      <c r="T1787" s="15">
        <f t="shared" si="110"/>
        <v>41928</v>
      </c>
      <c r="U1787" s="14">
        <v>1410750855</v>
      </c>
      <c r="V1787" s="15">
        <f t="shared" si="111"/>
        <v>41897.134895833333</v>
      </c>
    </row>
    <row r="1788" spans="1:22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6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7">
        <f t="shared" si="108"/>
        <v>47.631578947368418</v>
      </c>
      <c r="P1788" s="18">
        <f t="shared" si="109"/>
        <v>31.206896551724139</v>
      </c>
      <c r="Q1788" t="s">
        <v>8338</v>
      </c>
      <c r="R1788" s="8" t="s">
        <v>8337</v>
      </c>
      <c r="S1788">
        <v>1418649177</v>
      </c>
      <c r="T1788" s="15">
        <f t="shared" si="110"/>
        <v>41988.550659722227</v>
      </c>
      <c r="U1788" s="14">
        <v>1416057177</v>
      </c>
      <c r="V1788" s="15">
        <f t="shared" si="111"/>
        <v>41958.550659722227</v>
      </c>
    </row>
    <row r="1789" spans="1:22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6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7">
        <f t="shared" si="108"/>
        <v>15.329999999999998</v>
      </c>
      <c r="P1789" s="18">
        <f t="shared" si="109"/>
        <v>63.875</v>
      </c>
      <c r="Q1789" t="s">
        <v>8338</v>
      </c>
      <c r="R1789" s="8" t="s">
        <v>8337</v>
      </c>
      <c r="S1789">
        <v>1428158637</v>
      </c>
      <c r="T1789" s="15">
        <f t="shared" si="110"/>
        <v>42098.613854166666</v>
      </c>
      <c r="U1789" s="14">
        <v>1425570237</v>
      </c>
      <c r="V1789" s="15">
        <f t="shared" si="111"/>
        <v>42068.65552083333</v>
      </c>
    </row>
    <row r="1790" spans="1:22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6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7">
        <f t="shared" si="108"/>
        <v>1.3818181818181818</v>
      </c>
      <c r="P1790" s="18">
        <f t="shared" si="109"/>
        <v>19</v>
      </c>
      <c r="Q1790" t="s">
        <v>8338</v>
      </c>
      <c r="R1790" s="8" t="s">
        <v>8337</v>
      </c>
      <c r="S1790">
        <v>1414795542</v>
      </c>
      <c r="T1790" s="15">
        <f t="shared" si="110"/>
        <v>41943.94840277778</v>
      </c>
      <c r="U1790" s="14">
        <v>1412203542</v>
      </c>
      <c r="V1790" s="15">
        <f t="shared" si="111"/>
        <v>41913.94840277778</v>
      </c>
    </row>
    <row r="1791" spans="1:22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6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7">
        <f t="shared" si="108"/>
        <v>0.5</v>
      </c>
      <c r="P1791" s="18">
        <f t="shared" si="109"/>
        <v>10</v>
      </c>
      <c r="Q1791" t="s">
        <v>8338</v>
      </c>
      <c r="R1791" s="8" t="s">
        <v>8337</v>
      </c>
      <c r="S1791">
        <v>1421042403</v>
      </c>
      <c r="T1791" s="15">
        <f t="shared" si="110"/>
        <v>42016.250034722223</v>
      </c>
      <c r="U1791" s="14">
        <v>1415858403</v>
      </c>
      <c r="V1791" s="15">
        <f t="shared" si="111"/>
        <v>41956.250034722223</v>
      </c>
    </row>
    <row r="1792" spans="1:22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6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7">
        <f t="shared" si="108"/>
        <v>4.957575757575758</v>
      </c>
      <c r="P1792" s="18">
        <f t="shared" si="109"/>
        <v>109.06666666666666</v>
      </c>
      <c r="Q1792" t="s">
        <v>8338</v>
      </c>
      <c r="R1792" s="8" t="s">
        <v>8337</v>
      </c>
      <c r="S1792">
        <v>1423152678</v>
      </c>
      <c r="T1792" s="15">
        <f t="shared" si="110"/>
        <v>42040.674513888887</v>
      </c>
      <c r="U1792" s="14">
        <v>1420560678</v>
      </c>
      <c r="V1792" s="15">
        <f t="shared" si="111"/>
        <v>42010.674513888887</v>
      </c>
    </row>
    <row r="1793" spans="1:22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6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7">
        <f t="shared" si="108"/>
        <v>3.5666666666666664</v>
      </c>
      <c r="P1793" s="18">
        <f t="shared" si="109"/>
        <v>26.75</v>
      </c>
      <c r="Q1793" t="s">
        <v>8338</v>
      </c>
      <c r="R1793" s="8" t="s">
        <v>8337</v>
      </c>
      <c r="S1793">
        <v>1422553565</v>
      </c>
      <c r="T1793" s="15">
        <f t="shared" si="110"/>
        <v>42033.740335648152</v>
      </c>
      <c r="U1793" s="14">
        <v>1417369565</v>
      </c>
      <c r="V1793" s="15">
        <f t="shared" si="111"/>
        <v>41973.740335648152</v>
      </c>
    </row>
    <row r="1794" spans="1:22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6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7">
        <f t="shared" si="108"/>
        <v>61.124000000000002</v>
      </c>
      <c r="P1794" s="18">
        <f t="shared" si="109"/>
        <v>109.93525179856115</v>
      </c>
      <c r="Q1794" t="s">
        <v>8338</v>
      </c>
      <c r="R1794" s="8" t="s">
        <v>8337</v>
      </c>
      <c r="S1794">
        <v>1439189940</v>
      </c>
      <c r="T1794" s="15">
        <f t="shared" si="110"/>
        <v>42226.290972222225</v>
      </c>
      <c r="U1794" s="14">
        <v>1435970682</v>
      </c>
      <c r="V1794" s="15">
        <f t="shared" si="111"/>
        <v>42189.031041666662</v>
      </c>
    </row>
    <row r="1795" spans="1:22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6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7">
        <f t="shared" ref="O1795:O1858" si="112">(E1795/D1795)*100</f>
        <v>1.3333333333333335</v>
      </c>
      <c r="P1795" s="18">
        <f t="shared" ref="P1795:P1858" si="113">AVERAGE(E1795/L1795)</f>
        <v>20</v>
      </c>
      <c r="Q1795" t="s">
        <v>8338</v>
      </c>
      <c r="R1795" s="8" t="s">
        <v>8337</v>
      </c>
      <c r="S1795">
        <v>1417127040</v>
      </c>
      <c r="T1795" s="15">
        <f t="shared" ref="T1795:T1858" si="114">(S1795/86400)+DATE(1970,1,1)</f>
        <v>41970.933333333334</v>
      </c>
      <c r="U1795" s="14">
        <v>1414531440</v>
      </c>
      <c r="V1795" s="15">
        <f t="shared" ref="V1795:V1858" si="115">(U1795/86400)+DATE(1970,1,1)</f>
        <v>41940.891666666663</v>
      </c>
    </row>
    <row r="1796" spans="1:22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7">
        <f t="shared" si="112"/>
        <v>11.077777777777778</v>
      </c>
      <c r="P1796" s="18">
        <f t="shared" si="113"/>
        <v>55.388888888888886</v>
      </c>
      <c r="Q1796" t="s">
        <v>8338</v>
      </c>
      <c r="R1796" s="8" t="s">
        <v>8337</v>
      </c>
      <c r="S1796">
        <v>1423660422</v>
      </c>
      <c r="T1796" s="15">
        <f t="shared" si="114"/>
        <v>42046.551180555558</v>
      </c>
      <c r="U1796" s="14">
        <v>1420636422</v>
      </c>
      <c r="V1796" s="15">
        <f t="shared" si="115"/>
        <v>42011.551180555558</v>
      </c>
    </row>
    <row r="1797" spans="1:22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6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7">
        <f t="shared" si="112"/>
        <v>38.735714285714288</v>
      </c>
      <c r="P1797" s="18">
        <f t="shared" si="113"/>
        <v>133.90123456790124</v>
      </c>
      <c r="Q1797" t="s">
        <v>8338</v>
      </c>
      <c r="R1797" s="8" t="s">
        <v>8337</v>
      </c>
      <c r="S1797">
        <v>1476460800</v>
      </c>
      <c r="T1797" s="15">
        <f t="shared" si="114"/>
        <v>42657.666666666672</v>
      </c>
      <c r="U1797" s="14">
        <v>1473922541</v>
      </c>
      <c r="V1797" s="15">
        <f t="shared" si="115"/>
        <v>42628.288668981477</v>
      </c>
    </row>
    <row r="1798" spans="1:22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6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7">
        <f t="shared" si="112"/>
        <v>22.05263157894737</v>
      </c>
      <c r="P1798" s="18">
        <f t="shared" si="113"/>
        <v>48.720930232558139</v>
      </c>
      <c r="Q1798" t="s">
        <v>8338</v>
      </c>
      <c r="R1798" s="8" t="s">
        <v>8337</v>
      </c>
      <c r="S1798">
        <v>1469356366</v>
      </c>
      <c r="T1798" s="15">
        <f t="shared" si="114"/>
        <v>42575.439421296294</v>
      </c>
      <c r="U1798" s="14">
        <v>1464172366</v>
      </c>
      <c r="V1798" s="15">
        <f t="shared" si="115"/>
        <v>42515.439421296294</v>
      </c>
    </row>
    <row r="1799" spans="1:22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6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7">
        <f t="shared" si="112"/>
        <v>67.55</v>
      </c>
      <c r="P1799" s="18">
        <f t="shared" si="113"/>
        <v>48.25</v>
      </c>
      <c r="Q1799" t="s">
        <v>8338</v>
      </c>
      <c r="R1799" s="8" t="s">
        <v>8337</v>
      </c>
      <c r="S1799">
        <v>1481809189</v>
      </c>
      <c r="T1799" s="15">
        <f t="shared" si="114"/>
        <v>42719.56931712963</v>
      </c>
      <c r="U1799" s="14">
        <v>1479217189</v>
      </c>
      <c r="V1799" s="15">
        <f t="shared" si="115"/>
        <v>42689.56931712963</v>
      </c>
    </row>
    <row r="1800" spans="1:22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6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7">
        <f t="shared" si="112"/>
        <v>13.637499999999999</v>
      </c>
      <c r="P1800" s="18">
        <f t="shared" si="113"/>
        <v>58.972972972972975</v>
      </c>
      <c r="Q1800" t="s">
        <v>8338</v>
      </c>
      <c r="R1800" s="8" t="s">
        <v>8337</v>
      </c>
      <c r="S1800">
        <v>1454572233</v>
      </c>
      <c r="T1800" s="15">
        <f t="shared" si="114"/>
        <v>42404.32677083333</v>
      </c>
      <c r="U1800" s="14">
        <v>1449388233</v>
      </c>
      <c r="V1800" s="15">
        <f t="shared" si="115"/>
        <v>42344.32677083333</v>
      </c>
    </row>
    <row r="1801" spans="1:22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6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7">
        <f t="shared" si="112"/>
        <v>1.7457500000000001</v>
      </c>
      <c r="P1801" s="18">
        <f t="shared" si="113"/>
        <v>11.638333333333334</v>
      </c>
      <c r="Q1801" t="s">
        <v>8338</v>
      </c>
      <c r="R1801" s="8" t="s">
        <v>8337</v>
      </c>
      <c r="S1801">
        <v>1415740408</v>
      </c>
      <c r="T1801" s="15">
        <f t="shared" si="114"/>
        <v>41954.884351851855</v>
      </c>
      <c r="U1801" s="14">
        <v>1414008808</v>
      </c>
      <c r="V1801" s="15">
        <f t="shared" si="115"/>
        <v>41934.842685185184</v>
      </c>
    </row>
    <row r="1802" spans="1:22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6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7">
        <f t="shared" si="112"/>
        <v>20.44963251188932</v>
      </c>
      <c r="P1802" s="18">
        <f t="shared" si="113"/>
        <v>83.716814159292042</v>
      </c>
      <c r="Q1802" t="s">
        <v>8338</v>
      </c>
      <c r="R1802" s="8" t="s">
        <v>8337</v>
      </c>
      <c r="S1802">
        <v>1476109970</v>
      </c>
      <c r="T1802" s="15">
        <f t="shared" si="114"/>
        <v>42653.606134259258</v>
      </c>
      <c r="U1802" s="14">
        <v>1473517970</v>
      </c>
      <c r="V1802" s="15">
        <f t="shared" si="115"/>
        <v>42623.606134259258</v>
      </c>
    </row>
    <row r="1803" spans="1:22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6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7">
        <f t="shared" si="112"/>
        <v>13.852941176470587</v>
      </c>
      <c r="P1803" s="18">
        <f t="shared" si="113"/>
        <v>63.648648648648646</v>
      </c>
      <c r="Q1803" t="s">
        <v>8338</v>
      </c>
      <c r="R1803" s="8" t="s">
        <v>8337</v>
      </c>
      <c r="S1803">
        <v>1450181400</v>
      </c>
      <c r="T1803" s="15">
        <f t="shared" si="114"/>
        <v>42353.506944444445</v>
      </c>
      <c r="U1803" s="14">
        <v>1447429868</v>
      </c>
      <c r="V1803" s="15">
        <f t="shared" si="115"/>
        <v>42321.660509259258</v>
      </c>
    </row>
    <row r="1804" spans="1:22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6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7">
        <f t="shared" si="112"/>
        <v>48.485714285714288</v>
      </c>
      <c r="P1804" s="18">
        <f t="shared" si="113"/>
        <v>94.277777777777771</v>
      </c>
      <c r="Q1804" t="s">
        <v>8338</v>
      </c>
      <c r="R1804" s="8" t="s">
        <v>8337</v>
      </c>
      <c r="S1804">
        <v>1435442340</v>
      </c>
      <c r="T1804" s="15">
        <f t="shared" si="114"/>
        <v>42182.915972222225</v>
      </c>
      <c r="U1804" s="14">
        <v>1433416830</v>
      </c>
      <c r="V1804" s="15">
        <f t="shared" si="115"/>
        <v>42159.47256944445</v>
      </c>
    </row>
    <row r="1805" spans="1:22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6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7">
        <f t="shared" si="112"/>
        <v>30.8</v>
      </c>
      <c r="P1805" s="18">
        <f t="shared" si="113"/>
        <v>71.86666666666666</v>
      </c>
      <c r="Q1805" t="s">
        <v>8338</v>
      </c>
      <c r="R1805" s="8" t="s">
        <v>8337</v>
      </c>
      <c r="S1805">
        <v>1423878182</v>
      </c>
      <c r="T1805" s="15">
        <f t="shared" si="114"/>
        <v>42049.071550925924</v>
      </c>
      <c r="U1805" s="14">
        <v>1421199782</v>
      </c>
      <c r="V1805" s="15">
        <f t="shared" si="115"/>
        <v>42018.071550925924</v>
      </c>
    </row>
    <row r="1806" spans="1:22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7">
        <f t="shared" si="112"/>
        <v>35.174193548387095</v>
      </c>
      <c r="P1806" s="18">
        <f t="shared" si="113"/>
        <v>104.84615384615384</v>
      </c>
      <c r="Q1806" t="s">
        <v>8338</v>
      </c>
      <c r="R1806" s="8" t="s">
        <v>8337</v>
      </c>
      <c r="S1806">
        <v>1447521404</v>
      </c>
      <c r="T1806" s="15">
        <f t="shared" si="114"/>
        <v>42322.719953703709</v>
      </c>
      <c r="U1806" s="14">
        <v>1444061804</v>
      </c>
      <c r="V1806" s="15">
        <f t="shared" si="115"/>
        <v>42282.678287037037</v>
      </c>
    </row>
    <row r="1807" spans="1:22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6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7">
        <f t="shared" si="112"/>
        <v>36.404444444444444</v>
      </c>
      <c r="P1807" s="18">
        <f t="shared" si="113"/>
        <v>67.139344262295083</v>
      </c>
      <c r="Q1807" t="s">
        <v>8338</v>
      </c>
      <c r="R1807" s="8" t="s">
        <v>8337</v>
      </c>
      <c r="S1807">
        <v>1443808800</v>
      </c>
      <c r="T1807" s="15">
        <f t="shared" si="114"/>
        <v>42279.75</v>
      </c>
      <c r="U1807" s="14">
        <v>1441048658</v>
      </c>
      <c r="V1807" s="15">
        <f t="shared" si="115"/>
        <v>42247.803912037038</v>
      </c>
    </row>
    <row r="1808" spans="1:22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6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7">
        <f t="shared" si="112"/>
        <v>2.9550000000000001</v>
      </c>
      <c r="P1808" s="18">
        <f t="shared" si="113"/>
        <v>73.875</v>
      </c>
      <c r="Q1808" t="s">
        <v>8338</v>
      </c>
      <c r="R1808" s="8" t="s">
        <v>8337</v>
      </c>
      <c r="S1808">
        <v>1412090349</v>
      </c>
      <c r="T1808" s="15">
        <f t="shared" si="114"/>
        <v>41912.638298611113</v>
      </c>
      <c r="U1808" s="14">
        <v>1409066349</v>
      </c>
      <c r="V1808" s="15">
        <f t="shared" si="115"/>
        <v>41877.638298611113</v>
      </c>
    </row>
    <row r="1809" spans="1:22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6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7">
        <f t="shared" si="112"/>
        <v>11.06</v>
      </c>
      <c r="P1809" s="18">
        <f t="shared" si="113"/>
        <v>69.125</v>
      </c>
      <c r="Q1809" t="s">
        <v>8338</v>
      </c>
      <c r="R1809" s="8" t="s">
        <v>8337</v>
      </c>
      <c r="S1809">
        <v>1411868313</v>
      </c>
      <c r="T1809" s="15">
        <f t="shared" si="114"/>
        <v>41910.068437499998</v>
      </c>
      <c r="U1809" s="14">
        <v>1409276313</v>
      </c>
      <c r="V1809" s="15">
        <f t="shared" si="115"/>
        <v>41880.068437499998</v>
      </c>
    </row>
    <row r="1810" spans="1:22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6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7">
        <f t="shared" si="112"/>
        <v>41.407142857142858</v>
      </c>
      <c r="P1810" s="18">
        <f t="shared" si="113"/>
        <v>120.77083333333333</v>
      </c>
      <c r="Q1810" t="s">
        <v>8338</v>
      </c>
      <c r="R1810" s="8" t="s">
        <v>8337</v>
      </c>
      <c r="S1810">
        <v>1486830030</v>
      </c>
      <c r="T1810" s="15">
        <f t="shared" si="114"/>
        <v>42777.680902777778</v>
      </c>
      <c r="U1810" s="14">
        <v>1483806030</v>
      </c>
      <c r="V1810" s="15">
        <f t="shared" si="115"/>
        <v>42742.680902777778</v>
      </c>
    </row>
    <row r="1811" spans="1:22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6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7">
        <f t="shared" si="112"/>
        <v>10.857142857142858</v>
      </c>
      <c r="P1811" s="18">
        <f t="shared" si="113"/>
        <v>42.222222222222221</v>
      </c>
      <c r="Q1811" t="s">
        <v>8338</v>
      </c>
      <c r="R1811" s="8" t="s">
        <v>8337</v>
      </c>
      <c r="S1811">
        <v>1425246439</v>
      </c>
      <c r="T1811" s="15">
        <f t="shared" si="114"/>
        <v>42064.907858796301</v>
      </c>
      <c r="U1811" s="14">
        <v>1422222439</v>
      </c>
      <c r="V1811" s="15">
        <f t="shared" si="115"/>
        <v>42029.907858796301</v>
      </c>
    </row>
    <row r="1812" spans="1:22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6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7">
        <f t="shared" si="112"/>
        <v>3.3333333333333335</v>
      </c>
      <c r="P1812" s="18">
        <f t="shared" si="113"/>
        <v>7.5</v>
      </c>
      <c r="Q1812" t="s">
        <v>8338</v>
      </c>
      <c r="R1812" s="8" t="s">
        <v>8337</v>
      </c>
      <c r="S1812">
        <v>1408657826</v>
      </c>
      <c r="T1812" s="15">
        <f t="shared" si="114"/>
        <v>41872.91002314815</v>
      </c>
      <c r="U1812" s="14">
        <v>1407621026</v>
      </c>
      <c r="V1812" s="15">
        <f t="shared" si="115"/>
        <v>41860.91002314815</v>
      </c>
    </row>
    <row r="1813" spans="1:22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6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7">
        <f t="shared" si="112"/>
        <v>7.407407407407407E-2</v>
      </c>
      <c r="P1813" s="18">
        <f t="shared" si="113"/>
        <v>1.5384615384615385</v>
      </c>
      <c r="Q1813" t="s">
        <v>8338</v>
      </c>
      <c r="R1813" s="8" t="s">
        <v>8337</v>
      </c>
      <c r="S1813">
        <v>1414123200</v>
      </c>
      <c r="T1813" s="15">
        <f t="shared" si="114"/>
        <v>41936.166666666664</v>
      </c>
      <c r="U1813" s="14">
        <v>1408962270</v>
      </c>
      <c r="V1813" s="15">
        <f t="shared" si="115"/>
        <v>41876.433680555558</v>
      </c>
    </row>
    <row r="1814" spans="1:22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6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7">
        <f t="shared" si="112"/>
        <v>13.307692307692307</v>
      </c>
      <c r="P1814" s="18">
        <f t="shared" si="113"/>
        <v>37.608695652173914</v>
      </c>
      <c r="Q1814" t="s">
        <v>8338</v>
      </c>
      <c r="R1814" s="8" t="s">
        <v>8337</v>
      </c>
      <c r="S1814">
        <v>1467531536</v>
      </c>
      <c r="T1814" s="15">
        <f t="shared" si="114"/>
        <v>42554.318703703699</v>
      </c>
      <c r="U1814" s="14">
        <v>1464939536</v>
      </c>
      <c r="V1814" s="15">
        <f t="shared" si="115"/>
        <v>42524.318703703699</v>
      </c>
    </row>
    <row r="1815" spans="1:22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6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7">
        <f t="shared" si="112"/>
        <v>0</v>
      </c>
      <c r="P1815" s="18" t="e">
        <f t="shared" si="113"/>
        <v>#DIV/0!</v>
      </c>
      <c r="Q1815" t="s">
        <v>8338</v>
      </c>
      <c r="R1815" s="8" t="s">
        <v>8337</v>
      </c>
      <c r="S1815">
        <v>1407532812</v>
      </c>
      <c r="T1815" s="15">
        <f t="shared" si="114"/>
        <v>41859.889027777775</v>
      </c>
      <c r="U1815" s="14">
        <v>1404940812</v>
      </c>
      <c r="V1815" s="15">
        <f t="shared" si="115"/>
        <v>41829.889027777775</v>
      </c>
    </row>
    <row r="1816" spans="1:22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7">
        <f t="shared" si="112"/>
        <v>49.183333333333337</v>
      </c>
      <c r="P1816" s="18">
        <f t="shared" si="113"/>
        <v>42.157142857142858</v>
      </c>
      <c r="Q1816" t="s">
        <v>8338</v>
      </c>
      <c r="R1816" s="8" t="s">
        <v>8337</v>
      </c>
      <c r="S1816">
        <v>1425108736</v>
      </c>
      <c r="T1816" s="15">
        <f t="shared" si="114"/>
        <v>42063.314074074078</v>
      </c>
      <c r="U1816" s="14">
        <v>1422516736</v>
      </c>
      <c r="V1816" s="15">
        <f t="shared" si="115"/>
        <v>42033.314074074078</v>
      </c>
    </row>
    <row r="1817" spans="1:22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6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7">
        <f t="shared" si="112"/>
        <v>0</v>
      </c>
      <c r="P1817" s="18" t="e">
        <f t="shared" si="113"/>
        <v>#DIV/0!</v>
      </c>
      <c r="Q1817" t="s">
        <v>8338</v>
      </c>
      <c r="R1817" s="8" t="s">
        <v>8337</v>
      </c>
      <c r="S1817">
        <v>1435787137</v>
      </c>
      <c r="T1817" s="15">
        <f t="shared" si="114"/>
        <v>42186.906678240739</v>
      </c>
      <c r="U1817" s="14">
        <v>1434577537</v>
      </c>
      <c r="V1817" s="15">
        <f t="shared" si="115"/>
        <v>42172.906678240739</v>
      </c>
    </row>
    <row r="1818" spans="1:22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6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7">
        <f t="shared" si="112"/>
        <v>2.036</v>
      </c>
      <c r="P1818" s="18">
        <f t="shared" si="113"/>
        <v>84.833333333333329</v>
      </c>
      <c r="Q1818" t="s">
        <v>8338</v>
      </c>
      <c r="R1818" s="8" t="s">
        <v>8337</v>
      </c>
      <c r="S1818">
        <v>1469473200</v>
      </c>
      <c r="T1818" s="15">
        <f t="shared" si="114"/>
        <v>42576.791666666672</v>
      </c>
      <c r="U1818" s="14">
        <v>1467061303</v>
      </c>
      <c r="V1818" s="15">
        <f t="shared" si="115"/>
        <v>42548.876192129625</v>
      </c>
    </row>
    <row r="1819" spans="1:22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6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7">
        <f t="shared" si="112"/>
        <v>52.327777777777776</v>
      </c>
      <c r="P1819" s="18">
        <f t="shared" si="113"/>
        <v>94.19</v>
      </c>
      <c r="Q1819" t="s">
        <v>8338</v>
      </c>
      <c r="R1819" s="8" t="s">
        <v>8337</v>
      </c>
      <c r="S1819">
        <v>1485759540</v>
      </c>
      <c r="T1819" s="15">
        <f t="shared" si="114"/>
        <v>42765.290972222225</v>
      </c>
      <c r="U1819" s="14">
        <v>1480607607</v>
      </c>
      <c r="V1819" s="15">
        <f t="shared" si="115"/>
        <v>42705.662118055552</v>
      </c>
    </row>
    <row r="1820" spans="1:22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6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7">
        <f t="shared" si="112"/>
        <v>0</v>
      </c>
      <c r="P1820" s="18" t="e">
        <f t="shared" si="113"/>
        <v>#DIV/0!</v>
      </c>
      <c r="Q1820" t="s">
        <v>8338</v>
      </c>
      <c r="R1820" s="8" t="s">
        <v>8337</v>
      </c>
      <c r="S1820">
        <v>1428035850</v>
      </c>
      <c r="T1820" s="15">
        <f t="shared" si="114"/>
        <v>42097.192708333328</v>
      </c>
      <c r="U1820" s="14">
        <v>1425447450</v>
      </c>
      <c r="V1820" s="15">
        <f t="shared" si="115"/>
        <v>42067.234375</v>
      </c>
    </row>
    <row r="1821" spans="1:22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6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7">
        <f t="shared" si="112"/>
        <v>2.083333333333333</v>
      </c>
      <c r="P1821" s="18">
        <f t="shared" si="113"/>
        <v>6.25</v>
      </c>
      <c r="Q1821" t="s">
        <v>8338</v>
      </c>
      <c r="R1821" s="8" t="s">
        <v>8337</v>
      </c>
      <c r="S1821">
        <v>1406743396</v>
      </c>
      <c r="T1821" s="15">
        <f t="shared" si="114"/>
        <v>41850.752268518518</v>
      </c>
      <c r="U1821" s="14">
        <v>1404151396</v>
      </c>
      <c r="V1821" s="15">
        <f t="shared" si="115"/>
        <v>41820.752268518518</v>
      </c>
    </row>
    <row r="1822" spans="1:22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6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7">
        <f t="shared" si="112"/>
        <v>6.565384615384616</v>
      </c>
      <c r="P1822" s="18">
        <f t="shared" si="113"/>
        <v>213.375</v>
      </c>
      <c r="Q1822" t="s">
        <v>8338</v>
      </c>
      <c r="R1822" s="8" t="s">
        <v>8337</v>
      </c>
      <c r="S1822">
        <v>1427850090</v>
      </c>
      <c r="T1822" s="15">
        <f t="shared" si="114"/>
        <v>42095.042708333334</v>
      </c>
      <c r="U1822" s="14">
        <v>1425261690</v>
      </c>
      <c r="V1822" s="15">
        <f t="shared" si="115"/>
        <v>42065.084374999999</v>
      </c>
    </row>
    <row r="1823" spans="1:22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6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7">
        <f t="shared" si="112"/>
        <v>134.88999999999999</v>
      </c>
      <c r="P1823" s="18">
        <f t="shared" si="113"/>
        <v>59.162280701754383</v>
      </c>
      <c r="Q1823" t="s">
        <v>8325</v>
      </c>
      <c r="R1823" s="8" t="s">
        <v>8324</v>
      </c>
      <c r="S1823">
        <v>1330760367</v>
      </c>
      <c r="T1823" s="15">
        <f t="shared" si="114"/>
        <v>40971.319062499999</v>
      </c>
      <c r="U1823" s="14">
        <v>1326872367</v>
      </c>
      <c r="V1823" s="15">
        <f t="shared" si="115"/>
        <v>40926.319062499999</v>
      </c>
    </row>
    <row r="1824" spans="1:22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6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7">
        <f t="shared" si="112"/>
        <v>100</v>
      </c>
      <c r="P1824" s="18">
        <f t="shared" si="113"/>
        <v>27.272727272727273</v>
      </c>
      <c r="Q1824" t="s">
        <v>8325</v>
      </c>
      <c r="R1824" s="8" t="s">
        <v>8324</v>
      </c>
      <c r="S1824">
        <v>1391194860</v>
      </c>
      <c r="T1824" s="15">
        <f t="shared" si="114"/>
        <v>41670.792361111111</v>
      </c>
      <c r="U1824" s="14">
        <v>1388084862</v>
      </c>
      <c r="V1824" s="15">
        <f t="shared" si="115"/>
        <v>41634.797013888892</v>
      </c>
    </row>
    <row r="1825" spans="1:22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6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7">
        <f t="shared" si="112"/>
        <v>115.85714285714286</v>
      </c>
      <c r="P1825" s="18">
        <f t="shared" si="113"/>
        <v>24.575757575757574</v>
      </c>
      <c r="Q1825" t="s">
        <v>8325</v>
      </c>
      <c r="R1825" s="8" t="s">
        <v>8324</v>
      </c>
      <c r="S1825">
        <v>1351095976</v>
      </c>
      <c r="T1825" s="15">
        <f t="shared" si="114"/>
        <v>41206.684907407405</v>
      </c>
      <c r="U1825" s="14">
        <v>1348503976</v>
      </c>
      <c r="V1825" s="15">
        <f t="shared" si="115"/>
        <v>41176.684907407405</v>
      </c>
    </row>
    <row r="1826" spans="1:22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7">
        <f t="shared" si="112"/>
        <v>100.06666666666666</v>
      </c>
      <c r="P1826" s="18">
        <f t="shared" si="113"/>
        <v>75.05</v>
      </c>
      <c r="Q1826" t="s">
        <v>8325</v>
      </c>
      <c r="R1826" s="8" t="s">
        <v>8324</v>
      </c>
      <c r="S1826">
        <v>1389146880</v>
      </c>
      <c r="T1826" s="15">
        <f t="shared" si="114"/>
        <v>41647.088888888888</v>
      </c>
      <c r="U1826" s="14">
        <v>1387403967</v>
      </c>
      <c r="V1826" s="15">
        <f t="shared" si="115"/>
        <v>41626.916284722218</v>
      </c>
    </row>
    <row r="1827" spans="1:22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6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7">
        <f t="shared" si="112"/>
        <v>105.05</v>
      </c>
      <c r="P1827" s="18">
        <f t="shared" si="113"/>
        <v>42.02</v>
      </c>
      <c r="Q1827" t="s">
        <v>8325</v>
      </c>
      <c r="R1827" s="8" t="s">
        <v>8324</v>
      </c>
      <c r="S1827">
        <v>1373572903</v>
      </c>
      <c r="T1827" s="15">
        <f t="shared" si="114"/>
        <v>41466.83452546296</v>
      </c>
      <c r="U1827" s="14">
        <v>1371585703</v>
      </c>
      <c r="V1827" s="15">
        <f t="shared" si="115"/>
        <v>41443.83452546296</v>
      </c>
    </row>
    <row r="1828" spans="1:22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6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7">
        <f t="shared" si="112"/>
        <v>101</v>
      </c>
      <c r="P1828" s="18">
        <f t="shared" si="113"/>
        <v>53.157894736842103</v>
      </c>
      <c r="Q1828" t="s">
        <v>8325</v>
      </c>
      <c r="R1828" s="8" t="s">
        <v>8324</v>
      </c>
      <c r="S1828">
        <v>1392675017</v>
      </c>
      <c r="T1828" s="15">
        <f t="shared" si="114"/>
        <v>41687.923807870371</v>
      </c>
      <c r="U1828" s="14">
        <v>1390083017</v>
      </c>
      <c r="V1828" s="15">
        <f t="shared" si="115"/>
        <v>41657.923807870371</v>
      </c>
    </row>
    <row r="1829" spans="1:22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6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7">
        <f t="shared" si="112"/>
        <v>100.66250000000001</v>
      </c>
      <c r="P1829" s="18">
        <f t="shared" si="113"/>
        <v>83.885416666666671</v>
      </c>
      <c r="Q1829" t="s">
        <v>8325</v>
      </c>
      <c r="R1829" s="8" t="s">
        <v>8324</v>
      </c>
      <c r="S1829">
        <v>1299138561</v>
      </c>
      <c r="T1829" s="15">
        <f t="shared" si="114"/>
        <v>40605.325937499998</v>
      </c>
      <c r="U1829" s="14">
        <v>1294818561</v>
      </c>
      <c r="V1829" s="15">
        <f t="shared" si="115"/>
        <v>40555.325937499998</v>
      </c>
    </row>
    <row r="1830" spans="1:22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6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7">
        <f t="shared" si="112"/>
        <v>100.16000000000001</v>
      </c>
      <c r="P1830" s="18">
        <f t="shared" si="113"/>
        <v>417.33333333333331</v>
      </c>
      <c r="Q1830" t="s">
        <v>8325</v>
      </c>
      <c r="R1830" s="8" t="s">
        <v>8324</v>
      </c>
      <c r="S1830">
        <v>1399672800</v>
      </c>
      <c r="T1830" s="15">
        <f t="shared" si="114"/>
        <v>41768.916666666664</v>
      </c>
      <c r="U1830" s="14">
        <v>1396906530</v>
      </c>
      <c r="V1830" s="15">
        <f t="shared" si="115"/>
        <v>41736.899652777778</v>
      </c>
    </row>
    <row r="1831" spans="1:22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6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7">
        <f t="shared" si="112"/>
        <v>166.68333333333334</v>
      </c>
      <c r="P1831" s="18">
        <f t="shared" si="113"/>
        <v>75.765151515151516</v>
      </c>
      <c r="Q1831" t="s">
        <v>8325</v>
      </c>
      <c r="R1831" s="8" t="s">
        <v>8324</v>
      </c>
      <c r="S1831">
        <v>1295647200</v>
      </c>
      <c r="T1831" s="15">
        <f t="shared" si="114"/>
        <v>40564.916666666664</v>
      </c>
      <c r="U1831" s="14">
        <v>1291428371</v>
      </c>
      <c r="V1831" s="15">
        <f t="shared" si="115"/>
        <v>40516.087627314817</v>
      </c>
    </row>
    <row r="1832" spans="1:22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6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7">
        <f t="shared" si="112"/>
        <v>101.53333333333335</v>
      </c>
      <c r="P1832" s="18">
        <f t="shared" si="113"/>
        <v>67.389380530973455</v>
      </c>
      <c r="Q1832" t="s">
        <v>8325</v>
      </c>
      <c r="R1832" s="8" t="s">
        <v>8324</v>
      </c>
      <c r="S1832">
        <v>1393259107</v>
      </c>
      <c r="T1832" s="15">
        <f t="shared" si="114"/>
        <v>41694.684108796297</v>
      </c>
      <c r="U1832" s="14">
        <v>1390667107</v>
      </c>
      <c r="V1832" s="15">
        <f t="shared" si="115"/>
        <v>41664.684108796297</v>
      </c>
    </row>
    <row r="1833" spans="1:22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6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7">
        <f t="shared" si="112"/>
        <v>103</v>
      </c>
      <c r="P1833" s="18">
        <f t="shared" si="113"/>
        <v>73.571428571428569</v>
      </c>
      <c r="Q1833" t="s">
        <v>8325</v>
      </c>
      <c r="R1833" s="8" t="s">
        <v>8324</v>
      </c>
      <c r="S1833">
        <v>1336866863</v>
      </c>
      <c r="T1833" s="15">
        <f t="shared" si="114"/>
        <v>41041.996099537035</v>
      </c>
      <c r="U1833" s="14">
        <v>1335570863</v>
      </c>
      <c r="V1833" s="15">
        <f t="shared" si="115"/>
        <v>41026.996099537035</v>
      </c>
    </row>
    <row r="1834" spans="1:22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6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7">
        <f t="shared" si="112"/>
        <v>142.85714285714286</v>
      </c>
      <c r="P1834" s="18">
        <f t="shared" si="113"/>
        <v>25</v>
      </c>
      <c r="Q1834" t="s">
        <v>8325</v>
      </c>
      <c r="R1834" s="8" t="s">
        <v>8324</v>
      </c>
      <c r="S1834">
        <v>1299243427</v>
      </c>
      <c r="T1834" s="15">
        <f t="shared" si="114"/>
        <v>40606.539664351854</v>
      </c>
      <c r="U1834" s="14">
        <v>1296651427</v>
      </c>
      <c r="V1834" s="15">
        <f t="shared" si="115"/>
        <v>40576.539664351854</v>
      </c>
    </row>
    <row r="1835" spans="1:22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6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7">
        <f t="shared" si="112"/>
        <v>262.5</v>
      </c>
      <c r="P1835" s="18">
        <f t="shared" si="113"/>
        <v>42</v>
      </c>
      <c r="Q1835" t="s">
        <v>8325</v>
      </c>
      <c r="R1835" s="8" t="s">
        <v>8324</v>
      </c>
      <c r="S1835">
        <v>1362211140</v>
      </c>
      <c r="T1835" s="15">
        <f t="shared" si="114"/>
        <v>41335.332638888889</v>
      </c>
      <c r="U1835" s="14">
        <v>1359421403</v>
      </c>
      <c r="V1835" s="15">
        <f t="shared" si="115"/>
        <v>41303.044016203705</v>
      </c>
    </row>
    <row r="1836" spans="1:22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7">
        <f t="shared" si="112"/>
        <v>118.05000000000001</v>
      </c>
      <c r="P1836" s="18">
        <f t="shared" si="113"/>
        <v>131.16666666666666</v>
      </c>
      <c r="Q1836" t="s">
        <v>8325</v>
      </c>
      <c r="R1836" s="8" t="s">
        <v>8324</v>
      </c>
      <c r="S1836">
        <v>1422140895</v>
      </c>
      <c r="T1836" s="15">
        <f t="shared" si="114"/>
        <v>42028.964062500003</v>
      </c>
      <c r="U1836" s="14">
        <v>1418684895</v>
      </c>
      <c r="V1836" s="15">
        <f t="shared" si="115"/>
        <v>41988.964062500003</v>
      </c>
    </row>
    <row r="1837" spans="1:22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6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7">
        <f t="shared" si="112"/>
        <v>104</v>
      </c>
      <c r="P1837" s="18">
        <f t="shared" si="113"/>
        <v>47.272727272727273</v>
      </c>
      <c r="Q1837" t="s">
        <v>8325</v>
      </c>
      <c r="R1837" s="8" t="s">
        <v>8324</v>
      </c>
      <c r="S1837">
        <v>1459439471</v>
      </c>
      <c r="T1837" s="15">
        <f t="shared" si="114"/>
        <v>42460.660543981481</v>
      </c>
      <c r="U1837" s="14">
        <v>1456851071</v>
      </c>
      <c r="V1837" s="15">
        <f t="shared" si="115"/>
        <v>42430.702210648145</v>
      </c>
    </row>
    <row r="1838" spans="1:22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6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7">
        <f t="shared" si="112"/>
        <v>200.34</v>
      </c>
      <c r="P1838" s="18">
        <f t="shared" si="113"/>
        <v>182.12727272727273</v>
      </c>
      <c r="Q1838" t="s">
        <v>8325</v>
      </c>
      <c r="R1838" s="8" t="s">
        <v>8324</v>
      </c>
      <c r="S1838">
        <v>1361129129</v>
      </c>
      <c r="T1838" s="15">
        <f t="shared" si="114"/>
        <v>41322.809363425928</v>
      </c>
      <c r="U1838" s="14">
        <v>1359660329</v>
      </c>
      <c r="V1838" s="15">
        <f t="shared" si="115"/>
        <v>41305.809363425928</v>
      </c>
    </row>
    <row r="1839" spans="1:22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6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7">
        <f t="shared" si="112"/>
        <v>306.83333333333331</v>
      </c>
      <c r="P1839" s="18">
        <f t="shared" si="113"/>
        <v>61.366666666666667</v>
      </c>
      <c r="Q1839" t="s">
        <v>8325</v>
      </c>
      <c r="R1839" s="8" t="s">
        <v>8324</v>
      </c>
      <c r="S1839">
        <v>1332029335</v>
      </c>
      <c r="T1839" s="15">
        <f t="shared" si="114"/>
        <v>40986.006192129629</v>
      </c>
      <c r="U1839" s="14">
        <v>1326848935</v>
      </c>
      <c r="V1839" s="15">
        <f t="shared" si="115"/>
        <v>40926.047858796301</v>
      </c>
    </row>
    <row r="1840" spans="1:22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6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7">
        <f t="shared" si="112"/>
        <v>100.149</v>
      </c>
      <c r="P1840" s="18">
        <f t="shared" si="113"/>
        <v>35.767499999999998</v>
      </c>
      <c r="Q1840" t="s">
        <v>8325</v>
      </c>
      <c r="R1840" s="8" t="s">
        <v>8324</v>
      </c>
      <c r="S1840">
        <v>1317438000</v>
      </c>
      <c r="T1840" s="15">
        <f t="shared" si="114"/>
        <v>40817.125</v>
      </c>
      <c r="U1840" s="14">
        <v>1314989557</v>
      </c>
      <c r="V1840" s="15">
        <f t="shared" si="115"/>
        <v>40788.786539351851</v>
      </c>
    </row>
    <row r="1841" spans="1:22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6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7">
        <f t="shared" si="112"/>
        <v>205.29999999999998</v>
      </c>
      <c r="P1841" s="18">
        <f t="shared" si="113"/>
        <v>45.62222222222222</v>
      </c>
      <c r="Q1841" t="s">
        <v>8325</v>
      </c>
      <c r="R1841" s="8" t="s">
        <v>8324</v>
      </c>
      <c r="S1841">
        <v>1475342382</v>
      </c>
      <c r="T1841" s="15">
        <f t="shared" si="114"/>
        <v>42644.722013888888</v>
      </c>
      <c r="U1841" s="14">
        <v>1472750382</v>
      </c>
      <c r="V1841" s="15">
        <f t="shared" si="115"/>
        <v>42614.722013888888</v>
      </c>
    </row>
    <row r="1842" spans="1:22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6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7">
        <f t="shared" si="112"/>
        <v>108.88888888888889</v>
      </c>
      <c r="P1842" s="18">
        <f t="shared" si="113"/>
        <v>75.384615384615387</v>
      </c>
      <c r="Q1842" t="s">
        <v>8325</v>
      </c>
      <c r="R1842" s="8" t="s">
        <v>8324</v>
      </c>
      <c r="S1842">
        <v>1367902740</v>
      </c>
      <c r="T1842" s="15">
        <f t="shared" si="114"/>
        <v>41401.207638888889</v>
      </c>
      <c r="U1842" s="14">
        <v>1366251510</v>
      </c>
      <c r="V1842" s="15">
        <f t="shared" si="115"/>
        <v>41382.096180555556</v>
      </c>
    </row>
    <row r="1843" spans="1:22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6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7">
        <f t="shared" si="112"/>
        <v>101.75</v>
      </c>
      <c r="P1843" s="18">
        <f t="shared" si="113"/>
        <v>50.875</v>
      </c>
      <c r="Q1843" t="s">
        <v>8325</v>
      </c>
      <c r="R1843" s="8" t="s">
        <v>8324</v>
      </c>
      <c r="S1843">
        <v>1400561940</v>
      </c>
      <c r="T1843" s="15">
        <f t="shared" si="114"/>
        <v>41779.207638888889</v>
      </c>
      <c r="U1843" s="14">
        <v>1397679445</v>
      </c>
      <c r="V1843" s="15">
        <f t="shared" si="115"/>
        <v>41745.84542824074</v>
      </c>
    </row>
    <row r="1844" spans="1:22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6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7">
        <f t="shared" si="112"/>
        <v>125.25</v>
      </c>
      <c r="P1844" s="18">
        <f t="shared" si="113"/>
        <v>119.28571428571429</v>
      </c>
      <c r="Q1844" t="s">
        <v>8325</v>
      </c>
      <c r="R1844" s="8" t="s">
        <v>8324</v>
      </c>
      <c r="S1844">
        <v>1425275940</v>
      </c>
      <c r="T1844" s="15">
        <f t="shared" si="114"/>
        <v>42065.249305555553</v>
      </c>
      <c r="U1844" s="14">
        <v>1422371381</v>
      </c>
      <c r="V1844" s="15">
        <f t="shared" si="115"/>
        <v>42031.631724537037</v>
      </c>
    </row>
    <row r="1845" spans="1:22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6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7">
        <f t="shared" si="112"/>
        <v>124.0061</v>
      </c>
      <c r="P1845" s="18">
        <f t="shared" si="113"/>
        <v>92.541865671641801</v>
      </c>
      <c r="Q1845" t="s">
        <v>8325</v>
      </c>
      <c r="R1845" s="8" t="s">
        <v>8324</v>
      </c>
      <c r="S1845">
        <v>1298245954</v>
      </c>
      <c r="T1845" s="15">
        <f t="shared" si="114"/>
        <v>40594.994837962964</v>
      </c>
      <c r="U1845" s="14">
        <v>1295653954</v>
      </c>
      <c r="V1845" s="15">
        <f t="shared" si="115"/>
        <v>40564.994837962964</v>
      </c>
    </row>
    <row r="1846" spans="1:22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7">
        <f t="shared" si="112"/>
        <v>101.4</v>
      </c>
      <c r="P1846" s="18">
        <f t="shared" si="113"/>
        <v>76.05</v>
      </c>
      <c r="Q1846" t="s">
        <v>8325</v>
      </c>
      <c r="R1846" s="8" t="s">
        <v>8324</v>
      </c>
      <c r="S1846">
        <v>1307761200</v>
      </c>
      <c r="T1846" s="15">
        <f t="shared" si="114"/>
        <v>40705.125</v>
      </c>
      <c r="U1846" s="14">
        <v>1304464914</v>
      </c>
      <c r="V1846" s="15">
        <f t="shared" si="115"/>
        <v>40666.973541666666</v>
      </c>
    </row>
    <row r="1847" spans="1:22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6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7">
        <f t="shared" si="112"/>
        <v>100</v>
      </c>
      <c r="P1847" s="18">
        <f t="shared" si="113"/>
        <v>52.631578947368418</v>
      </c>
      <c r="Q1847" t="s">
        <v>8325</v>
      </c>
      <c r="R1847" s="8" t="s">
        <v>8324</v>
      </c>
      <c r="S1847">
        <v>1466139300</v>
      </c>
      <c r="T1847" s="15">
        <f t="shared" si="114"/>
        <v>42538.204861111109</v>
      </c>
      <c r="U1847" s="14">
        <v>1464854398</v>
      </c>
      <c r="V1847" s="15">
        <f t="shared" si="115"/>
        <v>42523.333310185189</v>
      </c>
    </row>
    <row r="1848" spans="1:22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6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7">
        <f t="shared" si="112"/>
        <v>137.92666666666668</v>
      </c>
      <c r="P1848" s="18">
        <f t="shared" si="113"/>
        <v>98.990430622009569</v>
      </c>
      <c r="Q1848" t="s">
        <v>8325</v>
      </c>
      <c r="R1848" s="8" t="s">
        <v>8324</v>
      </c>
      <c r="S1848">
        <v>1355585777</v>
      </c>
      <c r="T1848" s="15">
        <f t="shared" si="114"/>
        <v>41258.650196759263</v>
      </c>
      <c r="U1848" s="14">
        <v>1352993777</v>
      </c>
      <c r="V1848" s="15">
        <f t="shared" si="115"/>
        <v>41228.650196759263</v>
      </c>
    </row>
    <row r="1849" spans="1:22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6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7">
        <f t="shared" si="112"/>
        <v>120.88000000000001</v>
      </c>
      <c r="P1849" s="18">
        <f t="shared" si="113"/>
        <v>79.526315789473685</v>
      </c>
      <c r="Q1849" t="s">
        <v>8325</v>
      </c>
      <c r="R1849" s="8" t="s">
        <v>8324</v>
      </c>
      <c r="S1849">
        <v>1429594832</v>
      </c>
      <c r="T1849" s="15">
        <f t="shared" si="114"/>
        <v>42115.236481481479</v>
      </c>
      <c r="U1849" s="14">
        <v>1427780432</v>
      </c>
      <c r="V1849" s="15">
        <f t="shared" si="115"/>
        <v>42094.236481481479</v>
      </c>
    </row>
    <row r="1850" spans="1:22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6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7">
        <f t="shared" si="112"/>
        <v>107.36666666666667</v>
      </c>
      <c r="P1850" s="18">
        <f t="shared" si="113"/>
        <v>134.20833333333334</v>
      </c>
      <c r="Q1850" t="s">
        <v>8325</v>
      </c>
      <c r="R1850" s="8" t="s">
        <v>8324</v>
      </c>
      <c r="S1850">
        <v>1312095540</v>
      </c>
      <c r="T1850" s="15">
        <f t="shared" si="114"/>
        <v>40755.290972222225</v>
      </c>
      <c r="U1850" s="14">
        <v>1306608888</v>
      </c>
      <c r="V1850" s="15">
        <f t="shared" si="115"/>
        <v>40691.788055555553</v>
      </c>
    </row>
    <row r="1851" spans="1:22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6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7">
        <f t="shared" si="112"/>
        <v>100.33333333333334</v>
      </c>
      <c r="P1851" s="18">
        <f t="shared" si="113"/>
        <v>37.625</v>
      </c>
      <c r="Q1851" t="s">
        <v>8325</v>
      </c>
      <c r="R1851" s="8" t="s">
        <v>8324</v>
      </c>
      <c r="S1851">
        <v>1350505059</v>
      </c>
      <c r="T1851" s="15">
        <f t="shared" si="114"/>
        <v>41199.845590277779</v>
      </c>
      <c r="U1851" s="14">
        <v>1347913059</v>
      </c>
      <c r="V1851" s="15">
        <f t="shared" si="115"/>
        <v>41169.845590277779</v>
      </c>
    </row>
    <row r="1852" spans="1:22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6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7">
        <f t="shared" si="112"/>
        <v>101.52222222222223</v>
      </c>
      <c r="P1852" s="18">
        <f t="shared" si="113"/>
        <v>51.044692737430168</v>
      </c>
      <c r="Q1852" t="s">
        <v>8325</v>
      </c>
      <c r="R1852" s="8" t="s">
        <v>8324</v>
      </c>
      <c r="S1852">
        <v>1405033300</v>
      </c>
      <c r="T1852" s="15">
        <f t="shared" si="114"/>
        <v>41830.959490740745</v>
      </c>
      <c r="U1852" s="14">
        <v>1402441300</v>
      </c>
      <c r="V1852" s="15">
        <f t="shared" si="115"/>
        <v>41800.959490740745</v>
      </c>
    </row>
    <row r="1853" spans="1:22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6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7">
        <f t="shared" si="112"/>
        <v>100.07692307692308</v>
      </c>
      <c r="P1853" s="18">
        <f t="shared" si="113"/>
        <v>50.03846153846154</v>
      </c>
      <c r="Q1853" t="s">
        <v>8325</v>
      </c>
      <c r="R1853" s="8" t="s">
        <v>8324</v>
      </c>
      <c r="S1853">
        <v>1406509200</v>
      </c>
      <c r="T1853" s="15">
        <f t="shared" si="114"/>
        <v>41848.041666666664</v>
      </c>
      <c r="U1853" s="14">
        <v>1404769538</v>
      </c>
      <c r="V1853" s="15">
        <f t="shared" si="115"/>
        <v>41827.906689814816</v>
      </c>
    </row>
    <row r="1854" spans="1:22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6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7">
        <f t="shared" si="112"/>
        <v>116.96666666666667</v>
      </c>
      <c r="P1854" s="18">
        <f t="shared" si="113"/>
        <v>133.93129770992365</v>
      </c>
      <c r="Q1854" t="s">
        <v>8325</v>
      </c>
      <c r="R1854" s="8" t="s">
        <v>8324</v>
      </c>
      <c r="S1854">
        <v>1429920000</v>
      </c>
      <c r="T1854" s="15">
        <f t="shared" si="114"/>
        <v>42119</v>
      </c>
      <c r="U1854" s="14">
        <v>1426703452</v>
      </c>
      <c r="V1854" s="15">
        <f t="shared" si="115"/>
        <v>42081.77143518519</v>
      </c>
    </row>
    <row r="1855" spans="1:22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6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7">
        <f t="shared" si="112"/>
        <v>101.875</v>
      </c>
      <c r="P1855" s="18">
        <f t="shared" si="113"/>
        <v>58.214285714285715</v>
      </c>
      <c r="Q1855" t="s">
        <v>8325</v>
      </c>
      <c r="R1855" s="8" t="s">
        <v>8324</v>
      </c>
      <c r="S1855">
        <v>1352860017</v>
      </c>
      <c r="T1855" s="15">
        <f t="shared" si="114"/>
        <v>41227.102048611108</v>
      </c>
      <c r="U1855" s="14">
        <v>1348536417</v>
      </c>
      <c r="V1855" s="15">
        <f t="shared" si="115"/>
        <v>41177.060381944444</v>
      </c>
    </row>
    <row r="1856" spans="1:22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7">
        <f t="shared" si="112"/>
        <v>102.12366666666665</v>
      </c>
      <c r="P1856" s="18">
        <f t="shared" si="113"/>
        <v>88.037643678160919</v>
      </c>
      <c r="Q1856" t="s">
        <v>8325</v>
      </c>
      <c r="R1856" s="8" t="s">
        <v>8324</v>
      </c>
      <c r="S1856">
        <v>1369355437</v>
      </c>
      <c r="T1856" s="15">
        <f t="shared" si="114"/>
        <v>41418.021261574075</v>
      </c>
      <c r="U1856" s="14">
        <v>1366763437</v>
      </c>
      <c r="V1856" s="15">
        <f t="shared" si="115"/>
        <v>41388.021261574075</v>
      </c>
    </row>
    <row r="1857" spans="1:22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6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7">
        <f t="shared" si="112"/>
        <v>154.05897142857143</v>
      </c>
      <c r="P1857" s="18">
        <f t="shared" si="113"/>
        <v>70.576753926701571</v>
      </c>
      <c r="Q1857" t="s">
        <v>8325</v>
      </c>
      <c r="R1857" s="8" t="s">
        <v>8324</v>
      </c>
      <c r="S1857">
        <v>1389012940</v>
      </c>
      <c r="T1857" s="15">
        <f t="shared" si="114"/>
        <v>41645.538657407407</v>
      </c>
      <c r="U1857" s="14">
        <v>1385124940</v>
      </c>
      <c r="V1857" s="15">
        <f t="shared" si="115"/>
        <v>41600.538657407407</v>
      </c>
    </row>
    <row r="1858" spans="1:22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6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7">
        <f t="shared" si="112"/>
        <v>101.25</v>
      </c>
      <c r="P1858" s="18">
        <f t="shared" si="113"/>
        <v>53.289473684210527</v>
      </c>
      <c r="Q1858" t="s">
        <v>8325</v>
      </c>
      <c r="R1858" s="8" t="s">
        <v>8324</v>
      </c>
      <c r="S1858">
        <v>1405715472</v>
      </c>
      <c r="T1858" s="15">
        <f t="shared" si="114"/>
        <v>41838.854999999996</v>
      </c>
      <c r="U1858" s="14">
        <v>1403901072</v>
      </c>
      <c r="V1858" s="15">
        <f t="shared" si="115"/>
        <v>41817.854999999996</v>
      </c>
    </row>
    <row r="1859" spans="1:22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6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7">
        <f t="shared" ref="O1859:O1922" si="116">(E1859/D1859)*100</f>
        <v>100</v>
      </c>
      <c r="P1859" s="18">
        <f t="shared" ref="P1859:P1922" si="117">AVERAGE(E1859/L1859)</f>
        <v>136.36363636363637</v>
      </c>
      <c r="Q1859" t="s">
        <v>8325</v>
      </c>
      <c r="R1859" s="8" t="s">
        <v>8324</v>
      </c>
      <c r="S1859">
        <v>1410546413</v>
      </c>
      <c r="T1859" s="15">
        <f t="shared" ref="T1859:T1922" si="118">(S1859/86400)+DATE(1970,1,1)</f>
        <v>41894.76866898148</v>
      </c>
      <c r="U1859" s="14">
        <v>1407954413</v>
      </c>
      <c r="V1859" s="15">
        <f t="shared" ref="V1859:V1922" si="119">(U1859/86400)+DATE(1970,1,1)</f>
        <v>41864.76866898148</v>
      </c>
    </row>
    <row r="1860" spans="1:22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6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7">
        <f t="shared" si="116"/>
        <v>108.74800874800874</v>
      </c>
      <c r="P1860" s="18">
        <f t="shared" si="117"/>
        <v>40.547315436241611</v>
      </c>
      <c r="Q1860" t="s">
        <v>8325</v>
      </c>
      <c r="R1860" s="8" t="s">
        <v>8324</v>
      </c>
      <c r="S1860">
        <v>1324014521</v>
      </c>
      <c r="T1860" s="15">
        <f t="shared" si="118"/>
        <v>40893.242141203707</v>
      </c>
      <c r="U1860" s="14">
        <v>1318826921</v>
      </c>
      <c r="V1860" s="15">
        <f t="shared" si="119"/>
        <v>40833.200474537036</v>
      </c>
    </row>
    <row r="1861" spans="1:22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6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7">
        <f t="shared" si="116"/>
        <v>131.83333333333334</v>
      </c>
      <c r="P1861" s="18">
        <f t="shared" si="117"/>
        <v>70.625</v>
      </c>
      <c r="Q1861" t="s">
        <v>8325</v>
      </c>
      <c r="R1861" s="8" t="s">
        <v>8324</v>
      </c>
      <c r="S1861">
        <v>1316716129</v>
      </c>
      <c r="T1861" s="15">
        <f t="shared" si="118"/>
        <v>40808.770011574074</v>
      </c>
      <c r="U1861" s="14">
        <v>1314124129</v>
      </c>
      <c r="V1861" s="15">
        <f t="shared" si="119"/>
        <v>40778.770011574074</v>
      </c>
    </row>
    <row r="1862" spans="1:22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6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7">
        <f t="shared" si="116"/>
        <v>133.46666666666667</v>
      </c>
      <c r="P1862" s="18">
        <f t="shared" si="117"/>
        <v>52.684210526315788</v>
      </c>
      <c r="Q1862" t="s">
        <v>8325</v>
      </c>
      <c r="R1862" s="8" t="s">
        <v>8324</v>
      </c>
      <c r="S1862">
        <v>1391706084</v>
      </c>
      <c r="T1862" s="15">
        <f t="shared" si="118"/>
        <v>41676.70930555556</v>
      </c>
      <c r="U1862" s="14">
        <v>1389891684</v>
      </c>
      <c r="V1862" s="15">
        <f t="shared" si="119"/>
        <v>41655.70930555556</v>
      </c>
    </row>
    <row r="1863" spans="1:22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6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7">
        <f t="shared" si="116"/>
        <v>0</v>
      </c>
      <c r="P1863" s="18" t="e">
        <f t="shared" si="117"/>
        <v>#DIV/0!</v>
      </c>
      <c r="Q1863" t="s">
        <v>8334</v>
      </c>
      <c r="R1863" s="8" t="s">
        <v>8332</v>
      </c>
      <c r="S1863">
        <v>1422256341</v>
      </c>
      <c r="T1863" s="15">
        <f t="shared" si="118"/>
        <v>42030.300243055557</v>
      </c>
      <c r="U1863" s="14">
        <v>1419664341</v>
      </c>
      <c r="V1863" s="15">
        <f t="shared" si="119"/>
        <v>42000.300243055557</v>
      </c>
    </row>
    <row r="1864" spans="1:22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6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7">
        <f t="shared" si="116"/>
        <v>8.0833333333333321</v>
      </c>
      <c r="P1864" s="18">
        <f t="shared" si="117"/>
        <v>90.9375</v>
      </c>
      <c r="Q1864" t="s">
        <v>8334</v>
      </c>
      <c r="R1864" s="8" t="s">
        <v>8332</v>
      </c>
      <c r="S1864">
        <v>1488958200</v>
      </c>
      <c r="T1864" s="15">
        <f t="shared" si="118"/>
        <v>42802.3125</v>
      </c>
      <c r="U1864" s="14">
        <v>1484912974</v>
      </c>
      <c r="V1864" s="15">
        <f t="shared" si="119"/>
        <v>42755.492754629631</v>
      </c>
    </row>
    <row r="1865" spans="1:22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6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7">
        <f t="shared" si="116"/>
        <v>0.4</v>
      </c>
      <c r="P1865" s="18">
        <f t="shared" si="117"/>
        <v>5</v>
      </c>
      <c r="Q1865" t="s">
        <v>8334</v>
      </c>
      <c r="R1865" s="8" t="s">
        <v>8332</v>
      </c>
      <c r="S1865">
        <v>1402600085</v>
      </c>
      <c r="T1865" s="15">
        <f t="shared" si="118"/>
        <v>41802.797280092593</v>
      </c>
      <c r="U1865" s="14">
        <v>1400008085</v>
      </c>
      <c r="V1865" s="15">
        <f t="shared" si="119"/>
        <v>41772.797280092593</v>
      </c>
    </row>
    <row r="1866" spans="1:22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7">
        <f t="shared" si="116"/>
        <v>42.892307692307689</v>
      </c>
      <c r="P1866" s="18">
        <f t="shared" si="117"/>
        <v>58.083333333333336</v>
      </c>
      <c r="Q1866" t="s">
        <v>8334</v>
      </c>
      <c r="R1866" s="8" t="s">
        <v>8332</v>
      </c>
      <c r="S1866">
        <v>1399223500</v>
      </c>
      <c r="T1866" s="15">
        <f t="shared" si="118"/>
        <v>41763.716435185182</v>
      </c>
      <c r="U1866" s="14">
        <v>1396631500</v>
      </c>
      <c r="V1866" s="15">
        <f t="shared" si="119"/>
        <v>41733.716435185182</v>
      </c>
    </row>
    <row r="1867" spans="1:22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6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7">
        <f t="shared" si="116"/>
        <v>3.6363636363636364E-3</v>
      </c>
      <c r="P1867" s="18">
        <f t="shared" si="117"/>
        <v>2</v>
      </c>
      <c r="Q1867" t="s">
        <v>8334</v>
      </c>
      <c r="R1867" s="8" t="s">
        <v>8332</v>
      </c>
      <c r="S1867">
        <v>1478425747</v>
      </c>
      <c r="T1867" s="15">
        <f t="shared" si="118"/>
        <v>42680.409108796295</v>
      </c>
      <c r="U1867" s="14">
        <v>1475398147</v>
      </c>
      <c r="V1867" s="15">
        <f t="shared" si="119"/>
        <v>42645.367442129631</v>
      </c>
    </row>
    <row r="1868" spans="1:22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6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7">
        <f t="shared" si="116"/>
        <v>0.5</v>
      </c>
      <c r="P1868" s="18">
        <f t="shared" si="117"/>
        <v>62.5</v>
      </c>
      <c r="Q1868" t="s">
        <v>8334</v>
      </c>
      <c r="R1868" s="8" t="s">
        <v>8332</v>
      </c>
      <c r="S1868">
        <v>1488340800</v>
      </c>
      <c r="T1868" s="15">
        <f t="shared" si="118"/>
        <v>42795.166666666672</v>
      </c>
      <c r="U1868" s="14">
        <v>1483768497</v>
      </c>
      <c r="V1868" s="15">
        <f t="shared" si="119"/>
        <v>42742.246493055558</v>
      </c>
    </row>
    <row r="1869" spans="1:22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6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7">
        <f t="shared" si="116"/>
        <v>0.05</v>
      </c>
      <c r="P1869" s="18">
        <f t="shared" si="117"/>
        <v>10</v>
      </c>
      <c r="Q1869" t="s">
        <v>8334</v>
      </c>
      <c r="R1869" s="8" t="s">
        <v>8332</v>
      </c>
      <c r="S1869">
        <v>1478383912</v>
      </c>
      <c r="T1869" s="15">
        <f t="shared" si="118"/>
        <v>42679.924907407403</v>
      </c>
      <c r="U1869" s="14">
        <v>1475791912</v>
      </c>
      <c r="V1869" s="15">
        <f t="shared" si="119"/>
        <v>42649.924907407403</v>
      </c>
    </row>
    <row r="1870" spans="1:22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6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7">
        <f t="shared" si="116"/>
        <v>4.8680000000000003</v>
      </c>
      <c r="P1870" s="18">
        <f t="shared" si="117"/>
        <v>71.588235294117652</v>
      </c>
      <c r="Q1870" t="s">
        <v>8334</v>
      </c>
      <c r="R1870" s="8" t="s">
        <v>8332</v>
      </c>
      <c r="S1870">
        <v>1450166340</v>
      </c>
      <c r="T1870" s="15">
        <f t="shared" si="118"/>
        <v>42353.332638888889</v>
      </c>
      <c r="U1870" s="14">
        <v>1448044925</v>
      </c>
      <c r="V1870" s="15">
        <f t="shared" si="119"/>
        <v>42328.779224537036</v>
      </c>
    </row>
    <row r="1871" spans="1:22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6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7">
        <f t="shared" si="116"/>
        <v>0</v>
      </c>
      <c r="P1871" s="18" t="e">
        <f t="shared" si="117"/>
        <v>#DIV/0!</v>
      </c>
      <c r="Q1871" t="s">
        <v>8334</v>
      </c>
      <c r="R1871" s="8" t="s">
        <v>8332</v>
      </c>
      <c r="S1871">
        <v>1483488249</v>
      </c>
      <c r="T1871" s="15">
        <f t="shared" si="118"/>
        <v>42739.002881944441</v>
      </c>
      <c r="U1871" s="14">
        <v>1480896249</v>
      </c>
      <c r="V1871" s="15">
        <f t="shared" si="119"/>
        <v>42709.002881944441</v>
      </c>
    </row>
    <row r="1872" spans="1:22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6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7">
        <f t="shared" si="116"/>
        <v>10.314285714285715</v>
      </c>
      <c r="P1872" s="18">
        <f t="shared" si="117"/>
        <v>32.81818181818182</v>
      </c>
      <c r="Q1872" t="s">
        <v>8334</v>
      </c>
      <c r="R1872" s="8" t="s">
        <v>8332</v>
      </c>
      <c r="S1872">
        <v>1454213820</v>
      </c>
      <c r="T1872" s="15">
        <f t="shared" si="118"/>
        <v>42400.178472222222</v>
      </c>
      <c r="U1872" s="14">
        <v>1451723535</v>
      </c>
      <c r="V1872" s="15">
        <f t="shared" si="119"/>
        <v>42371.355729166666</v>
      </c>
    </row>
    <row r="1873" spans="1:22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6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7">
        <f t="shared" si="116"/>
        <v>71.784615384615378</v>
      </c>
      <c r="P1873" s="18">
        <f t="shared" si="117"/>
        <v>49.11578947368421</v>
      </c>
      <c r="Q1873" t="s">
        <v>8334</v>
      </c>
      <c r="R1873" s="8" t="s">
        <v>8332</v>
      </c>
      <c r="S1873">
        <v>1416512901</v>
      </c>
      <c r="T1873" s="15">
        <f t="shared" si="118"/>
        <v>41963.825243055559</v>
      </c>
      <c r="U1873" s="14">
        <v>1413053301</v>
      </c>
      <c r="V1873" s="15">
        <f t="shared" si="119"/>
        <v>41923.783576388887</v>
      </c>
    </row>
    <row r="1874" spans="1:22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6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7">
        <f t="shared" si="116"/>
        <v>1.06</v>
      </c>
      <c r="P1874" s="18">
        <f t="shared" si="117"/>
        <v>16.307692307692307</v>
      </c>
      <c r="Q1874" t="s">
        <v>8334</v>
      </c>
      <c r="R1874" s="8" t="s">
        <v>8332</v>
      </c>
      <c r="S1874">
        <v>1435633602</v>
      </c>
      <c r="T1874" s="15">
        <f t="shared" si="118"/>
        <v>42185.129652777774</v>
      </c>
      <c r="U1874" s="14">
        <v>1433041602</v>
      </c>
      <c r="V1874" s="15">
        <f t="shared" si="119"/>
        <v>42155.129652777774</v>
      </c>
    </row>
    <row r="1875" spans="1:22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6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7">
        <f t="shared" si="116"/>
        <v>0.44999999999999996</v>
      </c>
      <c r="P1875" s="18">
        <f t="shared" si="117"/>
        <v>18</v>
      </c>
      <c r="Q1875" t="s">
        <v>8334</v>
      </c>
      <c r="R1875" s="8" t="s">
        <v>8332</v>
      </c>
      <c r="S1875">
        <v>1436373900</v>
      </c>
      <c r="T1875" s="15">
        <f t="shared" si="118"/>
        <v>42193.697916666672</v>
      </c>
      <c r="U1875" s="14">
        <v>1433861210</v>
      </c>
      <c r="V1875" s="15">
        <f t="shared" si="119"/>
        <v>42164.615856481483</v>
      </c>
    </row>
    <row r="1876" spans="1:22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7">
        <f t="shared" si="116"/>
        <v>1.6250000000000001E-2</v>
      </c>
      <c r="P1876" s="18">
        <f t="shared" si="117"/>
        <v>13</v>
      </c>
      <c r="Q1876" t="s">
        <v>8334</v>
      </c>
      <c r="R1876" s="8" t="s">
        <v>8332</v>
      </c>
      <c r="S1876">
        <v>1467155733</v>
      </c>
      <c r="T1876" s="15">
        <f t="shared" si="118"/>
        <v>42549.969131944439</v>
      </c>
      <c r="U1876" s="14">
        <v>1465427733</v>
      </c>
      <c r="V1876" s="15">
        <f t="shared" si="119"/>
        <v>42529.969131944439</v>
      </c>
    </row>
    <row r="1877" spans="1:22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6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7">
        <f t="shared" si="116"/>
        <v>0.51</v>
      </c>
      <c r="P1877" s="18">
        <f t="shared" si="117"/>
        <v>17</v>
      </c>
      <c r="Q1877" t="s">
        <v>8334</v>
      </c>
      <c r="R1877" s="8" t="s">
        <v>8332</v>
      </c>
      <c r="S1877">
        <v>1470519308</v>
      </c>
      <c r="T1877" s="15">
        <f t="shared" si="118"/>
        <v>42588.899398148147</v>
      </c>
      <c r="U1877" s="14">
        <v>1465335308</v>
      </c>
      <c r="V1877" s="15">
        <f t="shared" si="119"/>
        <v>42528.899398148147</v>
      </c>
    </row>
    <row r="1878" spans="1:22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6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7">
        <f t="shared" si="116"/>
        <v>0</v>
      </c>
      <c r="P1878" s="18" t="e">
        <f t="shared" si="117"/>
        <v>#DIV/0!</v>
      </c>
      <c r="Q1878" t="s">
        <v>8334</v>
      </c>
      <c r="R1878" s="8" t="s">
        <v>8332</v>
      </c>
      <c r="S1878">
        <v>1402901405</v>
      </c>
      <c r="T1878" s="15">
        <f t="shared" si="118"/>
        <v>41806.284780092596</v>
      </c>
      <c r="U1878" s="14">
        <v>1400309405</v>
      </c>
      <c r="V1878" s="15">
        <f t="shared" si="119"/>
        <v>41776.284780092596</v>
      </c>
    </row>
    <row r="1879" spans="1:22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6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7">
        <f t="shared" si="116"/>
        <v>0</v>
      </c>
      <c r="P1879" s="18" t="e">
        <f t="shared" si="117"/>
        <v>#DIV/0!</v>
      </c>
      <c r="Q1879" t="s">
        <v>8334</v>
      </c>
      <c r="R1879" s="8" t="s">
        <v>8332</v>
      </c>
      <c r="S1879">
        <v>1425170525</v>
      </c>
      <c r="T1879" s="15">
        <f t="shared" si="118"/>
        <v>42064.029224537036</v>
      </c>
      <c r="U1879" s="14">
        <v>1422664925</v>
      </c>
      <c r="V1879" s="15">
        <f t="shared" si="119"/>
        <v>42035.029224537036</v>
      </c>
    </row>
    <row r="1880" spans="1:22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6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7">
        <f t="shared" si="116"/>
        <v>0</v>
      </c>
      <c r="P1880" s="18" t="e">
        <f t="shared" si="117"/>
        <v>#DIV/0!</v>
      </c>
      <c r="Q1880" t="s">
        <v>8334</v>
      </c>
      <c r="R1880" s="8" t="s">
        <v>8332</v>
      </c>
      <c r="S1880">
        <v>1402618355</v>
      </c>
      <c r="T1880" s="15">
        <f t="shared" si="118"/>
        <v>41803.008738425924</v>
      </c>
      <c r="U1880" s="14">
        <v>1400026355</v>
      </c>
      <c r="V1880" s="15">
        <f t="shared" si="119"/>
        <v>41773.008738425924</v>
      </c>
    </row>
    <row r="1881" spans="1:22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6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7">
        <f t="shared" si="116"/>
        <v>0.12</v>
      </c>
      <c r="P1881" s="18">
        <f t="shared" si="117"/>
        <v>3</v>
      </c>
      <c r="Q1881" t="s">
        <v>8334</v>
      </c>
      <c r="R1881" s="8" t="s">
        <v>8332</v>
      </c>
      <c r="S1881">
        <v>1457966129</v>
      </c>
      <c r="T1881" s="15">
        <f t="shared" si="118"/>
        <v>42443.607974537037</v>
      </c>
      <c r="U1881" s="14">
        <v>1455377729</v>
      </c>
      <c r="V1881" s="15">
        <f t="shared" si="119"/>
        <v>42413.649641203709</v>
      </c>
    </row>
    <row r="1882" spans="1:22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6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7">
        <f t="shared" si="116"/>
        <v>20.080000000000002</v>
      </c>
      <c r="P1882" s="18">
        <f t="shared" si="117"/>
        <v>41.833333333333336</v>
      </c>
      <c r="Q1882" t="s">
        <v>8334</v>
      </c>
      <c r="R1882" s="8" t="s">
        <v>8332</v>
      </c>
      <c r="S1882">
        <v>1459341380</v>
      </c>
      <c r="T1882" s="15">
        <f t="shared" si="118"/>
        <v>42459.525231481486</v>
      </c>
      <c r="U1882" s="14">
        <v>1456839380</v>
      </c>
      <c r="V1882" s="15">
        <f t="shared" si="119"/>
        <v>42430.566898148143</v>
      </c>
    </row>
    <row r="1883" spans="1:22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6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7">
        <f t="shared" si="116"/>
        <v>172.68449999999999</v>
      </c>
      <c r="P1883" s="18">
        <f t="shared" si="117"/>
        <v>49.338428571428572</v>
      </c>
      <c r="Q1883" t="s">
        <v>8328</v>
      </c>
      <c r="R1883" s="8" t="s">
        <v>8324</v>
      </c>
      <c r="S1883">
        <v>1425955189</v>
      </c>
      <c r="T1883" s="15">
        <f t="shared" si="118"/>
        <v>42073.110983796301</v>
      </c>
      <c r="U1883" s="14">
        <v>1423366789</v>
      </c>
      <c r="V1883" s="15">
        <f t="shared" si="119"/>
        <v>42043.152650462958</v>
      </c>
    </row>
    <row r="1884" spans="1:22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6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7">
        <f t="shared" si="116"/>
        <v>100.8955223880597</v>
      </c>
      <c r="P1884" s="18">
        <f t="shared" si="117"/>
        <v>41.728395061728392</v>
      </c>
      <c r="Q1884" t="s">
        <v>8328</v>
      </c>
      <c r="R1884" s="8" t="s">
        <v>8324</v>
      </c>
      <c r="S1884">
        <v>1341964080</v>
      </c>
      <c r="T1884" s="15">
        <f t="shared" si="118"/>
        <v>41100.991666666669</v>
      </c>
      <c r="U1884" s="14">
        <v>1339109212</v>
      </c>
      <c r="V1884" s="15">
        <f t="shared" si="119"/>
        <v>41067.949212962965</v>
      </c>
    </row>
    <row r="1885" spans="1:22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6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7">
        <f t="shared" si="116"/>
        <v>104.8048048048048</v>
      </c>
      <c r="P1885" s="18">
        <f t="shared" si="117"/>
        <v>32.71875</v>
      </c>
      <c r="Q1885" t="s">
        <v>8328</v>
      </c>
      <c r="R1885" s="8" t="s">
        <v>8324</v>
      </c>
      <c r="S1885">
        <v>1333921508</v>
      </c>
      <c r="T1885" s="15">
        <f t="shared" si="118"/>
        <v>41007.906342592592</v>
      </c>
      <c r="U1885" s="14">
        <v>1331333108</v>
      </c>
      <c r="V1885" s="15">
        <f t="shared" si="119"/>
        <v>40977.948009259257</v>
      </c>
    </row>
    <row r="1886" spans="1:22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7">
        <f t="shared" si="116"/>
        <v>135.1</v>
      </c>
      <c r="P1886" s="18">
        <f t="shared" si="117"/>
        <v>51.96153846153846</v>
      </c>
      <c r="Q1886" t="s">
        <v>8328</v>
      </c>
      <c r="R1886" s="8" t="s">
        <v>8324</v>
      </c>
      <c r="S1886">
        <v>1354017600</v>
      </c>
      <c r="T1886" s="15">
        <f t="shared" si="118"/>
        <v>41240.5</v>
      </c>
      <c r="U1886" s="14">
        <v>1350967535</v>
      </c>
      <c r="V1886" s="15">
        <f t="shared" si="119"/>
        <v>41205.198321759257</v>
      </c>
    </row>
    <row r="1887" spans="1:22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6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7">
        <f t="shared" si="116"/>
        <v>116.32786885245903</v>
      </c>
      <c r="P1887" s="18">
        <f t="shared" si="117"/>
        <v>50.685714285714283</v>
      </c>
      <c r="Q1887" t="s">
        <v>8328</v>
      </c>
      <c r="R1887" s="8" t="s">
        <v>8324</v>
      </c>
      <c r="S1887">
        <v>1344636000</v>
      </c>
      <c r="T1887" s="15">
        <f t="shared" si="118"/>
        <v>41131.916666666664</v>
      </c>
      <c r="U1887" s="14">
        <v>1341800110</v>
      </c>
      <c r="V1887" s="15">
        <f t="shared" si="119"/>
        <v>41099.093865740739</v>
      </c>
    </row>
    <row r="1888" spans="1:22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6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7">
        <f t="shared" si="116"/>
        <v>102.08333333333333</v>
      </c>
      <c r="P1888" s="18">
        <f t="shared" si="117"/>
        <v>42.241379310344826</v>
      </c>
      <c r="Q1888" t="s">
        <v>8328</v>
      </c>
      <c r="R1888" s="8" t="s">
        <v>8324</v>
      </c>
      <c r="S1888">
        <v>1415832338</v>
      </c>
      <c r="T1888" s="15">
        <f t="shared" si="118"/>
        <v>41955.94835648148</v>
      </c>
      <c r="U1888" s="14">
        <v>1413236738</v>
      </c>
      <c r="V1888" s="15">
        <f t="shared" si="119"/>
        <v>41925.906689814816</v>
      </c>
    </row>
    <row r="1889" spans="1:22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6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7">
        <f t="shared" si="116"/>
        <v>111.16666666666666</v>
      </c>
      <c r="P1889" s="18">
        <f t="shared" si="117"/>
        <v>416.875</v>
      </c>
      <c r="Q1889" t="s">
        <v>8328</v>
      </c>
      <c r="R1889" s="8" t="s">
        <v>8324</v>
      </c>
      <c r="S1889">
        <v>1449178200</v>
      </c>
      <c r="T1889" s="15">
        <f t="shared" si="118"/>
        <v>42341.895833333328</v>
      </c>
      <c r="U1889" s="14">
        <v>1447614732</v>
      </c>
      <c r="V1889" s="15">
        <f t="shared" si="119"/>
        <v>42323.800138888888</v>
      </c>
    </row>
    <row r="1890" spans="1:22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6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7">
        <f t="shared" si="116"/>
        <v>166.08</v>
      </c>
      <c r="P1890" s="18">
        <f t="shared" si="117"/>
        <v>46.651685393258425</v>
      </c>
      <c r="Q1890" t="s">
        <v>8328</v>
      </c>
      <c r="R1890" s="8" t="s">
        <v>8324</v>
      </c>
      <c r="S1890">
        <v>1275368340</v>
      </c>
      <c r="T1890" s="15">
        <f t="shared" si="118"/>
        <v>40330.207638888889</v>
      </c>
      <c r="U1890" s="14">
        <v>1272692732</v>
      </c>
      <c r="V1890" s="15">
        <f t="shared" si="119"/>
        <v>40299.239953703705</v>
      </c>
    </row>
    <row r="1891" spans="1:22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6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7">
        <f t="shared" si="116"/>
        <v>106.60000000000001</v>
      </c>
      <c r="P1891" s="18">
        <f t="shared" si="117"/>
        <v>48.454545454545453</v>
      </c>
      <c r="Q1891" t="s">
        <v>8328</v>
      </c>
      <c r="R1891" s="8" t="s">
        <v>8324</v>
      </c>
      <c r="S1891">
        <v>1363024946</v>
      </c>
      <c r="T1891" s="15">
        <f t="shared" si="118"/>
        <v>41344.751689814817</v>
      </c>
      <c r="U1891" s="14">
        <v>1359140546</v>
      </c>
      <c r="V1891" s="15">
        <f t="shared" si="119"/>
        <v>41299.793356481481</v>
      </c>
    </row>
    <row r="1892" spans="1:22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6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7">
        <f t="shared" si="116"/>
        <v>144.58441666666667</v>
      </c>
      <c r="P1892" s="18">
        <f t="shared" si="117"/>
        <v>70.5289837398374</v>
      </c>
      <c r="Q1892" t="s">
        <v>8328</v>
      </c>
      <c r="R1892" s="8" t="s">
        <v>8324</v>
      </c>
      <c r="S1892">
        <v>1355597528</v>
      </c>
      <c r="T1892" s="15">
        <f t="shared" si="118"/>
        <v>41258.786203703705</v>
      </c>
      <c r="U1892" s="14">
        <v>1353005528</v>
      </c>
      <c r="V1892" s="15">
        <f t="shared" si="119"/>
        <v>41228.786203703705</v>
      </c>
    </row>
    <row r="1893" spans="1:22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6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7">
        <f t="shared" si="116"/>
        <v>105.55000000000001</v>
      </c>
      <c r="P1893" s="18">
        <f t="shared" si="117"/>
        <v>87.958333333333329</v>
      </c>
      <c r="Q1893" t="s">
        <v>8328</v>
      </c>
      <c r="R1893" s="8" t="s">
        <v>8324</v>
      </c>
      <c r="S1893">
        <v>1279778400</v>
      </c>
      <c r="T1893" s="15">
        <f t="shared" si="118"/>
        <v>40381.25</v>
      </c>
      <c r="U1893" s="14">
        <v>1275851354</v>
      </c>
      <c r="V1893" s="15">
        <f t="shared" si="119"/>
        <v>40335.798078703701</v>
      </c>
    </row>
    <row r="1894" spans="1:22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6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7">
        <f t="shared" si="116"/>
        <v>136.60000000000002</v>
      </c>
      <c r="P1894" s="18">
        <f t="shared" si="117"/>
        <v>26.26923076923077</v>
      </c>
      <c r="Q1894" t="s">
        <v>8328</v>
      </c>
      <c r="R1894" s="8" t="s">
        <v>8324</v>
      </c>
      <c r="S1894">
        <v>1307459881</v>
      </c>
      <c r="T1894" s="15">
        <f t="shared" si="118"/>
        <v>40701.637511574074</v>
      </c>
      <c r="U1894" s="14">
        <v>1304867881</v>
      </c>
      <c r="V1894" s="15">
        <f t="shared" si="119"/>
        <v>40671.637511574074</v>
      </c>
    </row>
    <row r="1895" spans="1:22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6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7">
        <f t="shared" si="116"/>
        <v>104</v>
      </c>
      <c r="P1895" s="18">
        <f t="shared" si="117"/>
        <v>57.777777777777779</v>
      </c>
      <c r="Q1895" t="s">
        <v>8328</v>
      </c>
      <c r="R1895" s="8" t="s">
        <v>8324</v>
      </c>
      <c r="S1895">
        <v>1302926340</v>
      </c>
      <c r="T1895" s="15">
        <f t="shared" si="118"/>
        <v>40649.165972222225</v>
      </c>
      <c r="U1895" s="14">
        <v>1301524585</v>
      </c>
      <c r="V1895" s="15">
        <f t="shared" si="119"/>
        <v>40632.94195601852</v>
      </c>
    </row>
    <row r="1896" spans="1:22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7">
        <f t="shared" si="116"/>
        <v>114.5</v>
      </c>
      <c r="P1896" s="18">
        <f t="shared" si="117"/>
        <v>57.25</v>
      </c>
      <c r="Q1896" t="s">
        <v>8328</v>
      </c>
      <c r="R1896" s="8" t="s">
        <v>8324</v>
      </c>
      <c r="S1896">
        <v>1329082983</v>
      </c>
      <c r="T1896" s="15">
        <f t="shared" si="118"/>
        <v>40951.90489583333</v>
      </c>
      <c r="U1896" s="14">
        <v>1326404583</v>
      </c>
      <c r="V1896" s="15">
        <f t="shared" si="119"/>
        <v>40920.90489583333</v>
      </c>
    </row>
    <row r="1897" spans="1:22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6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7">
        <f t="shared" si="116"/>
        <v>101.71957671957672</v>
      </c>
      <c r="P1897" s="18">
        <f t="shared" si="117"/>
        <v>196.34042553191489</v>
      </c>
      <c r="Q1897" t="s">
        <v>8328</v>
      </c>
      <c r="R1897" s="8" t="s">
        <v>8324</v>
      </c>
      <c r="S1897">
        <v>1445363722</v>
      </c>
      <c r="T1897" s="15">
        <f t="shared" si="118"/>
        <v>42297.746782407412</v>
      </c>
      <c r="U1897" s="14">
        <v>1442771722</v>
      </c>
      <c r="V1897" s="15">
        <f t="shared" si="119"/>
        <v>42267.746782407412</v>
      </c>
    </row>
    <row r="1898" spans="1:22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6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7">
        <f t="shared" si="116"/>
        <v>123.94678492239468</v>
      </c>
      <c r="P1898" s="18">
        <f t="shared" si="117"/>
        <v>43</v>
      </c>
      <c r="Q1898" t="s">
        <v>8328</v>
      </c>
      <c r="R1898" s="8" t="s">
        <v>8324</v>
      </c>
      <c r="S1898">
        <v>1334250165</v>
      </c>
      <c r="T1898" s="15">
        <f t="shared" si="118"/>
        <v>41011.710243055553</v>
      </c>
      <c r="U1898" s="14">
        <v>1331658165</v>
      </c>
      <c r="V1898" s="15">
        <f t="shared" si="119"/>
        <v>40981.710243055553</v>
      </c>
    </row>
    <row r="1899" spans="1:22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6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7">
        <f t="shared" si="116"/>
        <v>102.45669291338582</v>
      </c>
      <c r="P1899" s="18">
        <f t="shared" si="117"/>
        <v>35.551912568306008</v>
      </c>
      <c r="Q1899" t="s">
        <v>8328</v>
      </c>
      <c r="R1899" s="8" t="s">
        <v>8324</v>
      </c>
      <c r="S1899">
        <v>1393966800</v>
      </c>
      <c r="T1899" s="15">
        <f t="shared" si="118"/>
        <v>41702.875</v>
      </c>
      <c r="U1899" s="14">
        <v>1392040806</v>
      </c>
      <c r="V1899" s="15">
        <f t="shared" si="119"/>
        <v>41680.583402777775</v>
      </c>
    </row>
    <row r="1900" spans="1:22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6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7">
        <f t="shared" si="116"/>
        <v>144.5</v>
      </c>
      <c r="P1900" s="18">
        <f t="shared" si="117"/>
        <v>68.80952380952381</v>
      </c>
      <c r="Q1900" t="s">
        <v>8328</v>
      </c>
      <c r="R1900" s="8" t="s">
        <v>8324</v>
      </c>
      <c r="S1900">
        <v>1454349600</v>
      </c>
      <c r="T1900" s="15">
        <f t="shared" si="118"/>
        <v>42401.75</v>
      </c>
      <c r="U1900" s="14">
        <v>1451277473</v>
      </c>
      <c r="V1900" s="15">
        <f t="shared" si="119"/>
        <v>42366.192974537036</v>
      </c>
    </row>
    <row r="1901" spans="1:22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6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7">
        <f t="shared" si="116"/>
        <v>133.33333333333331</v>
      </c>
      <c r="P1901" s="18">
        <f t="shared" si="117"/>
        <v>28.571428571428573</v>
      </c>
      <c r="Q1901" t="s">
        <v>8328</v>
      </c>
      <c r="R1901" s="8" t="s">
        <v>8324</v>
      </c>
      <c r="S1901">
        <v>1427319366</v>
      </c>
      <c r="T1901" s="15">
        <f t="shared" si="118"/>
        <v>42088.90006944444</v>
      </c>
      <c r="U1901" s="14">
        <v>1424730966</v>
      </c>
      <c r="V1901" s="15">
        <f t="shared" si="119"/>
        <v>42058.941736111112</v>
      </c>
    </row>
    <row r="1902" spans="1:22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6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7">
        <f t="shared" si="116"/>
        <v>109.3644</v>
      </c>
      <c r="P1902" s="18">
        <f t="shared" si="117"/>
        <v>50.631666666666668</v>
      </c>
      <c r="Q1902" t="s">
        <v>8328</v>
      </c>
      <c r="R1902" s="8" t="s">
        <v>8324</v>
      </c>
      <c r="S1902">
        <v>1349517540</v>
      </c>
      <c r="T1902" s="15">
        <f t="shared" si="118"/>
        <v>41188.415972222225</v>
      </c>
      <c r="U1902" s="14">
        <v>1347137731</v>
      </c>
      <c r="V1902" s="15">
        <f t="shared" si="119"/>
        <v>41160.871886574074</v>
      </c>
    </row>
    <row r="1903" spans="1:22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6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7">
        <f t="shared" si="116"/>
        <v>2.6969696969696968</v>
      </c>
      <c r="P1903" s="18">
        <f t="shared" si="117"/>
        <v>106.8</v>
      </c>
      <c r="Q1903" t="s">
        <v>8347</v>
      </c>
      <c r="R1903" s="8" t="s">
        <v>8318</v>
      </c>
      <c r="S1903">
        <v>1432299600</v>
      </c>
      <c r="T1903" s="15">
        <f t="shared" si="118"/>
        <v>42146.541666666672</v>
      </c>
      <c r="U1903" s="14">
        <v>1429707729</v>
      </c>
      <c r="V1903" s="15">
        <f t="shared" si="119"/>
        <v>42116.54315972222</v>
      </c>
    </row>
    <row r="1904" spans="1:22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6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7">
        <f t="shared" si="116"/>
        <v>1.2</v>
      </c>
      <c r="P1904" s="18">
        <f t="shared" si="117"/>
        <v>4</v>
      </c>
      <c r="Q1904" t="s">
        <v>8347</v>
      </c>
      <c r="R1904" s="8" t="s">
        <v>8318</v>
      </c>
      <c r="S1904">
        <v>1425495447</v>
      </c>
      <c r="T1904" s="15">
        <f t="shared" si="118"/>
        <v>42067.789895833332</v>
      </c>
      <c r="U1904" s="14">
        <v>1422903447</v>
      </c>
      <c r="V1904" s="15">
        <f t="shared" si="119"/>
        <v>42037.789895833332</v>
      </c>
    </row>
    <row r="1905" spans="1:22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6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7">
        <f t="shared" si="116"/>
        <v>46.6</v>
      </c>
      <c r="P1905" s="18">
        <f t="shared" si="117"/>
        <v>34.097560975609753</v>
      </c>
      <c r="Q1905" t="s">
        <v>8347</v>
      </c>
      <c r="R1905" s="8" t="s">
        <v>8318</v>
      </c>
      <c r="S1905">
        <v>1485541791</v>
      </c>
      <c r="T1905" s="15">
        <f t="shared" si="118"/>
        <v>42762.770729166667</v>
      </c>
      <c r="U1905" s="14">
        <v>1480357791</v>
      </c>
      <c r="V1905" s="15">
        <f t="shared" si="119"/>
        <v>42702.770729166667</v>
      </c>
    </row>
    <row r="1906" spans="1:22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7">
        <f t="shared" si="116"/>
        <v>0.1</v>
      </c>
      <c r="P1906" s="18">
        <f t="shared" si="117"/>
        <v>25</v>
      </c>
      <c r="Q1906" t="s">
        <v>8347</v>
      </c>
      <c r="R1906" s="8" t="s">
        <v>8318</v>
      </c>
      <c r="S1906">
        <v>1451752021</v>
      </c>
      <c r="T1906" s="15">
        <f t="shared" si="118"/>
        <v>42371.685428240744</v>
      </c>
      <c r="U1906" s="14">
        <v>1447864021</v>
      </c>
      <c r="V1906" s="15">
        <f t="shared" si="119"/>
        <v>42326.685428240744</v>
      </c>
    </row>
    <row r="1907" spans="1:22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6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7">
        <f t="shared" si="116"/>
        <v>0.16800000000000001</v>
      </c>
      <c r="P1907" s="18">
        <f t="shared" si="117"/>
        <v>10.5</v>
      </c>
      <c r="Q1907" t="s">
        <v>8347</v>
      </c>
      <c r="R1907" s="8" t="s">
        <v>8318</v>
      </c>
      <c r="S1907">
        <v>1410127994</v>
      </c>
      <c r="T1907" s="15">
        <f t="shared" si="118"/>
        <v>41889.925856481481</v>
      </c>
      <c r="U1907" s="14">
        <v>1407535994</v>
      </c>
      <c r="V1907" s="15">
        <f t="shared" si="119"/>
        <v>41859.925856481481</v>
      </c>
    </row>
    <row r="1908" spans="1:22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6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7">
        <f t="shared" si="116"/>
        <v>42.76</v>
      </c>
      <c r="P1908" s="18">
        <f t="shared" si="117"/>
        <v>215.95959595959596</v>
      </c>
      <c r="Q1908" t="s">
        <v>8347</v>
      </c>
      <c r="R1908" s="8" t="s">
        <v>8318</v>
      </c>
      <c r="S1908">
        <v>1466697983</v>
      </c>
      <c r="T1908" s="15">
        <f t="shared" si="118"/>
        <v>42544.671099537038</v>
      </c>
      <c r="U1908" s="14">
        <v>1464105983</v>
      </c>
      <c r="V1908" s="15">
        <f t="shared" si="119"/>
        <v>42514.671099537038</v>
      </c>
    </row>
    <row r="1909" spans="1:22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6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7">
        <f t="shared" si="116"/>
        <v>0.28333333333333333</v>
      </c>
      <c r="P1909" s="18">
        <f t="shared" si="117"/>
        <v>21.25</v>
      </c>
      <c r="Q1909" t="s">
        <v>8347</v>
      </c>
      <c r="R1909" s="8" t="s">
        <v>8318</v>
      </c>
      <c r="S1909">
        <v>1400853925</v>
      </c>
      <c r="T1909" s="15">
        <f t="shared" si="118"/>
        <v>41782.587094907409</v>
      </c>
      <c r="U1909" s="14">
        <v>1399557925</v>
      </c>
      <c r="V1909" s="15">
        <f t="shared" si="119"/>
        <v>41767.587094907409</v>
      </c>
    </row>
    <row r="1910" spans="1:22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6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7">
        <f t="shared" si="116"/>
        <v>1.7319999999999998</v>
      </c>
      <c r="P1910" s="18">
        <f t="shared" si="117"/>
        <v>108.25</v>
      </c>
      <c r="Q1910" t="s">
        <v>8347</v>
      </c>
      <c r="R1910" s="8" t="s">
        <v>8318</v>
      </c>
      <c r="S1910">
        <v>1483048900</v>
      </c>
      <c r="T1910" s="15">
        <f t="shared" si="118"/>
        <v>42733.917824074073</v>
      </c>
      <c r="U1910" s="14">
        <v>1480456900</v>
      </c>
      <c r="V1910" s="15">
        <f t="shared" si="119"/>
        <v>42703.917824074073</v>
      </c>
    </row>
    <row r="1911" spans="1:22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6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7">
        <f t="shared" si="116"/>
        <v>14.111428571428572</v>
      </c>
      <c r="P1911" s="18">
        <f t="shared" si="117"/>
        <v>129.97368421052633</v>
      </c>
      <c r="Q1911" t="s">
        <v>8347</v>
      </c>
      <c r="R1911" s="8" t="s">
        <v>8318</v>
      </c>
      <c r="S1911">
        <v>1414059479</v>
      </c>
      <c r="T1911" s="15">
        <f t="shared" si="118"/>
        <v>41935.429155092592</v>
      </c>
      <c r="U1911" s="14">
        <v>1411467479</v>
      </c>
      <c r="V1911" s="15">
        <f t="shared" si="119"/>
        <v>41905.429155092592</v>
      </c>
    </row>
    <row r="1912" spans="1:22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6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7">
        <f t="shared" si="116"/>
        <v>39.395294117647055</v>
      </c>
      <c r="P1912" s="18">
        <f t="shared" si="117"/>
        <v>117.49473684210527</v>
      </c>
      <c r="Q1912" t="s">
        <v>8347</v>
      </c>
      <c r="R1912" s="8" t="s">
        <v>8318</v>
      </c>
      <c r="S1912">
        <v>1446331500</v>
      </c>
      <c r="T1912" s="15">
        <f t="shared" si="118"/>
        <v>42308.947916666672</v>
      </c>
      <c r="U1912" s="14">
        <v>1442531217</v>
      </c>
      <c r="V1912" s="15">
        <f t="shared" si="119"/>
        <v>42264.963159722218</v>
      </c>
    </row>
    <row r="1913" spans="1:22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6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7">
        <f t="shared" si="116"/>
        <v>2.3529411764705882E-2</v>
      </c>
      <c r="P1913" s="18">
        <f t="shared" si="117"/>
        <v>10</v>
      </c>
      <c r="Q1913" t="s">
        <v>8347</v>
      </c>
      <c r="R1913" s="8" t="s">
        <v>8318</v>
      </c>
      <c r="S1913">
        <v>1407545334</v>
      </c>
      <c r="T1913" s="15">
        <f t="shared" si="118"/>
        <v>41860.033958333333</v>
      </c>
      <c r="U1913" s="14">
        <v>1404953334</v>
      </c>
      <c r="V1913" s="15">
        <f t="shared" si="119"/>
        <v>41830.033958333333</v>
      </c>
    </row>
    <row r="1914" spans="1:22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6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7">
        <f t="shared" si="116"/>
        <v>59.3</v>
      </c>
      <c r="P1914" s="18">
        <f t="shared" si="117"/>
        <v>70.595238095238102</v>
      </c>
      <c r="Q1914" t="s">
        <v>8347</v>
      </c>
      <c r="R1914" s="8" t="s">
        <v>8318</v>
      </c>
      <c r="S1914">
        <v>1433395560</v>
      </c>
      <c r="T1914" s="15">
        <f t="shared" si="118"/>
        <v>42159.226388888885</v>
      </c>
      <c r="U1914" s="14">
        <v>1430803560</v>
      </c>
      <c r="V1914" s="15">
        <f t="shared" si="119"/>
        <v>42129.226388888885</v>
      </c>
    </row>
    <row r="1915" spans="1:22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6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7">
        <f t="shared" si="116"/>
        <v>1.3270833333333334</v>
      </c>
      <c r="P1915" s="18">
        <f t="shared" si="117"/>
        <v>24.5</v>
      </c>
      <c r="Q1915" t="s">
        <v>8347</v>
      </c>
      <c r="R1915" s="8" t="s">
        <v>8318</v>
      </c>
      <c r="S1915">
        <v>1412770578</v>
      </c>
      <c r="T1915" s="15">
        <f t="shared" si="118"/>
        <v>41920.511319444442</v>
      </c>
      <c r="U1915" s="14">
        <v>1410178578</v>
      </c>
      <c r="V1915" s="15">
        <f t="shared" si="119"/>
        <v>41890.511319444442</v>
      </c>
    </row>
    <row r="1916" spans="1:22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7">
        <f t="shared" si="116"/>
        <v>9.0090090090090094</v>
      </c>
      <c r="P1916" s="18">
        <f t="shared" si="117"/>
        <v>30</v>
      </c>
      <c r="Q1916" t="s">
        <v>8347</v>
      </c>
      <c r="R1916" s="8" t="s">
        <v>8318</v>
      </c>
      <c r="S1916">
        <v>1414814340</v>
      </c>
      <c r="T1916" s="15">
        <f t="shared" si="118"/>
        <v>41944.165972222225</v>
      </c>
      <c r="U1916" s="14">
        <v>1413519073</v>
      </c>
      <c r="V1916" s="15">
        <f t="shared" si="119"/>
        <v>41929.174456018518</v>
      </c>
    </row>
    <row r="1917" spans="1:22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6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7">
        <f t="shared" si="116"/>
        <v>1.6</v>
      </c>
      <c r="P1917" s="18">
        <f t="shared" si="117"/>
        <v>2</v>
      </c>
      <c r="Q1917" t="s">
        <v>8347</v>
      </c>
      <c r="R1917" s="8" t="s">
        <v>8318</v>
      </c>
      <c r="S1917">
        <v>1409620222</v>
      </c>
      <c r="T1917" s="15">
        <f t="shared" si="118"/>
        <v>41884.04886574074</v>
      </c>
      <c r="U1917" s="14">
        <v>1407892222</v>
      </c>
      <c r="V1917" s="15">
        <f t="shared" si="119"/>
        <v>41864.04886574074</v>
      </c>
    </row>
    <row r="1918" spans="1:22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6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7">
        <f t="shared" si="116"/>
        <v>0.51</v>
      </c>
      <c r="P1918" s="18">
        <f t="shared" si="117"/>
        <v>17</v>
      </c>
      <c r="Q1918" t="s">
        <v>8347</v>
      </c>
      <c r="R1918" s="8" t="s">
        <v>8318</v>
      </c>
      <c r="S1918">
        <v>1478542375</v>
      </c>
      <c r="T1918" s="15">
        <f t="shared" si="118"/>
        <v>42681.758969907409</v>
      </c>
      <c r="U1918" s="14">
        <v>1476378775</v>
      </c>
      <c r="V1918" s="15">
        <f t="shared" si="119"/>
        <v>42656.717303240745</v>
      </c>
    </row>
    <row r="1919" spans="1:22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6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7">
        <f t="shared" si="116"/>
        <v>52.570512820512818</v>
      </c>
      <c r="P1919" s="18">
        <f t="shared" si="117"/>
        <v>2928.9285714285716</v>
      </c>
      <c r="Q1919" t="s">
        <v>8347</v>
      </c>
      <c r="R1919" s="8" t="s">
        <v>8318</v>
      </c>
      <c r="S1919">
        <v>1486708133</v>
      </c>
      <c r="T1919" s="15">
        <f t="shared" si="118"/>
        <v>42776.270057870366</v>
      </c>
      <c r="U1919" s="14">
        <v>1484116133</v>
      </c>
      <c r="V1919" s="15">
        <f t="shared" si="119"/>
        <v>42746.270057870366</v>
      </c>
    </row>
    <row r="1920" spans="1:22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6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7">
        <f t="shared" si="116"/>
        <v>1.04</v>
      </c>
      <c r="P1920" s="18">
        <f t="shared" si="117"/>
        <v>28.888888888888889</v>
      </c>
      <c r="Q1920" t="s">
        <v>8347</v>
      </c>
      <c r="R1920" s="8" t="s">
        <v>8318</v>
      </c>
      <c r="S1920">
        <v>1407869851</v>
      </c>
      <c r="T1920" s="15">
        <f t="shared" si="118"/>
        <v>41863.789942129632</v>
      </c>
      <c r="U1920" s="14">
        <v>1404845851</v>
      </c>
      <c r="V1920" s="15">
        <f t="shared" si="119"/>
        <v>41828.789942129632</v>
      </c>
    </row>
    <row r="1921" spans="1:22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6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7">
        <f t="shared" si="116"/>
        <v>47.4</v>
      </c>
      <c r="P1921" s="18">
        <f t="shared" si="117"/>
        <v>29.625</v>
      </c>
      <c r="Q1921" t="s">
        <v>8347</v>
      </c>
      <c r="R1921" s="8" t="s">
        <v>8318</v>
      </c>
      <c r="S1921">
        <v>1432069249</v>
      </c>
      <c r="T1921" s="15">
        <f t="shared" si="118"/>
        <v>42143.875567129631</v>
      </c>
      <c r="U1921" s="14">
        <v>1429477249</v>
      </c>
      <c r="V1921" s="15">
        <f t="shared" si="119"/>
        <v>42113.875567129631</v>
      </c>
    </row>
    <row r="1922" spans="1:22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6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7">
        <f t="shared" si="116"/>
        <v>43.03</v>
      </c>
      <c r="P1922" s="18">
        <f t="shared" si="117"/>
        <v>40.980952380952381</v>
      </c>
      <c r="Q1922" t="s">
        <v>8347</v>
      </c>
      <c r="R1922" s="8" t="s">
        <v>8318</v>
      </c>
      <c r="S1922">
        <v>1445468400</v>
      </c>
      <c r="T1922" s="15">
        <f t="shared" si="118"/>
        <v>42298.958333333328</v>
      </c>
      <c r="U1922" s="14">
        <v>1443042061</v>
      </c>
      <c r="V1922" s="15">
        <f t="shared" si="119"/>
        <v>42270.875706018516</v>
      </c>
    </row>
    <row r="1923" spans="1:22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6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7">
        <f t="shared" ref="O1923:O1986" si="120">(E1923/D1923)*100</f>
        <v>136.80000000000001</v>
      </c>
      <c r="P1923" s="18">
        <f t="shared" ref="P1923:P1986" si="121">AVERAGE(E1923/L1923)</f>
        <v>54</v>
      </c>
      <c r="Q1923" t="s">
        <v>8328</v>
      </c>
      <c r="R1923" s="8" t="s">
        <v>8324</v>
      </c>
      <c r="S1923">
        <v>1342243143</v>
      </c>
      <c r="T1923" s="15">
        <f t="shared" ref="T1923:T1986" si="122">(S1923/86400)+DATE(1970,1,1)</f>
        <v>41104.221562500003</v>
      </c>
      <c r="U1923" s="14">
        <v>1339651143</v>
      </c>
      <c r="V1923" s="15">
        <f t="shared" ref="V1923:V1986" si="123">(U1923/86400)+DATE(1970,1,1)</f>
        <v>41074.221562500003</v>
      </c>
    </row>
    <row r="1924" spans="1:22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6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7">
        <f t="shared" si="120"/>
        <v>115.55</v>
      </c>
      <c r="P1924" s="18">
        <f t="shared" si="121"/>
        <v>36.109375</v>
      </c>
      <c r="Q1924" t="s">
        <v>8328</v>
      </c>
      <c r="R1924" s="8" t="s">
        <v>8324</v>
      </c>
      <c r="S1924">
        <v>1386828507</v>
      </c>
      <c r="T1924" s="15">
        <f t="shared" si="122"/>
        <v>41620.255868055552</v>
      </c>
      <c r="U1924" s="14">
        <v>1384236507</v>
      </c>
      <c r="V1924" s="15">
        <f t="shared" si="123"/>
        <v>41590.255868055552</v>
      </c>
    </row>
    <row r="1925" spans="1:22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6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7">
        <f t="shared" si="120"/>
        <v>240.79999999999998</v>
      </c>
      <c r="P1925" s="18">
        <f t="shared" si="121"/>
        <v>23.153846153846153</v>
      </c>
      <c r="Q1925" t="s">
        <v>8328</v>
      </c>
      <c r="R1925" s="8" t="s">
        <v>8324</v>
      </c>
      <c r="S1925">
        <v>1317099540</v>
      </c>
      <c r="T1925" s="15">
        <f t="shared" si="122"/>
        <v>40813.207638888889</v>
      </c>
      <c r="U1925" s="14">
        <v>1313612532</v>
      </c>
      <c r="V1925" s="15">
        <f t="shared" si="123"/>
        <v>40772.848749999997</v>
      </c>
    </row>
    <row r="1926" spans="1:22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7">
        <f t="shared" si="120"/>
        <v>114.39999999999999</v>
      </c>
      <c r="P1926" s="18">
        <f t="shared" si="121"/>
        <v>104</v>
      </c>
      <c r="Q1926" t="s">
        <v>8328</v>
      </c>
      <c r="R1926" s="8" t="s">
        <v>8324</v>
      </c>
      <c r="S1926">
        <v>1389814380</v>
      </c>
      <c r="T1926" s="15">
        <f t="shared" si="122"/>
        <v>41654.814583333333</v>
      </c>
      <c r="U1926" s="14">
        <v>1387390555</v>
      </c>
      <c r="V1926" s="15">
        <f t="shared" si="123"/>
        <v>41626.761053240742</v>
      </c>
    </row>
    <row r="1927" spans="1:22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6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7">
        <f t="shared" si="120"/>
        <v>110.33333333333333</v>
      </c>
      <c r="P1927" s="18">
        <f t="shared" si="121"/>
        <v>31.826923076923077</v>
      </c>
      <c r="Q1927" t="s">
        <v>8328</v>
      </c>
      <c r="R1927" s="8" t="s">
        <v>8324</v>
      </c>
      <c r="S1927">
        <v>1381449600</v>
      </c>
      <c r="T1927" s="15">
        <f t="shared" si="122"/>
        <v>41558</v>
      </c>
      <c r="U1927" s="14">
        <v>1379540288</v>
      </c>
      <c r="V1927" s="15">
        <f t="shared" si="123"/>
        <v>41535.90148148148</v>
      </c>
    </row>
    <row r="1928" spans="1:22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6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7">
        <f t="shared" si="120"/>
        <v>195.37933333333334</v>
      </c>
      <c r="P1928" s="18">
        <f t="shared" si="121"/>
        <v>27.3896261682243</v>
      </c>
      <c r="Q1928" t="s">
        <v>8328</v>
      </c>
      <c r="R1928" s="8" t="s">
        <v>8324</v>
      </c>
      <c r="S1928">
        <v>1288657560</v>
      </c>
      <c r="T1928" s="15">
        <f t="shared" si="122"/>
        <v>40484.018055555556</v>
      </c>
      <c r="U1928" s="14">
        <v>1286319256</v>
      </c>
      <c r="V1928" s="15">
        <f t="shared" si="123"/>
        <v>40456.954351851848</v>
      </c>
    </row>
    <row r="1929" spans="1:22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6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7">
        <f t="shared" si="120"/>
        <v>103.33333333333334</v>
      </c>
      <c r="P1929" s="18">
        <f t="shared" si="121"/>
        <v>56.363636363636367</v>
      </c>
      <c r="Q1929" t="s">
        <v>8328</v>
      </c>
      <c r="R1929" s="8" t="s">
        <v>8324</v>
      </c>
      <c r="S1929">
        <v>1331182740</v>
      </c>
      <c r="T1929" s="15">
        <f t="shared" si="122"/>
        <v>40976.207638888889</v>
      </c>
      <c r="U1929" s="14">
        <v>1329856839</v>
      </c>
      <c r="V1929" s="15">
        <f t="shared" si="123"/>
        <v>40960.861562500002</v>
      </c>
    </row>
    <row r="1930" spans="1:22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6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7">
        <f t="shared" si="120"/>
        <v>103.1372549019608</v>
      </c>
      <c r="P1930" s="18">
        <f t="shared" si="121"/>
        <v>77.352941176470594</v>
      </c>
      <c r="Q1930" t="s">
        <v>8328</v>
      </c>
      <c r="R1930" s="8" t="s">
        <v>8324</v>
      </c>
      <c r="S1930">
        <v>1367940794</v>
      </c>
      <c r="T1930" s="15">
        <f t="shared" si="122"/>
        <v>41401.6480787037</v>
      </c>
      <c r="U1930" s="14">
        <v>1365348794</v>
      </c>
      <c r="V1930" s="15">
        <f t="shared" si="123"/>
        <v>41371.6480787037</v>
      </c>
    </row>
    <row r="1931" spans="1:22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6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7">
        <f t="shared" si="120"/>
        <v>100.3125</v>
      </c>
      <c r="P1931" s="18">
        <f t="shared" si="121"/>
        <v>42.8</v>
      </c>
      <c r="Q1931" t="s">
        <v>8328</v>
      </c>
      <c r="R1931" s="8" t="s">
        <v>8324</v>
      </c>
      <c r="S1931">
        <v>1309825866</v>
      </c>
      <c r="T1931" s="15">
        <f t="shared" si="122"/>
        <v>40729.021597222221</v>
      </c>
      <c r="U1931" s="14">
        <v>1306197066</v>
      </c>
      <c r="V1931" s="15">
        <f t="shared" si="123"/>
        <v>40687.021597222221</v>
      </c>
    </row>
    <row r="1932" spans="1:22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6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7">
        <f t="shared" si="120"/>
        <v>127</v>
      </c>
      <c r="P1932" s="18">
        <f t="shared" si="121"/>
        <v>48.846153846153847</v>
      </c>
      <c r="Q1932" t="s">
        <v>8328</v>
      </c>
      <c r="R1932" s="8" t="s">
        <v>8324</v>
      </c>
      <c r="S1932">
        <v>1373203482</v>
      </c>
      <c r="T1932" s="15">
        <f t="shared" si="122"/>
        <v>41462.558819444443</v>
      </c>
      <c r="U1932" s="14">
        <v>1368019482</v>
      </c>
      <c r="V1932" s="15">
        <f t="shared" si="123"/>
        <v>41402.558819444443</v>
      </c>
    </row>
    <row r="1933" spans="1:22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6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7">
        <f t="shared" si="120"/>
        <v>120.601</v>
      </c>
      <c r="P1933" s="18">
        <f t="shared" si="121"/>
        <v>48.240400000000001</v>
      </c>
      <c r="Q1933" t="s">
        <v>8328</v>
      </c>
      <c r="R1933" s="8" t="s">
        <v>8324</v>
      </c>
      <c r="S1933">
        <v>1337657400</v>
      </c>
      <c r="T1933" s="15">
        <f t="shared" si="122"/>
        <v>41051.145833333336</v>
      </c>
      <c r="U1933" s="14">
        <v>1336512309</v>
      </c>
      <c r="V1933" s="15">
        <f t="shared" si="123"/>
        <v>41037.892465277779</v>
      </c>
    </row>
    <row r="1934" spans="1:22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6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7">
        <f t="shared" si="120"/>
        <v>106.99047619047619</v>
      </c>
      <c r="P1934" s="18">
        <f t="shared" si="121"/>
        <v>70.212500000000006</v>
      </c>
      <c r="Q1934" t="s">
        <v>8328</v>
      </c>
      <c r="R1934" s="8" t="s">
        <v>8324</v>
      </c>
      <c r="S1934">
        <v>1327433173</v>
      </c>
      <c r="T1934" s="15">
        <f t="shared" si="122"/>
        <v>40932.809872685189</v>
      </c>
      <c r="U1934" s="14">
        <v>1325618773</v>
      </c>
      <c r="V1934" s="15">
        <f t="shared" si="123"/>
        <v>40911.809872685189</v>
      </c>
    </row>
    <row r="1935" spans="1:22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6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7">
        <f t="shared" si="120"/>
        <v>172.43333333333334</v>
      </c>
      <c r="P1935" s="18">
        <f t="shared" si="121"/>
        <v>94.054545454545448</v>
      </c>
      <c r="Q1935" t="s">
        <v>8328</v>
      </c>
      <c r="R1935" s="8" t="s">
        <v>8324</v>
      </c>
      <c r="S1935">
        <v>1411787307</v>
      </c>
      <c r="T1935" s="15">
        <f t="shared" si="122"/>
        <v>41909.130868055552</v>
      </c>
      <c r="U1935" s="14">
        <v>1409195307</v>
      </c>
      <c r="V1935" s="15">
        <f t="shared" si="123"/>
        <v>41879.130868055552</v>
      </c>
    </row>
    <row r="1936" spans="1:22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7">
        <f t="shared" si="120"/>
        <v>123.61999999999999</v>
      </c>
      <c r="P1936" s="18">
        <f t="shared" si="121"/>
        <v>80.272727272727266</v>
      </c>
      <c r="Q1936" t="s">
        <v>8328</v>
      </c>
      <c r="R1936" s="8" t="s">
        <v>8324</v>
      </c>
      <c r="S1936">
        <v>1324789200</v>
      </c>
      <c r="T1936" s="15">
        <f t="shared" si="122"/>
        <v>40902.208333333336</v>
      </c>
      <c r="U1936" s="14">
        <v>1321649321</v>
      </c>
      <c r="V1936" s="15">
        <f t="shared" si="123"/>
        <v>40865.867141203707</v>
      </c>
    </row>
    <row r="1937" spans="1:22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6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7">
        <f t="shared" si="120"/>
        <v>108.4</v>
      </c>
      <c r="P1937" s="18">
        <f t="shared" si="121"/>
        <v>54.2</v>
      </c>
      <c r="Q1937" t="s">
        <v>8328</v>
      </c>
      <c r="R1937" s="8" t="s">
        <v>8324</v>
      </c>
      <c r="S1937">
        <v>1403326740</v>
      </c>
      <c r="T1937" s="15">
        <f t="shared" si="122"/>
        <v>41811.207638888889</v>
      </c>
      <c r="U1937" s="14">
        <v>1400106171</v>
      </c>
      <c r="V1937" s="15">
        <f t="shared" si="123"/>
        <v>41773.932534722218</v>
      </c>
    </row>
    <row r="1938" spans="1:22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6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7">
        <f t="shared" si="120"/>
        <v>116.52013333333333</v>
      </c>
      <c r="P1938" s="18">
        <f t="shared" si="121"/>
        <v>60.26903448275862</v>
      </c>
      <c r="Q1938" t="s">
        <v>8328</v>
      </c>
      <c r="R1938" s="8" t="s">
        <v>8324</v>
      </c>
      <c r="S1938">
        <v>1323151140</v>
      </c>
      <c r="T1938" s="15">
        <f t="shared" si="122"/>
        <v>40883.249305555553</v>
      </c>
      <c r="U1938" s="14">
        <v>1320528070</v>
      </c>
      <c r="V1938" s="15">
        <f t="shared" si="123"/>
        <v>40852.889699074076</v>
      </c>
    </row>
    <row r="1939" spans="1:22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6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7">
        <f t="shared" si="120"/>
        <v>187.245</v>
      </c>
      <c r="P1939" s="18">
        <f t="shared" si="121"/>
        <v>38.740344827586206</v>
      </c>
      <c r="Q1939" t="s">
        <v>8328</v>
      </c>
      <c r="R1939" s="8" t="s">
        <v>8324</v>
      </c>
      <c r="S1939">
        <v>1339732740</v>
      </c>
      <c r="T1939" s="15">
        <f t="shared" si="122"/>
        <v>41075.165972222225</v>
      </c>
      <c r="U1939" s="14">
        <v>1338346281</v>
      </c>
      <c r="V1939" s="15">
        <f t="shared" si="123"/>
        <v>41059.118993055556</v>
      </c>
    </row>
    <row r="1940" spans="1:22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6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7">
        <f t="shared" si="120"/>
        <v>115.93333333333334</v>
      </c>
      <c r="P1940" s="18">
        <f t="shared" si="121"/>
        <v>152.54385964912279</v>
      </c>
      <c r="Q1940" t="s">
        <v>8328</v>
      </c>
      <c r="R1940" s="8" t="s">
        <v>8324</v>
      </c>
      <c r="S1940">
        <v>1372741200</v>
      </c>
      <c r="T1940" s="15">
        <f t="shared" si="122"/>
        <v>41457.208333333336</v>
      </c>
      <c r="U1940" s="14">
        <v>1370067231</v>
      </c>
      <c r="V1940" s="15">
        <f t="shared" si="123"/>
        <v>41426.259618055556</v>
      </c>
    </row>
    <row r="1941" spans="1:22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6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7">
        <f t="shared" si="120"/>
        <v>110.7</v>
      </c>
      <c r="P1941" s="18">
        <f t="shared" si="121"/>
        <v>115.3125</v>
      </c>
      <c r="Q1941" t="s">
        <v>8328</v>
      </c>
      <c r="R1941" s="8" t="s">
        <v>8324</v>
      </c>
      <c r="S1941">
        <v>1362955108</v>
      </c>
      <c r="T1941" s="15">
        <f t="shared" si="122"/>
        <v>41343.943379629629</v>
      </c>
      <c r="U1941" s="14">
        <v>1360366708</v>
      </c>
      <c r="V1941" s="15">
        <f t="shared" si="123"/>
        <v>41313.985046296293</v>
      </c>
    </row>
    <row r="1942" spans="1:22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6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7">
        <f t="shared" si="120"/>
        <v>170.92307692307693</v>
      </c>
      <c r="P1942" s="18">
        <f t="shared" si="121"/>
        <v>35.838709677419352</v>
      </c>
      <c r="Q1942" t="s">
        <v>8328</v>
      </c>
      <c r="R1942" s="8" t="s">
        <v>8324</v>
      </c>
      <c r="S1942">
        <v>1308110340</v>
      </c>
      <c r="T1942" s="15">
        <f t="shared" si="122"/>
        <v>40709.165972222225</v>
      </c>
      <c r="U1942" s="14">
        <v>1304770233</v>
      </c>
      <c r="V1942" s="15">
        <f t="shared" si="123"/>
        <v>40670.507326388892</v>
      </c>
    </row>
    <row r="1943" spans="1:22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6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7">
        <f t="shared" si="120"/>
        <v>126.11835600000001</v>
      </c>
      <c r="P1943" s="18">
        <f t="shared" si="121"/>
        <v>64.570118779438872</v>
      </c>
      <c r="Q1943" t="s">
        <v>8348</v>
      </c>
      <c r="R1943" s="8" t="s">
        <v>8318</v>
      </c>
      <c r="S1943">
        <v>1400137131</v>
      </c>
      <c r="T1943" s="15">
        <f t="shared" si="122"/>
        <v>41774.290868055556</v>
      </c>
      <c r="U1943" s="14">
        <v>1397545131</v>
      </c>
      <c r="V1943" s="15">
        <f t="shared" si="123"/>
        <v>41744.290868055556</v>
      </c>
    </row>
    <row r="1944" spans="1:22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6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7">
        <f t="shared" si="120"/>
        <v>138.44033333333334</v>
      </c>
      <c r="P1944" s="18">
        <f t="shared" si="121"/>
        <v>87.436000000000007</v>
      </c>
      <c r="Q1944" t="s">
        <v>8348</v>
      </c>
      <c r="R1944" s="8" t="s">
        <v>8318</v>
      </c>
      <c r="S1944">
        <v>1309809140</v>
      </c>
      <c r="T1944" s="15">
        <f t="shared" si="122"/>
        <v>40728.828009259261</v>
      </c>
      <c r="U1944" s="14">
        <v>1302033140</v>
      </c>
      <c r="V1944" s="15">
        <f t="shared" si="123"/>
        <v>40638.828009259261</v>
      </c>
    </row>
    <row r="1945" spans="1:22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6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7">
        <f t="shared" si="120"/>
        <v>1705.2499999999998</v>
      </c>
      <c r="P1945" s="18">
        <f t="shared" si="121"/>
        <v>68.815577078288939</v>
      </c>
      <c r="Q1945" t="s">
        <v>8348</v>
      </c>
      <c r="R1945" s="8" t="s">
        <v>8318</v>
      </c>
      <c r="S1945">
        <v>1470896916</v>
      </c>
      <c r="T1945" s="15">
        <f t="shared" si="122"/>
        <v>42593.269861111112</v>
      </c>
      <c r="U1945" s="14">
        <v>1467008916</v>
      </c>
      <c r="V1945" s="15">
        <f t="shared" si="123"/>
        <v>42548.269861111112</v>
      </c>
    </row>
    <row r="1946" spans="1:22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7">
        <f t="shared" si="120"/>
        <v>788.05550000000005</v>
      </c>
      <c r="P1946" s="18">
        <f t="shared" si="121"/>
        <v>176.200223588597</v>
      </c>
      <c r="Q1946" t="s">
        <v>8348</v>
      </c>
      <c r="R1946" s="8" t="s">
        <v>8318</v>
      </c>
      <c r="S1946">
        <v>1398952890</v>
      </c>
      <c r="T1946" s="15">
        <f t="shared" si="122"/>
        <v>41760.584374999999</v>
      </c>
      <c r="U1946" s="14">
        <v>1396360890</v>
      </c>
      <c r="V1946" s="15">
        <f t="shared" si="123"/>
        <v>41730.584374999999</v>
      </c>
    </row>
    <row r="1947" spans="1:22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6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7">
        <f t="shared" si="120"/>
        <v>348.01799999999997</v>
      </c>
      <c r="P1947" s="18">
        <f t="shared" si="121"/>
        <v>511.79117647058825</v>
      </c>
      <c r="Q1947" t="s">
        <v>8348</v>
      </c>
      <c r="R1947" s="8" t="s">
        <v>8318</v>
      </c>
      <c r="S1947">
        <v>1436680958</v>
      </c>
      <c r="T1947" s="15">
        <f t="shared" si="122"/>
        <v>42197.251828703702</v>
      </c>
      <c r="U1947" s="14">
        <v>1433224958</v>
      </c>
      <c r="V1947" s="15">
        <f t="shared" si="123"/>
        <v>42157.251828703702</v>
      </c>
    </row>
    <row r="1948" spans="1:22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6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7">
        <f t="shared" si="120"/>
        <v>149.74666666666667</v>
      </c>
      <c r="P1948" s="18">
        <f t="shared" si="121"/>
        <v>160.44285714285715</v>
      </c>
      <c r="Q1948" t="s">
        <v>8348</v>
      </c>
      <c r="R1948" s="8" t="s">
        <v>8318</v>
      </c>
      <c r="S1948">
        <v>1397961361</v>
      </c>
      <c r="T1948" s="15">
        <f t="shared" si="122"/>
        <v>41749.108344907407</v>
      </c>
      <c r="U1948" s="14">
        <v>1392780961</v>
      </c>
      <c r="V1948" s="15">
        <f t="shared" si="123"/>
        <v>41689.150011574078</v>
      </c>
    </row>
    <row r="1949" spans="1:22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6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7">
        <f t="shared" si="120"/>
        <v>100.63375000000001</v>
      </c>
      <c r="P1949" s="18">
        <f t="shared" si="121"/>
        <v>35.003043478260871</v>
      </c>
      <c r="Q1949" t="s">
        <v>8348</v>
      </c>
      <c r="R1949" s="8" t="s">
        <v>8318</v>
      </c>
      <c r="S1949">
        <v>1258955940</v>
      </c>
      <c r="T1949" s="15">
        <f t="shared" si="122"/>
        <v>40140.249305555553</v>
      </c>
      <c r="U1949" s="14">
        <v>1255730520</v>
      </c>
      <c r="V1949" s="15">
        <f t="shared" si="123"/>
        <v>40102.918055555558</v>
      </c>
    </row>
    <row r="1950" spans="1:22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6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7">
        <f t="shared" si="120"/>
        <v>800.21100000000001</v>
      </c>
      <c r="P1950" s="18">
        <f t="shared" si="121"/>
        <v>188.50671378091872</v>
      </c>
      <c r="Q1950" t="s">
        <v>8348</v>
      </c>
      <c r="R1950" s="8" t="s">
        <v>8318</v>
      </c>
      <c r="S1950">
        <v>1465232520</v>
      </c>
      <c r="T1950" s="15">
        <f t="shared" si="122"/>
        <v>42527.709722222222</v>
      </c>
      <c r="U1950" s="14">
        <v>1460557809</v>
      </c>
      <c r="V1950" s="15">
        <f t="shared" si="123"/>
        <v>42473.604270833333</v>
      </c>
    </row>
    <row r="1951" spans="1:22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6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7">
        <f t="shared" si="120"/>
        <v>106.00260000000002</v>
      </c>
      <c r="P1951" s="18">
        <f t="shared" si="121"/>
        <v>56.204984093319197</v>
      </c>
      <c r="Q1951" t="s">
        <v>8348</v>
      </c>
      <c r="R1951" s="8" t="s">
        <v>8318</v>
      </c>
      <c r="S1951">
        <v>1404986951</v>
      </c>
      <c r="T1951" s="15">
        <f t="shared" si="122"/>
        <v>41830.423043981486</v>
      </c>
      <c r="U1951" s="14">
        <v>1402394951</v>
      </c>
      <c r="V1951" s="15">
        <f t="shared" si="123"/>
        <v>41800.423043981486</v>
      </c>
    </row>
    <row r="1952" spans="1:22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6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7">
        <f t="shared" si="120"/>
        <v>200.51866666666669</v>
      </c>
      <c r="P1952" s="18">
        <f t="shared" si="121"/>
        <v>51.3054157782516</v>
      </c>
      <c r="Q1952" t="s">
        <v>8348</v>
      </c>
      <c r="R1952" s="8" t="s">
        <v>8318</v>
      </c>
      <c r="S1952">
        <v>1303446073</v>
      </c>
      <c r="T1952" s="15">
        <f t="shared" si="122"/>
        <v>40655.181400462963</v>
      </c>
      <c r="U1952" s="14">
        <v>1300767673</v>
      </c>
      <c r="V1952" s="15">
        <f t="shared" si="123"/>
        <v>40624.181400462963</v>
      </c>
    </row>
    <row r="1953" spans="1:22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6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7">
        <f t="shared" si="120"/>
        <v>212.44399999999999</v>
      </c>
      <c r="P1953" s="18">
        <f t="shared" si="121"/>
        <v>127.36450839328538</v>
      </c>
      <c r="Q1953" t="s">
        <v>8348</v>
      </c>
      <c r="R1953" s="8" t="s">
        <v>8318</v>
      </c>
      <c r="S1953">
        <v>1478516737</v>
      </c>
      <c r="T1953" s="15">
        <f t="shared" si="122"/>
        <v>42681.462233796294</v>
      </c>
      <c r="U1953" s="14">
        <v>1475921137</v>
      </c>
      <c r="V1953" s="15">
        <f t="shared" si="123"/>
        <v>42651.420567129629</v>
      </c>
    </row>
    <row r="1954" spans="1:22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6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7">
        <f t="shared" si="120"/>
        <v>198.47237142857145</v>
      </c>
      <c r="P1954" s="18">
        <f t="shared" si="121"/>
        <v>101.85532258064516</v>
      </c>
      <c r="Q1954" t="s">
        <v>8348</v>
      </c>
      <c r="R1954" s="8" t="s">
        <v>8318</v>
      </c>
      <c r="S1954">
        <v>1381934015</v>
      </c>
      <c r="T1954" s="15">
        <f t="shared" si="122"/>
        <v>41563.60665509259</v>
      </c>
      <c r="U1954" s="14">
        <v>1378737215</v>
      </c>
      <c r="V1954" s="15">
        <f t="shared" si="123"/>
        <v>41526.60665509259</v>
      </c>
    </row>
    <row r="1955" spans="1:22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6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7">
        <f t="shared" si="120"/>
        <v>225.94666666666666</v>
      </c>
      <c r="P1955" s="18">
        <f t="shared" si="121"/>
        <v>230.55782312925169</v>
      </c>
      <c r="Q1955" t="s">
        <v>8348</v>
      </c>
      <c r="R1955" s="8" t="s">
        <v>8318</v>
      </c>
      <c r="S1955">
        <v>1330657200</v>
      </c>
      <c r="T1955" s="15">
        <f t="shared" si="122"/>
        <v>40970.125</v>
      </c>
      <c r="U1955" s="14">
        <v>1328158065</v>
      </c>
      <c r="V1955" s="15">
        <f t="shared" si="123"/>
        <v>40941.199826388889</v>
      </c>
    </row>
    <row r="1956" spans="1:22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7">
        <f t="shared" si="120"/>
        <v>698.94800000000009</v>
      </c>
      <c r="P1956" s="18">
        <f t="shared" si="121"/>
        <v>842.10602409638557</v>
      </c>
      <c r="Q1956" t="s">
        <v>8348</v>
      </c>
      <c r="R1956" s="8" t="s">
        <v>8318</v>
      </c>
      <c r="S1956">
        <v>1457758800</v>
      </c>
      <c r="T1956" s="15">
        <f t="shared" si="122"/>
        <v>42441.208333333328</v>
      </c>
      <c r="U1956" s="14">
        <v>1453730176</v>
      </c>
      <c r="V1956" s="15">
        <f t="shared" si="123"/>
        <v>42394.580740740741</v>
      </c>
    </row>
    <row r="1957" spans="1:22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6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7">
        <f t="shared" si="120"/>
        <v>398.59528571428569</v>
      </c>
      <c r="P1957" s="18">
        <f t="shared" si="121"/>
        <v>577.27593103448271</v>
      </c>
      <c r="Q1957" t="s">
        <v>8348</v>
      </c>
      <c r="R1957" s="8" t="s">
        <v>8318</v>
      </c>
      <c r="S1957">
        <v>1337799600</v>
      </c>
      <c r="T1957" s="15">
        <f t="shared" si="122"/>
        <v>41052.791666666664</v>
      </c>
      <c r="U1957" s="14">
        <v>1334989881</v>
      </c>
      <c r="V1957" s="15">
        <f t="shared" si="123"/>
        <v>41020.271770833337</v>
      </c>
    </row>
    <row r="1958" spans="1:22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6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7">
        <f t="shared" si="120"/>
        <v>294.0333333333333</v>
      </c>
      <c r="P1958" s="18">
        <f t="shared" si="121"/>
        <v>483.34246575342468</v>
      </c>
      <c r="Q1958" t="s">
        <v>8348</v>
      </c>
      <c r="R1958" s="8" t="s">
        <v>8318</v>
      </c>
      <c r="S1958">
        <v>1429391405</v>
      </c>
      <c r="T1958" s="15">
        <f t="shared" si="122"/>
        <v>42112.882002314815</v>
      </c>
      <c r="U1958" s="14">
        <v>1425507005</v>
      </c>
      <c r="V1958" s="15">
        <f t="shared" si="123"/>
        <v>42067.923668981486</v>
      </c>
    </row>
    <row r="1959" spans="1:22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6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7">
        <f t="shared" si="120"/>
        <v>167.50470000000001</v>
      </c>
      <c r="P1959" s="18">
        <f t="shared" si="121"/>
        <v>76.138500000000008</v>
      </c>
      <c r="Q1959" t="s">
        <v>8348</v>
      </c>
      <c r="R1959" s="8" t="s">
        <v>8318</v>
      </c>
      <c r="S1959">
        <v>1351304513</v>
      </c>
      <c r="T1959" s="15">
        <f t="shared" si="122"/>
        <v>41209.098530092597</v>
      </c>
      <c r="U1959" s="14">
        <v>1348712513</v>
      </c>
      <c r="V1959" s="15">
        <f t="shared" si="123"/>
        <v>41179.098530092597</v>
      </c>
    </row>
    <row r="1960" spans="1:22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6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7">
        <f t="shared" si="120"/>
        <v>1435.5717142857143</v>
      </c>
      <c r="P1960" s="18">
        <f t="shared" si="121"/>
        <v>74.107684365781708</v>
      </c>
      <c r="Q1960" t="s">
        <v>8348</v>
      </c>
      <c r="R1960" s="8" t="s">
        <v>8318</v>
      </c>
      <c r="S1960">
        <v>1364078561</v>
      </c>
      <c r="T1960" s="15">
        <f t="shared" si="122"/>
        <v>41356.94630787037</v>
      </c>
      <c r="U1960" s="14">
        <v>1361490161</v>
      </c>
      <c r="V1960" s="15">
        <f t="shared" si="123"/>
        <v>41326.987974537034</v>
      </c>
    </row>
    <row r="1961" spans="1:22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6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7">
        <f t="shared" si="120"/>
        <v>156.73439999999999</v>
      </c>
      <c r="P1961" s="18">
        <f t="shared" si="121"/>
        <v>36.965660377358489</v>
      </c>
      <c r="Q1961" t="s">
        <v>8348</v>
      </c>
      <c r="R1961" s="8" t="s">
        <v>8318</v>
      </c>
      <c r="S1961">
        <v>1412121600</v>
      </c>
      <c r="T1961" s="15">
        <f t="shared" si="122"/>
        <v>41913</v>
      </c>
      <c r="U1961" s="14">
        <v>1408565860</v>
      </c>
      <c r="V1961" s="15">
        <f t="shared" si="123"/>
        <v>41871.845601851848</v>
      </c>
    </row>
    <row r="1962" spans="1:22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6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7">
        <f t="shared" si="120"/>
        <v>117.90285714285716</v>
      </c>
      <c r="P1962" s="18">
        <f t="shared" si="121"/>
        <v>2500.969696969697</v>
      </c>
      <c r="Q1962" t="s">
        <v>8348</v>
      </c>
      <c r="R1962" s="8" t="s">
        <v>8318</v>
      </c>
      <c r="S1962">
        <v>1419151341</v>
      </c>
      <c r="T1962" s="15">
        <f t="shared" si="122"/>
        <v>41994.362743055557</v>
      </c>
      <c r="U1962" s="14">
        <v>1416559341</v>
      </c>
      <c r="V1962" s="15">
        <f t="shared" si="123"/>
        <v>41964.362743055557</v>
      </c>
    </row>
    <row r="1963" spans="1:22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6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7">
        <f t="shared" si="120"/>
        <v>1105.3811999999998</v>
      </c>
      <c r="P1963" s="18">
        <f t="shared" si="121"/>
        <v>67.690214329454989</v>
      </c>
      <c r="Q1963" t="s">
        <v>8348</v>
      </c>
      <c r="R1963" s="8" t="s">
        <v>8318</v>
      </c>
      <c r="S1963">
        <v>1349495940</v>
      </c>
      <c r="T1963" s="15">
        <f t="shared" si="122"/>
        <v>41188.165972222225</v>
      </c>
      <c r="U1963" s="14">
        <v>1346042417</v>
      </c>
      <c r="V1963" s="15">
        <f t="shared" si="123"/>
        <v>41148.194641203707</v>
      </c>
    </row>
    <row r="1964" spans="1:22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6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7">
        <f t="shared" si="120"/>
        <v>192.92499999999998</v>
      </c>
      <c r="P1964" s="18">
        <f t="shared" si="121"/>
        <v>63.04738562091503</v>
      </c>
      <c r="Q1964" t="s">
        <v>8348</v>
      </c>
      <c r="R1964" s="8" t="s">
        <v>8318</v>
      </c>
      <c r="S1964">
        <v>1400006636</v>
      </c>
      <c r="T1964" s="15">
        <f t="shared" si="122"/>
        <v>41772.780509259261</v>
      </c>
      <c r="U1964" s="14">
        <v>1397414636</v>
      </c>
      <c r="V1964" s="15">
        <f t="shared" si="123"/>
        <v>41742.780509259261</v>
      </c>
    </row>
    <row r="1965" spans="1:22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6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7">
        <f t="shared" si="120"/>
        <v>126.8842105263158</v>
      </c>
      <c r="P1965" s="18">
        <f t="shared" si="121"/>
        <v>117.6</v>
      </c>
      <c r="Q1965" t="s">
        <v>8348</v>
      </c>
      <c r="R1965" s="8" t="s">
        <v>8318</v>
      </c>
      <c r="S1965">
        <v>1410862734</v>
      </c>
      <c r="T1965" s="15">
        <f t="shared" si="122"/>
        <v>41898.429791666669</v>
      </c>
      <c r="U1965" s="14">
        <v>1407838734</v>
      </c>
      <c r="V1965" s="15">
        <f t="shared" si="123"/>
        <v>41863.429791666669</v>
      </c>
    </row>
    <row r="1966" spans="1:22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7">
        <f t="shared" si="120"/>
        <v>259.57748878923763</v>
      </c>
      <c r="P1966" s="18">
        <f t="shared" si="121"/>
        <v>180.75185011709601</v>
      </c>
      <c r="Q1966" t="s">
        <v>8348</v>
      </c>
      <c r="R1966" s="8" t="s">
        <v>8318</v>
      </c>
      <c r="S1966">
        <v>1461306772</v>
      </c>
      <c r="T1966" s="15">
        <f t="shared" si="122"/>
        <v>42482.272824074069</v>
      </c>
      <c r="U1966" s="14">
        <v>1458714772</v>
      </c>
      <c r="V1966" s="15">
        <f t="shared" si="123"/>
        <v>42452.272824074069</v>
      </c>
    </row>
    <row r="1967" spans="1:22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6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7">
        <f t="shared" si="120"/>
        <v>262.27999999999997</v>
      </c>
      <c r="P1967" s="18">
        <f t="shared" si="121"/>
        <v>127.32038834951456</v>
      </c>
      <c r="Q1967" t="s">
        <v>8348</v>
      </c>
      <c r="R1967" s="8" t="s">
        <v>8318</v>
      </c>
      <c r="S1967">
        <v>1326330000</v>
      </c>
      <c r="T1967" s="15">
        <f t="shared" si="122"/>
        <v>40920.041666666664</v>
      </c>
      <c r="U1967" s="14">
        <v>1324433310</v>
      </c>
      <c r="V1967" s="15">
        <f t="shared" si="123"/>
        <v>40898.089236111111</v>
      </c>
    </row>
    <row r="1968" spans="1:22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6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7">
        <f t="shared" si="120"/>
        <v>206.74309000000002</v>
      </c>
      <c r="P1968" s="18">
        <f t="shared" si="121"/>
        <v>136.6444745538665</v>
      </c>
      <c r="Q1968" t="s">
        <v>8348</v>
      </c>
      <c r="R1968" s="8" t="s">
        <v>8318</v>
      </c>
      <c r="S1968">
        <v>1408021098</v>
      </c>
      <c r="T1968" s="15">
        <f t="shared" si="122"/>
        <v>41865.540486111109</v>
      </c>
      <c r="U1968" s="14">
        <v>1405429098</v>
      </c>
      <c r="V1968" s="15">
        <f t="shared" si="123"/>
        <v>41835.540486111109</v>
      </c>
    </row>
    <row r="1969" spans="1:22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6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7">
        <f t="shared" si="120"/>
        <v>370.13</v>
      </c>
      <c r="P1969" s="18">
        <f t="shared" si="121"/>
        <v>182.78024691358024</v>
      </c>
      <c r="Q1969" t="s">
        <v>8348</v>
      </c>
      <c r="R1969" s="8" t="s">
        <v>8318</v>
      </c>
      <c r="S1969">
        <v>1398959729</v>
      </c>
      <c r="T1969" s="15">
        <f t="shared" si="122"/>
        <v>41760.663530092592</v>
      </c>
      <c r="U1969" s="14">
        <v>1396367729</v>
      </c>
      <c r="V1969" s="15">
        <f t="shared" si="123"/>
        <v>41730.663530092592</v>
      </c>
    </row>
    <row r="1970" spans="1:22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6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7">
        <f t="shared" si="120"/>
        <v>284.96600000000001</v>
      </c>
      <c r="P1970" s="18">
        <f t="shared" si="121"/>
        <v>279.37843137254902</v>
      </c>
      <c r="Q1970" t="s">
        <v>8348</v>
      </c>
      <c r="R1970" s="8" t="s">
        <v>8318</v>
      </c>
      <c r="S1970">
        <v>1480777515</v>
      </c>
      <c r="T1970" s="15">
        <f t="shared" si="122"/>
        <v>42707.628645833334</v>
      </c>
      <c r="U1970" s="14">
        <v>1478095515</v>
      </c>
      <c r="V1970" s="15">
        <f t="shared" si="123"/>
        <v>42676.586979166663</v>
      </c>
    </row>
    <row r="1971" spans="1:22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6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7">
        <f t="shared" si="120"/>
        <v>579.08000000000004</v>
      </c>
      <c r="P1971" s="18">
        <f t="shared" si="121"/>
        <v>61.375728669846318</v>
      </c>
      <c r="Q1971" t="s">
        <v>8348</v>
      </c>
      <c r="R1971" s="8" t="s">
        <v>8318</v>
      </c>
      <c r="S1971">
        <v>1470423668</v>
      </c>
      <c r="T1971" s="15">
        <f t="shared" si="122"/>
        <v>42587.792453703703</v>
      </c>
      <c r="U1971" s="14">
        <v>1467831668</v>
      </c>
      <c r="V1971" s="15">
        <f t="shared" si="123"/>
        <v>42557.792453703703</v>
      </c>
    </row>
    <row r="1972" spans="1:22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6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7">
        <f t="shared" si="120"/>
        <v>1131.8</v>
      </c>
      <c r="P1972" s="18">
        <f t="shared" si="121"/>
        <v>80.727532097004286</v>
      </c>
      <c r="Q1972" t="s">
        <v>8348</v>
      </c>
      <c r="R1972" s="8" t="s">
        <v>8318</v>
      </c>
      <c r="S1972">
        <v>1366429101</v>
      </c>
      <c r="T1972" s="15">
        <f t="shared" si="122"/>
        <v>41384.151631944442</v>
      </c>
      <c r="U1972" s="14">
        <v>1361248701</v>
      </c>
      <c r="V1972" s="15">
        <f t="shared" si="123"/>
        <v>41324.193298611113</v>
      </c>
    </row>
    <row r="1973" spans="1:22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6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7">
        <f t="shared" si="120"/>
        <v>263.02771750000005</v>
      </c>
      <c r="P1973" s="18">
        <f t="shared" si="121"/>
        <v>272.35590732591254</v>
      </c>
      <c r="Q1973" t="s">
        <v>8348</v>
      </c>
      <c r="R1973" s="8" t="s">
        <v>8318</v>
      </c>
      <c r="S1973">
        <v>1384488000</v>
      </c>
      <c r="T1973" s="15">
        <f t="shared" si="122"/>
        <v>41593.166666666664</v>
      </c>
      <c r="U1973" s="14">
        <v>1381752061</v>
      </c>
      <c r="V1973" s="15">
        <f t="shared" si="123"/>
        <v>41561.500706018516</v>
      </c>
    </row>
    <row r="1974" spans="1:22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6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7">
        <f t="shared" si="120"/>
        <v>674.48</v>
      </c>
      <c r="P1974" s="18">
        <f t="shared" si="121"/>
        <v>70.848739495798313</v>
      </c>
      <c r="Q1974" t="s">
        <v>8348</v>
      </c>
      <c r="R1974" s="8" t="s">
        <v>8318</v>
      </c>
      <c r="S1974">
        <v>1353201444</v>
      </c>
      <c r="T1974" s="15">
        <f t="shared" si="122"/>
        <v>41231.053749999999</v>
      </c>
      <c r="U1974" s="14">
        <v>1350605844</v>
      </c>
      <c r="V1974" s="15">
        <f t="shared" si="123"/>
        <v>41201.012083333335</v>
      </c>
    </row>
    <row r="1975" spans="1:22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6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7">
        <f t="shared" si="120"/>
        <v>256.83081313131316</v>
      </c>
      <c r="P1975" s="18">
        <f t="shared" si="121"/>
        <v>247.94003412969283</v>
      </c>
      <c r="Q1975" t="s">
        <v>8348</v>
      </c>
      <c r="R1975" s="8" t="s">
        <v>8318</v>
      </c>
      <c r="S1975">
        <v>1470466800</v>
      </c>
      <c r="T1975" s="15">
        <f t="shared" si="122"/>
        <v>42588.291666666672</v>
      </c>
      <c r="U1975" s="14">
        <v>1467134464</v>
      </c>
      <c r="V1975" s="15">
        <f t="shared" si="123"/>
        <v>42549.722962962958</v>
      </c>
    </row>
    <row r="1976" spans="1:22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7">
        <f t="shared" si="120"/>
        <v>375.49599999999998</v>
      </c>
      <c r="P1976" s="18">
        <f t="shared" si="121"/>
        <v>186.81393034825871</v>
      </c>
      <c r="Q1976" t="s">
        <v>8348</v>
      </c>
      <c r="R1976" s="8" t="s">
        <v>8318</v>
      </c>
      <c r="S1976">
        <v>1376899269</v>
      </c>
      <c r="T1976" s="15">
        <f t="shared" si="122"/>
        <v>41505.334131944444</v>
      </c>
      <c r="U1976" s="14">
        <v>1371715269</v>
      </c>
      <c r="V1976" s="15">
        <f t="shared" si="123"/>
        <v>41445.334131944444</v>
      </c>
    </row>
    <row r="1977" spans="1:22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6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7">
        <f t="shared" si="120"/>
        <v>208.70837499999996</v>
      </c>
      <c r="P1977" s="18">
        <f t="shared" si="121"/>
        <v>131.98948616600788</v>
      </c>
      <c r="Q1977" t="s">
        <v>8348</v>
      </c>
      <c r="R1977" s="8" t="s">
        <v>8318</v>
      </c>
      <c r="S1977">
        <v>1362938851</v>
      </c>
      <c r="T1977" s="15">
        <f t="shared" si="122"/>
        <v>41343.755219907405</v>
      </c>
      <c r="U1977" s="14">
        <v>1360346851</v>
      </c>
      <c r="V1977" s="15">
        <f t="shared" si="123"/>
        <v>41313.755219907405</v>
      </c>
    </row>
    <row r="1978" spans="1:22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6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7">
        <f t="shared" si="120"/>
        <v>346.6</v>
      </c>
      <c r="P1978" s="18">
        <f t="shared" si="121"/>
        <v>29.310782241014799</v>
      </c>
      <c r="Q1978" t="s">
        <v>8348</v>
      </c>
      <c r="R1978" s="8" t="s">
        <v>8318</v>
      </c>
      <c r="S1978">
        <v>1373751325</v>
      </c>
      <c r="T1978" s="15">
        <f t="shared" si="122"/>
        <v>41468.899594907409</v>
      </c>
      <c r="U1978" s="14">
        <v>1371159325</v>
      </c>
      <c r="V1978" s="15">
        <f t="shared" si="123"/>
        <v>41438.899594907409</v>
      </c>
    </row>
    <row r="1979" spans="1:22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6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7">
        <f t="shared" si="120"/>
        <v>402.33</v>
      </c>
      <c r="P1979" s="18">
        <f t="shared" si="121"/>
        <v>245.02436053593178</v>
      </c>
      <c r="Q1979" t="s">
        <v>8348</v>
      </c>
      <c r="R1979" s="8" t="s">
        <v>8318</v>
      </c>
      <c r="S1979">
        <v>1450511940</v>
      </c>
      <c r="T1979" s="15">
        <f t="shared" si="122"/>
        <v>42357.332638888889</v>
      </c>
      <c r="U1979" s="14">
        <v>1446527540</v>
      </c>
      <c r="V1979" s="15">
        <f t="shared" si="123"/>
        <v>42311.216898148152</v>
      </c>
    </row>
    <row r="1980" spans="1:22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6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7">
        <f t="shared" si="120"/>
        <v>1026.8451399999999</v>
      </c>
      <c r="P1980" s="18">
        <f t="shared" si="121"/>
        <v>1323.2540463917526</v>
      </c>
      <c r="Q1980" t="s">
        <v>8348</v>
      </c>
      <c r="R1980" s="8" t="s">
        <v>8318</v>
      </c>
      <c r="S1980">
        <v>1339484400</v>
      </c>
      <c r="T1980" s="15">
        <f t="shared" si="122"/>
        <v>41072.291666666664</v>
      </c>
      <c r="U1980" s="14">
        <v>1336627492</v>
      </c>
      <c r="V1980" s="15">
        <f t="shared" si="123"/>
        <v>41039.225601851853</v>
      </c>
    </row>
    <row r="1981" spans="1:22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6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7">
        <f t="shared" si="120"/>
        <v>114.901155</v>
      </c>
      <c r="P1981" s="18">
        <f t="shared" si="121"/>
        <v>282.65966789667897</v>
      </c>
      <c r="Q1981" t="s">
        <v>8348</v>
      </c>
      <c r="R1981" s="8" t="s">
        <v>8318</v>
      </c>
      <c r="S1981">
        <v>1447909140</v>
      </c>
      <c r="T1981" s="15">
        <f t="shared" si="122"/>
        <v>42327.207638888889</v>
      </c>
      <c r="U1981" s="14">
        <v>1444734146</v>
      </c>
      <c r="V1981" s="15">
        <f t="shared" si="123"/>
        <v>42290.460023148145</v>
      </c>
    </row>
    <row r="1982" spans="1:22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6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7">
        <f t="shared" si="120"/>
        <v>354.82402000000002</v>
      </c>
      <c r="P1982" s="18">
        <f t="shared" si="121"/>
        <v>91.214401028277635</v>
      </c>
      <c r="Q1982" t="s">
        <v>8348</v>
      </c>
      <c r="R1982" s="8" t="s">
        <v>8318</v>
      </c>
      <c r="S1982">
        <v>1459684862</v>
      </c>
      <c r="T1982" s="15">
        <f t="shared" si="122"/>
        <v>42463.500717592593</v>
      </c>
      <c r="U1982" s="14">
        <v>1456232462</v>
      </c>
      <c r="V1982" s="15">
        <f t="shared" si="123"/>
        <v>42423.542384259257</v>
      </c>
    </row>
    <row r="1983" spans="1:22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6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7">
        <f t="shared" si="120"/>
        <v>5.08</v>
      </c>
      <c r="P1983" s="18">
        <f t="shared" si="121"/>
        <v>31.75</v>
      </c>
      <c r="Q1983" t="s">
        <v>8349</v>
      </c>
      <c r="R1983" s="8" t="s">
        <v>8337</v>
      </c>
      <c r="S1983">
        <v>1404926665</v>
      </c>
      <c r="T1983" s="15">
        <f t="shared" si="122"/>
        <v>41829.725289351853</v>
      </c>
      <c r="U1983" s="14">
        <v>1402334665</v>
      </c>
      <c r="V1983" s="15">
        <f t="shared" si="123"/>
        <v>41799.725289351853</v>
      </c>
    </row>
    <row r="1984" spans="1:22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6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7">
        <f t="shared" si="120"/>
        <v>0</v>
      </c>
      <c r="P1984" s="18" t="e">
        <f t="shared" si="121"/>
        <v>#DIV/0!</v>
      </c>
      <c r="Q1984" t="s">
        <v>8349</v>
      </c>
      <c r="R1984" s="8" t="s">
        <v>8337</v>
      </c>
      <c r="S1984">
        <v>1480863887</v>
      </c>
      <c r="T1984" s="15">
        <f t="shared" si="122"/>
        <v>42708.628321759257</v>
      </c>
      <c r="U1984" s="14">
        <v>1478268287</v>
      </c>
      <c r="V1984" s="15">
        <f t="shared" si="123"/>
        <v>42678.586655092593</v>
      </c>
    </row>
    <row r="1985" spans="1:22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6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7">
        <f t="shared" si="120"/>
        <v>4.3</v>
      </c>
      <c r="P1985" s="18">
        <f t="shared" si="121"/>
        <v>88.6875</v>
      </c>
      <c r="Q1985" t="s">
        <v>8349</v>
      </c>
      <c r="R1985" s="8" t="s">
        <v>8337</v>
      </c>
      <c r="S1985">
        <v>1472799600</v>
      </c>
      <c r="T1985" s="15">
        <f t="shared" si="122"/>
        <v>42615.291666666672</v>
      </c>
      <c r="U1985" s="14">
        <v>1470874618</v>
      </c>
      <c r="V1985" s="15">
        <f t="shared" si="123"/>
        <v>42593.011782407411</v>
      </c>
    </row>
    <row r="1986" spans="1:22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7">
        <f t="shared" si="120"/>
        <v>21.146666666666665</v>
      </c>
      <c r="P1986" s="18">
        <f t="shared" si="121"/>
        <v>453.14285714285717</v>
      </c>
      <c r="Q1986" t="s">
        <v>8349</v>
      </c>
      <c r="R1986" s="8" t="s">
        <v>8337</v>
      </c>
      <c r="S1986">
        <v>1417377481</v>
      </c>
      <c r="T1986" s="15">
        <f t="shared" si="122"/>
        <v>41973.831956018519</v>
      </c>
      <c r="U1986" s="14">
        <v>1412189881</v>
      </c>
      <c r="V1986" s="15">
        <f t="shared" si="123"/>
        <v>41913.790289351848</v>
      </c>
    </row>
    <row r="1987" spans="1:22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6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7">
        <f t="shared" ref="O1987:O2050" si="124">(E1987/D1987)*100</f>
        <v>3.1875</v>
      </c>
      <c r="P1987" s="18">
        <f t="shared" ref="P1987:P2050" si="125">AVERAGE(E1987/L1987)</f>
        <v>12.75</v>
      </c>
      <c r="Q1987" t="s">
        <v>8349</v>
      </c>
      <c r="R1987" s="8" t="s">
        <v>8337</v>
      </c>
      <c r="S1987">
        <v>1470178800</v>
      </c>
      <c r="T1987" s="15">
        <f t="shared" ref="T1987:T2050" si="126">(S1987/86400)+DATE(1970,1,1)</f>
        <v>42584.958333333328</v>
      </c>
      <c r="U1987" s="14">
        <v>1467650771</v>
      </c>
      <c r="V1987" s="15">
        <f t="shared" ref="V1987:V2050" si="127">(U1987/86400)+DATE(1970,1,1)</f>
        <v>42555.698738425926</v>
      </c>
    </row>
    <row r="1988" spans="1:22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6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7">
        <f t="shared" si="124"/>
        <v>0.05</v>
      </c>
      <c r="P1988" s="18">
        <f t="shared" si="125"/>
        <v>1</v>
      </c>
      <c r="Q1988" t="s">
        <v>8349</v>
      </c>
      <c r="R1988" s="8" t="s">
        <v>8337</v>
      </c>
      <c r="S1988">
        <v>1457947483</v>
      </c>
      <c r="T1988" s="15">
        <f t="shared" si="126"/>
        <v>42443.392164351855</v>
      </c>
      <c r="U1988" s="14">
        <v>1455359083</v>
      </c>
      <c r="V1988" s="15">
        <f t="shared" si="127"/>
        <v>42413.433831018519</v>
      </c>
    </row>
    <row r="1989" spans="1:22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6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7">
        <f t="shared" si="124"/>
        <v>42.472727272727276</v>
      </c>
      <c r="P1989" s="18">
        <f t="shared" si="125"/>
        <v>83.428571428571431</v>
      </c>
      <c r="Q1989" t="s">
        <v>8349</v>
      </c>
      <c r="R1989" s="8" t="s">
        <v>8337</v>
      </c>
      <c r="S1989">
        <v>1425223276</v>
      </c>
      <c r="T1989" s="15">
        <f t="shared" si="126"/>
        <v>42064.639768518522</v>
      </c>
      <c r="U1989" s="14">
        <v>1422631276</v>
      </c>
      <c r="V1989" s="15">
        <f t="shared" si="127"/>
        <v>42034.639768518522</v>
      </c>
    </row>
    <row r="1990" spans="1:22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6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7">
        <f t="shared" si="124"/>
        <v>0.41666666666666669</v>
      </c>
      <c r="P1990" s="18">
        <f t="shared" si="125"/>
        <v>25</v>
      </c>
      <c r="Q1990" t="s">
        <v>8349</v>
      </c>
      <c r="R1990" s="8" t="s">
        <v>8337</v>
      </c>
      <c r="S1990">
        <v>1440094742</v>
      </c>
      <c r="T1990" s="15">
        <f t="shared" si="126"/>
        <v>42236.763217592597</v>
      </c>
      <c r="U1990" s="14">
        <v>1437502742</v>
      </c>
      <c r="V1990" s="15">
        <f t="shared" si="127"/>
        <v>42206.763217592597</v>
      </c>
    </row>
    <row r="1991" spans="1:22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6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7">
        <f t="shared" si="124"/>
        <v>1</v>
      </c>
      <c r="P1991" s="18">
        <f t="shared" si="125"/>
        <v>50</v>
      </c>
      <c r="Q1991" t="s">
        <v>8349</v>
      </c>
      <c r="R1991" s="8" t="s">
        <v>8337</v>
      </c>
      <c r="S1991">
        <v>1481473208</v>
      </c>
      <c r="T1991" s="15">
        <f t="shared" si="126"/>
        <v>42715.680648148147</v>
      </c>
      <c r="U1991" s="14">
        <v>1478881208</v>
      </c>
      <c r="V1991" s="15">
        <f t="shared" si="127"/>
        <v>42685.680648148147</v>
      </c>
    </row>
    <row r="1992" spans="1:22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6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7">
        <f t="shared" si="124"/>
        <v>16.966666666666665</v>
      </c>
      <c r="P1992" s="18">
        <f t="shared" si="125"/>
        <v>101.8</v>
      </c>
      <c r="Q1992" t="s">
        <v>8349</v>
      </c>
      <c r="R1992" s="8" t="s">
        <v>8337</v>
      </c>
      <c r="S1992">
        <v>1455338532</v>
      </c>
      <c r="T1992" s="15">
        <f t="shared" si="126"/>
        <v>42413.195972222224</v>
      </c>
      <c r="U1992" s="14">
        <v>1454042532</v>
      </c>
      <c r="V1992" s="15">
        <f t="shared" si="127"/>
        <v>42398.195972222224</v>
      </c>
    </row>
    <row r="1993" spans="1:22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6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7">
        <f t="shared" si="124"/>
        <v>7.0000000000000009</v>
      </c>
      <c r="P1993" s="18">
        <f t="shared" si="125"/>
        <v>46.666666666666664</v>
      </c>
      <c r="Q1993" t="s">
        <v>8349</v>
      </c>
      <c r="R1993" s="8" t="s">
        <v>8337</v>
      </c>
      <c r="S1993">
        <v>1435958786</v>
      </c>
      <c r="T1993" s="15">
        <f t="shared" si="126"/>
        <v>42188.89335648148</v>
      </c>
      <c r="U1993" s="14">
        <v>1434144386</v>
      </c>
      <c r="V1993" s="15">
        <f t="shared" si="127"/>
        <v>42167.89335648148</v>
      </c>
    </row>
    <row r="1994" spans="1:22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6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7">
        <f t="shared" si="124"/>
        <v>0.13333333333333333</v>
      </c>
      <c r="P1994" s="18">
        <f t="shared" si="125"/>
        <v>1</v>
      </c>
      <c r="Q1994" t="s">
        <v>8349</v>
      </c>
      <c r="R1994" s="8" t="s">
        <v>8337</v>
      </c>
      <c r="S1994">
        <v>1424229991</v>
      </c>
      <c r="T1994" s="15">
        <f t="shared" si="126"/>
        <v>42053.143414351856</v>
      </c>
      <c r="U1994" s="14">
        <v>1421637991</v>
      </c>
      <c r="V1994" s="15">
        <f t="shared" si="127"/>
        <v>42023.143414351856</v>
      </c>
    </row>
    <row r="1995" spans="1:22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6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7">
        <f t="shared" si="124"/>
        <v>0</v>
      </c>
      <c r="P1995" s="18" t="e">
        <f t="shared" si="125"/>
        <v>#DIV/0!</v>
      </c>
      <c r="Q1995" t="s">
        <v>8349</v>
      </c>
      <c r="R1995" s="8" t="s">
        <v>8337</v>
      </c>
      <c r="S1995">
        <v>1450706837</v>
      </c>
      <c r="T1995" s="15">
        <f t="shared" si="126"/>
        <v>42359.588391203702</v>
      </c>
      <c r="U1995" s="14">
        <v>1448114837</v>
      </c>
      <c r="V1995" s="15">
        <f t="shared" si="127"/>
        <v>42329.588391203702</v>
      </c>
    </row>
    <row r="1996" spans="1:22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7">
        <f t="shared" si="124"/>
        <v>0</v>
      </c>
      <c r="P1996" s="18" t="e">
        <f t="shared" si="125"/>
        <v>#DIV/0!</v>
      </c>
      <c r="Q1996" t="s">
        <v>8349</v>
      </c>
      <c r="R1996" s="8" t="s">
        <v>8337</v>
      </c>
      <c r="S1996">
        <v>1481072942</v>
      </c>
      <c r="T1996" s="15">
        <f t="shared" si="126"/>
        <v>42711.047939814816</v>
      </c>
      <c r="U1996" s="14">
        <v>1475885342</v>
      </c>
      <c r="V1996" s="15">
        <f t="shared" si="127"/>
        <v>42651.006273148145</v>
      </c>
    </row>
    <row r="1997" spans="1:22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6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7">
        <f t="shared" si="124"/>
        <v>7.8</v>
      </c>
      <c r="P1997" s="18">
        <f t="shared" si="125"/>
        <v>26</v>
      </c>
      <c r="Q1997" t="s">
        <v>8349</v>
      </c>
      <c r="R1997" s="8" t="s">
        <v>8337</v>
      </c>
      <c r="S1997">
        <v>1437082736</v>
      </c>
      <c r="T1997" s="15">
        <f t="shared" si="126"/>
        <v>42201.902037037042</v>
      </c>
      <c r="U1997" s="14">
        <v>1435354736</v>
      </c>
      <c r="V1997" s="15">
        <f t="shared" si="127"/>
        <v>42181.902037037042</v>
      </c>
    </row>
    <row r="1998" spans="1:22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6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7">
        <f t="shared" si="124"/>
        <v>0</v>
      </c>
      <c r="P1998" s="18" t="e">
        <f t="shared" si="125"/>
        <v>#DIV/0!</v>
      </c>
      <c r="Q1998" t="s">
        <v>8349</v>
      </c>
      <c r="R1998" s="8" t="s">
        <v>8337</v>
      </c>
      <c r="S1998">
        <v>1405021211</v>
      </c>
      <c r="T1998" s="15">
        <f t="shared" si="126"/>
        <v>41830.819571759261</v>
      </c>
      <c r="U1998" s="14">
        <v>1402429211</v>
      </c>
      <c r="V1998" s="15">
        <f t="shared" si="127"/>
        <v>41800.819571759261</v>
      </c>
    </row>
    <row r="1999" spans="1:22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6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7">
        <f t="shared" si="124"/>
        <v>0</v>
      </c>
      <c r="P1999" s="18" t="e">
        <f t="shared" si="125"/>
        <v>#DIV/0!</v>
      </c>
      <c r="Q1999" t="s">
        <v>8349</v>
      </c>
      <c r="R1999" s="8" t="s">
        <v>8337</v>
      </c>
      <c r="S1999">
        <v>1409091612</v>
      </c>
      <c r="T1999" s="15">
        <f t="shared" si="126"/>
        <v>41877.930694444447</v>
      </c>
      <c r="U1999" s="14">
        <v>1406499612</v>
      </c>
      <c r="V1999" s="15">
        <f t="shared" si="127"/>
        <v>41847.930694444447</v>
      </c>
    </row>
    <row r="2000" spans="1:22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6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7">
        <f t="shared" si="124"/>
        <v>26.200000000000003</v>
      </c>
      <c r="P2000" s="18">
        <f t="shared" si="125"/>
        <v>218.33333333333334</v>
      </c>
      <c r="Q2000" t="s">
        <v>8349</v>
      </c>
      <c r="R2000" s="8" t="s">
        <v>8337</v>
      </c>
      <c r="S2000">
        <v>1406861438</v>
      </c>
      <c r="T2000" s="15">
        <f t="shared" si="126"/>
        <v>41852.118495370371</v>
      </c>
      <c r="U2000" s="14">
        <v>1402973438</v>
      </c>
      <c r="V2000" s="15">
        <f t="shared" si="127"/>
        <v>41807.118495370371</v>
      </c>
    </row>
    <row r="2001" spans="1:22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6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7">
        <f t="shared" si="124"/>
        <v>0.76129032258064511</v>
      </c>
      <c r="P2001" s="18">
        <f t="shared" si="125"/>
        <v>33.714285714285715</v>
      </c>
      <c r="Q2001" t="s">
        <v>8349</v>
      </c>
      <c r="R2001" s="8" t="s">
        <v>8337</v>
      </c>
      <c r="S2001">
        <v>1415882108</v>
      </c>
      <c r="T2001" s="15">
        <f t="shared" si="126"/>
        <v>41956.524398148147</v>
      </c>
      <c r="U2001" s="14">
        <v>1413286508</v>
      </c>
      <c r="V2001" s="15">
        <f t="shared" si="127"/>
        <v>41926.482731481483</v>
      </c>
    </row>
    <row r="2002" spans="1:22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6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7">
        <f t="shared" si="124"/>
        <v>12.5</v>
      </c>
      <c r="P2002" s="18">
        <f t="shared" si="125"/>
        <v>25</v>
      </c>
      <c r="Q2002" t="s">
        <v>8349</v>
      </c>
      <c r="R2002" s="8" t="s">
        <v>8337</v>
      </c>
      <c r="S2002">
        <v>1452120613</v>
      </c>
      <c r="T2002" s="15">
        <f t="shared" si="126"/>
        <v>42375.951539351852</v>
      </c>
      <c r="U2002" s="14">
        <v>1449528613</v>
      </c>
      <c r="V2002" s="15">
        <f t="shared" si="127"/>
        <v>42345.951539351852</v>
      </c>
    </row>
    <row r="2003" spans="1:22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6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7">
        <f t="shared" si="124"/>
        <v>382.12909090909091</v>
      </c>
      <c r="P2003" s="18">
        <f t="shared" si="125"/>
        <v>128.38790470372632</v>
      </c>
      <c r="Q2003" t="s">
        <v>8348</v>
      </c>
      <c r="R2003" s="8" t="s">
        <v>8318</v>
      </c>
      <c r="S2003">
        <v>1434139200</v>
      </c>
      <c r="T2003" s="15">
        <f t="shared" si="126"/>
        <v>42167.833333333328</v>
      </c>
      <c r="U2003" s="14">
        <v>1431406916</v>
      </c>
      <c r="V2003" s="15">
        <f t="shared" si="127"/>
        <v>42136.209675925929</v>
      </c>
    </row>
    <row r="2004" spans="1:22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6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7">
        <f t="shared" si="124"/>
        <v>216.79422000000002</v>
      </c>
      <c r="P2004" s="18">
        <f t="shared" si="125"/>
        <v>78.834261818181815</v>
      </c>
      <c r="Q2004" t="s">
        <v>8348</v>
      </c>
      <c r="R2004" s="8" t="s">
        <v>8318</v>
      </c>
      <c r="S2004">
        <v>1485191143</v>
      </c>
      <c r="T2004" s="15">
        <f t="shared" si="126"/>
        <v>42758.71230324074</v>
      </c>
      <c r="U2004" s="14">
        <v>1482599143</v>
      </c>
      <c r="V2004" s="15">
        <f t="shared" si="127"/>
        <v>42728.71230324074</v>
      </c>
    </row>
    <row r="2005" spans="1:22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6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7">
        <f t="shared" si="124"/>
        <v>312</v>
      </c>
      <c r="P2005" s="18">
        <f t="shared" si="125"/>
        <v>91.764705882352942</v>
      </c>
      <c r="Q2005" t="s">
        <v>8348</v>
      </c>
      <c r="R2005" s="8" t="s">
        <v>8318</v>
      </c>
      <c r="S2005">
        <v>1278111600</v>
      </c>
      <c r="T2005" s="15">
        <f t="shared" si="126"/>
        <v>40361.958333333336</v>
      </c>
      <c r="U2005" s="14">
        <v>1276830052</v>
      </c>
      <c r="V2005" s="15">
        <f t="shared" si="127"/>
        <v>40347.125601851854</v>
      </c>
    </row>
    <row r="2006" spans="1:22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7">
        <f t="shared" si="124"/>
        <v>234.42048</v>
      </c>
      <c r="P2006" s="18">
        <f t="shared" si="125"/>
        <v>331.10237288135596</v>
      </c>
      <c r="Q2006" t="s">
        <v>8348</v>
      </c>
      <c r="R2006" s="8" t="s">
        <v>8318</v>
      </c>
      <c r="S2006">
        <v>1405002663</v>
      </c>
      <c r="T2006" s="15">
        <f t="shared" si="126"/>
        <v>41830.604895833334</v>
      </c>
      <c r="U2006" s="14">
        <v>1402410663</v>
      </c>
      <c r="V2006" s="15">
        <f t="shared" si="127"/>
        <v>41800.604895833334</v>
      </c>
    </row>
    <row r="2007" spans="1:22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6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7">
        <f t="shared" si="124"/>
        <v>123.68010000000001</v>
      </c>
      <c r="P2007" s="18">
        <f t="shared" si="125"/>
        <v>194.26193717277485</v>
      </c>
      <c r="Q2007" t="s">
        <v>8348</v>
      </c>
      <c r="R2007" s="8" t="s">
        <v>8318</v>
      </c>
      <c r="S2007">
        <v>1381895940</v>
      </c>
      <c r="T2007" s="15">
        <f t="shared" si="126"/>
        <v>41563.165972222225</v>
      </c>
      <c r="U2007" s="14">
        <v>1379532618</v>
      </c>
      <c r="V2007" s="15">
        <f t="shared" si="127"/>
        <v>41535.812708333331</v>
      </c>
    </row>
    <row r="2008" spans="1:22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6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7">
        <f t="shared" si="124"/>
        <v>247.84</v>
      </c>
      <c r="P2008" s="18">
        <f t="shared" si="125"/>
        <v>408.97689768976898</v>
      </c>
      <c r="Q2008" t="s">
        <v>8348</v>
      </c>
      <c r="R2008" s="8" t="s">
        <v>8318</v>
      </c>
      <c r="S2008">
        <v>1417611645</v>
      </c>
      <c r="T2008" s="15">
        <f t="shared" si="126"/>
        <v>41976.542187500003</v>
      </c>
      <c r="U2008" s="14">
        <v>1414584045</v>
      </c>
      <c r="V2008" s="15">
        <f t="shared" si="127"/>
        <v>41941.500520833331</v>
      </c>
    </row>
    <row r="2009" spans="1:22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6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7">
        <f t="shared" si="124"/>
        <v>115.7092</v>
      </c>
      <c r="P2009" s="18">
        <f t="shared" si="125"/>
        <v>84.459270072992695</v>
      </c>
      <c r="Q2009" t="s">
        <v>8348</v>
      </c>
      <c r="R2009" s="8" t="s">
        <v>8318</v>
      </c>
      <c r="S2009">
        <v>1282622400</v>
      </c>
      <c r="T2009" s="15">
        <f t="shared" si="126"/>
        <v>40414.166666666664</v>
      </c>
      <c r="U2009" s="14">
        <v>1276891586</v>
      </c>
      <c r="V2009" s="15">
        <f t="shared" si="127"/>
        <v>40347.837800925925</v>
      </c>
    </row>
    <row r="2010" spans="1:22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6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7">
        <f t="shared" si="124"/>
        <v>117.07484768810599</v>
      </c>
      <c r="P2010" s="18">
        <f t="shared" si="125"/>
        <v>44.853658536585364</v>
      </c>
      <c r="Q2010" t="s">
        <v>8348</v>
      </c>
      <c r="R2010" s="8" t="s">
        <v>8318</v>
      </c>
      <c r="S2010">
        <v>1316442622</v>
      </c>
      <c r="T2010" s="15">
        <f t="shared" si="126"/>
        <v>40805.604421296295</v>
      </c>
      <c r="U2010" s="14">
        <v>1312641022</v>
      </c>
      <c r="V2010" s="15">
        <f t="shared" si="127"/>
        <v>40761.604421296295</v>
      </c>
    </row>
    <row r="2011" spans="1:22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6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7">
        <f t="shared" si="124"/>
        <v>305.15800000000002</v>
      </c>
      <c r="P2011" s="18">
        <f t="shared" si="125"/>
        <v>383.3643216080402</v>
      </c>
      <c r="Q2011" t="s">
        <v>8348</v>
      </c>
      <c r="R2011" s="8" t="s">
        <v>8318</v>
      </c>
      <c r="S2011">
        <v>1479890743</v>
      </c>
      <c r="T2011" s="15">
        <f t="shared" si="126"/>
        <v>42697.365081018521</v>
      </c>
      <c r="U2011" s="14">
        <v>1476776743</v>
      </c>
      <c r="V2011" s="15">
        <f t="shared" si="127"/>
        <v>42661.323414351849</v>
      </c>
    </row>
    <row r="2012" spans="1:22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6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7">
        <f t="shared" si="124"/>
        <v>320.05299999999994</v>
      </c>
      <c r="P2012" s="18">
        <f t="shared" si="125"/>
        <v>55.276856649395505</v>
      </c>
      <c r="Q2012" t="s">
        <v>8348</v>
      </c>
      <c r="R2012" s="8" t="s">
        <v>8318</v>
      </c>
      <c r="S2012">
        <v>1471564491</v>
      </c>
      <c r="T2012" s="15">
        <f t="shared" si="126"/>
        <v>42600.996423611112</v>
      </c>
      <c r="U2012" s="14">
        <v>1468972491</v>
      </c>
      <c r="V2012" s="15">
        <f t="shared" si="127"/>
        <v>42570.996423611112</v>
      </c>
    </row>
    <row r="2013" spans="1:22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6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7">
        <f t="shared" si="124"/>
        <v>819.56399999999996</v>
      </c>
      <c r="P2013" s="18">
        <f t="shared" si="125"/>
        <v>422.02059732234807</v>
      </c>
      <c r="Q2013" t="s">
        <v>8348</v>
      </c>
      <c r="R2013" s="8" t="s">
        <v>8318</v>
      </c>
      <c r="S2013">
        <v>1452553200</v>
      </c>
      <c r="T2013" s="15">
        <f t="shared" si="126"/>
        <v>42380.958333333328</v>
      </c>
      <c r="U2013" s="14">
        <v>1449650173</v>
      </c>
      <c r="V2013" s="15">
        <f t="shared" si="127"/>
        <v>42347.358483796299</v>
      </c>
    </row>
    <row r="2014" spans="1:22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6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7">
        <f t="shared" si="124"/>
        <v>234.90000000000003</v>
      </c>
      <c r="P2014" s="18">
        <f t="shared" si="125"/>
        <v>64.180327868852459</v>
      </c>
      <c r="Q2014" t="s">
        <v>8348</v>
      </c>
      <c r="R2014" s="8" t="s">
        <v>8318</v>
      </c>
      <c r="S2014">
        <v>1423165441</v>
      </c>
      <c r="T2014" s="15">
        <f t="shared" si="126"/>
        <v>42040.822233796294</v>
      </c>
      <c r="U2014" s="14">
        <v>1420573441</v>
      </c>
      <c r="V2014" s="15">
        <f t="shared" si="127"/>
        <v>42010.822233796294</v>
      </c>
    </row>
    <row r="2015" spans="1:22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6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7">
        <f t="shared" si="124"/>
        <v>494.91374999999999</v>
      </c>
      <c r="P2015" s="18">
        <f t="shared" si="125"/>
        <v>173.57781674704077</v>
      </c>
      <c r="Q2015" t="s">
        <v>8348</v>
      </c>
      <c r="R2015" s="8" t="s">
        <v>8318</v>
      </c>
      <c r="S2015">
        <v>1468019014</v>
      </c>
      <c r="T2015" s="15">
        <f t="shared" si="126"/>
        <v>42559.960810185185</v>
      </c>
      <c r="U2015" s="14">
        <v>1462835014</v>
      </c>
      <c r="V2015" s="15">
        <f t="shared" si="127"/>
        <v>42499.960810185185</v>
      </c>
    </row>
    <row r="2016" spans="1:22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7">
        <f t="shared" si="124"/>
        <v>7813.7822333333334</v>
      </c>
      <c r="P2016" s="18">
        <f t="shared" si="125"/>
        <v>88.601680840609291</v>
      </c>
      <c r="Q2016" t="s">
        <v>8348</v>
      </c>
      <c r="R2016" s="8" t="s">
        <v>8318</v>
      </c>
      <c r="S2016">
        <v>1364184539</v>
      </c>
      <c r="T2016" s="15">
        <f t="shared" si="126"/>
        <v>41358.172905092593</v>
      </c>
      <c r="U2016" s="14">
        <v>1361250539</v>
      </c>
      <c r="V2016" s="15">
        <f t="shared" si="127"/>
        <v>41324.214571759258</v>
      </c>
    </row>
    <row r="2017" spans="1:22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6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7">
        <f t="shared" si="124"/>
        <v>113.00013888888888</v>
      </c>
      <c r="P2017" s="18">
        <f t="shared" si="125"/>
        <v>50.222283950617282</v>
      </c>
      <c r="Q2017" t="s">
        <v>8348</v>
      </c>
      <c r="R2017" s="8" t="s">
        <v>8318</v>
      </c>
      <c r="S2017">
        <v>1315602163</v>
      </c>
      <c r="T2017" s="15">
        <f t="shared" si="126"/>
        <v>40795.876886574071</v>
      </c>
      <c r="U2017" s="14">
        <v>1313010163</v>
      </c>
      <c r="V2017" s="15">
        <f t="shared" si="127"/>
        <v>40765.876886574071</v>
      </c>
    </row>
    <row r="2018" spans="1:22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6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7">
        <f t="shared" si="124"/>
        <v>921.54219999999998</v>
      </c>
      <c r="P2018" s="18">
        <f t="shared" si="125"/>
        <v>192.38876826722338</v>
      </c>
      <c r="Q2018" t="s">
        <v>8348</v>
      </c>
      <c r="R2018" s="8" t="s">
        <v>8318</v>
      </c>
      <c r="S2018">
        <v>1362863299</v>
      </c>
      <c r="T2018" s="15">
        <f t="shared" si="126"/>
        <v>41342.880775462967</v>
      </c>
      <c r="U2018" s="14">
        <v>1360271299</v>
      </c>
      <c r="V2018" s="15">
        <f t="shared" si="127"/>
        <v>41312.880775462967</v>
      </c>
    </row>
    <row r="2019" spans="1:22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6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7">
        <f t="shared" si="124"/>
        <v>125.10239999999999</v>
      </c>
      <c r="P2019" s="18">
        <f t="shared" si="125"/>
        <v>73.416901408450698</v>
      </c>
      <c r="Q2019" t="s">
        <v>8348</v>
      </c>
      <c r="R2019" s="8" t="s">
        <v>8318</v>
      </c>
      <c r="S2019">
        <v>1332561600</v>
      </c>
      <c r="T2019" s="15">
        <f t="shared" si="126"/>
        <v>40992.166666666664</v>
      </c>
      <c r="U2019" s="14">
        <v>1329873755</v>
      </c>
      <c r="V2019" s="15">
        <f t="shared" si="127"/>
        <v>40961.057349537034</v>
      </c>
    </row>
    <row r="2020" spans="1:22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6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7">
        <f t="shared" si="124"/>
        <v>102.24343076923077</v>
      </c>
      <c r="P2020" s="18">
        <f t="shared" si="125"/>
        <v>147.68495555555555</v>
      </c>
      <c r="Q2020" t="s">
        <v>8348</v>
      </c>
      <c r="R2020" s="8" t="s">
        <v>8318</v>
      </c>
      <c r="S2020">
        <v>1439455609</v>
      </c>
      <c r="T2020" s="15">
        <f t="shared" si="126"/>
        <v>42229.365844907406</v>
      </c>
      <c r="U2020" s="14">
        <v>1436863609</v>
      </c>
      <c r="V2020" s="15">
        <f t="shared" si="127"/>
        <v>42199.365844907406</v>
      </c>
    </row>
    <row r="2021" spans="1:22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6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7">
        <f t="shared" si="124"/>
        <v>484.90975000000003</v>
      </c>
      <c r="P2021" s="18">
        <f t="shared" si="125"/>
        <v>108.96848314606741</v>
      </c>
      <c r="Q2021" t="s">
        <v>8348</v>
      </c>
      <c r="R2021" s="8" t="s">
        <v>8318</v>
      </c>
      <c r="S2021">
        <v>1474563621</v>
      </c>
      <c r="T2021" s="15">
        <f t="shared" si="126"/>
        <v>42635.70857638889</v>
      </c>
      <c r="U2021" s="14">
        <v>1471971621</v>
      </c>
      <c r="V2021" s="15">
        <f t="shared" si="127"/>
        <v>42605.70857638889</v>
      </c>
    </row>
    <row r="2022" spans="1:22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6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7">
        <f t="shared" si="124"/>
        <v>192.33333333333334</v>
      </c>
      <c r="P2022" s="18">
        <f t="shared" si="125"/>
        <v>23.647540983606557</v>
      </c>
      <c r="Q2022" t="s">
        <v>8348</v>
      </c>
      <c r="R2022" s="8" t="s">
        <v>8318</v>
      </c>
      <c r="S2022">
        <v>1400108640</v>
      </c>
      <c r="T2022" s="15">
        <f t="shared" si="126"/>
        <v>41773.961111111115</v>
      </c>
      <c r="U2022" s="14">
        <v>1396923624</v>
      </c>
      <c r="V2022" s="15">
        <f t="shared" si="127"/>
        <v>41737.097500000003</v>
      </c>
    </row>
    <row r="2023" spans="1:22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6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7">
        <f t="shared" si="124"/>
        <v>281.10000000000002</v>
      </c>
      <c r="P2023" s="18">
        <f t="shared" si="125"/>
        <v>147.94736842105263</v>
      </c>
      <c r="Q2023" t="s">
        <v>8348</v>
      </c>
      <c r="R2023" s="8" t="s">
        <v>8318</v>
      </c>
      <c r="S2023">
        <v>1411522897</v>
      </c>
      <c r="T2023" s="15">
        <f t="shared" si="126"/>
        <v>41906.070567129631</v>
      </c>
      <c r="U2023" s="14">
        <v>1407634897</v>
      </c>
      <c r="V2023" s="15">
        <f t="shared" si="127"/>
        <v>41861.070567129631</v>
      </c>
    </row>
    <row r="2024" spans="1:22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6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7">
        <f t="shared" si="124"/>
        <v>125.13700000000001</v>
      </c>
      <c r="P2024" s="18">
        <f t="shared" si="125"/>
        <v>385.03692307692307</v>
      </c>
      <c r="Q2024" t="s">
        <v>8348</v>
      </c>
      <c r="R2024" s="8" t="s">
        <v>8318</v>
      </c>
      <c r="S2024">
        <v>1465652372</v>
      </c>
      <c r="T2024" s="15">
        <f t="shared" si="126"/>
        <v>42532.569120370375</v>
      </c>
      <c r="U2024" s="14">
        <v>1463060372</v>
      </c>
      <c r="V2024" s="15">
        <f t="shared" si="127"/>
        <v>42502.569120370375</v>
      </c>
    </row>
    <row r="2025" spans="1:22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6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7">
        <f t="shared" si="124"/>
        <v>161.459</v>
      </c>
      <c r="P2025" s="18">
        <f t="shared" si="125"/>
        <v>457.39093484419266</v>
      </c>
      <c r="Q2025" t="s">
        <v>8348</v>
      </c>
      <c r="R2025" s="8" t="s">
        <v>8318</v>
      </c>
      <c r="S2025">
        <v>1434017153</v>
      </c>
      <c r="T2025" s="15">
        <f t="shared" si="126"/>
        <v>42166.420752314814</v>
      </c>
      <c r="U2025" s="14">
        <v>1431425153</v>
      </c>
      <c r="V2025" s="15">
        <f t="shared" si="127"/>
        <v>42136.420752314814</v>
      </c>
    </row>
    <row r="2026" spans="1:22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7">
        <f t="shared" si="124"/>
        <v>585.35</v>
      </c>
      <c r="P2026" s="18">
        <f t="shared" si="125"/>
        <v>222.99047619047619</v>
      </c>
      <c r="Q2026" t="s">
        <v>8348</v>
      </c>
      <c r="R2026" s="8" t="s">
        <v>8318</v>
      </c>
      <c r="S2026">
        <v>1344826800</v>
      </c>
      <c r="T2026" s="15">
        <f t="shared" si="126"/>
        <v>41134.125</v>
      </c>
      <c r="U2026" s="14">
        <v>1341875544</v>
      </c>
      <c r="V2026" s="15">
        <f t="shared" si="127"/>
        <v>41099.966944444444</v>
      </c>
    </row>
    <row r="2027" spans="1:22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6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7">
        <f t="shared" si="124"/>
        <v>201.14999999999998</v>
      </c>
      <c r="P2027" s="18">
        <f t="shared" si="125"/>
        <v>220.74074074074073</v>
      </c>
      <c r="Q2027" t="s">
        <v>8348</v>
      </c>
      <c r="R2027" s="8" t="s">
        <v>8318</v>
      </c>
      <c r="S2027">
        <v>1433996746</v>
      </c>
      <c r="T2027" s="15">
        <f t="shared" si="126"/>
        <v>42166.184560185182</v>
      </c>
      <c r="U2027" s="14">
        <v>1431404746</v>
      </c>
      <c r="V2027" s="15">
        <f t="shared" si="127"/>
        <v>42136.184560185182</v>
      </c>
    </row>
    <row r="2028" spans="1:22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6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7">
        <f t="shared" si="124"/>
        <v>133.48307999999997</v>
      </c>
      <c r="P2028" s="18">
        <f t="shared" si="125"/>
        <v>73.503898678414089</v>
      </c>
      <c r="Q2028" t="s">
        <v>8348</v>
      </c>
      <c r="R2028" s="8" t="s">
        <v>8318</v>
      </c>
      <c r="S2028">
        <v>1398052740</v>
      </c>
      <c r="T2028" s="15">
        <f t="shared" si="126"/>
        <v>41750.165972222225</v>
      </c>
      <c r="U2028" s="14">
        <v>1394127585</v>
      </c>
      <c r="V2028" s="15">
        <f t="shared" si="127"/>
        <v>41704.735937500001</v>
      </c>
    </row>
    <row r="2029" spans="1:22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6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7">
        <f t="shared" si="124"/>
        <v>120.24900000000001</v>
      </c>
      <c r="P2029" s="18">
        <f t="shared" si="125"/>
        <v>223.09647495361781</v>
      </c>
      <c r="Q2029" t="s">
        <v>8348</v>
      </c>
      <c r="R2029" s="8" t="s">
        <v>8318</v>
      </c>
      <c r="S2029">
        <v>1427740319</v>
      </c>
      <c r="T2029" s="15">
        <f t="shared" si="126"/>
        <v>42093.772210648152</v>
      </c>
      <c r="U2029" s="14">
        <v>1423855919</v>
      </c>
      <c r="V2029" s="15">
        <f t="shared" si="127"/>
        <v>42048.813877314809</v>
      </c>
    </row>
    <row r="2030" spans="1:22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6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7">
        <f t="shared" si="124"/>
        <v>126.16666666666667</v>
      </c>
      <c r="P2030" s="18">
        <f t="shared" si="125"/>
        <v>47.911392405063289</v>
      </c>
      <c r="Q2030" t="s">
        <v>8348</v>
      </c>
      <c r="R2030" s="8" t="s">
        <v>8318</v>
      </c>
      <c r="S2030">
        <v>1268690100</v>
      </c>
      <c r="T2030" s="15">
        <f t="shared" si="126"/>
        <v>40252.913194444445</v>
      </c>
      <c r="U2030" s="14">
        <v>1265493806</v>
      </c>
      <c r="V2030" s="15">
        <f t="shared" si="127"/>
        <v>40215.919050925928</v>
      </c>
    </row>
    <row r="2031" spans="1:22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6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7">
        <f t="shared" si="124"/>
        <v>361.2</v>
      </c>
      <c r="P2031" s="18">
        <f t="shared" si="125"/>
        <v>96.063829787234042</v>
      </c>
      <c r="Q2031" t="s">
        <v>8348</v>
      </c>
      <c r="R2031" s="8" t="s">
        <v>8318</v>
      </c>
      <c r="S2031">
        <v>1409099481</v>
      </c>
      <c r="T2031" s="15">
        <f t="shared" si="126"/>
        <v>41878.021770833337</v>
      </c>
      <c r="U2031" s="14">
        <v>1406507481</v>
      </c>
      <c r="V2031" s="15">
        <f t="shared" si="127"/>
        <v>41848.021770833337</v>
      </c>
    </row>
    <row r="2032" spans="1:22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6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7">
        <f t="shared" si="124"/>
        <v>226.239013671875</v>
      </c>
      <c r="P2032" s="18">
        <f t="shared" si="125"/>
        <v>118.6144</v>
      </c>
      <c r="Q2032" t="s">
        <v>8348</v>
      </c>
      <c r="R2032" s="8" t="s">
        <v>8318</v>
      </c>
      <c r="S2032">
        <v>1354233296</v>
      </c>
      <c r="T2032" s="15">
        <f t="shared" si="126"/>
        <v>41242.996481481481</v>
      </c>
      <c r="U2032" s="14">
        <v>1351641296</v>
      </c>
      <c r="V2032" s="15">
        <f t="shared" si="127"/>
        <v>41212.996481481481</v>
      </c>
    </row>
    <row r="2033" spans="1:22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6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7">
        <f t="shared" si="124"/>
        <v>120.35</v>
      </c>
      <c r="P2033" s="18">
        <f t="shared" si="125"/>
        <v>118.45472440944881</v>
      </c>
      <c r="Q2033" t="s">
        <v>8348</v>
      </c>
      <c r="R2033" s="8" t="s">
        <v>8318</v>
      </c>
      <c r="S2033">
        <v>1420765200</v>
      </c>
      <c r="T2033" s="15">
        <f t="shared" si="126"/>
        <v>42013.041666666672</v>
      </c>
      <c r="U2033" s="14">
        <v>1417506853</v>
      </c>
      <c r="V2033" s="15">
        <f t="shared" si="127"/>
        <v>41975.329317129625</v>
      </c>
    </row>
    <row r="2034" spans="1:22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6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7">
        <f t="shared" si="124"/>
        <v>304.18799999999999</v>
      </c>
      <c r="P2034" s="18">
        <f t="shared" si="125"/>
        <v>143.21468926553672</v>
      </c>
      <c r="Q2034" t="s">
        <v>8348</v>
      </c>
      <c r="R2034" s="8" t="s">
        <v>8318</v>
      </c>
      <c r="S2034">
        <v>1481778000</v>
      </c>
      <c r="T2034" s="15">
        <f t="shared" si="126"/>
        <v>42719.208333333328</v>
      </c>
      <c r="U2034" s="14">
        <v>1479216874</v>
      </c>
      <c r="V2034" s="15">
        <f t="shared" si="127"/>
        <v>42689.565671296295</v>
      </c>
    </row>
    <row r="2035" spans="1:22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6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7">
        <f t="shared" si="124"/>
        <v>178.67599999999999</v>
      </c>
      <c r="P2035" s="18">
        <f t="shared" si="125"/>
        <v>282.71518987341773</v>
      </c>
      <c r="Q2035" t="s">
        <v>8348</v>
      </c>
      <c r="R2035" s="8" t="s">
        <v>8318</v>
      </c>
      <c r="S2035">
        <v>1398477518</v>
      </c>
      <c r="T2035" s="15">
        <f t="shared" si="126"/>
        <v>41755.082384259258</v>
      </c>
      <c r="U2035" s="14">
        <v>1395885518</v>
      </c>
      <c r="V2035" s="15">
        <f t="shared" si="127"/>
        <v>41725.082384259258</v>
      </c>
    </row>
    <row r="2036" spans="1:22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7">
        <f t="shared" si="124"/>
        <v>386.81998717948721</v>
      </c>
      <c r="P2036" s="18">
        <f t="shared" si="125"/>
        <v>593.93620078740162</v>
      </c>
      <c r="Q2036" t="s">
        <v>8348</v>
      </c>
      <c r="R2036" s="8" t="s">
        <v>8318</v>
      </c>
      <c r="S2036">
        <v>1430981880</v>
      </c>
      <c r="T2036" s="15">
        <f t="shared" si="126"/>
        <v>42131.290277777778</v>
      </c>
      <c r="U2036" s="14">
        <v>1426216033</v>
      </c>
      <c r="V2036" s="15">
        <f t="shared" si="127"/>
        <v>42076.130011574074</v>
      </c>
    </row>
    <row r="2037" spans="1:22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6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7">
        <f t="shared" si="124"/>
        <v>211.03642500000004</v>
      </c>
      <c r="P2037" s="18">
        <f t="shared" si="125"/>
        <v>262.15704968944101</v>
      </c>
      <c r="Q2037" t="s">
        <v>8348</v>
      </c>
      <c r="R2037" s="8" t="s">
        <v>8318</v>
      </c>
      <c r="S2037">
        <v>1450486800</v>
      </c>
      <c r="T2037" s="15">
        <f t="shared" si="126"/>
        <v>42357.041666666672</v>
      </c>
      <c r="U2037" s="14">
        <v>1446562807</v>
      </c>
      <c r="V2037" s="15">
        <f t="shared" si="127"/>
        <v>42311.625081018516</v>
      </c>
    </row>
    <row r="2038" spans="1:22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6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7">
        <f t="shared" si="124"/>
        <v>131.66833333333335</v>
      </c>
      <c r="P2038" s="18">
        <f t="shared" si="125"/>
        <v>46.580778301886795</v>
      </c>
      <c r="Q2038" t="s">
        <v>8348</v>
      </c>
      <c r="R2038" s="8" t="s">
        <v>8318</v>
      </c>
      <c r="S2038">
        <v>1399668319</v>
      </c>
      <c r="T2038" s="15">
        <f t="shared" si="126"/>
        <v>41768.864803240736</v>
      </c>
      <c r="U2038" s="14">
        <v>1397076319</v>
      </c>
      <c r="V2038" s="15">
        <f t="shared" si="127"/>
        <v>41738.864803240736</v>
      </c>
    </row>
    <row r="2039" spans="1:22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6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7">
        <f t="shared" si="124"/>
        <v>300.47639999999996</v>
      </c>
      <c r="P2039" s="18">
        <f t="shared" si="125"/>
        <v>70.041118881118877</v>
      </c>
      <c r="Q2039" t="s">
        <v>8348</v>
      </c>
      <c r="R2039" s="8" t="s">
        <v>8318</v>
      </c>
      <c r="S2039">
        <v>1388383353</v>
      </c>
      <c r="T2039" s="15">
        <f t="shared" si="126"/>
        <v>41638.251770833333</v>
      </c>
      <c r="U2039" s="14">
        <v>1383195753</v>
      </c>
      <c r="V2039" s="15">
        <f t="shared" si="127"/>
        <v>41578.210104166668</v>
      </c>
    </row>
    <row r="2040" spans="1:22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6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7">
        <f t="shared" si="124"/>
        <v>420.51249999999999</v>
      </c>
      <c r="P2040" s="18">
        <f t="shared" si="125"/>
        <v>164.90686274509804</v>
      </c>
      <c r="Q2040" t="s">
        <v>8348</v>
      </c>
      <c r="R2040" s="8" t="s">
        <v>8318</v>
      </c>
      <c r="S2040">
        <v>1372701600</v>
      </c>
      <c r="T2040" s="15">
        <f t="shared" si="126"/>
        <v>41456.75</v>
      </c>
      <c r="U2040" s="14">
        <v>1369895421</v>
      </c>
      <c r="V2040" s="15">
        <f t="shared" si="127"/>
        <v>41424.27107638889</v>
      </c>
    </row>
    <row r="2041" spans="1:22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6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7">
        <f t="shared" si="124"/>
        <v>136.21680000000001</v>
      </c>
      <c r="P2041" s="18">
        <f t="shared" si="125"/>
        <v>449.26385224274406</v>
      </c>
      <c r="Q2041" t="s">
        <v>8348</v>
      </c>
      <c r="R2041" s="8" t="s">
        <v>8318</v>
      </c>
      <c r="S2041">
        <v>1480568340</v>
      </c>
      <c r="T2041" s="15">
        <f t="shared" si="126"/>
        <v>42705.207638888889</v>
      </c>
      <c r="U2041" s="14">
        <v>1477996325</v>
      </c>
      <c r="V2041" s="15">
        <f t="shared" si="127"/>
        <v>42675.438946759255</v>
      </c>
    </row>
    <row r="2042" spans="1:22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6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7">
        <f t="shared" si="124"/>
        <v>248.17133333333334</v>
      </c>
      <c r="P2042" s="18">
        <f t="shared" si="125"/>
        <v>27.472841328413285</v>
      </c>
      <c r="Q2042" t="s">
        <v>8348</v>
      </c>
      <c r="R2042" s="8" t="s">
        <v>8318</v>
      </c>
      <c r="S2042">
        <v>1384557303</v>
      </c>
      <c r="T2042" s="15">
        <f t="shared" si="126"/>
        <v>41593.968784722223</v>
      </c>
      <c r="U2042" s="14">
        <v>1383257703</v>
      </c>
      <c r="V2042" s="15">
        <f t="shared" si="127"/>
        <v>41578.927118055552</v>
      </c>
    </row>
    <row r="2043" spans="1:22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6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7">
        <f t="shared" si="124"/>
        <v>181.86315789473684</v>
      </c>
      <c r="P2043" s="18">
        <f t="shared" si="125"/>
        <v>143.97499999999999</v>
      </c>
      <c r="Q2043" t="s">
        <v>8348</v>
      </c>
      <c r="R2043" s="8" t="s">
        <v>8318</v>
      </c>
      <c r="S2043">
        <v>1478785027</v>
      </c>
      <c r="T2043" s="15">
        <f t="shared" si="126"/>
        <v>42684.567442129628</v>
      </c>
      <c r="U2043" s="14">
        <v>1476189427</v>
      </c>
      <c r="V2043" s="15">
        <f t="shared" si="127"/>
        <v>42654.525775462964</v>
      </c>
    </row>
    <row r="2044" spans="1:22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6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7">
        <f t="shared" si="124"/>
        <v>123.53</v>
      </c>
      <c r="P2044" s="18">
        <f t="shared" si="125"/>
        <v>88.23571428571428</v>
      </c>
      <c r="Q2044" t="s">
        <v>8348</v>
      </c>
      <c r="R2044" s="8" t="s">
        <v>8318</v>
      </c>
      <c r="S2044">
        <v>1453481974</v>
      </c>
      <c r="T2044" s="15">
        <f t="shared" si="126"/>
        <v>42391.708032407405</v>
      </c>
      <c r="U2044" s="14">
        <v>1448297974</v>
      </c>
      <c r="V2044" s="15">
        <f t="shared" si="127"/>
        <v>42331.708032407405</v>
      </c>
    </row>
    <row r="2045" spans="1:22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6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7">
        <f t="shared" si="124"/>
        <v>506.20938628158842</v>
      </c>
      <c r="P2045" s="18">
        <f t="shared" si="125"/>
        <v>36.326424870466319</v>
      </c>
      <c r="Q2045" t="s">
        <v>8348</v>
      </c>
      <c r="R2045" s="8" t="s">
        <v>8318</v>
      </c>
      <c r="S2045">
        <v>1481432340</v>
      </c>
      <c r="T2045" s="15">
        <f t="shared" si="126"/>
        <v>42715.207638888889</v>
      </c>
      <c r="U2045" s="14">
        <v>1476764077</v>
      </c>
      <c r="V2045" s="15">
        <f t="shared" si="127"/>
        <v>42661.176817129628</v>
      </c>
    </row>
    <row r="2046" spans="1:22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7">
        <f t="shared" si="124"/>
        <v>108.21333333333334</v>
      </c>
      <c r="P2046" s="18">
        <f t="shared" si="125"/>
        <v>90.177777777777777</v>
      </c>
      <c r="Q2046" t="s">
        <v>8348</v>
      </c>
      <c r="R2046" s="8" t="s">
        <v>8318</v>
      </c>
      <c r="S2046">
        <v>1434212714</v>
      </c>
      <c r="T2046" s="15">
        <f t="shared" si="126"/>
        <v>42168.684189814812</v>
      </c>
      <c r="U2046" s="14">
        <v>1431620714</v>
      </c>
      <c r="V2046" s="15">
        <f t="shared" si="127"/>
        <v>42138.684189814812</v>
      </c>
    </row>
    <row r="2047" spans="1:22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6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7">
        <f t="shared" si="124"/>
        <v>819.18387755102037</v>
      </c>
      <c r="P2047" s="18">
        <f t="shared" si="125"/>
        <v>152.62361216730039</v>
      </c>
      <c r="Q2047" t="s">
        <v>8348</v>
      </c>
      <c r="R2047" s="8" t="s">
        <v>8318</v>
      </c>
      <c r="S2047">
        <v>1341799647</v>
      </c>
      <c r="T2047" s="15">
        <f t="shared" si="126"/>
        <v>41099.088506944448</v>
      </c>
      <c r="U2047" s="14">
        <v>1339207647</v>
      </c>
      <c r="V2047" s="15">
        <f t="shared" si="127"/>
        <v>41069.088506944448</v>
      </c>
    </row>
    <row r="2048" spans="1:22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6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7">
        <f t="shared" si="124"/>
        <v>121.10000000000001</v>
      </c>
      <c r="P2048" s="18">
        <f t="shared" si="125"/>
        <v>55.806451612903224</v>
      </c>
      <c r="Q2048" t="s">
        <v>8348</v>
      </c>
      <c r="R2048" s="8" t="s">
        <v>8318</v>
      </c>
      <c r="S2048">
        <v>1369282044</v>
      </c>
      <c r="T2048" s="15">
        <f t="shared" si="126"/>
        <v>41417.171805555554</v>
      </c>
      <c r="U2048" s="14">
        <v>1366690044</v>
      </c>
      <c r="V2048" s="15">
        <f t="shared" si="127"/>
        <v>41387.171805555554</v>
      </c>
    </row>
    <row r="2049" spans="1:22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6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7">
        <f t="shared" si="124"/>
        <v>102.99897959183673</v>
      </c>
      <c r="P2049" s="18">
        <f t="shared" si="125"/>
        <v>227.85327313769753</v>
      </c>
      <c r="Q2049" t="s">
        <v>8348</v>
      </c>
      <c r="R2049" s="8" t="s">
        <v>8318</v>
      </c>
      <c r="S2049">
        <v>1429228800</v>
      </c>
      <c r="T2049" s="15">
        <f t="shared" si="126"/>
        <v>42111</v>
      </c>
      <c r="U2049" s="14">
        <v>1426714870</v>
      </c>
      <c r="V2049" s="15">
        <f t="shared" si="127"/>
        <v>42081.903587962966</v>
      </c>
    </row>
    <row r="2050" spans="1:22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6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7">
        <f t="shared" si="124"/>
        <v>148.33229411764705</v>
      </c>
      <c r="P2050" s="18">
        <f t="shared" si="125"/>
        <v>91.82989803350327</v>
      </c>
      <c r="Q2050" t="s">
        <v>8348</v>
      </c>
      <c r="R2050" s="8" t="s">
        <v>8318</v>
      </c>
      <c r="S2050">
        <v>1369323491</v>
      </c>
      <c r="T2050" s="15">
        <f t="shared" si="126"/>
        <v>41417.651516203703</v>
      </c>
      <c r="U2050" s="14">
        <v>1366731491</v>
      </c>
      <c r="V2050" s="15">
        <f t="shared" si="127"/>
        <v>41387.651516203703</v>
      </c>
    </row>
    <row r="2051" spans="1:22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6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7">
        <f t="shared" ref="O2051:O2114" si="128">(E2051/D2051)*100</f>
        <v>120.19070000000001</v>
      </c>
      <c r="P2051" s="18">
        <f t="shared" ref="P2051:P2114" si="129">AVERAGE(E2051/L2051)</f>
        <v>80.991037735849048</v>
      </c>
      <c r="Q2051" t="s">
        <v>8348</v>
      </c>
      <c r="R2051" s="8" t="s">
        <v>8318</v>
      </c>
      <c r="S2051">
        <v>1386025140</v>
      </c>
      <c r="T2051" s="15">
        <f t="shared" ref="T2051:T2114" si="130">(S2051/86400)+DATE(1970,1,1)</f>
        <v>41610.957638888889</v>
      </c>
      <c r="U2051" s="14">
        <v>1382963963</v>
      </c>
      <c r="V2051" s="15">
        <f t="shared" ref="V2051:V2114" si="131">(U2051/86400)+DATE(1970,1,1)</f>
        <v>41575.527349537035</v>
      </c>
    </row>
    <row r="2052" spans="1:22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6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7">
        <f t="shared" si="128"/>
        <v>473.27000000000004</v>
      </c>
      <c r="P2052" s="18">
        <f t="shared" si="129"/>
        <v>278.39411764705881</v>
      </c>
      <c r="Q2052" t="s">
        <v>8348</v>
      </c>
      <c r="R2052" s="8" t="s">
        <v>8318</v>
      </c>
      <c r="S2052">
        <v>1433036578</v>
      </c>
      <c r="T2052" s="15">
        <f t="shared" si="130"/>
        <v>42155.071504629625</v>
      </c>
      <c r="U2052" s="14">
        <v>1429580578</v>
      </c>
      <c r="V2052" s="15">
        <f t="shared" si="131"/>
        <v>42115.071504629625</v>
      </c>
    </row>
    <row r="2053" spans="1:22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6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7">
        <f t="shared" si="128"/>
        <v>130.36250000000001</v>
      </c>
      <c r="P2053" s="18">
        <f t="shared" si="129"/>
        <v>43.095041322314053</v>
      </c>
      <c r="Q2053" t="s">
        <v>8348</v>
      </c>
      <c r="R2053" s="8" t="s">
        <v>8318</v>
      </c>
      <c r="S2053">
        <v>1388017937</v>
      </c>
      <c r="T2053" s="15">
        <f t="shared" si="130"/>
        <v>41634.022418981483</v>
      </c>
      <c r="U2053" s="14">
        <v>1385425937</v>
      </c>
      <c r="V2053" s="15">
        <f t="shared" si="131"/>
        <v>41604.022418981483</v>
      </c>
    </row>
    <row r="2054" spans="1:22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6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7">
        <f t="shared" si="128"/>
        <v>353.048</v>
      </c>
      <c r="P2054" s="18">
        <f t="shared" si="129"/>
        <v>326.29205175600737</v>
      </c>
      <c r="Q2054" t="s">
        <v>8348</v>
      </c>
      <c r="R2054" s="8" t="s">
        <v>8318</v>
      </c>
      <c r="S2054">
        <v>1455933653</v>
      </c>
      <c r="T2054" s="15">
        <f t="shared" si="130"/>
        <v>42420.08394675926</v>
      </c>
      <c r="U2054" s="14">
        <v>1452045653</v>
      </c>
      <c r="V2054" s="15">
        <f t="shared" si="131"/>
        <v>42375.08394675926</v>
      </c>
    </row>
    <row r="2055" spans="1:22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6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7">
        <f t="shared" si="128"/>
        <v>101.02</v>
      </c>
      <c r="P2055" s="18">
        <f t="shared" si="129"/>
        <v>41.743801652892564</v>
      </c>
      <c r="Q2055" t="s">
        <v>8348</v>
      </c>
      <c r="R2055" s="8" t="s">
        <v>8318</v>
      </c>
      <c r="S2055">
        <v>1448466551</v>
      </c>
      <c r="T2055" s="15">
        <f t="shared" si="130"/>
        <v>42333.659155092595</v>
      </c>
      <c r="U2055" s="14">
        <v>1445870951</v>
      </c>
      <c r="V2055" s="15">
        <f t="shared" si="131"/>
        <v>42303.617488425924</v>
      </c>
    </row>
    <row r="2056" spans="1:22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7">
        <f t="shared" si="128"/>
        <v>113.59142857142857</v>
      </c>
      <c r="P2056" s="18">
        <f t="shared" si="129"/>
        <v>64.020933977455712</v>
      </c>
      <c r="Q2056" t="s">
        <v>8348</v>
      </c>
      <c r="R2056" s="8" t="s">
        <v>8318</v>
      </c>
      <c r="S2056">
        <v>1399033810</v>
      </c>
      <c r="T2056" s="15">
        <f t="shared" si="130"/>
        <v>41761.520949074074</v>
      </c>
      <c r="U2056" s="14">
        <v>1396441810</v>
      </c>
      <c r="V2056" s="15">
        <f t="shared" si="131"/>
        <v>41731.520949074074</v>
      </c>
    </row>
    <row r="2057" spans="1:22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6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7">
        <f t="shared" si="128"/>
        <v>167.41666666666666</v>
      </c>
      <c r="P2057" s="18">
        <f t="shared" si="129"/>
        <v>99.455445544554451</v>
      </c>
      <c r="Q2057" t="s">
        <v>8348</v>
      </c>
      <c r="R2057" s="8" t="s">
        <v>8318</v>
      </c>
      <c r="S2057">
        <v>1417579200</v>
      </c>
      <c r="T2057" s="15">
        <f t="shared" si="130"/>
        <v>41976.166666666672</v>
      </c>
      <c r="U2057" s="14">
        <v>1415031043</v>
      </c>
      <c r="V2057" s="15">
        <f t="shared" si="131"/>
        <v>41946.674108796295</v>
      </c>
    </row>
    <row r="2058" spans="1:22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6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7">
        <f t="shared" si="128"/>
        <v>153.452</v>
      </c>
      <c r="P2058" s="18">
        <f t="shared" si="129"/>
        <v>138.49458483754512</v>
      </c>
      <c r="Q2058" t="s">
        <v>8348</v>
      </c>
      <c r="R2058" s="8" t="s">
        <v>8318</v>
      </c>
      <c r="S2058">
        <v>1366222542</v>
      </c>
      <c r="T2058" s="15">
        <f t="shared" si="130"/>
        <v>41381.76090277778</v>
      </c>
      <c r="U2058" s="14">
        <v>1363630542</v>
      </c>
      <c r="V2058" s="15">
        <f t="shared" si="131"/>
        <v>41351.76090277778</v>
      </c>
    </row>
    <row r="2059" spans="1:22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6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7">
        <f t="shared" si="128"/>
        <v>202.23220000000001</v>
      </c>
      <c r="P2059" s="18">
        <f t="shared" si="129"/>
        <v>45.547792792792798</v>
      </c>
      <c r="Q2059" t="s">
        <v>8348</v>
      </c>
      <c r="R2059" s="8" t="s">
        <v>8318</v>
      </c>
      <c r="S2059">
        <v>1456487532</v>
      </c>
      <c r="T2059" s="15">
        <f t="shared" si="130"/>
        <v>42426.494583333333</v>
      </c>
      <c r="U2059" s="14">
        <v>1453895532</v>
      </c>
      <c r="V2059" s="15">
        <f t="shared" si="131"/>
        <v>42396.494583333333</v>
      </c>
    </row>
    <row r="2060" spans="1:22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6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7">
        <f t="shared" si="128"/>
        <v>168.28125</v>
      </c>
      <c r="P2060" s="18">
        <f t="shared" si="129"/>
        <v>10.507317073170732</v>
      </c>
      <c r="Q2060" t="s">
        <v>8348</v>
      </c>
      <c r="R2060" s="8" t="s">
        <v>8318</v>
      </c>
      <c r="S2060">
        <v>1425326400</v>
      </c>
      <c r="T2060" s="15">
        <f t="shared" si="130"/>
        <v>42065.833333333328</v>
      </c>
      <c r="U2060" s="14">
        <v>1421916830</v>
      </c>
      <c r="V2060" s="15">
        <f t="shared" si="131"/>
        <v>42026.370717592596</v>
      </c>
    </row>
    <row r="2061" spans="1:22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6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7">
        <f t="shared" si="128"/>
        <v>143.45666666666668</v>
      </c>
      <c r="P2061" s="18">
        <f t="shared" si="129"/>
        <v>114.76533333333333</v>
      </c>
      <c r="Q2061" t="s">
        <v>8348</v>
      </c>
      <c r="R2061" s="8" t="s">
        <v>8318</v>
      </c>
      <c r="S2061">
        <v>1454277540</v>
      </c>
      <c r="T2061" s="15">
        <f t="shared" si="130"/>
        <v>42400.915972222225</v>
      </c>
      <c r="U2061" s="14">
        <v>1450880854</v>
      </c>
      <c r="V2061" s="15">
        <f t="shared" si="131"/>
        <v>42361.602476851855</v>
      </c>
    </row>
    <row r="2062" spans="1:22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6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7">
        <f t="shared" si="128"/>
        <v>196.4</v>
      </c>
      <c r="P2062" s="18">
        <f t="shared" si="129"/>
        <v>35.997067448680355</v>
      </c>
      <c r="Q2062" t="s">
        <v>8348</v>
      </c>
      <c r="R2062" s="8" t="s">
        <v>8318</v>
      </c>
      <c r="S2062">
        <v>1406129150</v>
      </c>
      <c r="T2062" s="15">
        <f t="shared" si="130"/>
        <v>41843.642939814818</v>
      </c>
      <c r="U2062" s="14">
        <v>1400945150</v>
      </c>
      <c r="V2062" s="15">
        <f t="shared" si="131"/>
        <v>41783.642939814818</v>
      </c>
    </row>
    <row r="2063" spans="1:22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6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7">
        <f t="shared" si="128"/>
        <v>107.91999999999999</v>
      </c>
      <c r="P2063" s="18">
        <f t="shared" si="129"/>
        <v>154.17142857142858</v>
      </c>
      <c r="Q2063" t="s">
        <v>8348</v>
      </c>
      <c r="R2063" s="8" t="s">
        <v>8318</v>
      </c>
      <c r="S2063">
        <v>1483208454</v>
      </c>
      <c r="T2063" s="15">
        <f t="shared" si="130"/>
        <v>42735.764513888891</v>
      </c>
      <c r="U2063" s="14">
        <v>1480616454</v>
      </c>
      <c r="V2063" s="15">
        <f t="shared" si="131"/>
        <v>42705.764513888891</v>
      </c>
    </row>
    <row r="2064" spans="1:22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6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7">
        <f t="shared" si="128"/>
        <v>114.97699999999999</v>
      </c>
      <c r="P2064" s="18">
        <f t="shared" si="129"/>
        <v>566.38916256157631</v>
      </c>
      <c r="Q2064" t="s">
        <v>8348</v>
      </c>
      <c r="R2064" s="8" t="s">
        <v>8318</v>
      </c>
      <c r="S2064">
        <v>1458807098</v>
      </c>
      <c r="T2064" s="15">
        <f t="shared" si="130"/>
        <v>42453.341412037036</v>
      </c>
      <c r="U2064" s="14">
        <v>1456218698</v>
      </c>
      <c r="V2064" s="15">
        <f t="shared" si="131"/>
        <v>42423.3830787037</v>
      </c>
    </row>
    <row r="2065" spans="1:22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6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7">
        <f t="shared" si="128"/>
        <v>148.04999999999998</v>
      </c>
      <c r="P2065" s="18">
        <f t="shared" si="129"/>
        <v>120.85714285714286</v>
      </c>
      <c r="Q2065" t="s">
        <v>8348</v>
      </c>
      <c r="R2065" s="8" t="s">
        <v>8318</v>
      </c>
      <c r="S2065">
        <v>1463333701</v>
      </c>
      <c r="T2065" s="15">
        <f t="shared" si="130"/>
        <v>42505.73265046296</v>
      </c>
      <c r="U2065" s="14">
        <v>1460482501</v>
      </c>
      <c r="V2065" s="15">
        <f t="shared" si="131"/>
        <v>42472.73265046296</v>
      </c>
    </row>
    <row r="2066" spans="1:22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7">
        <f t="shared" si="128"/>
        <v>191.16676082790633</v>
      </c>
      <c r="P2066" s="18">
        <f t="shared" si="129"/>
        <v>86.163845492085343</v>
      </c>
      <c r="Q2066" t="s">
        <v>8348</v>
      </c>
      <c r="R2066" s="8" t="s">
        <v>8318</v>
      </c>
      <c r="S2066">
        <v>1370001600</v>
      </c>
      <c r="T2066" s="15">
        <f t="shared" si="130"/>
        <v>41425.5</v>
      </c>
      <c r="U2066" s="14">
        <v>1366879523</v>
      </c>
      <c r="V2066" s="15">
        <f t="shared" si="131"/>
        <v>41389.364849537036</v>
      </c>
    </row>
    <row r="2067" spans="1:22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6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7">
        <f t="shared" si="128"/>
        <v>199.215125</v>
      </c>
      <c r="P2067" s="18">
        <f t="shared" si="129"/>
        <v>51.212114395886893</v>
      </c>
      <c r="Q2067" t="s">
        <v>8348</v>
      </c>
      <c r="R2067" s="8" t="s">
        <v>8318</v>
      </c>
      <c r="S2067">
        <v>1387958429</v>
      </c>
      <c r="T2067" s="15">
        <f t="shared" si="130"/>
        <v>41633.333668981482</v>
      </c>
      <c r="U2067" s="14">
        <v>1385366429</v>
      </c>
      <c r="V2067" s="15">
        <f t="shared" si="131"/>
        <v>41603.333668981482</v>
      </c>
    </row>
    <row r="2068" spans="1:22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6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7">
        <f t="shared" si="128"/>
        <v>218.6</v>
      </c>
      <c r="P2068" s="18">
        <f t="shared" si="129"/>
        <v>67.261538461538464</v>
      </c>
      <c r="Q2068" t="s">
        <v>8348</v>
      </c>
      <c r="R2068" s="8" t="s">
        <v>8318</v>
      </c>
      <c r="S2068">
        <v>1408818683</v>
      </c>
      <c r="T2068" s="15">
        <f t="shared" si="130"/>
        <v>41874.771793981483</v>
      </c>
      <c r="U2068" s="14">
        <v>1406226683</v>
      </c>
      <c r="V2068" s="15">
        <f t="shared" si="131"/>
        <v>41844.771793981483</v>
      </c>
    </row>
    <row r="2069" spans="1:22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6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7">
        <f t="shared" si="128"/>
        <v>126.86868686868686</v>
      </c>
      <c r="P2069" s="18">
        <f t="shared" si="129"/>
        <v>62.8</v>
      </c>
      <c r="Q2069" t="s">
        <v>8348</v>
      </c>
      <c r="R2069" s="8" t="s">
        <v>8318</v>
      </c>
      <c r="S2069">
        <v>1432499376</v>
      </c>
      <c r="T2069" s="15">
        <f t="shared" si="130"/>
        <v>42148.853888888887</v>
      </c>
      <c r="U2069" s="14">
        <v>1429648176</v>
      </c>
      <c r="V2069" s="15">
        <f t="shared" si="131"/>
        <v>42115.853888888887</v>
      </c>
    </row>
    <row r="2070" spans="1:22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6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7">
        <f t="shared" si="128"/>
        <v>105.22388000000001</v>
      </c>
      <c r="P2070" s="18">
        <f t="shared" si="129"/>
        <v>346.13118421052633</v>
      </c>
      <c r="Q2070" t="s">
        <v>8348</v>
      </c>
      <c r="R2070" s="8" t="s">
        <v>8318</v>
      </c>
      <c r="S2070">
        <v>1476994315</v>
      </c>
      <c r="T2070" s="15">
        <f t="shared" si="130"/>
        <v>42663.841608796298</v>
      </c>
      <c r="U2070" s="14">
        <v>1474402315</v>
      </c>
      <c r="V2070" s="15">
        <f t="shared" si="131"/>
        <v>42633.841608796298</v>
      </c>
    </row>
    <row r="2071" spans="1:22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6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7">
        <f t="shared" si="128"/>
        <v>128.40666000000002</v>
      </c>
      <c r="P2071" s="18">
        <f t="shared" si="129"/>
        <v>244.11912547528519</v>
      </c>
      <c r="Q2071" t="s">
        <v>8348</v>
      </c>
      <c r="R2071" s="8" t="s">
        <v>8318</v>
      </c>
      <c r="S2071">
        <v>1451776791</v>
      </c>
      <c r="T2071" s="15">
        <f t="shared" si="130"/>
        <v>42371.972118055557</v>
      </c>
      <c r="U2071" s="14">
        <v>1449098391</v>
      </c>
      <c r="V2071" s="15">
        <f t="shared" si="131"/>
        <v>42340.972118055557</v>
      </c>
    </row>
    <row r="2072" spans="1:22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6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7">
        <f t="shared" si="128"/>
        <v>317.3272</v>
      </c>
      <c r="P2072" s="18">
        <f t="shared" si="129"/>
        <v>259.25424836601309</v>
      </c>
      <c r="Q2072" t="s">
        <v>8348</v>
      </c>
      <c r="R2072" s="8" t="s">
        <v>8318</v>
      </c>
      <c r="S2072">
        <v>1467128723</v>
      </c>
      <c r="T2072" s="15">
        <f t="shared" si="130"/>
        <v>42549.6565162037</v>
      </c>
      <c r="U2072" s="14">
        <v>1464536723</v>
      </c>
      <c r="V2072" s="15">
        <f t="shared" si="131"/>
        <v>42519.6565162037</v>
      </c>
    </row>
    <row r="2073" spans="1:22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6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7">
        <f t="shared" si="128"/>
        <v>280.73</v>
      </c>
      <c r="P2073" s="18">
        <f t="shared" si="129"/>
        <v>201.96402877697841</v>
      </c>
      <c r="Q2073" t="s">
        <v>8348</v>
      </c>
      <c r="R2073" s="8" t="s">
        <v>8318</v>
      </c>
      <c r="S2073">
        <v>1475390484</v>
      </c>
      <c r="T2073" s="15">
        <f t="shared" si="130"/>
        <v>42645.278749999998</v>
      </c>
      <c r="U2073" s="14">
        <v>1471502484</v>
      </c>
      <c r="V2073" s="15">
        <f t="shared" si="131"/>
        <v>42600.278749999998</v>
      </c>
    </row>
    <row r="2074" spans="1:22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6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7">
        <f t="shared" si="128"/>
        <v>110.73146853146854</v>
      </c>
      <c r="P2074" s="18">
        <f t="shared" si="129"/>
        <v>226.20857142857142</v>
      </c>
      <c r="Q2074" t="s">
        <v>8348</v>
      </c>
      <c r="R2074" s="8" t="s">
        <v>8318</v>
      </c>
      <c r="S2074">
        <v>1462629432</v>
      </c>
      <c r="T2074" s="15">
        <f t="shared" si="130"/>
        <v>42497.581388888888</v>
      </c>
      <c r="U2074" s="14">
        <v>1460037432</v>
      </c>
      <c r="V2074" s="15">
        <f t="shared" si="131"/>
        <v>42467.581388888888</v>
      </c>
    </row>
    <row r="2075" spans="1:22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6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7">
        <f t="shared" si="128"/>
        <v>152.60429999999999</v>
      </c>
      <c r="P2075" s="18">
        <f t="shared" si="129"/>
        <v>324.69</v>
      </c>
      <c r="Q2075" t="s">
        <v>8348</v>
      </c>
      <c r="R2075" s="8" t="s">
        <v>8318</v>
      </c>
      <c r="S2075">
        <v>1431100918</v>
      </c>
      <c r="T2075" s="15">
        <f t="shared" si="130"/>
        <v>42132.668032407411</v>
      </c>
      <c r="U2075" s="14">
        <v>1427212918</v>
      </c>
      <c r="V2075" s="15">
        <f t="shared" si="131"/>
        <v>42087.668032407411</v>
      </c>
    </row>
    <row r="2076" spans="1:22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7">
        <f t="shared" si="128"/>
        <v>102.49999999999999</v>
      </c>
      <c r="P2076" s="18">
        <f t="shared" si="129"/>
        <v>205</v>
      </c>
      <c r="Q2076" t="s">
        <v>8348</v>
      </c>
      <c r="R2076" s="8" t="s">
        <v>8318</v>
      </c>
      <c r="S2076">
        <v>1462564182</v>
      </c>
      <c r="T2076" s="15">
        <f t="shared" si="130"/>
        <v>42496.826180555552</v>
      </c>
      <c r="U2076" s="14">
        <v>1459972182</v>
      </c>
      <c r="V2076" s="15">
        <f t="shared" si="131"/>
        <v>42466.826180555552</v>
      </c>
    </row>
    <row r="2077" spans="1:22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6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7">
        <f t="shared" si="128"/>
        <v>1678.3738373837384</v>
      </c>
      <c r="P2077" s="18">
        <f t="shared" si="129"/>
        <v>20.465926829268295</v>
      </c>
      <c r="Q2077" t="s">
        <v>8348</v>
      </c>
      <c r="R2077" s="8" t="s">
        <v>8318</v>
      </c>
      <c r="S2077">
        <v>1374769288</v>
      </c>
      <c r="T2077" s="15">
        <f t="shared" si="130"/>
        <v>41480.681574074071</v>
      </c>
      <c r="U2077" s="14">
        <v>1372177288</v>
      </c>
      <c r="V2077" s="15">
        <f t="shared" si="131"/>
        <v>41450.681574074071</v>
      </c>
    </row>
    <row r="2078" spans="1:22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6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7">
        <f t="shared" si="128"/>
        <v>543.349156424581</v>
      </c>
      <c r="P2078" s="18">
        <f t="shared" si="129"/>
        <v>116.35303146309367</v>
      </c>
      <c r="Q2078" t="s">
        <v>8348</v>
      </c>
      <c r="R2078" s="8" t="s">
        <v>8318</v>
      </c>
      <c r="S2078">
        <v>1406149689</v>
      </c>
      <c r="T2078" s="15">
        <f t="shared" si="130"/>
        <v>41843.880659722221</v>
      </c>
      <c r="U2078" s="14">
        <v>1402693689</v>
      </c>
      <c r="V2078" s="15">
        <f t="shared" si="131"/>
        <v>41803.880659722221</v>
      </c>
    </row>
    <row r="2079" spans="1:22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6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7">
        <f t="shared" si="128"/>
        <v>115.50800000000001</v>
      </c>
      <c r="P2079" s="18">
        <f t="shared" si="129"/>
        <v>307.20212765957444</v>
      </c>
      <c r="Q2079" t="s">
        <v>8348</v>
      </c>
      <c r="R2079" s="8" t="s">
        <v>8318</v>
      </c>
      <c r="S2079">
        <v>1433538000</v>
      </c>
      <c r="T2079" s="15">
        <f t="shared" si="130"/>
        <v>42160.875</v>
      </c>
      <c r="U2079" s="14">
        <v>1428541276</v>
      </c>
      <c r="V2079" s="15">
        <f t="shared" si="131"/>
        <v>42103.042546296296</v>
      </c>
    </row>
    <row r="2080" spans="1:22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6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7">
        <f t="shared" si="128"/>
        <v>131.20499999999998</v>
      </c>
      <c r="P2080" s="18">
        <f t="shared" si="129"/>
        <v>546.6875</v>
      </c>
      <c r="Q2080" t="s">
        <v>8348</v>
      </c>
      <c r="R2080" s="8" t="s">
        <v>8318</v>
      </c>
      <c r="S2080">
        <v>1482085857</v>
      </c>
      <c r="T2080" s="15">
        <f t="shared" si="130"/>
        <v>42722.771493055552</v>
      </c>
      <c r="U2080" s="14">
        <v>1479493857</v>
      </c>
      <c r="V2080" s="15">
        <f t="shared" si="131"/>
        <v>42692.771493055552</v>
      </c>
    </row>
    <row r="2081" spans="1:22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6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7">
        <f t="shared" si="128"/>
        <v>288.17</v>
      </c>
      <c r="P2081" s="18">
        <f t="shared" si="129"/>
        <v>47.474464579901152</v>
      </c>
      <c r="Q2081" t="s">
        <v>8348</v>
      </c>
      <c r="R2081" s="8" t="s">
        <v>8318</v>
      </c>
      <c r="S2081">
        <v>1435258800</v>
      </c>
      <c r="T2081" s="15">
        <f t="shared" si="130"/>
        <v>42180.791666666672</v>
      </c>
      <c r="U2081" s="14">
        <v>1432659793</v>
      </c>
      <c r="V2081" s="15">
        <f t="shared" si="131"/>
        <v>42150.71056712963</v>
      </c>
    </row>
    <row r="2082" spans="1:22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6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7">
        <f t="shared" si="128"/>
        <v>507.8</v>
      </c>
      <c r="P2082" s="18">
        <f t="shared" si="129"/>
        <v>101.56</v>
      </c>
      <c r="Q2082" t="s">
        <v>8348</v>
      </c>
      <c r="R2082" s="8" t="s">
        <v>8318</v>
      </c>
      <c r="S2082">
        <v>1447286300</v>
      </c>
      <c r="T2082" s="15">
        <f t="shared" si="130"/>
        <v>42319.998842592591</v>
      </c>
      <c r="U2082" s="14">
        <v>1444690700</v>
      </c>
      <c r="V2082" s="15">
        <f t="shared" si="131"/>
        <v>42289.957175925927</v>
      </c>
    </row>
    <row r="2083" spans="1:22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6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7">
        <f t="shared" si="128"/>
        <v>114.57142857142857</v>
      </c>
      <c r="P2083" s="18">
        <f t="shared" si="129"/>
        <v>72.909090909090907</v>
      </c>
      <c r="Q2083" t="s">
        <v>8328</v>
      </c>
      <c r="R2083" s="8" t="s">
        <v>8324</v>
      </c>
      <c r="S2083">
        <v>1337144340</v>
      </c>
      <c r="T2083" s="15">
        <f t="shared" si="130"/>
        <v>41045.207638888889</v>
      </c>
      <c r="U2083" s="14">
        <v>1333597555</v>
      </c>
      <c r="V2083" s="15">
        <f t="shared" si="131"/>
        <v>41004.15688657407</v>
      </c>
    </row>
    <row r="2084" spans="1:22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6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7">
        <f t="shared" si="128"/>
        <v>110.73333333333333</v>
      </c>
      <c r="P2084" s="18">
        <f t="shared" si="129"/>
        <v>43.710526315789473</v>
      </c>
      <c r="Q2084" t="s">
        <v>8328</v>
      </c>
      <c r="R2084" s="8" t="s">
        <v>8324</v>
      </c>
      <c r="S2084">
        <v>1322106796</v>
      </c>
      <c r="T2084" s="15">
        <f t="shared" si="130"/>
        <v>40871.161990740744</v>
      </c>
      <c r="U2084" s="14">
        <v>1316919196</v>
      </c>
      <c r="V2084" s="15">
        <f t="shared" si="131"/>
        <v>40811.120324074072</v>
      </c>
    </row>
    <row r="2085" spans="1:22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6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7">
        <f t="shared" si="128"/>
        <v>113.33333333333333</v>
      </c>
      <c r="P2085" s="18">
        <f t="shared" si="129"/>
        <v>34</v>
      </c>
      <c r="Q2085" t="s">
        <v>8328</v>
      </c>
      <c r="R2085" s="8" t="s">
        <v>8324</v>
      </c>
      <c r="S2085">
        <v>1338830395</v>
      </c>
      <c r="T2085" s="15">
        <f t="shared" si="130"/>
        <v>41064.72216435185</v>
      </c>
      <c r="U2085" s="14">
        <v>1336238395</v>
      </c>
      <c r="V2085" s="15">
        <f t="shared" si="131"/>
        <v>41034.72216435185</v>
      </c>
    </row>
    <row r="2086" spans="1:22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7">
        <f t="shared" si="128"/>
        <v>108.33333333333333</v>
      </c>
      <c r="P2086" s="18">
        <f t="shared" si="129"/>
        <v>70.652173913043484</v>
      </c>
      <c r="Q2086" t="s">
        <v>8328</v>
      </c>
      <c r="R2086" s="8" t="s">
        <v>8324</v>
      </c>
      <c r="S2086">
        <v>1399186740</v>
      </c>
      <c r="T2086" s="15">
        <f t="shared" si="130"/>
        <v>41763.290972222225</v>
      </c>
      <c r="U2086" s="14">
        <v>1396468782</v>
      </c>
      <c r="V2086" s="15">
        <f t="shared" si="131"/>
        <v>41731.833124999997</v>
      </c>
    </row>
    <row r="2087" spans="1:22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6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7">
        <f t="shared" si="128"/>
        <v>123.53333333333335</v>
      </c>
      <c r="P2087" s="18">
        <f t="shared" si="129"/>
        <v>89.301204819277103</v>
      </c>
      <c r="Q2087" t="s">
        <v>8328</v>
      </c>
      <c r="R2087" s="8" t="s">
        <v>8324</v>
      </c>
      <c r="S2087">
        <v>1342382587</v>
      </c>
      <c r="T2087" s="15">
        <f t="shared" si="130"/>
        <v>41105.835497685184</v>
      </c>
      <c r="U2087" s="14">
        <v>1339790587</v>
      </c>
      <c r="V2087" s="15">
        <f t="shared" si="131"/>
        <v>41075.835497685184</v>
      </c>
    </row>
    <row r="2088" spans="1:22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6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7">
        <f t="shared" si="128"/>
        <v>100.69999999999999</v>
      </c>
      <c r="P2088" s="18">
        <f t="shared" si="129"/>
        <v>115.08571428571429</v>
      </c>
      <c r="Q2088" t="s">
        <v>8328</v>
      </c>
      <c r="R2088" s="8" t="s">
        <v>8324</v>
      </c>
      <c r="S2088">
        <v>1323838740</v>
      </c>
      <c r="T2088" s="15">
        <f t="shared" si="130"/>
        <v>40891.207638888889</v>
      </c>
      <c r="U2088" s="14">
        <v>1321200332</v>
      </c>
      <c r="V2088" s="15">
        <f t="shared" si="131"/>
        <v>40860.67050925926</v>
      </c>
    </row>
    <row r="2089" spans="1:22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6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7">
        <f t="shared" si="128"/>
        <v>103.53333333333335</v>
      </c>
      <c r="P2089" s="18">
        <f t="shared" si="129"/>
        <v>62.12</v>
      </c>
      <c r="Q2089" t="s">
        <v>8328</v>
      </c>
      <c r="R2089" s="8" t="s">
        <v>8324</v>
      </c>
      <c r="S2089">
        <v>1315457658</v>
      </c>
      <c r="T2089" s="15">
        <f t="shared" si="130"/>
        <v>40794.204375000001</v>
      </c>
      <c r="U2089" s="14">
        <v>1312865658</v>
      </c>
      <c r="V2089" s="15">
        <f t="shared" si="131"/>
        <v>40764.204375000001</v>
      </c>
    </row>
    <row r="2090" spans="1:22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6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7">
        <f t="shared" si="128"/>
        <v>115.51066666666668</v>
      </c>
      <c r="P2090" s="18">
        <f t="shared" si="129"/>
        <v>46.204266666666669</v>
      </c>
      <c r="Q2090" t="s">
        <v>8328</v>
      </c>
      <c r="R2090" s="8" t="s">
        <v>8324</v>
      </c>
      <c r="S2090">
        <v>1284177540</v>
      </c>
      <c r="T2090" s="15">
        <f t="shared" si="130"/>
        <v>40432.165972222225</v>
      </c>
      <c r="U2090" s="14">
        <v>1281028152</v>
      </c>
      <c r="V2090" s="15">
        <f t="shared" si="131"/>
        <v>40395.714722222227</v>
      </c>
    </row>
    <row r="2091" spans="1:22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6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7">
        <f t="shared" si="128"/>
        <v>120.4004</v>
      </c>
      <c r="P2091" s="18">
        <f t="shared" si="129"/>
        <v>48.54854838709678</v>
      </c>
      <c r="Q2091" t="s">
        <v>8328</v>
      </c>
      <c r="R2091" s="8" t="s">
        <v>8324</v>
      </c>
      <c r="S2091">
        <v>1375408194</v>
      </c>
      <c r="T2091" s="15">
        <f t="shared" si="130"/>
        <v>41488.076319444444</v>
      </c>
      <c r="U2091" s="14">
        <v>1372384194</v>
      </c>
      <c r="V2091" s="15">
        <f t="shared" si="131"/>
        <v>41453.076319444444</v>
      </c>
    </row>
    <row r="2092" spans="1:22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6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7">
        <f t="shared" si="128"/>
        <v>115.040375</v>
      </c>
      <c r="P2092" s="18">
        <f t="shared" si="129"/>
        <v>57.520187499999999</v>
      </c>
      <c r="Q2092" t="s">
        <v>8328</v>
      </c>
      <c r="R2092" s="8" t="s">
        <v>8324</v>
      </c>
      <c r="S2092">
        <v>1361696955</v>
      </c>
      <c r="T2092" s="15">
        <f t="shared" si="130"/>
        <v>41329.381423611107</v>
      </c>
      <c r="U2092" s="14">
        <v>1359104955</v>
      </c>
      <c r="V2092" s="15">
        <f t="shared" si="131"/>
        <v>41299.381423611107</v>
      </c>
    </row>
    <row r="2093" spans="1:22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6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7">
        <f t="shared" si="128"/>
        <v>120.46777777777777</v>
      </c>
      <c r="P2093" s="18">
        <f t="shared" si="129"/>
        <v>88.147154471544724</v>
      </c>
      <c r="Q2093" t="s">
        <v>8328</v>
      </c>
      <c r="R2093" s="8" t="s">
        <v>8324</v>
      </c>
      <c r="S2093">
        <v>1299009600</v>
      </c>
      <c r="T2093" s="15">
        <f t="shared" si="130"/>
        <v>40603.833333333336</v>
      </c>
      <c r="U2093" s="14">
        <v>1294818278</v>
      </c>
      <c r="V2093" s="15">
        <f t="shared" si="131"/>
        <v>40555.322662037041</v>
      </c>
    </row>
    <row r="2094" spans="1:22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6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7">
        <f t="shared" si="128"/>
        <v>101.28333333333333</v>
      </c>
      <c r="P2094" s="18">
        <f t="shared" si="129"/>
        <v>110.49090909090908</v>
      </c>
      <c r="Q2094" t="s">
        <v>8328</v>
      </c>
      <c r="R2094" s="8" t="s">
        <v>8324</v>
      </c>
      <c r="S2094">
        <v>1318006732</v>
      </c>
      <c r="T2094" s="15">
        <f t="shared" si="130"/>
        <v>40823.707546296297</v>
      </c>
      <c r="U2094" s="14">
        <v>1312822732</v>
      </c>
      <c r="V2094" s="15">
        <f t="shared" si="131"/>
        <v>40763.707546296297</v>
      </c>
    </row>
    <row r="2095" spans="1:22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6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7">
        <f t="shared" si="128"/>
        <v>102.46666666666667</v>
      </c>
      <c r="P2095" s="18">
        <f t="shared" si="129"/>
        <v>66.826086956521735</v>
      </c>
      <c r="Q2095" t="s">
        <v>8328</v>
      </c>
      <c r="R2095" s="8" t="s">
        <v>8324</v>
      </c>
      <c r="S2095">
        <v>1356211832</v>
      </c>
      <c r="T2095" s="15">
        <f t="shared" si="130"/>
        <v>41265.896203703705</v>
      </c>
      <c r="U2095" s="14">
        <v>1351024232</v>
      </c>
      <c r="V2095" s="15">
        <f t="shared" si="131"/>
        <v>41205.854537037041</v>
      </c>
    </row>
    <row r="2096" spans="1:22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7">
        <f t="shared" si="128"/>
        <v>120.54285714285714</v>
      </c>
      <c r="P2096" s="18">
        <f t="shared" si="129"/>
        <v>58.597222222222221</v>
      </c>
      <c r="Q2096" t="s">
        <v>8328</v>
      </c>
      <c r="R2096" s="8" t="s">
        <v>8324</v>
      </c>
      <c r="S2096">
        <v>1330916400</v>
      </c>
      <c r="T2096" s="15">
        <f t="shared" si="130"/>
        <v>40973.125</v>
      </c>
      <c r="U2096" s="14">
        <v>1327969730</v>
      </c>
      <c r="V2096" s="15">
        <f t="shared" si="131"/>
        <v>40939.02002314815</v>
      </c>
    </row>
    <row r="2097" spans="1:22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6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7">
        <f t="shared" si="128"/>
        <v>100</v>
      </c>
      <c r="P2097" s="18">
        <f t="shared" si="129"/>
        <v>113.63636363636364</v>
      </c>
      <c r="Q2097" t="s">
        <v>8328</v>
      </c>
      <c r="R2097" s="8" t="s">
        <v>8324</v>
      </c>
      <c r="S2097">
        <v>1317576973</v>
      </c>
      <c r="T2097" s="15">
        <f t="shared" si="130"/>
        <v>40818.733483796299</v>
      </c>
      <c r="U2097" s="14">
        <v>1312392973</v>
      </c>
      <c r="V2097" s="15">
        <f t="shared" si="131"/>
        <v>40758.733483796299</v>
      </c>
    </row>
    <row r="2098" spans="1:22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6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7">
        <f t="shared" si="128"/>
        <v>101.66666666666666</v>
      </c>
      <c r="P2098" s="18">
        <f t="shared" si="129"/>
        <v>43.571428571428569</v>
      </c>
      <c r="Q2098" t="s">
        <v>8328</v>
      </c>
      <c r="R2098" s="8" t="s">
        <v>8324</v>
      </c>
      <c r="S2098">
        <v>1351223940</v>
      </c>
      <c r="T2098" s="15">
        <f t="shared" si="130"/>
        <v>41208.165972222225</v>
      </c>
      <c r="U2098" s="14">
        <v>1349892735</v>
      </c>
      <c r="V2098" s="15">
        <f t="shared" si="131"/>
        <v>41192.758506944447</v>
      </c>
    </row>
    <row r="2099" spans="1:22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6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7">
        <f t="shared" si="128"/>
        <v>100</v>
      </c>
      <c r="P2099" s="18">
        <f t="shared" si="129"/>
        <v>78.94736842105263</v>
      </c>
      <c r="Q2099" t="s">
        <v>8328</v>
      </c>
      <c r="R2099" s="8" t="s">
        <v>8324</v>
      </c>
      <c r="S2099">
        <v>1322751735</v>
      </c>
      <c r="T2099" s="15">
        <f t="shared" si="130"/>
        <v>40878.626562500001</v>
      </c>
      <c r="U2099" s="14">
        <v>1317564135</v>
      </c>
      <c r="V2099" s="15">
        <f t="shared" si="131"/>
        <v>40818.584895833337</v>
      </c>
    </row>
    <row r="2100" spans="1:22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6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7">
        <f t="shared" si="128"/>
        <v>100.33333333333334</v>
      </c>
      <c r="P2100" s="18">
        <f t="shared" si="129"/>
        <v>188.125</v>
      </c>
      <c r="Q2100" t="s">
        <v>8328</v>
      </c>
      <c r="R2100" s="8" t="s">
        <v>8324</v>
      </c>
      <c r="S2100">
        <v>1331174635</v>
      </c>
      <c r="T2100" s="15">
        <f t="shared" si="130"/>
        <v>40976.11383101852</v>
      </c>
      <c r="U2100" s="14">
        <v>1328582635</v>
      </c>
      <c r="V2100" s="15">
        <f t="shared" si="131"/>
        <v>40946.11383101852</v>
      </c>
    </row>
    <row r="2101" spans="1:22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6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7">
        <f t="shared" si="128"/>
        <v>132.36666666666667</v>
      </c>
      <c r="P2101" s="18">
        <f t="shared" si="129"/>
        <v>63.031746031746032</v>
      </c>
      <c r="Q2101" t="s">
        <v>8328</v>
      </c>
      <c r="R2101" s="8" t="s">
        <v>8324</v>
      </c>
      <c r="S2101">
        <v>1435808400</v>
      </c>
      <c r="T2101" s="15">
        <f t="shared" si="130"/>
        <v>42187.152777777781</v>
      </c>
      <c r="U2101" s="14">
        <v>1434650084</v>
      </c>
      <c r="V2101" s="15">
        <f t="shared" si="131"/>
        <v>42173.746342592596</v>
      </c>
    </row>
    <row r="2102" spans="1:22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6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7">
        <f t="shared" si="128"/>
        <v>136.66666666666666</v>
      </c>
      <c r="P2102" s="18">
        <f t="shared" si="129"/>
        <v>30.37037037037037</v>
      </c>
      <c r="Q2102" t="s">
        <v>8328</v>
      </c>
      <c r="R2102" s="8" t="s">
        <v>8324</v>
      </c>
      <c r="S2102">
        <v>1341028740</v>
      </c>
      <c r="T2102" s="15">
        <f t="shared" si="130"/>
        <v>41090.165972222225</v>
      </c>
      <c r="U2102" s="14">
        <v>1339704141</v>
      </c>
      <c r="V2102" s="15">
        <f t="shared" si="131"/>
        <v>41074.834965277776</v>
      </c>
    </row>
    <row r="2103" spans="1:22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6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7">
        <f t="shared" si="128"/>
        <v>113.25</v>
      </c>
      <c r="P2103" s="18">
        <f t="shared" si="129"/>
        <v>51.477272727272727</v>
      </c>
      <c r="Q2103" t="s">
        <v>8328</v>
      </c>
      <c r="R2103" s="8" t="s">
        <v>8324</v>
      </c>
      <c r="S2103">
        <v>1329104114</v>
      </c>
      <c r="T2103" s="15">
        <f t="shared" si="130"/>
        <v>40952.149467592593</v>
      </c>
      <c r="U2103" s="14">
        <v>1323920114</v>
      </c>
      <c r="V2103" s="15">
        <f t="shared" si="131"/>
        <v>40892.149467592593</v>
      </c>
    </row>
    <row r="2104" spans="1:22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6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7">
        <f t="shared" si="128"/>
        <v>136</v>
      </c>
      <c r="P2104" s="18">
        <f t="shared" si="129"/>
        <v>35.789473684210527</v>
      </c>
      <c r="Q2104" t="s">
        <v>8328</v>
      </c>
      <c r="R2104" s="8" t="s">
        <v>8324</v>
      </c>
      <c r="S2104">
        <v>1304628648</v>
      </c>
      <c r="T2104" s="15">
        <f t="shared" si="130"/>
        <v>40668.868611111109</v>
      </c>
      <c r="U2104" s="14">
        <v>1302036648</v>
      </c>
      <c r="V2104" s="15">
        <f t="shared" si="131"/>
        <v>40638.868611111109</v>
      </c>
    </row>
    <row r="2105" spans="1:22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6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7">
        <f t="shared" si="128"/>
        <v>146.12318374694613</v>
      </c>
      <c r="P2105" s="18">
        <f t="shared" si="129"/>
        <v>98.817391304347822</v>
      </c>
      <c r="Q2105" t="s">
        <v>8328</v>
      </c>
      <c r="R2105" s="8" t="s">
        <v>8324</v>
      </c>
      <c r="S2105">
        <v>1352488027</v>
      </c>
      <c r="T2105" s="15">
        <f t="shared" si="130"/>
        <v>41222.7966087963</v>
      </c>
      <c r="U2105" s="14">
        <v>1349892427</v>
      </c>
      <c r="V2105" s="15">
        <f t="shared" si="131"/>
        <v>41192.754942129628</v>
      </c>
    </row>
    <row r="2106" spans="1:22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7">
        <f t="shared" si="128"/>
        <v>129.5</v>
      </c>
      <c r="P2106" s="18">
        <f t="shared" si="129"/>
        <v>28</v>
      </c>
      <c r="Q2106" t="s">
        <v>8328</v>
      </c>
      <c r="R2106" s="8" t="s">
        <v>8324</v>
      </c>
      <c r="S2106">
        <v>1369958400</v>
      </c>
      <c r="T2106" s="15">
        <f t="shared" si="130"/>
        <v>41425</v>
      </c>
      <c r="U2106" s="14">
        <v>1367286434</v>
      </c>
      <c r="V2106" s="15">
        <f t="shared" si="131"/>
        <v>41394.074467592596</v>
      </c>
    </row>
    <row r="2107" spans="1:22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6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7">
        <f t="shared" si="128"/>
        <v>254</v>
      </c>
      <c r="P2107" s="18">
        <f t="shared" si="129"/>
        <v>51.313131313131315</v>
      </c>
      <c r="Q2107" t="s">
        <v>8328</v>
      </c>
      <c r="R2107" s="8" t="s">
        <v>8324</v>
      </c>
      <c r="S2107">
        <v>1416542400</v>
      </c>
      <c r="T2107" s="15">
        <f t="shared" si="130"/>
        <v>41964.166666666672</v>
      </c>
      <c r="U2107" s="14">
        <v>1415472953</v>
      </c>
      <c r="V2107" s="15">
        <f t="shared" si="131"/>
        <v>41951.788807870369</v>
      </c>
    </row>
    <row r="2108" spans="1:22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6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7">
        <f t="shared" si="128"/>
        <v>107.04545454545456</v>
      </c>
      <c r="P2108" s="18">
        <f t="shared" si="129"/>
        <v>53.522727272727273</v>
      </c>
      <c r="Q2108" t="s">
        <v>8328</v>
      </c>
      <c r="R2108" s="8" t="s">
        <v>8324</v>
      </c>
      <c r="S2108">
        <v>1359176974</v>
      </c>
      <c r="T2108" s="15">
        <f t="shared" si="130"/>
        <v>41300.21497685185</v>
      </c>
      <c r="U2108" s="14">
        <v>1356584974</v>
      </c>
      <c r="V2108" s="15">
        <f t="shared" si="131"/>
        <v>41270.21497685185</v>
      </c>
    </row>
    <row r="2109" spans="1:22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6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7">
        <f t="shared" si="128"/>
        <v>107.73299999999999</v>
      </c>
      <c r="P2109" s="18">
        <f t="shared" si="129"/>
        <v>37.149310344827583</v>
      </c>
      <c r="Q2109" t="s">
        <v>8328</v>
      </c>
      <c r="R2109" s="8" t="s">
        <v>8324</v>
      </c>
      <c r="S2109">
        <v>1415815393</v>
      </c>
      <c r="T2109" s="15">
        <f t="shared" si="130"/>
        <v>41955.752233796295</v>
      </c>
      <c r="U2109" s="14">
        <v>1413997393</v>
      </c>
      <c r="V2109" s="15">
        <f t="shared" si="131"/>
        <v>41934.71056712963</v>
      </c>
    </row>
    <row r="2110" spans="1:22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6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7">
        <f t="shared" si="128"/>
        <v>107.31250000000001</v>
      </c>
      <c r="P2110" s="18">
        <f t="shared" si="129"/>
        <v>89.895287958115176</v>
      </c>
      <c r="Q2110" t="s">
        <v>8328</v>
      </c>
      <c r="R2110" s="8" t="s">
        <v>8324</v>
      </c>
      <c r="S2110">
        <v>1347249300</v>
      </c>
      <c r="T2110" s="15">
        <f t="shared" si="130"/>
        <v>41162.163194444445</v>
      </c>
      <c r="U2110" s="14">
        <v>1344917580</v>
      </c>
      <c r="V2110" s="15">
        <f t="shared" si="131"/>
        <v>41135.175694444442</v>
      </c>
    </row>
    <row r="2111" spans="1:22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6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7">
        <f t="shared" si="128"/>
        <v>106.52500000000001</v>
      </c>
      <c r="P2111" s="18">
        <f t="shared" si="129"/>
        <v>106.52500000000001</v>
      </c>
      <c r="Q2111" t="s">
        <v>8328</v>
      </c>
      <c r="R2111" s="8" t="s">
        <v>8324</v>
      </c>
      <c r="S2111">
        <v>1436115617</v>
      </c>
      <c r="T2111" s="15">
        <f t="shared" si="130"/>
        <v>42190.708530092597</v>
      </c>
      <c r="U2111" s="14">
        <v>1433523617</v>
      </c>
      <c r="V2111" s="15">
        <f t="shared" si="131"/>
        <v>42160.708530092597</v>
      </c>
    </row>
    <row r="2112" spans="1:22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6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7">
        <f t="shared" si="128"/>
        <v>100.35000000000001</v>
      </c>
      <c r="P2112" s="18">
        <f t="shared" si="129"/>
        <v>52.815789473684212</v>
      </c>
      <c r="Q2112" t="s">
        <v>8328</v>
      </c>
      <c r="R2112" s="8" t="s">
        <v>8324</v>
      </c>
      <c r="S2112">
        <v>1401253140</v>
      </c>
      <c r="T2112" s="15">
        <f t="shared" si="130"/>
        <v>41787.207638888889</v>
      </c>
      <c r="U2112" s="14">
        <v>1398873969</v>
      </c>
      <c r="V2112" s="15">
        <f t="shared" si="131"/>
        <v>41759.670937499999</v>
      </c>
    </row>
    <row r="2113" spans="1:22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6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7">
        <f t="shared" si="128"/>
        <v>106.5</v>
      </c>
      <c r="P2113" s="18">
        <f t="shared" si="129"/>
        <v>54.615384615384613</v>
      </c>
      <c r="Q2113" t="s">
        <v>8328</v>
      </c>
      <c r="R2113" s="8" t="s">
        <v>8324</v>
      </c>
      <c r="S2113">
        <v>1313370000</v>
      </c>
      <c r="T2113" s="15">
        <f t="shared" si="130"/>
        <v>40770.041666666664</v>
      </c>
      <c r="U2113" s="14">
        <v>1307594625</v>
      </c>
      <c r="V2113" s="15">
        <f t="shared" si="131"/>
        <v>40703.197048611109</v>
      </c>
    </row>
    <row r="2114" spans="1:22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6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7">
        <f t="shared" si="128"/>
        <v>100</v>
      </c>
      <c r="P2114" s="18">
        <f t="shared" si="129"/>
        <v>27.272727272727273</v>
      </c>
      <c r="Q2114" t="s">
        <v>8328</v>
      </c>
      <c r="R2114" s="8" t="s">
        <v>8324</v>
      </c>
      <c r="S2114">
        <v>1366064193</v>
      </c>
      <c r="T2114" s="15">
        <f t="shared" si="130"/>
        <v>41379.928159722222</v>
      </c>
      <c r="U2114" s="14">
        <v>1364854593</v>
      </c>
      <c r="V2114" s="15">
        <f t="shared" si="131"/>
        <v>41365.928159722222</v>
      </c>
    </row>
    <row r="2115" spans="1:22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6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7">
        <f t="shared" ref="O2115:O2178" si="132">(E2115/D2115)*100</f>
        <v>104.85714285714285</v>
      </c>
      <c r="P2115" s="18">
        <f t="shared" ref="P2115:P2178" si="133">AVERAGE(E2115/L2115)</f>
        <v>68.598130841121488</v>
      </c>
      <c r="Q2115" t="s">
        <v>8328</v>
      </c>
      <c r="R2115" s="8" t="s">
        <v>8324</v>
      </c>
      <c r="S2115">
        <v>1411505176</v>
      </c>
      <c r="T2115" s="15">
        <f t="shared" ref="T2115:T2178" si="134">(S2115/86400)+DATE(1970,1,1)</f>
        <v>41905.86546296296</v>
      </c>
      <c r="U2115" s="14">
        <v>1408481176</v>
      </c>
      <c r="V2115" s="15">
        <f t="shared" ref="V2115:V2178" si="135">(U2115/86400)+DATE(1970,1,1)</f>
        <v>41870.86546296296</v>
      </c>
    </row>
    <row r="2116" spans="1:22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7">
        <f t="shared" si="132"/>
        <v>104.69999999999999</v>
      </c>
      <c r="P2116" s="18">
        <f t="shared" si="133"/>
        <v>35.612244897959187</v>
      </c>
      <c r="Q2116" t="s">
        <v>8328</v>
      </c>
      <c r="R2116" s="8" t="s">
        <v>8324</v>
      </c>
      <c r="S2116">
        <v>1291870740</v>
      </c>
      <c r="T2116" s="15">
        <f t="shared" si="134"/>
        <v>40521.207638888889</v>
      </c>
      <c r="U2116" s="14">
        <v>1286480070</v>
      </c>
      <c r="V2116" s="15">
        <f t="shared" si="135"/>
        <v>40458.815625000003</v>
      </c>
    </row>
    <row r="2117" spans="1:22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6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7">
        <f t="shared" si="132"/>
        <v>225.66666666666669</v>
      </c>
      <c r="P2117" s="18">
        <f t="shared" si="133"/>
        <v>94.027777777777771</v>
      </c>
      <c r="Q2117" t="s">
        <v>8328</v>
      </c>
      <c r="R2117" s="8" t="s">
        <v>8324</v>
      </c>
      <c r="S2117">
        <v>1298167001</v>
      </c>
      <c r="T2117" s="15">
        <f t="shared" si="134"/>
        <v>40594.081030092595</v>
      </c>
      <c r="U2117" s="14">
        <v>1295575001</v>
      </c>
      <c r="V2117" s="15">
        <f t="shared" si="135"/>
        <v>40564.081030092595</v>
      </c>
    </row>
    <row r="2118" spans="1:22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6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7">
        <f t="shared" si="132"/>
        <v>100.90416666666667</v>
      </c>
      <c r="P2118" s="18">
        <f t="shared" si="133"/>
        <v>526.45652173913038</v>
      </c>
      <c r="Q2118" t="s">
        <v>8328</v>
      </c>
      <c r="R2118" s="8" t="s">
        <v>8324</v>
      </c>
      <c r="S2118">
        <v>1349203203</v>
      </c>
      <c r="T2118" s="15">
        <f t="shared" si="134"/>
        <v>41184.777812500004</v>
      </c>
      <c r="U2118" s="14">
        <v>1345056003</v>
      </c>
      <c r="V2118" s="15">
        <f t="shared" si="135"/>
        <v>41136.777812500004</v>
      </c>
    </row>
    <row r="2119" spans="1:22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6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7">
        <f t="shared" si="132"/>
        <v>147.75</v>
      </c>
      <c r="P2119" s="18">
        <f t="shared" si="133"/>
        <v>50.657142857142858</v>
      </c>
      <c r="Q2119" t="s">
        <v>8328</v>
      </c>
      <c r="R2119" s="8" t="s">
        <v>8324</v>
      </c>
      <c r="S2119">
        <v>1445921940</v>
      </c>
      <c r="T2119" s="15">
        <f t="shared" si="134"/>
        <v>42304.207638888889</v>
      </c>
      <c r="U2119" s="14">
        <v>1444699549</v>
      </c>
      <c r="V2119" s="15">
        <f t="shared" si="135"/>
        <v>42290.059594907405</v>
      </c>
    </row>
    <row r="2120" spans="1:22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6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7">
        <f t="shared" si="132"/>
        <v>134.61099999999999</v>
      </c>
      <c r="P2120" s="18">
        <f t="shared" si="133"/>
        <v>79.182941176470578</v>
      </c>
      <c r="Q2120" t="s">
        <v>8328</v>
      </c>
      <c r="R2120" s="8" t="s">
        <v>8324</v>
      </c>
      <c r="S2120">
        <v>1311538136</v>
      </c>
      <c r="T2120" s="15">
        <f t="shared" si="134"/>
        <v>40748.839537037034</v>
      </c>
      <c r="U2120" s="14">
        <v>1308946136</v>
      </c>
      <c r="V2120" s="15">
        <f t="shared" si="135"/>
        <v>40718.839537037034</v>
      </c>
    </row>
    <row r="2121" spans="1:22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6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7">
        <f t="shared" si="132"/>
        <v>100.75</v>
      </c>
      <c r="P2121" s="18">
        <f t="shared" si="133"/>
        <v>91.590909090909093</v>
      </c>
      <c r="Q2121" t="s">
        <v>8328</v>
      </c>
      <c r="R2121" s="8" t="s">
        <v>8324</v>
      </c>
      <c r="S2121">
        <v>1345086445</v>
      </c>
      <c r="T2121" s="15">
        <f t="shared" si="134"/>
        <v>41137.130150462966</v>
      </c>
      <c r="U2121" s="14">
        <v>1342494445</v>
      </c>
      <c r="V2121" s="15">
        <f t="shared" si="135"/>
        <v>41107.130150462966</v>
      </c>
    </row>
    <row r="2122" spans="1:22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6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7">
        <f t="shared" si="132"/>
        <v>100.880375</v>
      </c>
      <c r="P2122" s="18">
        <f t="shared" si="133"/>
        <v>116.96275362318841</v>
      </c>
      <c r="Q2122" t="s">
        <v>8328</v>
      </c>
      <c r="R2122" s="8" t="s">
        <v>8324</v>
      </c>
      <c r="S2122">
        <v>1388617736</v>
      </c>
      <c r="T2122" s="15">
        <f t="shared" si="134"/>
        <v>41640.964537037034</v>
      </c>
      <c r="U2122" s="14">
        <v>1384384136</v>
      </c>
      <c r="V2122" s="15">
        <f t="shared" si="135"/>
        <v>41591.964537037034</v>
      </c>
    </row>
    <row r="2123" spans="1:22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6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7">
        <f t="shared" si="132"/>
        <v>0.56800000000000006</v>
      </c>
      <c r="P2123" s="18">
        <f t="shared" si="133"/>
        <v>28.4</v>
      </c>
      <c r="Q2123" t="s">
        <v>8333</v>
      </c>
      <c r="R2123" s="8" t="s">
        <v>8332</v>
      </c>
      <c r="S2123">
        <v>1484156948</v>
      </c>
      <c r="T2123" s="15">
        <f t="shared" si="134"/>
        <v>42746.7424537037</v>
      </c>
      <c r="U2123" s="14">
        <v>1481564948</v>
      </c>
      <c r="V2123" s="15">
        <f t="shared" si="135"/>
        <v>42716.7424537037</v>
      </c>
    </row>
    <row r="2124" spans="1:22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6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7">
        <f t="shared" si="132"/>
        <v>0.38750000000000001</v>
      </c>
      <c r="P2124" s="18">
        <f t="shared" si="133"/>
        <v>103.33333333333333</v>
      </c>
      <c r="Q2124" t="s">
        <v>8333</v>
      </c>
      <c r="R2124" s="8" t="s">
        <v>8332</v>
      </c>
      <c r="S2124">
        <v>1483773169</v>
      </c>
      <c r="T2124" s="15">
        <f t="shared" si="134"/>
        <v>42742.300567129627</v>
      </c>
      <c r="U2124" s="14">
        <v>1481181169</v>
      </c>
      <c r="V2124" s="15">
        <f t="shared" si="135"/>
        <v>42712.300567129627</v>
      </c>
    </row>
    <row r="2125" spans="1:22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6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7">
        <f t="shared" si="132"/>
        <v>10</v>
      </c>
      <c r="P2125" s="18">
        <f t="shared" si="133"/>
        <v>10</v>
      </c>
      <c r="Q2125" t="s">
        <v>8333</v>
      </c>
      <c r="R2125" s="8" t="s">
        <v>8332</v>
      </c>
      <c r="S2125">
        <v>1268636340</v>
      </c>
      <c r="T2125" s="15">
        <f t="shared" si="134"/>
        <v>40252.290972222225</v>
      </c>
      <c r="U2125" s="14">
        <v>1263982307</v>
      </c>
      <c r="V2125" s="15">
        <f t="shared" si="135"/>
        <v>40198.424849537041</v>
      </c>
    </row>
    <row r="2126" spans="1:22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7">
        <f t="shared" si="132"/>
        <v>10.454545454545453</v>
      </c>
      <c r="P2126" s="18">
        <f t="shared" si="133"/>
        <v>23</v>
      </c>
      <c r="Q2126" t="s">
        <v>8333</v>
      </c>
      <c r="R2126" s="8" t="s">
        <v>8332</v>
      </c>
      <c r="S2126">
        <v>1291093200</v>
      </c>
      <c r="T2126" s="15">
        <f t="shared" si="134"/>
        <v>40512.208333333336</v>
      </c>
      <c r="U2126" s="14">
        <v>1286930435</v>
      </c>
      <c r="V2126" s="15">
        <f t="shared" si="135"/>
        <v>40464.028182870374</v>
      </c>
    </row>
    <row r="2127" spans="1:22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6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7">
        <f t="shared" si="132"/>
        <v>1.4200000000000002</v>
      </c>
      <c r="P2127" s="18">
        <f t="shared" si="133"/>
        <v>31.555555555555557</v>
      </c>
      <c r="Q2127" t="s">
        <v>8333</v>
      </c>
      <c r="R2127" s="8" t="s">
        <v>8332</v>
      </c>
      <c r="S2127">
        <v>1438734833</v>
      </c>
      <c r="T2127" s="15">
        <f t="shared" si="134"/>
        <v>42221.023530092592</v>
      </c>
      <c r="U2127" s="14">
        <v>1436142833</v>
      </c>
      <c r="V2127" s="15">
        <f t="shared" si="135"/>
        <v>42191.023530092592</v>
      </c>
    </row>
    <row r="2128" spans="1:22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6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7">
        <f t="shared" si="132"/>
        <v>0.05</v>
      </c>
      <c r="P2128" s="18">
        <f t="shared" si="133"/>
        <v>5</v>
      </c>
      <c r="Q2128" t="s">
        <v>8333</v>
      </c>
      <c r="R2128" s="8" t="s">
        <v>8332</v>
      </c>
      <c r="S2128">
        <v>1418080887</v>
      </c>
      <c r="T2128" s="15">
        <f t="shared" si="134"/>
        <v>41981.973229166666</v>
      </c>
      <c r="U2128" s="14">
        <v>1415488887</v>
      </c>
      <c r="V2128" s="15">
        <f t="shared" si="135"/>
        <v>41951.973229166666</v>
      </c>
    </row>
    <row r="2129" spans="1:22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6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7">
        <f t="shared" si="132"/>
        <v>28.842857142857142</v>
      </c>
      <c r="P2129" s="18">
        <f t="shared" si="133"/>
        <v>34.220338983050844</v>
      </c>
      <c r="Q2129" t="s">
        <v>8333</v>
      </c>
      <c r="R2129" s="8" t="s">
        <v>8332</v>
      </c>
      <c r="S2129">
        <v>1426158463</v>
      </c>
      <c r="T2129" s="15">
        <f t="shared" si="134"/>
        <v>42075.463692129633</v>
      </c>
      <c r="U2129" s="14">
        <v>1423570063</v>
      </c>
      <c r="V2129" s="15">
        <f t="shared" si="135"/>
        <v>42045.505358796298</v>
      </c>
    </row>
    <row r="2130" spans="1:22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6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7">
        <f t="shared" si="132"/>
        <v>0.16666666666666669</v>
      </c>
      <c r="P2130" s="18">
        <f t="shared" si="133"/>
        <v>25</v>
      </c>
      <c r="Q2130" t="s">
        <v>8333</v>
      </c>
      <c r="R2130" s="8" t="s">
        <v>8332</v>
      </c>
      <c r="S2130">
        <v>1411324369</v>
      </c>
      <c r="T2130" s="15">
        <f t="shared" si="134"/>
        <v>41903.772789351853</v>
      </c>
      <c r="U2130" s="14">
        <v>1406140369</v>
      </c>
      <c r="V2130" s="15">
        <f t="shared" si="135"/>
        <v>41843.772789351853</v>
      </c>
    </row>
    <row r="2131" spans="1:22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6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7">
        <f t="shared" si="132"/>
        <v>11.799999999999999</v>
      </c>
      <c r="P2131" s="18">
        <f t="shared" si="133"/>
        <v>19.666666666666668</v>
      </c>
      <c r="Q2131" t="s">
        <v>8333</v>
      </c>
      <c r="R2131" s="8" t="s">
        <v>8332</v>
      </c>
      <c r="S2131">
        <v>1457570100</v>
      </c>
      <c r="T2131" s="15">
        <f t="shared" si="134"/>
        <v>42439.024305555555</v>
      </c>
      <c r="U2131" s="14">
        <v>1454978100</v>
      </c>
      <c r="V2131" s="15">
        <f t="shared" si="135"/>
        <v>42409.024305555555</v>
      </c>
    </row>
    <row r="2132" spans="1:22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6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7">
        <f t="shared" si="132"/>
        <v>0.20238095238095236</v>
      </c>
      <c r="P2132" s="18">
        <f t="shared" si="133"/>
        <v>21.25</v>
      </c>
      <c r="Q2132" t="s">
        <v>8333</v>
      </c>
      <c r="R2132" s="8" t="s">
        <v>8332</v>
      </c>
      <c r="S2132">
        <v>1408154663</v>
      </c>
      <c r="T2132" s="15">
        <f t="shared" si="134"/>
        <v>41867.086377314816</v>
      </c>
      <c r="U2132" s="14">
        <v>1405130663</v>
      </c>
      <c r="V2132" s="15">
        <f t="shared" si="135"/>
        <v>41832.086377314816</v>
      </c>
    </row>
    <row r="2133" spans="1:22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6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7">
        <f t="shared" si="132"/>
        <v>5</v>
      </c>
      <c r="P2133" s="18">
        <f t="shared" si="133"/>
        <v>8.3333333333333339</v>
      </c>
      <c r="Q2133" t="s">
        <v>8333</v>
      </c>
      <c r="R2133" s="8" t="s">
        <v>8332</v>
      </c>
      <c r="S2133">
        <v>1436677091</v>
      </c>
      <c r="T2133" s="15">
        <f t="shared" si="134"/>
        <v>42197.207071759258</v>
      </c>
      <c r="U2133" s="14">
        <v>1434085091</v>
      </c>
      <c r="V2133" s="15">
        <f t="shared" si="135"/>
        <v>42167.207071759258</v>
      </c>
    </row>
    <row r="2134" spans="1:22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6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7">
        <f t="shared" si="132"/>
        <v>2.1129899999999995</v>
      </c>
      <c r="P2134" s="18">
        <f t="shared" si="133"/>
        <v>21.34333333333333</v>
      </c>
      <c r="Q2134" t="s">
        <v>8333</v>
      </c>
      <c r="R2134" s="8" t="s">
        <v>8332</v>
      </c>
      <c r="S2134">
        <v>1391427692</v>
      </c>
      <c r="T2134" s="15">
        <f t="shared" si="134"/>
        <v>41673.487175925926</v>
      </c>
      <c r="U2134" s="14">
        <v>1388835692</v>
      </c>
      <c r="V2134" s="15">
        <f t="shared" si="135"/>
        <v>41643.487175925926</v>
      </c>
    </row>
    <row r="2135" spans="1:22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6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7">
        <f t="shared" si="132"/>
        <v>1.6</v>
      </c>
      <c r="P2135" s="18">
        <f t="shared" si="133"/>
        <v>5.333333333333333</v>
      </c>
      <c r="Q2135" t="s">
        <v>8333</v>
      </c>
      <c r="R2135" s="8" t="s">
        <v>8332</v>
      </c>
      <c r="S2135">
        <v>1303628340</v>
      </c>
      <c r="T2135" s="15">
        <f t="shared" si="134"/>
        <v>40657.290972222225</v>
      </c>
      <c r="U2135" s="14">
        <v>1300328399</v>
      </c>
      <c r="V2135" s="15">
        <f t="shared" si="135"/>
        <v>40619.097210648149</v>
      </c>
    </row>
    <row r="2136" spans="1:22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7">
        <f t="shared" si="132"/>
        <v>1.7333333333333332</v>
      </c>
      <c r="P2136" s="18">
        <f t="shared" si="133"/>
        <v>34.666666666666664</v>
      </c>
      <c r="Q2136" t="s">
        <v>8333</v>
      </c>
      <c r="R2136" s="8" t="s">
        <v>8332</v>
      </c>
      <c r="S2136">
        <v>1367097391</v>
      </c>
      <c r="T2136" s="15">
        <f t="shared" si="134"/>
        <v>41391.886469907404</v>
      </c>
      <c r="U2136" s="14">
        <v>1364505391</v>
      </c>
      <c r="V2136" s="15">
        <f t="shared" si="135"/>
        <v>41361.886469907404</v>
      </c>
    </row>
    <row r="2137" spans="1:22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6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7">
        <f t="shared" si="132"/>
        <v>9.56</v>
      </c>
      <c r="P2137" s="18">
        <f t="shared" si="133"/>
        <v>21.727272727272727</v>
      </c>
      <c r="Q2137" t="s">
        <v>8333</v>
      </c>
      <c r="R2137" s="8" t="s">
        <v>8332</v>
      </c>
      <c r="S2137">
        <v>1349392033</v>
      </c>
      <c r="T2137" s="15">
        <f t="shared" si="134"/>
        <v>41186.96334490741</v>
      </c>
      <c r="U2137" s="14">
        <v>1346800033</v>
      </c>
      <c r="V2137" s="15">
        <f t="shared" si="135"/>
        <v>41156.96334490741</v>
      </c>
    </row>
    <row r="2138" spans="1:22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6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7">
        <f t="shared" si="132"/>
        <v>5.9612499999999999E-2</v>
      </c>
      <c r="P2138" s="18">
        <f t="shared" si="133"/>
        <v>11.922499999999999</v>
      </c>
      <c r="Q2138" t="s">
        <v>8333</v>
      </c>
      <c r="R2138" s="8" t="s">
        <v>8332</v>
      </c>
      <c r="S2138">
        <v>1382184786</v>
      </c>
      <c r="T2138" s="15">
        <f t="shared" si="134"/>
        <v>41566.509097222224</v>
      </c>
      <c r="U2138" s="14">
        <v>1379592786</v>
      </c>
      <c r="V2138" s="15">
        <f t="shared" si="135"/>
        <v>41536.509097222224</v>
      </c>
    </row>
    <row r="2139" spans="1:22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6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7">
        <f t="shared" si="132"/>
        <v>28.405999999999999</v>
      </c>
      <c r="P2139" s="18">
        <f t="shared" si="133"/>
        <v>26.59737827715356</v>
      </c>
      <c r="Q2139" t="s">
        <v>8333</v>
      </c>
      <c r="R2139" s="8" t="s">
        <v>8332</v>
      </c>
      <c r="S2139">
        <v>1417804229</v>
      </c>
      <c r="T2139" s="15">
        <f t="shared" si="134"/>
        <v>41978.771168981482</v>
      </c>
      <c r="U2139" s="14">
        <v>1415212229</v>
      </c>
      <c r="V2139" s="15">
        <f t="shared" si="135"/>
        <v>41948.771168981482</v>
      </c>
    </row>
    <row r="2140" spans="1:22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6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7">
        <f t="shared" si="132"/>
        <v>12.8</v>
      </c>
      <c r="P2140" s="18">
        <f t="shared" si="133"/>
        <v>10.666666666666666</v>
      </c>
      <c r="Q2140" t="s">
        <v>8333</v>
      </c>
      <c r="R2140" s="8" t="s">
        <v>8332</v>
      </c>
      <c r="S2140">
        <v>1383959939</v>
      </c>
      <c r="T2140" s="15">
        <f t="shared" si="134"/>
        <v>41587.054849537039</v>
      </c>
      <c r="U2140" s="14">
        <v>1381364339</v>
      </c>
      <c r="V2140" s="15">
        <f t="shared" si="135"/>
        <v>41557.013182870374</v>
      </c>
    </row>
    <row r="2141" spans="1:22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6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7">
        <f t="shared" si="132"/>
        <v>5.42</v>
      </c>
      <c r="P2141" s="18">
        <f t="shared" si="133"/>
        <v>29.035714285714285</v>
      </c>
      <c r="Q2141" t="s">
        <v>8333</v>
      </c>
      <c r="R2141" s="8" t="s">
        <v>8332</v>
      </c>
      <c r="S2141">
        <v>1478196008</v>
      </c>
      <c r="T2141" s="15">
        <f t="shared" si="134"/>
        <v>42677.750092592592</v>
      </c>
      <c r="U2141" s="14">
        <v>1475604008</v>
      </c>
      <c r="V2141" s="15">
        <f t="shared" si="135"/>
        <v>42647.750092592592</v>
      </c>
    </row>
    <row r="2142" spans="1:22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6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7">
        <f t="shared" si="132"/>
        <v>0.11199999999999999</v>
      </c>
      <c r="P2142" s="18">
        <f t="shared" si="133"/>
        <v>50.909090909090907</v>
      </c>
      <c r="Q2142" t="s">
        <v>8333</v>
      </c>
      <c r="R2142" s="8" t="s">
        <v>8332</v>
      </c>
      <c r="S2142">
        <v>1357934424</v>
      </c>
      <c r="T2142" s="15">
        <f t="shared" si="134"/>
        <v>41285.833611111113</v>
      </c>
      <c r="U2142" s="14">
        <v>1355342424</v>
      </c>
      <c r="V2142" s="15">
        <f t="shared" si="135"/>
        <v>41255.833611111113</v>
      </c>
    </row>
    <row r="2143" spans="1:22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6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7">
        <f t="shared" si="132"/>
        <v>0</v>
      </c>
      <c r="P2143" s="18" t="e">
        <f t="shared" si="133"/>
        <v>#DIV/0!</v>
      </c>
      <c r="Q2143" t="s">
        <v>8333</v>
      </c>
      <c r="R2143" s="8" t="s">
        <v>8332</v>
      </c>
      <c r="S2143">
        <v>1415947159</v>
      </c>
      <c r="T2143" s="15">
        <f t="shared" si="134"/>
        <v>41957.277303240742</v>
      </c>
      <c r="U2143" s="14">
        <v>1413351559</v>
      </c>
      <c r="V2143" s="15">
        <f t="shared" si="135"/>
        <v>41927.235636574071</v>
      </c>
    </row>
    <row r="2144" spans="1:22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6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7">
        <f t="shared" si="132"/>
        <v>5.7238095238095239</v>
      </c>
      <c r="P2144" s="18">
        <f t="shared" si="133"/>
        <v>50.083333333333336</v>
      </c>
      <c r="Q2144" t="s">
        <v>8333</v>
      </c>
      <c r="R2144" s="8" t="s">
        <v>8332</v>
      </c>
      <c r="S2144">
        <v>1451494210</v>
      </c>
      <c r="T2144" s="15">
        <f t="shared" si="134"/>
        <v>42368.701504629629</v>
      </c>
      <c r="U2144" s="14">
        <v>1449075010</v>
      </c>
      <c r="V2144" s="15">
        <f t="shared" si="135"/>
        <v>42340.701504629629</v>
      </c>
    </row>
    <row r="2145" spans="1:22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6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7">
        <f t="shared" si="132"/>
        <v>11.25</v>
      </c>
      <c r="P2145" s="18">
        <f t="shared" si="133"/>
        <v>45</v>
      </c>
      <c r="Q2145" t="s">
        <v>8333</v>
      </c>
      <c r="R2145" s="8" t="s">
        <v>8332</v>
      </c>
      <c r="S2145">
        <v>1279738800</v>
      </c>
      <c r="T2145" s="15">
        <f t="shared" si="134"/>
        <v>40380.791666666664</v>
      </c>
      <c r="U2145" s="14">
        <v>1275599812</v>
      </c>
      <c r="V2145" s="15">
        <f t="shared" si="135"/>
        <v>40332.886712962965</v>
      </c>
    </row>
    <row r="2146" spans="1:22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7">
        <f t="shared" si="132"/>
        <v>1.7098591549295776</v>
      </c>
      <c r="P2146" s="18">
        <f t="shared" si="133"/>
        <v>25.291666666666668</v>
      </c>
      <c r="Q2146" t="s">
        <v>8333</v>
      </c>
      <c r="R2146" s="8" t="s">
        <v>8332</v>
      </c>
      <c r="S2146">
        <v>1379164040</v>
      </c>
      <c r="T2146" s="15">
        <f t="shared" si="134"/>
        <v>41531.546759259261</v>
      </c>
      <c r="U2146" s="14">
        <v>1376399240</v>
      </c>
      <c r="V2146" s="15">
        <f t="shared" si="135"/>
        <v>41499.546759259261</v>
      </c>
    </row>
    <row r="2147" spans="1:22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6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7">
        <f t="shared" si="132"/>
        <v>30.433333333333334</v>
      </c>
      <c r="P2147" s="18">
        <f t="shared" si="133"/>
        <v>51.292134831460672</v>
      </c>
      <c r="Q2147" t="s">
        <v>8333</v>
      </c>
      <c r="R2147" s="8" t="s">
        <v>8332</v>
      </c>
      <c r="S2147">
        <v>1385534514</v>
      </c>
      <c r="T2147" s="15">
        <f t="shared" si="134"/>
        <v>41605.279097222221</v>
      </c>
      <c r="U2147" s="14">
        <v>1382938914</v>
      </c>
      <c r="V2147" s="15">
        <f t="shared" si="135"/>
        <v>41575.237430555557</v>
      </c>
    </row>
    <row r="2148" spans="1:22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6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7">
        <f t="shared" si="132"/>
        <v>0.02</v>
      </c>
      <c r="P2148" s="18">
        <f t="shared" si="133"/>
        <v>1</v>
      </c>
      <c r="Q2148" t="s">
        <v>8333</v>
      </c>
      <c r="R2148" s="8" t="s">
        <v>8332</v>
      </c>
      <c r="S2148">
        <v>1455207510</v>
      </c>
      <c r="T2148" s="15">
        <f t="shared" si="134"/>
        <v>42411.679513888885</v>
      </c>
      <c r="U2148" s="14">
        <v>1453997910</v>
      </c>
      <c r="V2148" s="15">
        <f t="shared" si="135"/>
        <v>42397.679513888885</v>
      </c>
    </row>
    <row r="2149" spans="1:22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6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7">
        <f t="shared" si="132"/>
        <v>0.69641025641025645</v>
      </c>
      <c r="P2149" s="18">
        <f t="shared" si="133"/>
        <v>49.381818181818183</v>
      </c>
      <c r="Q2149" t="s">
        <v>8333</v>
      </c>
      <c r="R2149" s="8" t="s">
        <v>8332</v>
      </c>
      <c r="S2149">
        <v>1416125148</v>
      </c>
      <c r="T2149" s="15">
        <f t="shared" si="134"/>
        <v>41959.337361111116</v>
      </c>
      <c r="U2149" s="14">
        <v>1413356748</v>
      </c>
      <c r="V2149" s="15">
        <f t="shared" si="135"/>
        <v>41927.295694444445</v>
      </c>
    </row>
    <row r="2150" spans="1:22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6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7">
        <f t="shared" si="132"/>
        <v>2</v>
      </c>
      <c r="P2150" s="18">
        <f t="shared" si="133"/>
        <v>1</v>
      </c>
      <c r="Q2150" t="s">
        <v>8333</v>
      </c>
      <c r="R2150" s="8" t="s">
        <v>8332</v>
      </c>
      <c r="S2150">
        <v>1427992582</v>
      </c>
      <c r="T2150" s="15">
        <f t="shared" si="134"/>
        <v>42096.691921296297</v>
      </c>
      <c r="U2150" s="14">
        <v>1425404182</v>
      </c>
      <c r="V2150" s="15">
        <f t="shared" si="135"/>
        <v>42066.733587962968</v>
      </c>
    </row>
    <row r="2151" spans="1:22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6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7">
        <f t="shared" si="132"/>
        <v>0</v>
      </c>
      <c r="P2151" s="18" t="e">
        <f t="shared" si="133"/>
        <v>#DIV/0!</v>
      </c>
      <c r="Q2151" t="s">
        <v>8333</v>
      </c>
      <c r="R2151" s="8" t="s">
        <v>8332</v>
      </c>
      <c r="S2151">
        <v>1280534400</v>
      </c>
      <c r="T2151" s="15">
        <f t="shared" si="134"/>
        <v>40390</v>
      </c>
      <c r="U2151" s="14">
        <v>1277512556</v>
      </c>
      <c r="V2151" s="15">
        <f t="shared" si="135"/>
        <v>40355.024953703702</v>
      </c>
    </row>
    <row r="2152" spans="1:22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6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7">
        <f t="shared" si="132"/>
        <v>0.80999999999999994</v>
      </c>
      <c r="P2152" s="18">
        <f t="shared" si="133"/>
        <v>101.25</v>
      </c>
      <c r="Q2152" t="s">
        <v>8333</v>
      </c>
      <c r="R2152" s="8" t="s">
        <v>8332</v>
      </c>
      <c r="S2152">
        <v>1468392599</v>
      </c>
      <c r="T2152" s="15">
        <f t="shared" si="134"/>
        <v>42564.284710648149</v>
      </c>
      <c r="U2152" s="14">
        <v>1465800599</v>
      </c>
      <c r="V2152" s="15">
        <f t="shared" si="135"/>
        <v>42534.284710648149</v>
      </c>
    </row>
    <row r="2153" spans="1:22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6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7">
        <f t="shared" si="132"/>
        <v>0.26222222222222225</v>
      </c>
      <c r="P2153" s="18">
        <f t="shared" si="133"/>
        <v>19.666666666666668</v>
      </c>
      <c r="Q2153" t="s">
        <v>8333</v>
      </c>
      <c r="R2153" s="8" t="s">
        <v>8332</v>
      </c>
      <c r="S2153">
        <v>1467231614</v>
      </c>
      <c r="T2153" s="15">
        <f t="shared" si="134"/>
        <v>42550.847384259258</v>
      </c>
      <c r="U2153" s="14">
        <v>1464639614</v>
      </c>
      <c r="V2153" s="15">
        <f t="shared" si="135"/>
        <v>42520.847384259258</v>
      </c>
    </row>
    <row r="2154" spans="1:22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6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7">
        <f t="shared" si="132"/>
        <v>0.16666666666666669</v>
      </c>
      <c r="P2154" s="18">
        <f t="shared" si="133"/>
        <v>12.5</v>
      </c>
      <c r="Q2154" t="s">
        <v>8333</v>
      </c>
      <c r="R2154" s="8" t="s">
        <v>8332</v>
      </c>
      <c r="S2154">
        <v>1394909909</v>
      </c>
      <c r="T2154" s="15">
        <f t="shared" si="134"/>
        <v>41713.790613425925</v>
      </c>
      <c r="U2154" s="14">
        <v>1392321509</v>
      </c>
      <c r="V2154" s="15">
        <f t="shared" si="135"/>
        <v>41683.832280092596</v>
      </c>
    </row>
    <row r="2155" spans="1:22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6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7">
        <f t="shared" si="132"/>
        <v>9.124454880912446E-3</v>
      </c>
      <c r="P2155" s="18">
        <f t="shared" si="133"/>
        <v>8.5</v>
      </c>
      <c r="Q2155" t="s">
        <v>8333</v>
      </c>
      <c r="R2155" s="8" t="s">
        <v>8332</v>
      </c>
      <c r="S2155">
        <v>1420876740</v>
      </c>
      <c r="T2155" s="15">
        <f t="shared" si="134"/>
        <v>42014.332638888889</v>
      </c>
      <c r="U2155" s="14">
        <v>1417470718</v>
      </c>
      <c r="V2155" s="15">
        <f t="shared" si="135"/>
        <v>41974.911087962959</v>
      </c>
    </row>
    <row r="2156" spans="1:22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7">
        <f t="shared" si="132"/>
        <v>0.8</v>
      </c>
      <c r="P2156" s="18">
        <f t="shared" si="133"/>
        <v>1</v>
      </c>
      <c r="Q2156" t="s">
        <v>8333</v>
      </c>
      <c r="R2156" s="8" t="s">
        <v>8332</v>
      </c>
      <c r="S2156">
        <v>1390921827</v>
      </c>
      <c r="T2156" s="15">
        <f t="shared" si="134"/>
        <v>41667.632256944446</v>
      </c>
      <c r="U2156" s="14">
        <v>1389193827</v>
      </c>
      <c r="V2156" s="15">
        <f t="shared" si="135"/>
        <v>41647.632256944446</v>
      </c>
    </row>
    <row r="2157" spans="1:22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6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7">
        <f t="shared" si="132"/>
        <v>2.2999999999999998</v>
      </c>
      <c r="P2157" s="18">
        <f t="shared" si="133"/>
        <v>23</v>
      </c>
      <c r="Q2157" t="s">
        <v>8333</v>
      </c>
      <c r="R2157" s="8" t="s">
        <v>8332</v>
      </c>
      <c r="S2157">
        <v>1459443385</v>
      </c>
      <c r="T2157" s="15">
        <f t="shared" si="134"/>
        <v>42460.70584490741</v>
      </c>
      <c r="U2157" s="14">
        <v>1456854985</v>
      </c>
      <c r="V2157" s="15">
        <f t="shared" si="135"/>
        <v>42430.747511574074</v>
      </c>
    </row>
    <row r="2158" spans="1:22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6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7">
        <f t="shared" si="132"/>
        <v>2.6660714285714282</v>
      </c>
      <c r="P2158" s="18">
        <f t="shared" si="133"/>
        <v>17.987951807228917</v>
      </c>
      <c r="Q2158" t="s">
        <v>8333</v>
      </c>
      <c r="R2158" s="8" t="s">
        <v>8332</v>
      </c>
      <c r="S2158">
        <v>1379363406</v>
      </c>
      <c r="T2158" s="15">
        <f t="shared" si="134"/>
        <v>41533.85423611111</v>
      </c>
      <c r="U2158" s="14">
        <v>1375475406</v>
      </c>
      <c r="V2158" s="15">
        <f t="shared" si="135"/>
        <v>41488.85423611111</v>
      </c>
    </row>
    <row r="2159" spans="1:22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6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7">
        <f t="shared" si="132"/>
        <v>28.192</v>
      </c>
      <c r="P2159" s="18">
        <f t="shared" si="133"/>
        <v>370.94736842105266</v>
      </c>
      <c r="Q2159" t="s">
        <v>8333</v>
      </c>
      <c r="R2159" s="8" t="s">
        <v>8332</v>
      </c>
      <c r="S2159">
        <v>1482479940</v>
      </c>
      <c r="T2159" s="15">
        <f t="shared" si="134"/>
        <v>42727.332638888889</v>
      </c>
      <c r="U2159" s="14">
        <v>1479684783</v>
      </c>
      <c r="V2159" s="15">
        <f t="shared" si="135"/>
        <v>42694.98128472222</v>
      </c>
    </row>
    <row r="2160" spans="1:22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6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7">
        <f t="shared" si="132"/>
        <v>6.5900366666666672</v>
      </c>
      <c r="P2160" s="18">
        <f t="shared" si="133"/>
        <v>63.569485530546629</v>
      </c>
      <c r="Q2160" t="s">
        <v>8333</v>
      </c>
      <c r="R2160" s="8" t="s">
        <v>8332</v>
      </c>
      <c r="S2160">
        <v>1360009774</v>
      </c>
      <c r="T2160" s="15">
        <f t="shared" si="134"/>
        <v>41309.853865740741</v>
      </c>
      <c r="U2160" s="14">
        <v>1356121774</v>
      </c>
      <c r="V2160" s="15">
        <f t="shared" si="135"/>
        <v>41264.853865740741</v>
      </c>
    </row>
    <row r="2161" spans="1:22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6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7">
        <f t="shared" si="132"/>
        <v>0.72222222222222221</v>
      </c>
      <c r="P2161" s="18">
        <f t="shared" si="133"/>
        <v>13</v>
      </c>
      <c r="Q2161" t="s">
        <v>8333</v>
      </c>
      <c r="R2161" s="8" t="s">
        <v>8332</v>
      </c>
      <c r="S2161">
        <v>1310837574</v>
      </c>
      <c r="T2161" s="15">
        <f t="shared" si="134"/>
        <v>40740.731180555558</v>
      </c>
      <c r="U2161" s="14">
        <v>1308245574</v>
      </c>
      <c r="V2161" s="15">
        <f t="shared" si="135"/>
        <v>40710.731180555558</v>
      </c>
    </row>
    <row r="2162" spans="1:22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6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7">
        <f t="shared" si="132"/>
        <v>0.85000000000000009</v>
      </c>
      <c r="P2162" s="18">
        <f t="shared" si="133"/>
        <v>5.3125</v>
      </c>
      <c r="Q2162" t="s">
        <v>8333</v>
      </c>
      <c r="R2162" s="8" t="s">
        <v>8332</v>
      </c>
      <c r="S2162">
        <v>1337447105</v>
      </c>
      <c r="T2162" s="15">
        <f t="shared" si="134"/>
        <v>41048.711863425924</v>
      </c>
      <c r="U2162" s="14">
        <v>1334855105</v>
      </c>
      <c r="V2162" s="15">
        <f t="shared" si="135"/>
        <v>41018.711863425924</v>
      </c>
    </row>
    <row r="2163" spans="1:22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6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7">
        <f t="shared" si="132"/>
        <v>115.75</v>
      </c>
      <c r="P2163" s="18">
        <f t="shared" si="133"/>
        <v>35.615384615384613</v>
      </c>
      <c r="Q2163" t="s">
        <v>8325</v>
      </c>
      <c r="R2163" s="8" t="s">
        <v>8324</v>
      </c>
      <c r="S2163">
        <v>1443040059</v>
      </c>
      <c r="T2163" s="15">
        <f t="shared" si="134"/>
        <v>42270.852534722224</v>
      </c>
      <c r="U2163" s="14">
        <v>1440448059</v>
      </c>
      <c r="V2163" s="15">
        <f t="shared" si="135"/>
        <v>42240.852534722224</v>
      </c>
    </row>
    <row r="2164" spans="1:22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6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7">
        <f t="shared" si="132"/>
        <v>112.26666666666667</v>
      </c>
      <c r="P2164" s="18">
        <f t="shared" si="133"/>
        <v>87.103448275862064</v>
      </c>
      <c r="Q2164" t="s">
        <v>8325</v>
      </c>
      <c r="R2164" s="8" t="s">
        <v>8324</v>
      </c>
      <c r="S2164">
        <v>1406226191</v>
      </c>
      <c r="T2164" s="15">
        <f t="shared" si="134"/>
        <v>41844.766099537039</v>
      </c>
      <c r="U2164" s="14">
        <v>1403547791</v>
      </c>
      <c r="V2164" s="15">
        <f t="shared" si="135"/>
        <v>41813.766099537039</v>
      </c>
    </row>
    <row r="2165" spans="1:22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6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7">
        <f t="shared" si="132"/>
        <v>132.20000000000002</v>
      </c>
      <c r="P2165" s="18">
        <f t="shared" si="133"/>
        <v>75.11363636363636</v>
      </c>
      <c r="Q2165" t="s">
        <v>8325</v>
      </c>
      <c r="R2165" s="8" t="s">
        <v>8324</v>
      </c>
      <c r="S2165">
        <v>1433735400</v>
      </c>
      <c r="T2165" s="15">
        <f t="shared" si="134"/>
        <v>42163.159722222219</v>
      </c>
      <c r="U2165" s="14">
        <v>1429306520</v>
      </c>
      <c r="V2165" s="15">
        <f t="shared" si="135"/>
        <v>42111.899537037039</v>
      </c>
    </row>
    <row r="2166" spans="1:22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7">
        <f t="shared" si="132"/>
        <v>102.63636363636364</v>
      </c>
      <c r="P2166" s="18">
        <f t="shared" si="133"/>
        <v>68.01204819277109</v>
      </c>
      <c r="Q2166" t="s">
        <v>8325</v>
      </c>
      <c r="R2166" s="8" t="s">
        <v>8324</v>
      </c>
      <c r="S2166">
        <v>1466827140</v>
      </c>
      <c r="T2166" s="15">
        <f t="shared" si="134"/>
        <v>42546.165972222225</v>
      </c>
      <c r="U2166" s="14">
        <v>1464196414</v>
      </c>
      <c r="V2166" s="15">
        <f t="shared" si="135"/>
        <v>42515.71775462963</v>
      </c>
    </row>
    <row r="2167" spans="1:22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6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7">
        <f t="shared" si="132"/>
        <v>138.64000000000001</v>
      </c>
      <c r="P2167" s="18">
        <f t="shared" si="133"/>
        <v>29.623931623931625</v>
      </c>
      <c r="Q2167" t="s">
        <v>8325</v>
      </c>
      <c r="R2167" s="8" t="s">
        <v>8324</v>
      </c>
      <c r="S2167">
        <v>1460127635</v>
      </c>
      <c r="T2167" s="15">
        <f t="shared" si="134"/>
        <v>42468.625405092593</v>
      </c>
      <c r="U2167" s="14">
        <v>1457539235</v>
      </c>
      <c r="V2167" s="15">
        <f t="shared" si="135"/>
        <v>42438.667071759264</v>
      </c>
    </row>
    <row r="2168" spans="1:22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6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7">
        <f t="shared" si="132"/>
        <v>146.6</v>
      </c>
      <c r="P2168" s="18">
        <f t="shared" si="133"/>
        <v>91.625</v>
      </c>
      <c r="Q2168" t="s">
        <v>8325</v>
      </c>
      <c r="R2168" s="8" t="s">
        <v>8324</v>
      </c>
      <c r="S2168">
        <v>1417813618</v>
      </c>
      <c r="T2168" s="15">
        <f t="shared" si="134"/>
        <v>41978.879837962959</v>
      </c>
      <c r="U2168" s="14">
        <v>1413922018</v>
      </c>
      <c r="V2168" s="15">
        <f t="shared" si="135"/>
        <v>41933.838171296295</v>
      </c>
    </row>
    <row r="2169" spans="1:22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6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7">
        <f t="shared" si="132"/>
        <v>120</v>
      </c>
      <c r="P2169" s="18">
        <f t="shared" si="133"/>
        <v>22.5</v>
      </c>
      <c r="Q2169" t="s">
        <v>8325</v>
      </c>
      <c r="R2169" s="8" t="s">
        <v>8324</v>
      </c>
      <c r="S2169">
        <v>1347672937</v>
      </c>
      <c r="T2169" s="15">
        <f t="shared" si="134"/>
        <v>41167.066400462965</v>
      </c>
      <c r="U2169" s="14">
        <v>1346463337</v>
      </c>
      <c r="V2169" s="15">
        <f t="shared" si="135"/>
        <v>41153.066400462965</v>
      </c>
    </row>
    <row r="2170" spans="1:22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6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7">
        <f t="shared" si="132"/>
        <v>121.5816111111111</v>
      </c>
      <c r="P2170" s="18">
        <f t="shared" si="133"/>
        <v>64.366735294117646</v>
      </c>
      <c r="Q2170" t="s">
        <v>8325</v>
      </c>
      <c r="R2170" s="8" t="s">
        <v>8324</v>
      </c>
      <c r="S2170">
        <v>1486702800</v>
      </c>
      <c r="T2170" s="15">
        <f t="shared" si="134"/>
        <v>42776.208333333328</v>
      </c>
      <c r="U2170" s="14">
        <v>1484058261</v>
      </c>
      <c r="V2170" s="15">
        <f t="shared" si="135"/>
        <v>42745.600243055553</v>
      </c>
    </row>
    <row r="2171" spans="1:22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6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7">
        <f t="shared" si="132"/>
        <v>100</v>
      </c>
      <c r="P2171" s="18">
        <f t="shared" si="133"/>
        <v>21.857142857142858</v>
      </c>
      <c r="Q2171" t="s">
        <v>8325</v>
      </c>
      <c r="R2171" s="8" t="s">
        <v>8324</v>
      </c>
      <c r="S2171">
        <v>1488473351</v>
      </c>
      <c r="T2171" s="15">
        <f t="shared" si="134"/>
        <v>42796.700821759259</v>
      </c>
      <c r="U2171" s="14">
        <v>1488214151</v>
      </c>
      <c r="V2171" s="15">
        <f t="shared" si="135"/>
        <v>42793.700821759259</v>
      </c>
    </row>
    <row r="2172" spans="1:22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6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7">
        <f t="shared" si="132"/>
        <v>180.85714285714286</v>
      </c>
      <c r="P2172" s="18">
        <f t="shared" si="133"/>
        <v>33.315789473684212</v>
      </c>
      <c r="Q2172" t="s">
        <v>8325</v>
      </c>
      <c r="R2172" s="8" t="s">
        <v>8324</v>
      </c>
      <c r="S2172">
        <v>1440266422</v>
      </c>
      <c r="T2172" s="15">
        <f t="shared" si="134"/>
        <v>42238.750254629631</v>
      </c>
      <c r="U2172" s="14">
        <v>1436810422</v>
      </c>
      <c r="V2172" s="15">
        <f t="shared" si="135"/>
        <v>42198.750254629631</v>
      </c>
    </row>
    <row r="2173" spans="1:22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6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7">
        <f t="shared" si="132"/>
        <v>106.075</v>
      </c>
      <c r="P2173" s="18">
        <f t="shared" si="133"/>
        <v>90.276595744680847</v>
      </c>
      <c r="Q2173" t="s">
        <v>8325</v>
      </c>
      <c r="R2173" s="8" t="s">
        <v>8324</v>
      </c>
      <c r="S2173">
        <v>1434949200</v>
      </c>
      <c r="T2173" s="15">
        <f t="shared" si="134"/>
        <v>42177.208333333328</v>
      </c>
      <c r="U2173" s="14">
        <v>1431903495</v>
      </c>
      <c r="V2173" s="15">
        <f t="shared" si="135"/>
        <v>42141.95711805555</v>
      </c>
    </row>
    <row r="2174" spans="1:22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6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7">
        <f t="shared" si="132"/>
        <v>100</v>
      </c>
      <c r="P2174" s="18">
        <f t="shared" si="133"/>
        <v>76.92307692307692</v>
      </c>
      <c r="Q2174" t="s">
        <v>8325</v>
      </c>
      <c r="R2174" s="8" t="s">
        <v>8324</v>
      </c>
      <c r="S2174">
        <v>1429365320</v>
      </c>
      <c r="T2174" s="15">
        <f t="shared" si="134"/>
        <v>42112.580092592594</v>
      </c>
      <c r="U2174" s="14">
        <v>1426773320</v>
      </c>
      <c r="V2174" s="15">
        <f t="shared" si="135"/>
        <v>42082.580092592594</v>
      </c>
    </row>
    <row r="2175" spans="1:22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6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7">
        <f t="shared" si="132"/>
        <v>126.92857142857143</v>
      </c>
      <c r="P2175" s="18">
        <f t="shared" si="133"/>
        <v>59.233333333333334</v>
      </c>
      <c r="Q2175" t="s">
        <v>8325</v>
      </c>
      <c r="R2175" s="8" t="s">
        <v>8324</v>
      </c>
      <c r="S2175">
        <v>1378785540</v>
      </c>
      <c r="T2175" s="15">
        <f t="shared" si="134"/>
        <v>41527.165972222225</v>
      </c>
      <c r="U2175" s="14">
        <v>1376066243</v>
      </c>
      <c r="V2175" s="15">
        <f t="shared" si="135"/>
        <v>41495.692627314813</v>
      </c>
    </row>
    <row r="2176" spans="1:22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7">
        <f t="shared" si="132"/>
        <v>102.97499999999999</v>
      </c>
      <c r="P2176" s="18">
        <f t="shared" si="133"/>
        <v>65.38095238095238</v>
      </c>
      <c r="Q2176" t="s">
        <v>8325</v>
      </c>
      <c r="R2176" s="8" t="s">
        <v>8324</v>
      </c>
      <c r="S2176">
        <v>1462453307</v>
      </c>
      <c r="T2176" s="15">
        <f t="shared" si="134"/>
        <v>42495.542905092589</v>
      </c>
      <c r="U2176" s="14">
        <v>1459861307</v>
      </c>
      <c r="V2176" s="15">
        <f t="shared" si="135"/>
        <v>42465.542905092589</v>
      </c>
    </row>
    <row r="2177" spans="1:22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6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7">
        <f t="shared" si="132"/>
        <v>250</v>
      </c>
      <c r="P2177" s="18">
        <f t="shared" si="133"/>
        <v>67.307692307692307</v>
      </c>
      <c r="Q2177" t="s">
        <v>8325</v>
      </c>
      <c r="R2177" s="8" t="s">
        <v>8324</v>
      </c>
      <c r="S2177">
        <v>1469059986</v>
      </c>
      <c r="T2177" s="15">
        <f t="shared" si="134"/>
        <v>42572.009097222224</v>
      </c>
      <c r="U2177" s="14">
        <v>1468455186</v>
      </c>
      <c r="V2177" s="15">
        <f t="shared" si="135"/>
        <v>42565.009097222224</v>
      </c>
    </row>
    <row r="2178" spans="1:22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6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7">
        <f t="shared" si="132"/>
        <v>126.02</v>
      </c>
      <c r="P2178" s="18">
        <f t="shared" si="133"/>
        <v>88.74647887323944</v>
      </c>
      <c r="Q2178" t="s">
        <v>8325</v>
      </c>
      <c r="R2178" s="8" t="s">
        <v>8324</v>
      </c>
      <c r="S2178">
        <v>1430579509</v>
      </c>
      <c r="T2178" s="15">
        <f t="shared" si="134"/>
        <v>42126.633206018523</v>
      </c>
      <c r="U2178" s="14">
        <v>1427987509</v>
      </c>
      <c r="V2178" s="15">
        <f t="shared" si="135"/>
        <v>42096.633206018523</v>
      </c>
    </row>
    <row r="2179" spans="1:22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6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7">
        <f t="shared" ref="O2179:O2242" si="136">(E2179/D2179)*100</f>
        <v>100.12</v>
      </c>
      <c r="P2179" s="18">
        <f t="shared" ref="P2179:P2242" si="137">AVERAGE(E2179/L2179)</f>
        <v>65.868421052631575</v>
      </c>
      <c r="Q2179" t="s">
        <v>8325</v>
      </c>
      <c r="R2179" s="8" t="s">
        <v>8324</v>
      </c>
      <c r="S2179">
        <v>1465192867</v>
      </c>
      <c r="T2179" s="15">
        <f t="shared" ref="T2179:T2242" si="138">(S2179/86400)+DATE(1970,1,1)</f>
        <v>42527.250775462962</v>
      </c>
      <c r="U2179" s="14">
        <v>1463032867</v>
      </c>
      <c r="V2179" s="15">
        <f t="shared" ref="V2179:V2242" si="139">(U2179/86400)+DATE(1970,1,1)</f>
        <v>42502.250775462962</v>
      </c>
    </row>
    <row r="2180" spans="1:22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6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7">
        <f t="shared" si="136"/>
        <v>138.64000000000001</v>
      </c>
      <c r="P2180" s="18">
        <f t="shared" si="137"/>
        <v>40.349243306169967</v>
      </c>
      <c r="Q2180" t="s">
        <v>8325</v>
      </c>
      <c r="R2180" s="8" t="s">
        <v>8324</v>
      </c>
      <c r="S2180">
        <v>1484752597</v>
      </c>
      <c r="T2180" s="15">
        <f t="shared" si="138"/>
        <v>42753.63653935185</v>
      </c>
      <c r="U2180" s="14">
        <v>1482160597</v>
      </c>
      <c r="V2180" s="15">
        <f t="shared" si="139"/>
        <v>42723.63653935185</v>
      </c>
    </row>
    <row r="2181" spans="1:22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6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7">
        <f t="shared" si="136"/>
        <v>161.4</v>
      </c>
      <c r="P2181" s="18">
        <f t="shared" si="137"/>
        <v>76.857142857142861</v>
      </c>
      <c r="Q2181" t="s">
        <v>8325</v>
      </c>
      <c r="R2181" s="8" t="s">
        <v>8324</v>
      </c>
      <c r="S2181">
        <v>1428725192</v>
      </c>
      <c r="T2181" s="15">
        <f t="shared" si="138"/>
        <v>42105.171203703707</v>
      </c>
      <c r="U2181" s="14">
        <v>1426133192</v>
      </c>
      <c r="V2181" s="15">
        <f t="shared" si="139"/>
        <v>42075.171203703707</v>
      </c>
    </row>
    <row r="2182" spans="1:22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6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7">
        <f t="shared" si="136"/>
        <v>107.18419999999999</v>
      </c>
      <c r="P2182" s="18">
        <f t="shared" si="137"/>
        <v>68.707820512820518</v>
      </c>
      <c r="Q2182" t="s">
        <v>8325</v>
      </c>
      <c r="R2182" s="8" t="s">
        <v>8324</v>
      </c>
      <c r="S2182">
        <v>1447434268</v>
      </c>
      <c r="T2182" s="15">
        <f t="shared" si="138"/>
        <v>42321.711435185185</v>
      </c>
      <c r="U2182" s="14">
        <v>1443801868</v>
      </c>
      <c r="V2182" s="15">
        <f t="shared" si="139"/>
        <v>42279.669768518521</v>
      </c>
    </row>
    <row r="2183" spans="1:22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6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7">
        <f t="shared" si="136"/>
        <v>153.1</v>
      </c>
      <c r="P2183" s="18">
        <f t="shared" si="137"/>
        <v>57.773584905660378</v>
      </c>
      <c r="Q2183" t="s">
        <v>8350</v>
      </c>
      <c r="R2183" s="8" t="s">
        <v>8332</v>
      </c>
      <c r="S2183">
        <v>1487635653</v>
      </c>
      <c r="T2183" s="15">
        <f t="shared" si="138"/>
        <v>42787.005243055552</v>
      </c>
      <c r="U2183" s="14">
        <v>1486426053</v>
      </c>
      <c r="V2183" s="15">
        <f t="shared" si="139"/>
        <v>42773.005243055552</v>
      </c>
    </row>
    <row r="2184" spans="1:22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6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7">
        <f t="shared" si="136"/>
        <v>524.16666666666663</v>
      </c>
      <c r="P2184" s="18">
        <f t="shared" si="137"/>
        <v>44.171348314606739</v>
      </c>
      <c r="Q2184" t="s">
        <v>8350</v>
      </c>
      <c r="R2184" s="8" t="s">
        <v>8332</v>
      </c>
      <c r="S2184">
        <v>1412285825</v>
      </c>
      <c r="T2184" s="15">
        <f t="shared" si="138"/>
        <v>41914.900752314818</v>
      </c>
      <c r="U2184" s="14">
        <v>1409261825</v>
      </c>
      <c r="V2184" s="15">
        <f t="shared" si="139"/>
        <v>41879.900752314818</v>
      </c>
    </row>
    <row r="2185" spans="1:22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6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7">
        <f t="shared" si="136"/>
        <v>489.27777777777777</v>
      </c>
      <c r="P2185" s="18">
        <f t="shared" si="137"/>
        <v>31.566308243727597</v>
      </c>
      <c r="Q2185" t="s">
        <v>8350</v>
      </c>
      <c r="R2185" s="8" t="s">
        <v>8332</v>
      </c>
      <c r="S2185">
        <v>1486616400</v>
      </c>
      <c r="T2185" s="15">
        <f t="shared" si="138"/>
        <v>42775.208333333328</v>
      </c>
      <c r="U2185" s="14">
        <v>1484037977</v>
      </c>
      <c r="V2185" s="15">
        <f t="shared" si="139"/>
        <v>42745.365474537037</v>
      </c>
    </row>
    <row r="2186" spans="1:22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7">
        <f t="shared" si="136"/>
        <v>284.74</v>
      </c>
      <c r="P2186" s="18">
        <f t="shared" si="137"/>
        <v>107.04511278195488</v>
      </c>
      <c r="Q2186" t="s">
        <v>8350</v>
      </c>
      <c r="R2186" s="8" t="s">
        <v>8332</v>
      </c>
      <c r="S2186">
        <v>1453737600</v>
      </c>
      <c r="T2186" s="15">
        <f t="shared" si="138"/>
        <v>42394.666666666672</v>
      </c>
      <c r="U2186" s="14">
        <v>1452530041</v>
      </c>
      <c r="V2186" s="15">
        <f t="shared" si="139"/>
        <v>42380.690289351856</v>
      </c>
    </row>
    <row r="2187" spans="1:22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6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7">
        <f t="shared" si="136"/>
        <v>1856.97</v>
      </c>
      <c r="P2187" s="18">
        <f t="shared" si="137"/>
        <v>149.03451043338683</v>
      </c>
      <c r="Q2187" t="s">
        <v>8350</v>
      </c>
      <c r="R2187" s="8" t="s">
        <v>8332</v>
      </c>
      <c r="S2187">
        <v>1364286239</v>
      </c>
      <c r="T2187" s="15">
        <f t="shared" si="138"/>
        <v>41359.349988425922</v>
      </c>
      <c r="U2187" s="14">
        <v>1360830239</v>
      </c>
      <c r="V2187" s="15">
        <f t="shared" si="139"/>
        <v>41319.349988425922</v>
      </c>
    </row>
    <row r="2188" spans="1:22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6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7">
        <f t="shared" si="136"/>
        <v>109.67499999999998</v>
      </c>
      <c r="P2188" s="18">
        <f t="shared" si="137"/>
        <v>55.956632653061227</v>
      </c>
      <c r="Q2188" t="s">
        <v>8350</v>
      </c>
      <c r="R2188" s="8" t="s">
        <v>8332</v>
      </c>
      <c r="S2188">
        <v>1473213600</v>
      </c>
      <c r="T2188" s="15">
        <f t="shared" si="138"/>
        <v>42620.083333333328</v>
      </c>
      <c r="U2188" s="14">
        <v>1470062743</v>
      </c>
      <c r="V2188" s="15">
        <f t="shared" si="139"/>
        <v>42583.615081018521</v>
      </c>
    </row>
    <row r="2189" spans="1:22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6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7">
        <f t="shared" si="136"/>
        <v>1014.6425</v>
      </c>
      <c r="P2189" s="18">
        <f t="shared" si="137"/>
        <v>56.970381807973048</v>
      </c>
      <c r="Q2189" t="s">
        <v>8350</v>
      </c>
      <c r="R2189" s="8" t="s">
        <v>8332</v>
      </c>
      <c r="S2189">
        <v>1428033540</v>
      </c>
      <c r="T2189" s="15">
        <f t="shared" si="138"/>
        <v>42097.165972222225</v>
      </c>
      <c r="U2189" s="14">
        <v>1425531666</v>
      </c>
      <c r="V2189" s="15">
        <f t="shared" si="139"/>
        <v>42068.209097222221</v>
      </c>
    </row>
    <row r="2190" spans="1:22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6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7">
        <f t="shared" si="136"/>
        <v>412.17692027666544</v>
      </c>
      <c r="P2190" s="18">
        <f t="shared" si="137"/>
        <v>44.056420233463037</v>
      </c>
      <c r="Q2190" t="s">
        <v>8350</v>
      </c>
      <c r="R2190" s="8" t="s">
        <v>8332</v>
      </c>
      <c r="S2190">
        <v>1477414800</v>
      </c>
      <c r="T2190" s="15">
        <f t="shared" si="138"/>
        <v>42668.708333333328</v>
      </c>
      <c r="U2190" s="14">
        <v>1474380241</v>
      </c>
      <c r="V2190" s="15">
        <f t="shared" si="139"/>
        <v>42633.586122685185</v>
      </c>
    </row>
    <row r="2191" spans="1:22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6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7">
        <f t="shared" si="136"/>
        <v>503.25</v>
      </c>
      <c r="P2191" s="18">
        <f t="shared" si="137"/>
        <v>68.625</v>
      </c>
      <c r="Q2191" t="s">
        <v>8350</v>
      </c>
      <c r="R2191" s="8" t="s">
        <v>8332</v>
      </c>
      <c r="S2191">
        <v>1461276000</v>
      </c>
      <c r="T2191" s="15">
        <f t="shared" si="138"/>
        <v>42481.916666666672</v>
      </c>
      <c r="U2191" s="14">
        <v>1460055300</v>
      </c>
      <c r="V2191" s="15">
        <f t="shared" si="139"/>
        <v>42467.788194444445</v>
      </c>
    </row>
    <row r="2192" spans="1:22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6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7">
        <f t="shared" si="136"/>
        <v>184.61052631578946</v>
      </c>
      <c r="P2192" s="18">
        <f t="shared" si="137"/>
        <v>65.318435754189949</v>
      </c>
      <c r="Q2192" t="s">
        <v>8350</v>
      </c>
      <c r="R2192" s="8" t="s">
        <v>8332</v>
      </c>
      <c r="S2192">
        <v>1458716340</v>
      </c>
      <c r="T2192" s="15">
        <f t="shared" si="138"/>
        <v>42452.290972222225</v>
      </c>
      <c r="U2192" s="14">
        <v>1455721204</v>
      </c>
      <c r="V2192" s="15">
        <f t="shared" si="139"/>
        <v>42417.625046296293</v>
      </c>
    </row>
    <row r="2193" spans="1:22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6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7">
        <f t="shared" si="136"/>
        <v>119.73333333333333</v>
      </c>
      <c r="P2193" s="18">
        <f t="shared" si="137"/>
        <v>35.92</v>
      </c>
      <c r="Q2193" t="s">
        <v>8350</v>
      </c>
      <c r="R2193" s="8" t="s">
        <v>8332</v>
      </c>
      <c r="S2193">
        <v>1487102427</v>
      </c>
      <c r="T2193" s="15">
        <f t="shared" si="138"/>
        <v>42780.833645833336</v>
      </c>
      <c r="U2193" s="14">
        <v>1486065627</v>
      </c>
      <c r="V2193" s="15">
        <f t="shared" si="139"/>
        <v>42768.833645833336</v>
      </c>
    </row>
    <row r="2194" spans="1:22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6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7">
        <f t="shared" si="136"/>
        <v>1081.2401666666667</v>
      </c>
      <c r="P2194" s="18">
        <f t="shared" si="137"/>
        <v>40.070667078443485</v>
      </c>
      <c r="Q2194" t="s">
        <v>8350</v>
      </c>
      <c r="R2194" s="8" t="s">
        <v>8332</v>
      </c>
      <c r="S2194">
        <v>1481842800</v>
      </c>
      <c r="T2194" s="15">
        <f t="shared" si="138"/>
        <v>42719.958333333328</v>
      </c>
      <c r="U2194" s="14">
        <v>1479414344</v>
      </c>
      <c r="V2194" s="15">
        <f t="shared" si="139"/>
        <v>42691.8512037037</v>
      </c>
    </row>
    <row r="2195" spans="1:22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6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7">
        <f t="shared" si="136"/>
        <v>452.37333333333333</v>
      </c>
      <c r="P2195" s="18">
        <f t="shared" si="137"/>
        <v>75.647714604236342</v>
      </c>
      <c r="Q2195" t="s">
        <v>8350</v>
      </c>
      <c r="R2195" s="8" t="s">
        <v>8332</v>
      </c>
      <c r="S2195">
        <v>1479704340</v>
      </c>
      <c r="T2195" s="15">
        <f t="shared" si="138"/>
        <v>42695.207638888889</v>
      </c>
      <c r="U2195" s="14">
        <v>1477043072</v>
      </c>
      <c r="V2195" s="15">
        <f t="shared" si="139"/>
        <v>42664.405925925923</v>
      </c>
    </row>
    <row r="2196" spans="1:22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7">
        <f t="shared" si="136"/>
        <v>537.37</v>
      </c>
      <c r="P2196" s="18">
        <f t="shared" si="137"/>
        <v>61.203872437357631</v>
      </c>
      <c r="Q2196" t="s">
        <v>8350</v>
      </c>
      <c r="R2196" s="8" t="s">
        <v>8332</v>
      </c>
      <c r="S2196">
        <v>1459012290</v>
      </c>
      <c r="T2196" s="15">
        <f t="shared" si="138"/>
        <v>42455.716319444444</v>
      </c>
      <c r="U2196" s="14">
        <v>1456423890</v>
      </c>
      <c r="V2196" s="15">
        <f t="shared" si="139"/>
        <v>42425.757986111115</v>
      </c>
    </row>
    <row r="2197" spans="1:22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6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7">
        <f t="shared" si="136"/>
        <v>120.32608695652173</v>
      </c>
      <c r="P2197" s="18">
        <f t="shared" si="137"/>
        <v>48.130434782608695</v>
      </c>
      <c r="Q2197" t="s">
        <v>8350</v>
      </c>
      <c r="R2197" s="8" t="s">
        <v>8332</v>
      </c>
      <c r="S2197">
        <v>1439317900</v>
      </c>
      <c r="T2197" s="15">
        <f t="shared" si="138"/>
        <v>42227.771990740745</v>
      </c>
      <c r="U2197" s="14">
        <v>1436725900</v>
      </c>
      <c r="V2197" s="15">
        <f t="shared" si="139"/>
        <v>42197.771990740745</v>
      </c>
    </row>
    <row r="2198" spans="1:22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6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7">
        <f t="shared" si="136"/>
        <v>113.83571428571429</v>
      </c>
      <c r="P2198" s="18">
        <f t="shared" si="137"/>
        <v>68.106837606837601</v>
      </c>
      <c r="Q2198" t="s">
        <v>8350</v>
      </c>
      <c r="R2198" s="8" t="s">
        <v>8332</v>
      </c>
      <c r="S2198">
        <v>1480662000</v>
      </c>
      <c r="T2198" s="15">
        <f t="shared" si="138"/>
        <v>42706.291666666672</v>
      </c>
      <c r="U2198" s="14">
        <v>1478000502</v>
      </c>
      <c r="V2198" s="15">
        <f t="shared" si="139"/>
        <v>42675.487291666665</v>
      </c>
    </row>
    <row r="2199" spans="1:22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6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7">
        <f t="shared" si="136"/>
        <v>951.03109999999992</v>
      </c>
      <c r="P2199" s="18">
        <f t="shared" si="137"/>
        <v>65.891300230946882</v>
      </c>
      <c r="Q2199" t="s">
        <v>8350</v>
      </c>
      <c r="R2199" s="8" t="s">
        <v>8332</v>
      </c>
      <c r="S2199">
        <v>1425132059</v>
      </c>
      <c r="T2199" s="15">
        <f t="shared" si="138"/>
        <v>42063.584016203706</v>
      </c>
      <c r="U2199" s="14">
        <v>1422540059</v>
      </c>
      <c r="V2199" s="15">
        <f t="shared" si="139"/>
        <v>42033.584016203706</v>
      </c>
    </row>
    <row r="2200" spans="1:22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6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7">
        <f t="shared" si="136"/>
        <v>132.89249999999998</v>
      </c>
      <c r="P2200" s="18">
        <f t="shared" si="137"/>
        <v>81.654377880184327</v>
      </c>
      <c r="Q2200" t="s">
        <v>8350</v>
      </c>
      <c r="R2200" s="8" t="s">
        <v>8332</v>
      </c>
      <c r="S2200">
        <v>1447507200</v>
      </c>
      <c r="T2200" s="15">
        <f t="shared" si="138"/>
        <v>42322.555555555555</v>
      </c>
      <c r="U2200" s="14">
        <v>1444911600</v>
      </c>
      <c r="V2200" s="15">
        <f t="shared" si="139"/>
        <v>42292.513888888891</v>
      </c>
    </row>
    <row r="2201" spans="1:22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6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7">
        <f t="shared" si="136"/>
        <v>146.97777777777779</v>
      </c>
      <c r="P2201" s="18">
        <f t="shared" si="137"/>
        <v>52.701195219123505</v>
      </c>
      <c r="Q2201" t="s">
        <v>8350</v>
      </c>
      <c r="R2201" s="8" t="s">
        <v>8332</v>
      </c>
      <c r="S2201">
        <v>1444903198</v>
      </c>
      <c r="T2201" s="15">
        <f t="shared" si="138"/>
        <v>42292.416643518518</v>
      </c>
      <c r="U2201" s="14">
        <v>1442311198</v>
      </c>
      <c r="V2201" s="15">
        <f t="shared" si="139"/>
        <v>42262.416643518518</v>
      </c>
    </row>
    <row r="2202" spans="1:22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6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7">
        <f t="shared" si="136"/>
        <v>542.15</v>
      </c>
      <c r="P2202" s="18">
        <f t="shared" si="137"/>
        <v>41.228136882129277</v>
      </c>
      <c r="Q2202" t="s">
        <v>8350</v>
      </c>
      <c r="R2202" s="8" t="s">
        <v>8332</v>
      </c>
      <c r="S2202">
        <v>1436151600</v>
      </c>
      <c r="T2202" s="15">
        <f t="shared" si="138"/>
        <v>42191.125</v>
      </c>
      <c r="U2202" s="14">
        <v>1433775668</v>
      </c>
      <c r="V2202" s="15">
        <f t="shared" si="139"/>
        <v>42163.625787037032</v>
      </c>
    </row>
    <row r="2203" spans="1:22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6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7">
        <f t="shared" si="136"/>
        <v>382.71818181818185</v>
      </c>
      <c r="P2203" s="18">
        <f t="shared" si="137"/>
        <v>15.035357142857142</v>
      </c>
      <c r="Q2203" t="s">
        <v>8329</v>
      </c>
      <c r="R2203" s="8" t="s">
        <v>8324</v>
      </c>
      <c r="S2203">
        <v>1358367565</v>
      </c>
      <c r="T2203" s="15">
        <f t="shared" si="138"/>
        <v>41290.846817129626</v>
      </c>
      <c r="U2203" s="14">
        <v>1357157965</v>
      </c>
      <c r="V2203" s="15">
        <f t="shared" si="139"/>
        <v>41276.846817129626</v>
      </c>
    </row>
    <row r="2204" spans="1:22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6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7">
        <f t="shared" si="136"/>
        <v>704.18124999999998</v>
      </c>
      <c r="P2204" s="18">
        <f t="shared" si="137"/>
        <v>39.066920943134534</v>
      </c>
      <c r="Q2204" t="s">
        <v>8329</v>
      </c>
      <c r="R2204" s="8" t="s">
        <v>8324</v>
      </c>
      <c r="S2204">
        <v>1351801368</v>
      </c>
      <c r="T2204" s="15">
        <f t="shared" si="138"/>
        <v>41214.849166666667</v>
      </c>
      <c r="U2204" s="14">
        <v>1349209368</v>
      </c>
      <c r="V2204" s="15">
        <f t="shared" si="139"/>
        <v>41184.849166666667</v>
      </c>
    </row>
    <row r="2205" spans="1:22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6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7">
        <f t="shared" si="136"/>
        <v>109.55</v>
      </c>
      <c r="P2205" s="18">
        <f t="shared" si="137"/>
        <v>43.82</v>
      </c>
      <c r="Q2205" t="s">
        <v>8329</v>
      </c>
      <c r="R2205" s="8" t="s">
        <v>8324</v>
      </c>
      <c r="S2205">
        <v>1443127082</v>
      </c>
      <c r="T2205" s="15">
        <f t="shared" si="138"/>
        <v>42271.85974537037</v>
      </c>
      <c r="U2205" s="14">
        <v>1440535082</v>
      </c>
      <c r="V2205" s="15">
        <f t="shared" si="139"/>
        <v>42241.85974537037</v>
      </c>
    </row>
    <row r="2206" spans="1:22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7">
        <f t="shared" si="136"/>
        <v>132.86666666666667</v>
      </c>
      <c r="P2206" s="18">
        <f t="shared" si="137"/>
        <v>27.301369863013697</v>
      </c>
      <c r="Q2206" t="s">
        <v>8329</v>
      </c>
      <c r="R2206" s="8" t="s">
        <v>8324</v>
      </c>
      <c r="S2206">
        <v>1362814119</v>
      </c>
      <c r="T2206" s="15">
        <f t="shared" si="138"/>
        <v>41342.311562499999</v>
      </c>
      <c r="U2206" s="14">
        <v>1360222119</v>
      </c>
      <c r="V2206" s="15">
        <f t="shared" si="139"/>
        <v>41312.311562499999</v>
      </c>
    </row>
    <row r="2207" spans="1:22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6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7">
        <f t="shared" si="136"/>
        <v>152</v>
      </c>
      <c r="P2207" s="18">
        <f t="shared" si="137"/>
        <v>42.222222222222221</v>
      </c>
      <c r="Q2207" t="s">
        <v>8329</v>
      </c>
      <c r="R2207" s="8" t="s">
        <v>8324</v>
      </c>
      <c r="S2207">
        <v>1338579789</v>
      </c>
      <c r="T2207" s="15">
        <f t="shared" si="138"/>
        <v>41061.821631944447</v>
      </c>
      <c r="U2207" s="14">
        <v>1335987789</v>
      </c>
      <c r="V2207" s="15">
        <f t="shared" si="139"/>
        <v>41031.821631944447</v>
      </c>
    </row>
    <row r="2208" spans="1:22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6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7">
        <f t="shared" si="136"/>
        <v>102.72727272727273</v>
      </c>
      <c r="P2208" s="18">
        <f t="shared" si="137"/>
        <v>33.235294117647058</v>
      </c>
      <c r="Q2208" t="s">
        <v>8329</v>
      </c>
      <c r="R2208" s="8" t="s">
        <v>8324</v>
      </c>
      <c r="S2208">
        <v>1334556624</v>
      </c>
      <c r="T2208" s="15">
        <f t="shared" si="138"/>
        <v>41015.257222222222</v>
      </c>
      <c r="U2208" s="14">
        <v>1333001424</v>
      </c>
      <c r="V2208" s="15">
        <f t="shared" si="139"/>
        <v>40997.257222222222</v>
      </c>
    </row>
    <row r="2209" spans="1:22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6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7">
        <f t="shared" si="136"/>
        <v>100</v>
      </c>
      <c r="P2209" s="18">
        <f t="shared" si="137"/>
        <v>285.71428571428572</v>
      </c>
      <c r="Q2209" t="s">
        <v>8329</v>
      </c>
      <c r="R2209" s="8" t="s">
        <v>8324</v>
      </c>
      <c r="S2209">
        <v>1384580373</v>
      </c>
      <c r="T2209" s="15">
        <f t="shared" si="138"/>
        <v>41594.235798611109</v>
      </c>
      <c r="U2209" s="14">
        <v>1381984773</v>
      </c>
      <c r="V2209" s="15">
        <f t="shared" si="139"/>
        <v>41564.194131944445</v>
      </c>
    </row>
    <row r="2210" spans="1:22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6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7">
        <f t="shared" si="136"/>
        <v>101.6</v>
      </c>
      <c r="P2210" s="18">
        <f t="shared" si="137"/>
        <v>42.333333333333336</v>
      </c>
      <c r="Q2210" t="s">
        <v>8329</v>
      </c>
      <c r="R2210" s="8" t="s">
        <v>8324</v>
      </c>
      <c r="S2210">
        <v>1333771200</v>
      </c>
      <c r="T2210" s="15">
        <f t="shared" si="138"/>
        <v>41006.166666666664</v>
      </c>
      <c r="U2210" s="14">
        <v>1328649026</v>
      </c>
      <c r="V2210" s="15">
        <f t="shared" si="139"/>
        <v>40946.882245370369</v>
      </c>
    </row>
    <row r="2211" spans="1:22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6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7">
        <f t="shared" si="136"/>
        <v>150.80000000000001</v>
      </c>
      <c r="P2211" s="18">
        <f t="shared" si="137"/>
        <v>50.266666666666666</v>
      </c>
      <c r="Q2211" t="s">
        <v>8329</v>
      </c>
      <c r="R2211" s="8" t="s">
        <v>8324</v>
      </c>
      <c r="S2211">
        <v>1397516400</v>
      </c>
      <c r="T2211" s="15">
        <f t="shared" si="138"/>
        <v>41743.958333333336</v>
      </c>
      <c r="U2211" s="14">
        <v>1396524644</v>
      </c>
      <c r="V2211" s="15">
        <f t="shared" si="139"/>
        <v>41732.479675925926</v>
      </c>
    </row>
    <row r="2212" spans="1:22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6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7">
        <f t="shared" si="136"/>
        <v>111.425</v>
      </c>
      <c r="P2212" s="18">
        <f t="shared" si="137"/>
        <v>61.902777777777779</v>
      </c>
      <c r="Q2212" t="s">
        <v>8329</v>
      </c>
      <c r="R2212" s="8" t="s">
        <v>8324</v>
      </c>
      <c r="S2212">
        <v>1334424960</v>
      </c>
      <c r="T2212" s="15">
        <f t="shared" si="138"/>
        <v>41013.733333333337</v>
      </c>
      <c r="U2212" s="14">
        <v>1329442510</v>
      </c>
      <c r="V2212" s="15">
        <f t="shared" si="139"/>
        <v>40956.066087962965</v>
      </c>
    </row>
    <row r="2213" spans="1:22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6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7">
        <f t="shared" si="136"/>
        <v>195.6</v>
      </c>
      <c r="P2213" s="18">
        <f t="shared" si="137"/>
        <v>40.75</v>
      </c>
      <c r="Q2213" t="s">
        <v>8329</v>
      </c>
      <c r="R2213" s="8" t="s">
        <v>8324</v>
      </c>
      <c r="S2213">
        <v>1397113140</v>
      </c>
      <c r="T2213" s="15">
        <f t="shared" si="138"/>
        <v>41739.290972222225</v>
      </c>
      <c r="U2213" s="14">
        <v>1395168625</v>
      </c>
      <c r="V2213" s="15">
        <f t="shared" si="139"/>
        <v>41716.785011574073</v>
      </c>
    </row>
    <row r="2214" spans="1:22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6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7">
        <f t="shared" si="136"/>
        <v>114.38333333333333</v>
      </c>
      <c r="P2214" s="18">
        <f t="shared" si="137"/>
        <v>55.796747967479675</v>
      </c>
      <c r="Q2214" t="s">
        <v>8329</v>
      </c>
      <c r="R2214" s="8" t="s">
        <v>8324</v>
      </c>
      <c r="S2214">
        <v>1383526800</v>
      </c>
      <c r="T2214" s="15">
        <f t="shared" si="138"/>
        <v>41582.041666666664</v>
      </c>
      <c r="U2214" s="14">
        <v>1380650177</v>
      </c>
      <c r="V2214" s="15">
        <f t="shared" si="139"/>
        <v>41548.747418981482</v>
      </c>
    </row>
    <row r="2215" spans="1:22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6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7">
        <f t="shared" si="136"/>
        <v>200</v>
      </c>
      <c r="P2215" s="18">
        <f t="shared" si="137"/>
        <v>10</v>
      </c>
      <c r="Q2215" t="s">
        <v>8329</v>
      </c>
      <c r="R2215" s="8" t="s">
        <v>8324</v>
      </c>
      <c r="S2215">
        <v>1431719379</v>
      </c>
      <c r="T2215" s="15">
        <f t="shared" si="138"/>
        <v>42139.826145833329</v>
      </c>
      <c r="U2215" s="14">
        <v>1429127379</v>
      </c>
      <c r="V2215" s="15">
        <f t="shared" si="139"/>
        <v>42109.826145833329</v>
      </c>
    </row>
    <row r="2216" spans="1:22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7">
        <f t="shared" si="136"/>
        <v>292.50166666666667</v>
      </c>
      <c r="P2216" s="18">
        <f t="shared" si="137"/>
        <v>73.125416666666666</v>
      </c>
      <c r="Q2216" t="s">
        <v>8329</v>
      </c>
      <c r="R2216" s="8" t="s">
        <v>8324</v>
      </c>
      <c r="S2216">
        <v>1391713248</v>
      </c>
      <c r="T2216" s="15">
        <f t="shared" si="138"/>
        <v>41676.792222222226</v>
      </c>
      <c r="U2216" s="14">
        <v>1389121248</v>
      </c>
      <c r="V2216" s="15">
        <f t="shared" si="139"/>
        <v>41646.792222222226</v>
      </c>
    </row>
    <row r="2217" spans="1:22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6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7">
        <f t="shared" si="136"/>
        <v>156.36363636363637</v>
      </c>
      <c r="P2217" s="18">
        <f t="shared" si="137"/>
        <v>26.060606060606062</v>
      </c>
      <c r="Q2217" t="s">
        <v>8329</v>
      </c>
      <c r="R2217" s="8" t="s">
        <v>8324</v>
      </c>
      <c r="S2217">
        <v>1331621940</v>
      </c>
      <c r="T2217" s="15">
        <f t="shared" si="138"/>
        <v>40981.290972222225</v>
      </c>
      <c r="U2217" s="14">
        <v>1329671572</v>
      </c>
      <c r="V2217" s="15">
        <f t="shared" si="139"/>
        <v>40958.717268518521</v>
      </c>
    </row>
    <row r="2218" spans="1:22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6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7">
        <f t="shared" si="136"/>
        <v>105.66666666666666</v>
      </c>
      <c r="P2218" s="18">
        <f t="shared" si="137"/>
        <v>22.642857142857142</v>
      </c>
      <c r="Q2218" t="s">
        <v>8329</v>
      </c>
      <c r="R2218" s="8" t="s">
        <v>8324</v>
      </c>
      <c r="S2218">
        <v>1437674545</v>
      </c>
      <c r="T2218" s="15">
        <f t="shared" si="138"/>
        <v>42208.75167824074</v>
      </c>
      <c r="U2218" s="14">
        <v>1436464945</v>
      </c>
      <c r="V2218" s="15">
        <f t="shared" si="139"/>
        <v>42194.75167824074</v>
      </c>
    </row>
    <row r="2219" spans="1:22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6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7">
        <f t="shared" si="136"/>
        <v>101.19047619047619</v>
      </c>
      <c r="P2219" s="18">
        <f t="shared" si="137"/>
        <v>47.222222222222221</v>
      </c>
      <c r="Q2219" t="s">
        <v>8329</v>
      </c>
      <c r="R2219" s="8" t="s">
        <v>8324</v>
      </c>
      <c r="S2219">
        <v>1446451200</v>
      </c>
      <c r="T2219" s="15">
        <f t="shared" si="138"/>
        <v>42310.333333333328</v>
      </c>
      <c r="U2219" s="14">
        <v>1445539113</v>
      </c>
      <c r="V2219" s="15">
        <f t="shared" si="139"/>
        <v>42299.776770833334</v>
      </c>
    </row>
    <row r="2220" spans="1:22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6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7">
        <f t="shared" si="136"/>
        <v>122.833</v>
      </c>
      <c r="P2220" s="18">
        <f t="shared" si="137"/>
        <v>32.324473684210524</v>
      </c>
      <c r="Q2220" t="s">
        <v>8329</v>
      </c>
      <c r="R2220" s="8" t="s">
        <v>8324</v>
      </c>
      <c r="S2220">
        <v>1346198400</v>
      </c>
      <c r="T2220" s="15">
        <f t="shared" si="138"/>
        <v>41150</v>
      </c>
      <c r="U2220" s="14">
        <v>1344281383</v>
      </c>
      <c r="V2220" s="15">
        <f t="shared" si="139"/>
        <v>41127.812303240738</v>
      </c>
    </row>
    <row r="2221" spans="1:22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6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7">
        <f t="shared" si="136"/>
        <v>101.49999999999999</v>
      </c>
      <c r="P2221" s="18">
        <f t="shared" si="137"/>
        <v>53.421052631578945</v>
      </c>
      <c r="Q2221" t="s">
        <v>8329</v>
      </c>
      <c r="R2221" s="8" t="s">
        <v>8324</v>
      </c>
      <c r="S2221">
        <v>1440004512</v>
      </c>
      <c r="T2221" s="15">
        <f t="shared" si="138"/>
        <v>42235.718888888892</v>
      </c>
      <c r="U2221" s="14">
        <v>1437412512</v>
      </c>
      <c r="V2221" s="15">
        <f t="shared" si="139"/>
        <v>42205.718888888892</v>
      </c>
    </row>
    <row r="2222" spans="1:22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6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7">
        <f t="shared" si="136"/>
        <v>101.14285714285714</v>
      </c>
      <c r="P2222" s="18">
        <f t="shared" si="137"/>
        <v>51.304347826086953</v>
      </c>
      <c r="Q2222" t="s">
        <v>8329</v>
      </c>
      <c r="R2222" s="8" t="s">
        <v>8324</v>
      </c>
      <c r="S2222">
        <v>1374888436</v>
      </c>
      <c r="T2222" s="15">
        <f t="shared" si="138"/>
        <v>41482.060601851852</v>
      </c>
      <c r="U2222" s="14">
        <v>1372296436</v>
      </c>
      <c r="V2222" s="15">
        <f t="shared" si="139"/>
        <v>41452.060601851852</v>
      </c>
    </row>
    <row r="2223" spans="1:22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6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7">
        <f t="shared" si="136"/>
        <v>108.11999999999999</v>
      </c>
      <c r="P2223" s="18">
        <f t="shared" si="137"/>
        <v>37.197247706422019</v>
      </c>
      <c r="Q2223" t="s">
        <v>8350</v>
      </c>
      <c r="R2223" s="8" t="s">
        <v>8332</v>
      </c>
      <c r="S2223">
        <v>1461369600</v>
      </c>
      <c r="T2223" s="15">
        <f t="shared" si="138"/>
        <v>42483</v>
      </c>
      <c r="U2223" s="14">
        <v>1458748809</v>
      </c>
      <c r="V2223" s="15">
        <f t="shared" si="139"/>
        <v>42452.666770833333</v>
      </c>
    </row>
    <row r="2224" spans="1:22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6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7">
        <f t="shared" si="136"/>
        <v>162.6</v>
      </c>
      <c r="P2224" s="18">
        <f t="shared" si="137"/>
        <v>27.1</v>
      </c>
      <c r="Q2224" t="s">
        <v>8350</v>
      </c>
      <c r="R2224" s="8" t="s">
        <v>8332</v>
      </c>
      <c r="S2224">
        <v>1327776847</v>
      </c>
      <c r="T2224" s="15">
        <f t="shared" si="138"/>
        <v>40936.787581018521</v>
      </c>
      <c r="U2224" s="14">
        <v>1325184847</v>
      </c>
      <c r="V2224" s="15">
        <f t="shared" si="139"/>
        <v>40906.787581018521</v>
      </c>
    </row>
    <row r="2225" spans="1:22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6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7">
        <f t="shared" si="136"/>
        <v>105.80000000000001</v>
      </c>
      <c r="P2225" s="18">
        <f t="shared" si="137"/>
        <v>206.31</v>
      </c>
      <c r="Q2225" t="s">
        <v>8350</v>
      </c>
      <c r="R2225" s="8" t="s">
        <v>8332</v>
      </c>
      <c r="S2225">
        <v>1435418568</v>
      </c>
      <c r="T2225" s="15">
        <f t="shared" si="138"/>
        <v>42182.640833333338</v>
      </c>
      <c r="U2225" s="14">
        <v>1432826568</v>
      </c>
      <c r="V2225" s="15">
        <f t="shared" si="139"/>
        <v>42152.640833333338</v>
      </c>
    </row>
    <row r="2226" spans="1:22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7">
        <f t="shared" si="136"/>
        <v>243.15000000000003</v>
      </c>
      <c r="P2226" s="18">
        <f t="shared" si="137"/>
        <v>82.145270270270274</v>
      </c>
      <c r="Q2226" t="s">
        <v>8350</v>
      </c>
      <c r="R2226" s="8" t="s">
        <v>8332</v>
      </c>
      <c r="S2226">
        <v>1477767600</v>
      </c>
      <c r="T2226" s="15">
        <f t="shared" si="138"/>
        <v>42672.791666666672</v>
      </c>
      <c r="U2226" s="14">
        <v>1475337675</v>
      </c>
      <c r="V2226" s="15">
        <f t="shared" si="139"/>
        <v>42644.667534722219</v>
      </c>
    </row>
    <row r="2227" spans="1:22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6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7">
        <f t="shared" si="136"/>
        <v>944.83338095238094</v>
      </c>
      <c r="P2227" s="18">
        <f t="shared" si="137"/>
        <v>164.79651993355483</v>
      </c>
      <c r="Q2227" t="s">
        <v>8350</v>
      </c>
      <c r="R2227" s="8" t="s">
        <v>8332</v>
      </c>
      <c r="S2227">
        <v>1411326015</v>
      </c>
      <c r="T2227" s="15">
        <f t="shared" si="138"/>
        <v>41903.79184027778</v>
      </c>
      <c r="U2227" s="14">
        <v>1408734015</v>
      </c>
      <c r="V2227" s="15">
        <f t="shared" si="139"/>
        <v>41873.79184027778</v>
      </c>
    </row>
    <row r="2228" spans="1:22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6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7">
        <f t="shared" si="136"/>
        <v>108.46283333333334</v>
      </c>
      <c r="P2228" s="18">
        <f t="shared" si="137"/>
        <v>60.820280373831778</v>
      </c>
      <c r="Q2228" t="s">
        <v>8350</v>
      </c>
      <c r="R2228" s="8" t="s">
        <v>8332</v>
      </c>
      <c r="S2228">
        <v>1455253140</v>
      </c>
      <c r="T2228" s="15">
        <f t="shared" si="138"/>
        <v>42412.207638888889</v>
      </c>
      <c r="U2228" s="14">
        <v>1452625822</v>
      </c>
      <c r="V2228" s="15">
        <f t="shared" si="139"/>
        <v>42381.79886574074</v>
      </c>
    </row>
    <row r="2229" spans="1:22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6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7">
        <f t="shared" si="136"/>
        <v>157.37692307692308</v>
      </c>
      <c r="P2229" s="18">
        <f t="shared" si="137"/>
        <v>67.970099667774093</v>
      </c>
      <c r="Q2229" t="s">
        <v>8350</v>
      </c>
      <c r="R2229" s="8" t="s">
        <v>8332</v>
      </c>
      <c r="S2229">
        <v>1384374155</v>
      </c>
      <c r="T2229" s="15">
        <f t="shared" si="138"/>
        <v>41591.849016203705</v>
      </c>
      <c r="U2229" s="14">
        <v>1381778555</v>
      </c>
      <c r="V2229" s="15">
        <f t="shared" si="139"/>
        <v>41561.807349537034</v>
      </c>
    </row>
    <row r="2230" spans="1:22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6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7">
        <f t="shared" si="136"/>
        <v>1174.49</v>
      </c>
      <c r="P2230" s="18">
        <f t="shared" si="137"/>
        <v>81.561805555555551</v>
      </c>
      <c r="Q2230" t="s">
        <v>8350</v>
      </c>
      <c r="R2230" s="8" t="s">
        <v>8332</v>
      </c>
      <c r="S2230">
        <v>1439707236</v>
      </c>
      <c r="T2230" s="15">
        <f t="shared" si="138"/>
        <v>42232.278194444443</v>
      </c>
      <c r="U2230" s="14">
        <v>1437115236</v>
      </c>
      <c r="V2230" s="15">
        <f t="shared" si="139"/>
        <v>42202.278194444443</v>
      </c>
    </row>
    <row r="2231" spans="1:22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6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7">
        <f t="shared" si="136"/>
        <v>171.04755366949576</v>
      </c>
      <c r="P2231" s="18">
        <f t="shared" si="137"/>
        <v>25.42547309833024</v>
      </c>
      <c r="Q2231" t="s">
        <v>8350</v>
      </c>
      <c r="R2231" s="8" t="s">
        <v>8332</v>
      </c>
      <c r="S2231">
        <v>1378180800</v>
      </c>
      <c r="T2231" s="15">
        <f t="shared" si="138"/>
        <v>41520.166666666664</v>
      </c>
      <c r="U2231" s="14">
        <v>1375113391</v>
      </c>
      <c r="V2231" s="15">
        <f t="shared" si="139"/>
        <v>41484.664247685185</v>
      </c>
    </row>
    <row r="2232" spans="1:22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6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7">
        <f t="shared" si="136"/>
        <v>125.95294117647057</v>
      </c>
      <c r="P2232" s="18">
        <f t="shared" si="137"/>
        <v>21.497991967871485</v>
      </c>
      <c r="Q2232" t="s">
        <v>8350</v>
      </c>
      <c r="R2232" s="8" t="s">
        <v>8332</v>
      </c>
      <c r="S2232">
        <v>1398460127</v>
      </c>
      <c r="T2232" s="15">
        <f t="shared" si="138"/>
        <v>41754.881099537037</v>
      </c>
      <c r="U2232" s="14">
        <v>1395868127</v>
      </c>
      <c r="V2232" s="15">
        <f t="shared" si="139"/>
        <v>41724.881099537037</v>
      </c>
    </row>
    <row r="2233" spans="1:22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6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7">
        <f t="shared" si="136"/>
        <v>1212.1296000000002</v>
      </c>
      <c r="P2233" s="18">
        <f t="shared" si="137"/>
        <v>27.226630727762803</v>
      </c>
      <c r="Q2233" t="s">
        <v>8350</v>
      </c>
      <c r="R2233" s="8" t="s">
        <v>8332</v>
      </c>
      <c r="S2233">
        <v>1372136400</v>
      </c>
      <c r="T2233" s="15">
        <f t="shared" si="138"/>
        <v>41450.208333333336</v>
      </c>
      <c r="U2233" s="14">
        <v>1369864301</v>
      </c>
      <c r="V2233" s="15">
        <f t="shared" si="139"/>
        <v>41423.910891203705</v>
      </c>
    </row>
    <row r="2234" spans="1:22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6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7">
        <f t="shared" si="136"/>
        <v>495.8</v>
      </c>
      <c r="P2234" s="18">
        <f t="shared" si="137"/>
        <v>25.091093117408906</v>
      </c>
      <c r="Q2234" t="s">
        <v>8350</v>
      </c>
      <c r="R2234" s="8" t="s">
        <v>8332</v>
      </c>
      <c r="S2234">
        <v>1405738800</v>
      </c>
      <c r="T2234" s="15">
        <f t="shared" si="138"/>
        <v>41839.125</v>
      </c>
      <c r="U2234" s="14">
        <v>1402945408</v>
      </c>
      <c r="V2234" s="15">
        <f t="shared" si="139"/>
        <v>41806.794074074074</v>
      </c>
    </row>
    <row r="2235" spans="1:22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6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7">
        <f t="shared" si="136"/>
        <v>332.03999999999996</v>
      </c>
      <c r="P2235" s="18">
        <f t="shared" si="137"/>
        <v>21.230179028132991</v>
      </c>
      <c r="Q2235" t="s">
        <v>8350</v>
      </c>
      <c r="R2235" s="8" t="s">
        <v>8332</v>
      </c>
      <c r="S2235">
        <v>1450051200</v>
      </c>
      <c r="T2235" s="15">
        <f t="shared" si="138"/>
        <v>42352</v>
      </c>
      <c r="U2235" s="14">
        <v>1448269539</v>
      </c>
      <c r="V2235" s="15">
        <f t="shared" si="139"/>
        <v>42331.378923611112</v>
      </c>
    </row>
    <row r="2236" spans="1:22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7">
        <f t="shared" si="136"/>
        <v>1165</v>
      </c>
      <c r="P2236" s="18">
        <f t="shared" si="137"/>
        <v>41.607142857142854</v>
      </c>
      <c r="Q2236" t="s">
        <v>8350</v>
      </c>
      <c r="R2236" s="8" t="s">
        <v>8332</v>
      </c>
      <c r="S2236">
        <v>1483645647</v>
      </c>
      <c r="T2236" s="15">
        <f t="shared" si="138"/>
        <v>42740.824618055558</v>
      </c>
      <c r="U2236" s="14">
        <v>1481053647</v>
      </c>
      <c r="V2236" s="15">
        <f t="shared" si="139"/>
        <v>42710.824618055558</v>
      </c>
    </row>
    <row r="2237" spans="1:22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6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7">
        <f t="shared" si="136"/>
        <v>153.3153846153846</v>
      </c>
      <c r="P2237" s="18">
        <f t="shared" si="137"/>
        <v>135.58503401360545</v>
      </c>
      <c r="Q2237" t="s">
        <v>8350</v>
      </c>
      <c r="R2237" s="8" t="s">
        <v>8332</v>
      </c>
      <c r="S2237">
        <v>1427585511</v>
      </c>
      <c r="T2237" s="15">
        <f t="shared" si="138"/>
        <v>42091.980451388888</v>
      </c>
      <c r="U2237" s="14">
        <v>1424997111</v>
      </c>
      <c r="V2237" s="15">
        <f t="shared" si="139"/>
        <v>42062.022118055553</v>
      </c>
    </row>
    <row r="2238" spans="1:22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6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7">
        <f t="shared" si="136"/>
        <v>537.10714285714289</v>
      </c>
      <c r="P2238" s="18">
        <f t="shared" si="137"/>
        <v>22.116176470588236</v>
      </c>
      <c r="Q2238" t="s">
        <v>8350</v>
      </c>
      <c r="R2238" s="8" t="s">
        <v>8332</v>
      </c>
      <c r="S2238">
        <v>1454338123</v>
      </c>
      <c r="T2238" s="15">
        <f t="shared" si="138"/>
        <v>42401.617164351846</v>
      </c>
      <c r="U2238" s="14">
        <v>1451746123</v>
      </c>
      <c r="V2238" s="15">
        <f t="shared" si="139"/>
        <v>42371.617164351846</v>
      </c>
    </row>
    <row r="2239" spans="1:22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6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7">
        <f t="shared" si="136"/>
        <v>352.92777777777775</v>
      </c>
      <c r="P2239" s="18">
        <f t="shared" si="137"/>
        <v>64.625635808748726</v>
      </c>
      <c r="Q2239" t="s">
        <v>8350</v>
      </c>
      <c r="R2239" s="8" t="s">
        <v>8332</v>
      </c>
      <c r="S2239">
        <v>1415779140</v>
      </c>
      <c r="T2239" s="15">
        <f t="shared" si="138"/>
        <v>41955.332638888889</v>
      </c>
      <c r="U2239" s="14">
        <v>1412294683</v>
      </c>
      <c r="V2239" s="15">
        <f t="shared" si="139"/>
        <v>41915.003275462965</v>
      </c>
    </row>
    <row r="2240" spans="1:22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6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7">
        <f t="shared" si="136"/>
        <v>137.4</v>
      </c>
      <c r="P2240" s="18">
        <f t="shared" si="137"/>
        <v>69.569620253164558</v>
      </c>
      <c r="Q2240" t="s">
        <v>8350</v>
      </c>
      <c r="R2240" s="8" t="s">
        <v>8332</v>
      </c>
      <c r="S2240">
        <v>1489157716</v>
      </c>
      <c r="T2240" s="15">
        <f t="shared" si="138"/>
        <v>42804.621712962966</v>
      </c>
      <c r="U2240" s="14">
        <v>1486565716</v>
      </c>
      <c r="V2240" s="15">
        <f t="shared" si="139"/>
        <v>42774.621712962966</v>
      </c>
    </row>
    <row r="2241" spans="1:22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6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7">
        <f t="shared" si="136"/>
        <v>128.02668</v>
      </c>
      <c r="P2241" s="18">
        <f t="shared" si="137"/>
        <v>75.133028169014082</v>
      </c>
      <c r="Q2241" t="s">
        <v>8350</v>
      </c>
      <c r="R2241" s="8" t="s">
        <v>8332</v>
      </c>
      <c r="S2241">
        <v>1385870520</v>
      </c>
      <c r="T2241" s="15">
        <f t="shared" si="138"/>
        <v>41609.168055555558</v>
      </c>
      <c r="U2241" s="14">
        <v>1382742014</v>
      </c>
      <c r="V2241" s="15">
        <f t="shared" si="139"/>
        <v>41572.958495370374</v>
      </c>
    </row>
    <row r="2242" spans="1:22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6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7">
        <f t="shared" si="136"/>
        <v>270.68</v>
      </c>
      <c r="P2242" s="18">
        <f t="shared" si="137"/>
        <v>140.97916666666666</v>
      </c>
      <c r="Q2242" t="s">
        <v>8350</v>
      </c>
      <c r="R2242" s="8" t="s">
        <v>8332</v>
      </c>
      <c r="S2242">
        <v>1461354544</v>
      </c>
      <c r="T2242" s="15">
        <f t="shared" si="138"/>
        <v>42482.825740740736</v>
      </c>
      <c r="U2242" s="14">
        <v>1458762544</v>
      </c>
      <c r="V2242" s="15">
        <f t="shared" si="139"/>
        <v>42452.825740740736</v>
      </c>
    </row>
    <row r="2243" spans="1:22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6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7">
        <f t="shared" ref="O2243:O2306" si="140">(E2243/D2243)*100</f>
        <v>806.4</v>
      </c>
      <c r="P2243" s="18">
        <f t="shared" ref="P2243:P2306" si="141">AVERAGE(E2243/L2243)</f>
        <v>49.472392638036808</v>
      </c>
      <c r="Q2243" t="s">
        <v>8350</v>
      </c>
      <c r="R2243" s="8" t="s">
        <v>8332</v>
      </c>
      <c r="S2243">
        <v>1488484300</v>
      </c>
      <c r="T2243" s="15">
        <f t="shared" ref="T2243:T2306" si="142">(S2243/86400)+DATE(1970,1,1)</f>
        <v>42796.827546296292</v>
      </c>
      <c r="U2243" s="14">
        <v>1485892300</v>
      </c>
      <c r="V2243" s="15">
        <f t="shared" ref="V2243:V2306" si="143">(U2243/86400)+DATE(1970,1,1)</f>
        <v>42766.827546296292</v>
      </c>
    </row>
    <row r="2244" spans="1:22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6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7">
        <f t="shared" si="140"/>
        <v>1360.0976000000001</v>
      </c>
      <c r="P2244" s="18">
        <f t="shared" si="141"/>
        <v>53.865251485148519</v>
      </c>
      <c r="Q2244" t="s">
        <v>8350</v>
      </c>
      <c r="R2244" s="8" t="s">
        <v>8332</v>
      </c>
      <c r="S2244">
        <v>1385521320</v>
      </c>
      <c r="T2244" s="15">
        <f t="shared" si="142"/>
        <v>41605.126388888893</v>
      </c>
      <c r="U2244" s="14">
        <v>1382449733</v>
      </c>
      <c r="V2244" s="15">
        <f t="shared" si="143"/>
        <v>41569.575613425928</v>
      </c>
    </row>
    <row r="2245" spans="1:22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6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7">
        <f t="shared" si="140"/>
        <v>930250</v>
      </c>
      <c r="P2245" s="18">
        <f t="shared" si="141"/>
        <v>4.5712530712530715</v>
      </c>
      <c r="Q2245" t="s">
        <v>8350</v>
      </c>
      <c r="R2245" s="8" t="s">
        <v>8332</v>
      </c>
      <c r="S2245">
        <v>1489374000</v>
      </c>
      <c r="T2245" s="15">
        <f t="shared" si="142"/>
        <v>42807.125</v>
      </c>
      <c r="U2245" s="14">
        <v>1488823290</v>
      </c>
      <c r="V2245" s="15">
        <f t="shared" si="143"/>
        <v>42800.751041666663</v>
      </c>
    </row>
    <row r="2246" spans="1:22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7">
        <f t="shared" si="140"/>
        <v>377.02</v>
      </c>
      <c r="P2246" s="18">
        <f t="shared" si="141"/>
        <v>65.00344827586207</v>
      </c>
      <c r="Q2246" t="s">
        <v>8350</v>
      </c>
      <c r="R2246" s="8" t="s">
        <v>8332</v>
      </c>
      <c r="S2246">
        <v>1476649800</v>
      </c>
      <c r="T2246" s="15">
        <f t="shared" si="142"/>
        <v>42659.854166666672</v>
      </c>
      <c r="U2246" s="14">
        <v>1475609946</v>
      </c>
      <c r="V2246" s="15">
        <f t="shared" si="143"/>
        <v>42647.818819444445</v>
      </c>
    </row>
    <row r="2247" spans="1:22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6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7">
        <f t="shared" si="140"/>
        <v>2647.0250000000001</v>
      </c>
      <c r="P2247" s="18">
        <f t="shared" si="141"/>
        <v>53.475252525252522</v>
      </c>
      <c r="Q2247" t="s">
        <v>8350</v>
      </c>
      <c r="R2247" s="8" t="s">
        <v>8332</v>
      </c>
      <c r="S2247">
        <v>1393005600</v>
      </c>
      <c r="T2247" s="15">
        <f t="shared" si="142"/>
        <v>41691.75</v>
      </c>
      <c r="U2247" s="14">
        <v>1390323617</v>
      </c>
      <c r="V2247" s="15">
        <f t="shared" si="143"/>
        <v>41660.70853009259</v>
      </c>
    </row>
    <row r="2248" spans="1:22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6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7">
        <f t="shared" si="140"/>
        <v>100.12</v>
      </c>
      <c r="P2248" s="18">
        <f t="shared" si="141"/>
        <v>43.912280701754383</v>
      </c>
      <c r="Q2248" t="s">
        <v>8350</v>
      </c>
      <c r="R2248" s="8" t="s">
        <v>8332</v>
      </c>
      <c r="S2248">
        <v>1441393210</v>
      </c>
      <c r="T2248" s="15">
        <f t="shared" si="142"/>
        <v>42251.79178240741</v>
      </c>
      <c r="U2248" s="14">
        <v>1438801210</v>
      </c>
      <c r="V2248" s="15">
        <f t="shared" si="143"/>
        <v>42221.79178240741</v>
      </c>
    </row>
    <row r="2249" spans="1:22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6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7">
        <f t="shared" si="140"/>
        <v>104.45405405405405</v>
      </c>
      <c r="P2249" s="18">
        <f t="shared" si="141"/>
        <v>50.852631578947367</v>
      </c>
      <c r="Q2249" t="s">
        <v>8350</v>
      </c>
      <c r="R2249" s="8" t="s">
        <v>8332</v>
      </c>
      <c r="S2249">
        <v>1438185565</v>
      </c>
      <c r="T2249" s="15">
        <f t="shared" si="142"/>
        <v>42214.666261574079</v>
      </c>
      <c r="U2249" s="14">
        <v>1436975965</v>
      </c>
      <c r="V2249" s="15">
        <f t="shared" si="143"/>
        <v>42200.666261574079</v>
      </c>
    </row>
    <row r="2250" spans="1:22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6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7">
        <f t="shared" si="140"/>
        <v>107.21428571428571</v>
      </c>
      <c r="P2250" s="18">
        <f t="shared" si="141"/>
        <v>58.6328125</v>
      </c>
      <c r="Q2250" t="s">
        <v>8350</v>
      </c>
      <c r="R2250" s="8" t="s">
        <v>8332</v>
      </c>
      <c r="S2250">
        <v>1481749278</v>
      </c>
      <c r="T2250" s="15">
        <f t="shared" si="142"/>
        <v>42718.875902777778</v>
      </c>
      <c r="U2250" s="14">
        <v>1479157278</v>
      </c>
      <c r="V2250" s="15">
        <f t="shared" si="143"/>
        <v>42688.875902777778</v>
      </c>
    </row>
    <row r="2251" spans="1:22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6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7">
        <f t="shared" si="140"/>
        <v>168.77142857142857</v>
      </c>
      <c r="P2251" s="18">
        <f t="shared" si="141"/>
        <v>32.81666666666667</v>
      </c>
      <c r="Q2251" t="s">
        <v>8350</v>
      </c>
      <c r="R2251" s="8" t="s">
        <v>8332</v>
      </c>
      <c r="S2251">
        <v>1364917965</v>
      </c>
      <c r="T2251" s="15">
        <f t="shared" si="142"/>
        <v>41366.661631944444</v>
      </c>
      <c r="U2251" s="14">
        <v>1362329565</v>
      </c>
      <c r="V2251" s="15">
        <f t="shared" si="143"/>
        <v>41336.703298611115</v>
      </c>
    </row>
    <row r="2252" spans="1:22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6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7">
        <f t="shared" si="140"/>
        <v>975.11200000000008</v>
      </c>
      <c r="P2252" s="18">
        <f t="shared" si="141"/>
        <v>426.93169877408059</v>
      </c>
      <c r="Q2252" t="s">
        <v>8350</v>
      </c>
      <c r="R2252" s="8" t="s">
        <v>8332</v>
      </c>
      <c r="S2252">
        <v>1480727273</v>
      </c>
      <c r="T2252" s="15">
        <f t="shared" si="142"/>
        <v>42707.0471412037</v>
      </c>
      <c r="U2252" s="14">
        <v>1478131673</v>
      </c>
      <c r="V2252" s="15">
        <f t="shared" si="143"/>
        <v>42677.005474537036</v>
      </c>
    </row>
    <row r="2253" spans="1:22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6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7">
        <f t="shared" si="140"/>
        <v>134.44929411764704</v>
      </c>
      <c r="P2253" s="18">
        <f t="shared" si="141"/>
        <v>23.808729166666669</v>
      </c>
      <c r="Q2253" t="s">
        <v>8350</v>
      </c>
      <c r="R2253" s="8" t="s">
        <v>8332</v>
      </c>
      <c r="S2253">
        <v>1408177077</v>
      </c>
      <c r="T2253" s="15">
        <f t="shared" si="142"/>
        <v>41867.34579861111</v>
      </c>
      <c r="U2253" s="14">
        <v>1406362677</v>
      </c>
      <c r="V2253" s="15">
        <f t="shared" si="143"/>
        <v>41846.34579861111</v>
      </c>
    </row>
    <row r="2254" spans="1:22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6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7">
        <f t="shared" si="140"/>
        <v>272.27777777777777</v>
      </c>
      <c r="P2254" s="18">
        <f t="shared" si="141"/>
        <v>98.413654618473899</v>
      </c>
      <c r="Q2254" t="s">
        <v>8350</v>
      </c>
      <c r="R2254" s="8" t="s">
        <v>8332</v>
      </c>
      <c r="S2254">
        <v>1470469938</v>
      </c>
      <c r="T2254" s="15">
        <f t="shared" si="142"/>
        <v>42588.327986111108</v>
      </c>
      <c r="U2254" s="14">
        <v>1469173938</v>
      </c>
      <c r="V2254" s="15">
        <f t="shared" si="143"/>
        <v>42573.327986111108</v>
      </c>
    </row>
    <row r="2255" spans="1:22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6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7">
        <f t="shared" si="140"/>
        <v>112.6875</v>
      </c>
      <c r="P2255" s="18">
        <f t="shared" si="141"/>
        <v>107.32142857142857</v>
      </c>
      <c r="Q2255" t="s">
        <v>8350</v>
      </c>
      <c r="R2255" s="8" t="s">
        <v>8332</v>
      </c>
      <c r="S2255">
        <v>1447862947</v>
      </c>
      <c r="T2255" s="15">
        <f t="shared" si="142"/>
        <v>42326.672997685186</v>
      </c>
      <c r="U2255" s="14">
        <v>1445267347</v>
      </c>
      <c r="V2255" s="15">
        <f t="shared" si="143"/>
        <v>42296.631331018521</v>
      </c>
    </row>
    <row r="2256" spans="1:22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7">
        <f t="shared" si="140"/>
        <v>459.8</v>
      </c>
      <c r="P2256" s="18">
        <f t="shared" si="141"/>
        <v>11.67005076142132</v>
      </c>
      <c r="Q2256" t="s">
        <v>8350</v>
      </c>
      <c r="R2256" s="8" t="s">
        <v>8332</v>
      </c>
      <c r="S2256">
        <v>1485271968</v>
      </c>
      <c r="T2256" s="15">
        <f t="shared" si="142"/>
        <v>42759.647777777776</v>
      </c>
      <c r="U2256" s="14">
        <v>1484667168</v>
      </c>
      <c r="V2256" s="15">
        <f t="shared" si="143"/>
        <v>42752.647777777776</v>
      </c>
    </row>
    <row r="2257" spans="1:22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6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7">
        <f t="shared" si="140"/>
        <v>286.65822784810126</v>
      </c>
      <c r="P2257" s="18">
        <f t="shared" si="141"/>
        <v>41.782287822878232</v>
      </c>
      <c r="Q2257" t="s">
        <v>8350</v>
      </c>
      <c r="R2257" s="8" t="s">
        <v>8332</v>
      </c>
      <c r="S2257">
        <v>1462661451</v>
      </c>
      <c r="T2257" s="15">
        <f t="shared" si="142"/>
        <v>42497.951979166668</v>
      </c>
      <c r="U2257" s="14">
        <v>1460069451</v>
      </c>
      <c r="V2257" s="15">
        <f t="shared" si="143"/>
        <v>42467.951979166668</v>
      </c>
    </row>
    <row r="2258" spans="1:22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6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7">
        <f t="shared" si="140"/>
        <v>222.70833333333334</v>
      </c>
      <c r="P2258" s="18">
        <f t="shared" si="141"/>
        <v>21.38</v>
      </c>
      <c r="Q2258" t="s">
        <v>8350</v>
      </c>
      <c r="R2258" s="8" t="s">
        <v>8332</v>
      </c>
      <c r="S2258">
        <v>1479811846</v>
      </c>
      <c r="T2258" s="15">
        <f t="shared" si="142"/>
        <v>42696.451921296291</v>
      </c>
      <c r="U2258" s="14">
        <v>1478602246</v>
      </c>
      <c r="V2258" s="15">
        <f t="shared" si="143"/>
        <v>42682.451921296291</v>
      </c>
    </row>
    <row r="2259" spans="1:22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6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7">
        <f t="shared" si="140"/>
        <v>636.14</v>
      </c>
      <c r="P2259" s="18">
        <f t="shared" si="141"/>
        <v>94.103550295857985</v>
      </c>
      <c r="Q2259" t="s">
        <v>8350</v>
      </c>
      <c r="R2259" s="8" t="s">
        <v>8332</v>
      </c>
      <c r="S2259">
        <v>1466377200</v>
      </c>
      <c r="T2259" s="15">
        <f t="shared" si="142"/>
        <v>42540.958333333328</v>
      </c>
      <c r="U2259" s="14">
        <v>1463351329</v>
      </c>
      <c r="V2259" s="15">
        <f t="shared" si="143"/>
        <v>42505.936678240745</v>
      </c>
    </row>
    <row r="2260" spans="1:22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6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7">
        <f t="shared" si="140"/>
        <v>146.5</v>
      </c>
      <c r="P2260" s="18">
        <f t="shared" si="141"/>
        <v>15.721951219512196</v>
      </c>
      <c r="Q2260" t="s">
        <v>8350</v>
      </c>
      <c r="R2260" s="8" t="s">
        <v>8332</v>
      </c>
      <c r="S2260">
        <v>1434045687</v>
      </c>
      <c r="T2260" s="15">
        <f t="shared" si="142"/>
        <v>42166.75100694444</v>
      </c>
      <c r="U2260" s="14">
        <v>1431453687</v>
      </c>
      <c r="V2260" s="15">
        <f t="shared" si="143"/>
        <v>42136.75100694444</v>
      </c>
    </row>
    <row r="2261" spans="1:22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6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7">
        <f t="shared" si="140"/>
        <v>1867.1</v>
      </c>
      <c r="P2261" s="18">
        <f t="shared" si="141"/>
        <v>90.635922330097088</v>
      </c>
      <c r="Q2261" t="s">
        <v>8350</v>
      </c>
      <c r="R2261" s="8" t="s">
        <v>8332</v>
      </c>
      <c r="S2261">
        <v>1481224736</v>
      </c>
      <c r="T2261" s="15">
        <f t="shared" si="142"/>
        <v>42712.804814814815</v>
      </c>
      <c r="U2261" s="14">
        <v>1480360736</v>
      </c>
      <c r="V2261" s="15">
        <f t="shared" si="143"/>
        <v>42702.804814814815</v>
      </c>
    </row>
    <row r="2262" spans="1:22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6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7">
        <f t="shared" si="140"/>
        <v>326.92</v>
      </c>
      <c r="P2262" s="18">
        <f t="shared" si="141"/>
        <v>97.297619047619051</v>
      </c>
      <c r="Q2262" t="s">
        <v>8350</v>
      </c>
      <c r="R2262" s="8" t="s">
        <v>8332</v>
      </c>
      <c r="S2262">
        <v>1395876250</v>
      </c>
      <c r="T2262" s="15">
        <f t="shared" si="142"/>
        <v>41724.975115740745</v>
      </c>
      <c r="U2262" s="14">
        <v>1393287850</v>
      </c>
      <c r="V2262" s="15">
        <f t="shared" si="143"/>
        <v>41695.016782407409</v>
      </c>
    </row>
    <row r="2263" spans="1:22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6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7">
        <f t="shared" si="140"/>
        <v>779.5</v>
      </c>
      <c r="P2263" s="18">
        <f t="shared" si="141"/>
        <v>37.11904761904762</v>
      </c>
      <c r="Q2263" t="s">
        <v>8350</v>
      </c>
      <c r="R2263" s="8" t="s">
        <v>8332</v>
      </c>
      <c r="S2263">
        <v>1487093020</v>
      </c>
      <c r="T2263" s="15">
        <f t="shared" si="142"/>
        <v>42780.724768518514</v>
      </c>
      <c r="U2263" s="14">
        <v>1485278620</v>
      </c>
      <c r="V2263" s="15">
        <f t="shared" si="143"/>
        <v>42759.724768518514</v>
      </c>
    </row>
    <row r="2264" spans="1:22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6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7">
        <f t="shared" si="140"/>
        <v>154.15151515151516</v>
      </c>
      <c r="P2264" s="18">
        <f t="shared" si="141"/>
        <v>28.104972375690608</v>
      </c>
      <c r="Q2264" t="s">
        <v>8350</v>
      </c>
      <c r="R2264" s="8" t="s">
        <v>8332</v>
      </c>
      <c r="S2264">
        <v>1416268800</v>
      </c>
      <c r="T2264" s="15">
        <f t="shared" si="142"/>
        <v>41961</v>
      </c>
      <c r="U2264" s="14">
        <v>1413295358</v>
      </c>
      <c r="V2264" s="15">
        <f t="shared" si="143"/>
        <v>41926.585162037038</v>
      </c>
    </row>
    <row r="2265" spans="1:22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6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7">
        <f t="shared" si="140"/>
        <v>115.54666666666667</v>
      </c>
      <c r="P2265" s="18">
        <f t="shared" si="141"/>
        <v>144.43333333333334</v>
      </c>
      <c r="Q2265" t="s">
        <v>8350</v>
      </c>
      <c r="R2265" s="8" t="s">
        <v>8332</v>
      </c>
      <c r="S2265">
        <v>1422734313</v>
      </c>
      <c r="T2265" s="15">
        <f t="shared" si="142"/>
        <v>42035.832326388889</v>
      </c>
      <c r="U2265" s="14">
        <v>1420919913</v>
      </c>
      <c r="V2265" s="15">
        <f t="shared" si="143"/>
        <v>42014.832326388889</v>
      </c>
    </row>
    <row r="2266" spans="1:22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7">
        <f t="shared" si="140"/>
        <v>180.03333333333333</v>
      </c>
      <c r="P2266" s="18">
        <f t="shared" si="141"/>
        <v>24.274157303370785</v>
      </c>
      <c r="Q2266" t="s">
        <v>8350</v>
      </c>
      <c r="R2266" s="8" t="s">
        <v>8332</v>
      </c>
      <c r="S2266">
        <v>1463972400</v>
      </c>
      <c r="T2266" s="15">
        <f t="shared" si="142"/>
        <v>42513.125</v>
      </c>
      <c r="U2266" s="14">
        <v>1462543114</v>
      </c>
      <c r="V2266" s="15">
        <f t="shared" si="143"/>
        <v>42496.582337962958</v>
      </c>
    </row>
    <row r="2267" spans="1:22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6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7">
        <f t="shared" si="140"/>
        <v>298.5</v>
      </c>
      <c r="P2267" s="18">
        <f t="shared" si="141"/>
        <v>35.117647058823529</v>
      </c>
      <c r="Q2267" t="s">
        <v>8350</v>
      </c>
      <c r="R2267" s="8" t="s">
        <v>8332</v>
      </c>
      <c r="S2267">
        <v>1479846507</v>
      </c>
      <c r="T2267" s="15">
        <f t="shared" si="142"/>
        <v>42696.853090277778</v>
      </c>
      <c r="U2267" s="14">
        <v>1479241707</v>
      </c>
      <c r="V2267" s="15">
        <f t="shared" si="143"/>
        <v>42689.853090277778</v>
      </c>
    </row>
    <row r="2268" spans="1:22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6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7">
        <f t="shared" si="140"/>
        <v>320.26666666666665</v>
      </c>
      <c r="P2268" s="18">
        <f t="shared" si="141"/>
        <v>24.762886597938145</v>
      </c>
      <c r="Q2268" t="s">
        <v>8350</v>
      </c>
      <c r="R2268" s="8" t="s">
        <v>8332</v>
      </c>
      <c r="S2268">
        <v>1461722400</v>
      </c>
      <c r="T2268" s="15">
        <f t="shared" si="142"/>
        <v>42487.083333333328</v>
      </c>
      <c r="U2268" s="14">
        <v>1460235592</v>
      </c>
      <c r="V2268" s="15">
        <f t="shared" si="143"/>
        <v>42469.874907407408</v>
      </c>
    </row>
    <row r="2269" spans="1:22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6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7">
        <f t="shared" si="140"/>
        <v>380.52499999999998</v>
      </c>
      <c r="P2269" s="18">
        <f t="shared" si="141"/>
        <v>188.37871287128712</v>
      </c>
      <c r="Q2269" t="s">
        <v>8350</v>
      </c>
      <c r="R2269" s="8" t="s">
        <v>8332</v>
      </c>
      <c r="S2269">
        <v>1419123600</v>
      </c>
      <c r="T2269" s="15">
        <f t="shared" si="142"/>
        <v>41994.041666666672</v>
      </c>
      <c r="U2269" s="14">
        <v>1416945297</v>
      </c>
      <c r="V2269" s="15">
        <f t="shared" si="143"/>
        <v>41968.829826388886</v>
      </c>
    </row>
    <row r="2270" spans="1:22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6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7">
        <f t="shared" si="140"/>
        <v>102.60000000000001</v>
      </c>
      <c r="P2270" s="18">
        <f t="shared" si="141"/>
        <v>148.08247422680412</v>
      </c>
      <c r="Q2270" t="s">
        <v>8350</v>
      </c>
      <c r="R2270" s="8" t="s">
        <v>8332</v>
      </c>
      <c r="S2270">
        <v>1489283915</v>
      </c>
      <c r="T2270" s="15">
        <f t="shared" si="142"/>
        <v>42806.082349537042</v>
      </c>
      <c r="U2270" s="14">
        <v>1486691915</v>
      </c>
      <c r="V2270" s="15">
        <f t="shared" si="143"/>
        <v>42776.082349537042</v>
      </c>
    </row>
    <row r="2271" spans="1:22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6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7">
        <f t="shared" si="140"/>
        <v>1801.64</v>
      </c>
      <c r="P2271" s="18">
        <f t="shared" si="141"/>
        <v>49.934589800443462</v>
      </c>
      <c r="Q2271" t="s">
        <v>8350</v>
      </c>
      <c r="R2271" s="8" t="s">
        <v>8332</v>
      </c>
      <c r="S2271">
        <v>1488862800</v>
      </c>
      <c r="T2271" s="15">
        <f t="shared" si="142"/>
        <v>42801.208333333328</v>
      </c>
      <c r="U2271" s="14">
        <v>1486745663</v>
      </c>
      <c r="V2271" s="15">
        <f t="shared" si="143"/>
        <v>42776.704432870371</v>
      </c>
    </row>
    <row r="2272" spans="1:22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6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7">
        <f t="shared" si="140"/>
        <v>720.24800000000005</v>
      </c>
      <c r="P2272" s="18">
        <f t="shared" si="141"/>
        <v>107.82155688622754</v>
      </c>
      <c r="Q2272" t="s">
        <v>8350</v>
      </c>
      <c r="R2272" s="8" t="s">
        <v>8332</v>
      </c>
      <c r="S2272">
        <v>1484085540</v>
      </c>
      <c r="T2272" s="15">
        <f t="shared" si="142"/>
        <v>42745.915972222225</v>
      </c>
      <c r="U2272" s="14">
        <v>1482353513</v>
      </c>
      <c r="V2272" s="15">
        <f t="shared" si="143"/>
        <v>42725.869363425925</v>
      </c>
    </row>
    <row r="2273" spans="1:22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6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7">
        <f t="shared" si="140"/>
        <v>283.09000000000003</v>
      </c>
      <c r="P2273" s="18">
        <f t="shared" si="141"/>
        <v>42.63403614457831</v>
      </c>
      <c r="Q2273" t="s">
        <v>8350</v>
      </c>
      <c r="R2273" s="8" t="s">
        <v>8332</v>
      </c>
      <c r="S2273">
        <v>1481328004</v>
      </c>
      <c r="T2273" s="15">
        <f t="shared" si="142"/>
        <v>42714.000046296293</v>
      </c>
      <c r="U2273" s="14">
        <v>1478736004</v>
      </c>
      <c r="V2273" s="15">
        <f t="shared" si="143"/>
        <v>42684.000046296293</v>
      </c>
    </row>
    <row r="2274" spans="1:22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6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7">
        <f t="shared" si="140"/>
        <v>1356.6000000000001</v>
      </c>
      <c r="P2274" s="18">
        <f t="shared" si="141"/>
        <v>14.370762711864407</v>
      </c>
      <c r="Q2274" t="s">
        <v>8350</v>
      </c>
      <c r="R2274" s="8" t="s">
        <v>8332</v>
      </c>
      <c r="S2274">
        <v>1449506836</v>
      </c>
      <c r="T2274" s="15">
        <f t="shared" si="142"/>
        <v>42345.699490740742</v>
      </c>
      <c r="U2274" s="14">
        <v>1446914836</v>
      </c>
      <c r="V2274" s="15">
        <f t="shared" si="143"/>
        <v>42315.699490740742</v>
      </c>
    </row>
    <row r="2275" spans="1:22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6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7">
        <f t="shared" si="140"/>
        <v>220.35999999999999</v>
      </c>
      <c r="P2275" s="18">
        <f t="shared" si="141"/>
        <v>37.476190476190474</v>
      </c>
      <c r="Q2275" t="s">
        <v>8350</v>
      </c>
      <c r="R2275" s="8" t="s">
        <v>8332</v>
      </c>
      <c r="S2275">
        <v>1489320642</v>
      </c>
      <c r="T2275" s="15">
        <f t="shared" si="142"/>
        <v>42806.507430555561</v>
      </c>
      <c r="U2275" s="14">
        <v>1487164242</v>
      </c>
      <c r="V2275" s="15">
        <f t="shared" si="143"/>
        <v>42781.549097222218</v>
      </c>
    </row>
    <row r="2276" spans="1:22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7">
        <f t="shared" si="140"/>
        <v>119.6</v>
      </c>
      <c r="P2276" s="18">
        <f t="shared" si="141"/>
        <v>30.202020202020201</v>
      </c>
      <c r="Q2276" t="s">
        <v>8350</v>
      </c>
      <c r="R2276" s="8" t="s">
        <v>8332</v>
      </c>
      <c r="S2276">
        <v>1393156857</v>
      </c>
      <c r="T2276" s="15">
        <f t="shared" si="142"/>
        <v>41693.500659722224</v>
      </c>
      <c r="U2276" s="14">
        <v>1390564857</v>
      </c>
      <c r="V2276" s="15">
        <f t="shared" si="143"/>
        <v>41663.500659722224</v>
      </c>
    </row>
    <row r="2277" spans="1:22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6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7">
        <f t="shared" si="140"/>
        <v>407.76923076923077</v>
      </c>
      <c r="P2277" s="18">
        <f t="shared" si="141"/>
        <v>33.550632911392405</v>
      </c>
      <c r="Q2277" t="s">
        <v>8350</v>
      </c>
      <c r="R2277" s="8" t="s">
        <v>8332</v>
      </c>
      <c r="S2277">
        <v>1419259679</v>
      </c>
      <c r="T2277" s="15">
        <f t="shared" si="142"/>
        <v>41995.616655092592</v>
      </c>
      <c r="U2277" s="14">
        <v>1416667679</v>
      </c>
      <c r="V2277" s="15">
        <f t="shared" si="143"/>
        <v>41965.616655092592</v>
      </c>
    </row>
    <row r="2278" spans="1:22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6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7">
        <f t="shared" si="140"/>
        <v>105.81826105905425</v>
      </c>
      <c r="P2278" s="18">
        <f t="shared" si="141"/>
        <v>64.74666666666667</v>
      </c>
      <c r="Q2278" t="s">
        <v>8350</v>
      </c>
      <c r="R2278" s="8" t="s">
        <v>8332</v>
      </c>
      <c r="S2278">
        <v>1388936289</v>
      </c>
      <c r="T2278" s="15">
        <f t="shared" si="142"/>
        <v>41644.651493055557</v>
      </c>
      <c r="U2278" s="14">
        <v>1386344289</v>
      </c>
      <c r="V2278" s="15">
        <f t="shared" si="143"/>
        <v>41614.651493055557</v>
      </c>
    </row>
    <row r="2279" spans="1:22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6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7">
        <f t="shared" si="140"/>
        <v>141.08235294117648</v>
      </c>
      <c r="P2279" s="18">
        <f t="shared" si="141"/>
        <v>57.932367149758456</v>
      </c>
      <c r="Q2279" t="s">
        <v>8350</v>
      </c>
      <c r="R2279" s="8" t="s">
        <v>8332</v>
      </c>
      <c r="S2279">
        <v>1330359423</v>
      </c>
      <c r="T2279" s="15">
        <f t="shared" si="142"/>
        <v>40966.678506944445</v>
      </c>
      <c r="U2279" s="14">
        <v>1327767423</v>
      </c>
      <c r="V2279" s="15">
        <f t="shared" si="143"/>
        <v>40936.678506944445</v>
      </c>
    </row>
    <row r="2280" spans="1:22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6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7">
        <f t="shared" si="140"/>
        <v>270.7</v>
      </c>
      <c r="P2280" s="18">
        <f t="shared" si="141"/>
        <v>53.078431372549019</v>
      </c>
      <c r="Q2280" t="s">
        <v>8350</v>
      </c>
      <c r="R2280" s="8" t="s">
        <v>8332</v>
      </c>
      <c r="S2280">
        <v>1451861940</v>
      </c>
      <c r="T2280" s="15">
        <f t="shared" si="142"/>
        <v>42372.957638888889</v>
      </c>
      <c r="U2280" s="14">
        <v>1448902867</v>
      </c>
      <c r="V2280" s="15">
        <f t="shared" si="143"/>
        <v>42338.709108796298</v>
      </c>
    </row>
    <row r="2281" spans="1:22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6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7">
        <f t="shared" si="140"/>
        <v>153.80000000000001</v>
      </c>
      <c r="P2281" s="18">
        <f t="shared" si="141"/>
        <v>48.0625</v>
      </c>
      <c r="Q2281" t="s">
        <v>8350</v>
      </c>
      <c r="R2281" s="8" t="s">
        <v>8332</v>
      </c>
      <c r="S2281">
        <v>1423022400</v>
      </c>
      <c r="T2281" s="15">
        <f t="shared" si="142"/>
        <v>42039.166666666672</v>
      </c>
      <c r="U2281" s="14">
        <v>1421436099</v>
      </c>
      <c r="V2281" s="15">
        <f t="shared" si="143"/>
        <v>42020.806701388894</v>
      </c>
    </row>
    <row r="2282" spans="1:22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6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7">
        <f t="shared" si="140"/>
        <v>403.57653061224488</v>
      </c>
      <c r="P2282" s="18">
        <f t="shared" si="141"/>
        <v>82.396874999999994</v>
      </c>
      <c r="Q2282" t="s">
        <v>8350</v>
      </c>
      <c r="R2282" s="8" t="s">
        <v>8332</v>
      </c>
      <c r="S2282">
        <v>1442501991</v>
      </c>
      <c r="T2282" s="15">
        <f t="shared" si="142"/>
        <v>42264.624895833331</v>
      </c>
      <c r="U2282" s="14">
        <v>1439909991</v>
      </c>
      <c r="V2282" s="15">
        <f t="shared" si="143"/>
        <v>42234.624895833331</v>
      </c>
    </row>
    <row r="2283" spans="1:22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6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7">
        <f t="shared" si="140"/>
        <v>185</v>
      </c>
      <c r="P2283" s="18">
        <f t="shared" si="141"/>
        <v>50.454545454545453</v>
      </c>
      <c r="Q2283" t="s">
        <v>8325</v>
      </c>
      <c r="R2283" s="8" t="s">
        <v>8324</v>
      </c>
      <c r="S2283">
        <v>1311576600</v>
      </c>
      <c r="T2283" s="15">
        <f t="shared" si="142"/>
        <v>40749.284722222219</v>
      </c>
      <c r="U2283" s="14">
        <v>1306219897</v>
      </c>
      <c r="V2283" s="15">
        <f t="shared" si="143"/>
        <v>40687.285844907405</v>
      </c>
    </row>
    <row r="2284" spans="1:22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6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7">
        <f t="shared" si="140"/>
        <v>185.33333333333331</v>
      </c>
      <c r="P2284" s="18">
        <f t="shared" si="141"/>
        <v>115.83333333333333</v>
      </c>
      <c r="Q2284" t="s">
        <v>8325</v>
      </c>
      <c r="R2284" s="8" t="s">
        <v>8324</v>
      </c>
      <c r="S2284">
        <v>1452744686</v>
      </c>
      <c r="T2284" s="15">
        <f t="shared" si="142"/>
        <v>42383.17460648148</v>
      </c>
      <c r="U2284" s="14">
        <v>1447560686</v>
      </c>
      <c r="V2284" s="15">
        <f t="shared" si="143"/>
        <v>42323.17460648148</v>
      </c>
    </row>
    <row r="2285" spans="1:22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6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7">
        <f t="shared" si="140"/>
        <v>100.85533333333332</v>
      </c>
      <c r="P2285" s="18">
        <f t="shared" si="141"/>
        <v>63.03458333333333</v>
      </c>
      <c r="Q2285" t="s">
        <v>8325</v>
      </c>
      <c r="R2285" s="8" t="s">
        <v>8324</v>
      </c>
      <c r="S2285">
        <v>1336528804</v>
      </c>
      <c r="T2285" s="15">
        <f t="shared" si="142"/>
        <v>41038.083379629628</v>
      </c>
      <c r="U2285" s="14">
        <v>1331348404</v>
      </c>
      <c r="V2285" s="15">
        <f t="shared" si="143"/>
        <v>40978.125046296293</v>
      </c>
    </row>
    <row r="2286" spans="1:22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7">
        <f t="shared" si="140"/>
        <v>106.22116666666668</v>
      </c>
      <c r="P2286" s="18">
        <f t="shared" si="141"/>
        <v>108.02152542372882</v>
      </c>
      <c r="Q2286" t="s">
        <v>8325</v>
      </c>
      <c r="R2286" s="8" t="s">
        <v>8324</v>
      </c>
      <c r="S2286">
        <v>1299902400</v>
      </c>
      <c r="T2286" s="15">
        <f t="shared" si="142"/>
        <v>40614.166666666664</v>
      </c>
      <c r="U2286" s="14">
        <v>1297451245</v>
      </c>
      <c r="V2286" s="15">
        <f t="shared" si="143"/>
        <v>40585.796817129631</v>
      </c>
    </row>
    <row r="2287" spans="1:22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6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7">
        <f t="shared" si="140"/>
        <v>121.36666666666667</v>
      </c>
      <c r="P2287" s="18">
        <f t="shared" si="141"/>
        <v>46.088607594936711</v>
      </c>
      <c r="Q2287" t="s">
        <v>8325</v>
      </c>
      <c r="R2287" s="8" t="s">
        <v>8324</v>
      </c>
      <c r="S2287">
        <v>1340944043</v>
      </c>
      <c r="T2287" s="15">
        <f t="shared" si="142"/>
        <v>41089.185682870375</v>
      </c>
      <c r="U2287" s="14">
        <v>1338352043</v>
      </c>
      <c r="V2287" s="15">
        <f t="shared" si="143"/>
        <v>41059.185682870375</v>
      </c>
    </row>
    <row r="2288" spans="1:22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6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7">
        <f t="shared" si="140"/>
        <v>100.06666666666666</v>
      </c>
      <c r="P2288" s="18">
        <f t="shared" si="141"/>
        <v>107.21428571428571</v>
      </c>
      <c r="Q2288" t="s">
        <v>8325</v>
      </c>
      <c r="R2288" s="8" t="s">
        <v>8324</v>
      </c>
      <c r="S2288">
        <v>1378439940</v>
      </c>
      <c r="T2288" s="15">
        <f t="shared" si="142"/>
        <v>41523.165972222225</v>
      </c>
      <c r="U2288" s="14">
        <v>1376003254</v>
      </c>
      <c r="V2288" s="15">
        <f t="shared" si="143"/>
        <v>41494.963587962964</v>
      </c>
    </row>
    <row r="2289" spans="1:22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6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7">
        <f t="shared" si="140"/>
        <v>119.97755555555555</v>
      </c>
      <c r="P2289" s="18">
        <f t="shared" si="141"/>
        <v>50.9338679245283</v>
      </c>
      <c r="Q2289" t="s">
        <v>8325</v>
      </c>
      <c r="R2289" s="8" t="s">
        <v>8324</v>
      </c>
      <c r="S2289">
        <v>1403539260</v>
      </c>
      <c r="T2289" s="15">
        <f t="shared" si="142"/>
        <v>41813.667361111111</v>
      </c>
      <c r="U2289" s="14">
        <v>1401724860</v>
      </c>
      <c r="V2289" s="15">
        <f t="shared" si="143"/>
        <v>41792.667361111111</v>
      </c>
    </row>
    <row r="2290" spans="1:22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6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7">
        <f t="shared" si="140"/>
        <v>100.1</v>
      </c>
      <c r="P2290" s="18">
        <f t="shared" si="141"/>
        <v>40.04</v>
      </c>
      <c r="Q2290" t="s">
        <v>8325</v>
      </c>
      <c r="R2290" s="8" t="s">
        <v>8324</v>
      </c>
      <c r="S2290">
        <v>1340733600</v>
      </c>
      <c r="T2290" s="15">
        <f t="shared" si="142"/>
        <v>41086.75</v>
      </c>
      <c r="U2290" s="14">
        <v>1339098689</v>
      </c>
      <c r="V2290" s="15">
        <f t="shared" si="143"/>
        <v>41067.827418981484</v>
      </c>
    </row>
    <row r="2291" spans="1:22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6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7">
        <f t="shared" si="140"/>
        <v>107.4</v>
      </c>
      <c r="P2291" s="18">
        <f t="shared" si="141"/>
        <v>64.44</v>
      </c>
      <c r="Q2291" t="s">
        <v>8325</v>
      </c>
      <c r="R2291" s="8" t="s">
        <v>8324</v>
      </c>
      <c r="S2291">
        <v>1386372120</v>
      </c>
      <c r="T2291" s="15">
        <f t="shared" si="142"/>
        <v>41614.973611111112</v>
      </c>
      <c r="U2291" s="14">
        <v>1382659060</v>
      </c>
      <c r="V2291" s="15">
        <f t="shared" si="143"/>
        <v>41571.998379629629</v>
      </c>
    </row>
    <row r="2292" spans="1:22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6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7">
        <f t="shared" si="140"/>
        <v>104.06666666666666</v>
      </c>
      <c r="P2292" s="18">
        <f t="shared" si="141"/>
        <v>53.827586206896555</v>
      </c>
      <c r="Q2292" t="s">
        <v>8325</v>
      </c>
      <c r="R2292" s="8" t="s">
        <v>8324</v>
      </c>
      <c r="S2292">
        <v>1259686800</v>
      </c>
      <c r="T2292" s="15">
        <f t="shared" si="142"/>
        <v>40148.708333333336</v>
      </c>
      <c r="U2292" s="14">
        <v>1252908330</v>
      </c>
      <c r="V2292" s="15">
        <f t="shared" si="143"/>
        <v>40070.253819444442</v>
      </c>
    </row>
    <row r="2293" spans="1:22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6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7">
        <f t="shared" si="140"/>
        <v>172.8</v>
      </c>
      <c r="P2293" s="18">
        <f t="shared" si="141"/>
        <v>100.46511627906976</v>
      </c>
      <c r="Q2293" t="s">
        <v>8325</v>
      </c>
      <c r="R2293" s="8" t="s">
        <v>8324</v>
      </c>
      <c r="S2293">
        <v>1335153600</v>
      </c>
      <c r="T2293" s="15">
        <f t="shared" si="142"/>
        <v>41022.166666666664</v>
      </c>
      <c r="U2293" s="14">
        <v>1332199618</v>
      </c>
      <c r="V2293" s="15">
        <f t="shared" si="143"/>
        <v>40987.977060185185</v>
      </c>
    </row>
    <row r="2294" spans="1:22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6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7">
        <f t="shared" si="140"/>
        <v>107.2505</v>
      </c>
      <c r="P2294" s="18">
        <f t="shared" si="141"/>
        <v>46.630652173913049</v>
      </c>
      <c r="Q2294" t="s">
        <v>8325</v>
      </c>
      <c r="R2294" s="8" t="s">
        <v>8324</v>
      </c>
      <c r="S2294">
        <v>1334767476</v>
      </c>
      <c r="T2294" s="15">
        <f t="shared" si="142"/>
        <v>41017.697638888887</v>
      </c>
      <c r="U2294" s="14">
        <v>1332175476</v>
      </c>
      <c r="V2294" s="15">
        <f t="shared" si="143"/>
        <v>40987.697638888887</v>
      </c>
    </row>
    <row r="2295" spans="1:22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6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7">
        <f t="shared" si="140"/>
        <v>108.23529411764706</v>
      </c>
      <c r="P2295" s="18">
        <f t="shared" si="141"/>
        <v>34.074074074074076</v>
      </c>
      <c r="Q2295" t="s">
        <v>8325</v>
      </c>
      <c r="R2295" s="8" t="s">
        <v>8324</v>
      </c>
      <c r="S2295">
        <v>1348545540</v>
      </c>
      <c r="T2295" s="15">
        <f t="shared" si="142"/>
        <v>41177.165972222225</v>
      </c>
      <c r="U2295" s="14">
        <v>1346345999</v>
      </c>
      <c r="V2295" s="15">
        <f t="shared" si="143"/>
        <v>41151.708321759259</v>
      </c>
    </row>
    <row r="2296" spans="1:22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7">
        <f t="shared" si="140"/>
        <v>146.08079999999998</v>
      </c>
      <c r="P2296" s="18">
        <f t="shared" si="141"/>
        <v>65.214642857142863</v>
      </c>
      <c r="Q2296" t="s">
        <v>8325</v>
      </c>
      <c r="R2296" s="8" t="s">
        <v>8324</v>
      </c>
      <c r="S2296">
        <v>1358702480</v>
      </c>
      <c r="T2296" s="15">
        <f t="shared" si="142"/>
        <v>41294.72314814815</v>
      </c>
      <c r="U2296" s="14">
        <v>1356110480</v>
      </c>
      <c r="V2296" s="15">
        <f t="shared" si="143"/>
        <v>41264.72314814815</v>
      </c>
    </row>
    <row r="2297" spans="1:22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6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7">
        <f t="shared" si="140"/>
        <v>125.25</v>
      </c>
      <c r="P2297" s="18">
        <f t="shared" si="141"/>
        <v>44.205882352941174</v>
      </c>
      <c r="Q2297" t="s">
        <v>8325</v>
      </c>
      <c r="R2297" s="8" t="s">
        <v>8324</v>
      </c>
      <c r="S2297">
        <v>1359240856</v>
      </c>
      <c r="T2297" s="15">
        <f t="shared" si="142"/>
        <v>41300.954351851848</v>
      </c>
      <c r="U2297" s="14">
        <v>1356648856</v>
      </c>
      <c r="V2297" s="15">
        <f t="shared" si="143"/>
        <v>41270.954351851848</v>
      </c>
    </row>
    <row r="2298" spans="1:22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6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7">
        <f t="shared" si="140"/>
        <v>149.07142857142856</v>
      </c>
      <c r="P2298" s="18">
        <f t="shared" si="141"/>
        <v>71.965517241379317</v>
      </c>
      <c r="Q2298" t="s">
        <v>8325</v>
      </c>
      <c r="R2298" s="8" t="s">
        <v>8324</v>
      </c>
      <c r="S2298">
        <v>1330018426</v>
      </c>
      <c r="T2298" s="15">
        <f t="shared" si="142"/>
        <v>40962.731782407405</v>
      </c>
      <c r="U2298" s="14">
        <v>1326994426</v>
      </c>
      <c r="V2298" s="15">
        <f t="shared" si="143"/>
        <v>40927.731782407405</v>
      </c>
    </row>
    <row r="2299" spans="1:22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6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7">
        <f t="shared" si="140"/>
        <v>100.6</v>
      </c>
      <c r="P2299" s="18">
        <f t="shared" si="141"/>
        <v>52.94736842105263</v>
      </c>
      <c r="Q2299" t="s">
        <v>8325</v>
      </c>
      <c r="R2299" s="8" t="s">
        <v>8324</v>
      </c>
      <c r="S2299">
        <v>1331697540</v>
      </c>
      <c r="T2299" s="15">
        <f t="shared" si="142"/>
        <v>40982.165972222225</v>
      </c>
      <c r="U2299" s="14">
        <v>1328749249</v>
      </c>
      <c r="V2299" s="15">
        <f t="shared" si="143"/>
        <v>40948.042233796295</v>
      </c>
    </row>
    <row r="2300" spans="1:22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6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7">
        <f t="shared" si="140"/>
        <v>105.07333333333332</v>
      </c>
      <c r="P2300" s="18">
        <f t="shared" si="141"/>
        <v>109.45138888888889</v>
      </c>
      <c r="Q2300" t="s">
        <v>8325</v>
      </c>
      <c r="R2300" s="8" t="s">
        <v>8324</v>
      </c>
      <c r="S2300">
        <v>1395861033</v>
      </c>
      <c r="T2300" s="15">
        <f t="shared" si="142"/>
        <v>41724.798993055556</v>
      </c>
      <c r="U2300" s="14">
        <v>1393272633</v>
      </c>
      <c r="V2300" s="15">
        <f t="shared" si="143"/>
        <v>41694.84065972222</v>
      </c>
    </row>
    <row r="2301" spans="1:22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6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7">
        <f t="shared" si="140"/>
        <v>350.16666666666663</v>
      </c>
      <c r="P2301" s="18">
        <f t="shared" si="141"/>
        <v>75.035714285714292</v>
      </c>
      <c r="Q2301" t="s">
        <v>8325</v>
      </c>
      <c r="R2301" s="8" t="s">
        <v>8324</v>
      </c>
      <c r="S2301">
        <v>1296953209</v>
      </c>
      <c r="T2301" s="15">
        <f t="shared" si="142"/>
        <v>40580.032511574071</v>
      </c>
      <c r="U2301" s="14">
        <v>1295657209</v>
      </c>
      <c r="V2301" s="15">
        <f t="shared" si="143"/>
        <v>40565.032511574071</v>
      </c>
    </row>
    <row r="2302" spans="1:22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6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7">
        <f t="shared" si="140"/>
        <v>101.25</v>
      </c>
      <c r="P2302" s="18">
        <f t="shared" si="141"/>
        <v>115.71428571428571</v>
      </c>
      <c r="Q2302" t="s">
        <v>8325</v>
      </c>
      <c r="R2302" s="8" t="s">
        <v>8324</v>
      </c>
      <c r="S2302">
        <v>1340904416</v>
      </c>
      <c r="T2302" s="15">
        <f t="shared" si="142"/>
        <v>41088.727037037039</v>
      </c>
      <c r="U2302" s="14">
        <v>1339694816</v>
      </c>
      <c r="V2302" s="15">
        <f t="shared" si="143"/>
        <v>41074.727037037039</v>
      </c>
    </row>
    <row r="2303" spans="1:22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6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7">
        <f t="shared" si="140"/>
        <v>133.6044</v>
      </c>
      <c r="P2303" s="18">
        <f t="shared" si="141"/>
        <v>31.659810426540286</v>
      </c>
      <c r="Q2303" t="s">
        <v>8328</v>
      </c>
      <c r="R2303" s="8" t="s">
        <v>8324</v>
      </c>
      <c r="S2303">
        <v>1371785496</v>
      </c>
      <c r="T2303" s="15">
        <f t="shared" si="142"/>
        <v>41446.146944444445</v>
      </c>
      <c r="U2303" s="14">
        <v>1369193496</v>
      </c>
      <c r="V2303" s="15">
        <f t="shared" si="143"/>
        <v>41416.146944444445</v>
      </c>
    </row>
    <row r="2304" spans="1:22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6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7">
        <f t="shared" si="140"/>
        <v>170.65217391304347</v>
      </c>
      <c r="P2304" s="18">
        <f t="shared" si="141"/>
        <v>46.176470588235297</v>
      </c>
      <c r="Q2304" t="s">
        <v>8328</v>
      </c>
      <c r="R2304" s="8" t="s">
        <v>8324</v>
      </c>
      <c r="S2304">
        <v>1388473200</v>
      </c>
      <c r="T2304" s="15">
        <f t="shared" si="142"/>
        <v>41639.291666666664</v>
      </c>
      <c r="U2304" s="14">
        <v>1385585434</v>
      </c>
      <c r="V2304" s="15">
        <f t="shared" si="143"/>
        <v>41605.868449074071</v>
      </c>
    </row>
    <row r="2305" spans="1:22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6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7">
        <f t="shared" si="140"/>
        <v>109.35829457364341</v>
      </c>
      <c r="P2305" s="18">
        <f t="shared" si="141"/>
        <v>68.481650485436887</v>
      </c>
      <c r="Q2305" t="s">
        <v>8328</v>
      </c>
      <c r="R2305" s="8" t="s">
        <v>8324</v>
      </c>
      <c r="S2305">
        <v>1323747596</v>
      </c>
      <c r="T2305" s="15">
        <f t="shared" si="142"/>
        <v>40890.152731481481</v>
      </c>
      <c r="U2305" s="14">
        <v>1320287996</v>
      </c>
      <c r="V2305" s="15">
        <f t="shared" si="143"/>
        <v>40850.111064814817</v>
      </c>
    </row>
    <row r="2306" spans="1:22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7">
        <f t="shared" si="140"/>
        <v>100.70033333333335</v>
      </c>
      <c r="P2306" s="18">
        <f t="shared" si="141"/>
        <v>53.469203539823013</v>
      </c>
      <c r="Q2306" t="s">
        <v>8328</v>
      </c>
      <c r="R2306" s="8" t="s">
        <v>8324</v>
      </c>
      <c r="S2306">
        <v>1293857940</v>
      </c>
      <c r="T2306" s="15">
        <f t="shared" si="142"/>
        <v>40544.207638888889</v>
      </c>
      <c r="U2306" s="14">
        <v>1290281691</v>
      </c>
      <c r="V2306" s="15">
        <f t="shared" si="143"/>
        <v>40502.815868055557</v>
      </c>
    </row>
    <row r="2307" spans="1:22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6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7">
        <f t="shared" ref="O2307:O2370" si="144">(E2307/D2307)*100</f>
        <v>101.22777777777779</v>
      </c>
      <c r="P2307" s="18">
        <f t="shared" ref="P2307:P2370" si="145">AVERAGE(E2307/L2307)</f>
        <v>109.10778443113773</v>
      </c>
      <c r="Q2307" t="s">
        <v>8328</v>
      </c>
      <c r="R2307" s="8" t="s">
        <v>8324</v>
      </c>
      <c r="S2307">
        <v>1407520800</v>
      </c>
      <c r="T2307" s="15">
        <f t="shared" ref="T2307:T2370" si="146">(S2307/86400)+DATE(1970,1,1)</f>
        <v>41859.75</v>
      </c>
      <c r="U2307" s="14">
        <v>1405356072</v>
      </c>
      <c r="V2307" s="15">
        <f t="shared" ref="V2307:V2370" si="147">(U2307/86400)+DATE(1970,1,1)</f>
        <v>41834.695277777777</v>
      </c>
    </row>
    <row r="2308" spans="1:22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6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7">
        <f t="shared" si="144"/>
        <v>106.75857142857143</v>
      </c>
      <c r="P2308" s="18">
        <f t="shared" si="145"/>
        <v>51.185616438356163</v>
      </c>
      <c r="Q2308" t="s">
        <v>8328</v>
      </c>
      <c r="R2308" s="8" t="s">
        <v>8324</v>
      </c>
      <c r="S2308">
        <v>1331352129</v>
      </c>
      <c r="T2308" s="15">
        <f t="shared" si="146"/>
        <v>40978.16815972222</v>
      </c>
      <c r="U2308" s="14">
        <v>1328760129</v>
      </c>
      <c r="V2308" s="15">
        <f t="shared" si="147"/>
        <v>40948.16815972222</v>
      </c>
    </row>
    <row r="2309" spans="1:22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6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7">
        <f t="shared" si="144"/>
        <v>106.65777537961894</v>
      </c>
      <c r="P2309" s="18">
        <f t="shared" si="145"/>
        <v>27.936800000000002</v>
      </c>
      <c r="Q2309" t="s">
        <v>8328</v>
      </c>
      <c r="R2309" s="8" t="s">
        <v>8324</v>
      </c>
      <c r="S2309">
        <v>1336245328</v>
      </c>
      <c r="T2309" s="15">
        <f t="shared" si="146"/>
        <v>41034.802407407406</v>
      </c>
      <c r="U2309" s="14">
        <v>1333653333</v>
      </c>
      <c r="V2309" s="15">
        <f t="shared" si="147"/>
        <v>41004.802465277782</v>
      </c>
    </row>
    <row r="2310" spans="1:22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6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7">
        <f t="shared" si="144"/>
        <v>101.30622</v>
      </c>
      <c r="P2310" s="18">
        <f t="shared" si="145"/>
        <v>82.496921824104234</v>
      </c>
      <c r="Q2310" t="s">
        <v>8328</v>
      </c>
      <c r="R2310" s="8" t="s">
        <v>8324</v>
      </c>
      <c r="S2310">
        <v>1409274000</v>
      </c>
      <c r="T2310" s="15">
        <f t="shared" si="146"/>
        <v>41880.041666666664</v>
      </c>
      <c r="U2310" s="14">
        <v>1406847996</v>
      </c>
      <c r="V2310" s="15">
        <f t="shared" si="147"/>
        <v>41851.962916666671</v>
      </c>
    </row>
    <row r="2311" spans="1:22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6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7">
        <f t="shared" si="144"/>
        <v>106.67450000000001</v>
      </c>
      <c r="P2311" s="18">
        <f t="shared" si="145"/>
        <v>59.817476635514019</v>
      </c>
      <c r="Q2311" t="s">
        <v>8328</v>
      </c>
      <c r="R2311" s="8" t="s">
        <v>8324</v>
      </c>
      <c r="S2311">
        <v>1362872537</v>
      </c>
      <c r="T2311" s="15">
        <f t="shared" si="146"/>
        <v>41342.987696759257</v>
      </c>
      <c r="U2311" s="14">
        <v>1359848537</v>
      </c>
      <c r="V2311" s="15">
        <f t="shared" si="147"/>
        <v>41307.987696759257</v>
      </c>
    </row>
    <row r="2312" spans="1:22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6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7">
        <f t="shared" si="144"/>
        <v>428.83978378378379</v>
      </c>
      <c r="P2312" s="18">
        <f t="shared" si="145"/>
        <v>64.816470588235291</v>
      </c>
      <c r="Q2312" t="s">
        <v>8328</v>
      </c>
      <c r="R2312" s="8" t="s">
        <v>8324</v>
      </c>
      <c r="S2312">
        <v>1363889015</v>
      </c>
      <c r="T2312" s="15">
        <f t="shared" si="146"/>
        <v>41354.752488425926</v>
      </c>
      <c r="U2312" s="14">
        <v>1361300615</v>
      </c>
      <c r="V2312" s="15">
        <f t="shared" si="147"/>
        <v>41324.79415509259</v>
      </c>
    </row>
    <row r="2313" spans="1:22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6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7">
        <f t="shared" si="144"/>
        <v>104.11111111111111</v>
      </c>
      <c r="P2313" s="18">
        <f t="shared" si="145"/>
        <v>90.09615384615384</v>
      </c>
      <c r="Q2313" t="s">
        <v>8328</v>
      </c>
      <c r="R2313" s="8" t="s">
        <v>8324</v>
      </c>
      <c r="S2313">
        <v>1399421189</v>
      </c>
      <c r="T2313" s="15">
        <f t="shared" si="146"/>
        <v>41766.004502314812</v>
      </c>
      <c r="U2313" s="14">
        <v>1396829189</v>
      </c>
      <c r="V2313" s="15">
        <f t="shared" si="147"/>
        <v>41736.004502314812</v>
      </c>
    </row>
    <row r="2314" spans="1:22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6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7">
        <f t="shared" si="144"/>
        <v>107.86666666666666</v>
      </c>
      <c r="P2314" s="18">
        <f t="shared" si="145"/>
        <v>40.962025316455694</v>
      </c>
      <c r="Q2314" t="s">
        <v>8328</v>
      </c>
      <c r="R2314" s="8" t="s">
        <v>8324</v>
      </c>
      <c r="S2314">
        <v>1397862000</v>
      </c>
      <c r="T2314" s="15">
        <f t="shared" si="146"/>
        <v>41747.958333333336</v>
      </c>
      <c r="U2314" s="14">
        <v>1395155478</v>
      </c>
      <c r="V2314" s="15">
        <f t="shared" si="147"/>
        <v>41716.632847222223</v>
      </c>
    </row>
    <row r="2315" spans="1:22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6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7">
        <f t="shared" si="144"/>
        <v>175.84040000000002</v>
      </c>
      <c r="P2315" s="18">
        <f t="shared" si="145"/>
        <v>56.000127388535034</v>
      </c>
      <c r="Q2315" t="s">
        <v>8328</v>
      </c>
      <c r="R2315" s="8" t="s">
        <v>8324</v>
      </c>
      <c r="S2315">
        <v>1336086026</v>
      </c>
      <c r="T2315" s="15">
        <f t="shared" si="146"/>
        <v>41032.958634259259</v>
      </c>
      <c r="U2315" s="14">
        <v>1333494026</v>
      </c>
      <c r="V2315" s="15">
        <f t="shared" si="147"/>
        <v>41002.958634259259</v>
      </c>
    </row>
    <row r="2316" spans="1:22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7">
        <f t="shared" si="144"/>
        <v>156.97</v>
      </c>
      <c r="P2316" s="18">
        <f t="shared" si="145"/>
        <v>37.672800000000002</v>
      </c>
      <c r="Q2316" t="s">
        <v>8328</v>
      </c>
      <c r="R2316" s="8" t="s">
        <v>8324</v>
      </c>
      <c r="S2316">
        <v>1339074857</v>
      </c>
      <c r="T2316" s="15">
        <f t="shared" si="146"/>
        <v>41067.551585648151</v>
      </c>
      <c r="U2316" s="14">
        <v>1336482857</v>
      </c>
      <c r="V2316" s="15">
        <f t="shared" si="147"/>
        <v>41037.551585648151</v>
      </c>
    </row>
    <row r="2317" spans="1:22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6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7">
        <f t="shared" si="144"/>
        <v>102.60000000000001</v>
      </c>
      <c r="P2317" s="18">
        <f t="shared" si="145"/>
        <v>40.078125</v>
      </c>
      <c r="Q2317" t="s">
        <v>8328</v>
      </c>
      <c r="R2317" s="8" t="s">
        <v>8324</v>
      </c>
      <c r="S2317">
        <v>1336238743</v>
      </c>
      <c r="T2317" s="15">
        <f t="shared" si="146"/>
        <v>41034.72619212963</v>
      </c>
      <c r="U2317" s="14">
        <v>1333646743</v>
      </c>
      <c r="V2317" s="15">
        <f t="shared" si="147"/>
        <v>41004.72619212963</v>
      </c>
    </row>
    <row r="2318" spans="1:22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6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7">
        <f t="shared" si="144"/>
        <v>104.04266666666666</v>
      </c>
      <c r="P2318" s="18">
        <f t="shared" si="145"/>
        <v>78.031999999999996</v>
      </c>
      <c r="Q2318" t="s">
        <v>8328</v>
      </c>
      <c r="R2318" s="8" t="s">
        <v>8324</v>
      </c>
      <c r="S2318">
        <v>1260383040</v>
      </c>
      <c r="T2318" s="15">
        <f t="shared" si="146"/>
        <v>40156.766666666663</v>
      </c>
      <c r="U2318" s="14">
        <v>1253726650</v>
      </c>
      <c r="V2318" s="15">
        <f t="shared" si="147"/>
        <v>40079.725115740745</v>
      </c>
    </row>
    <row r="2319" spans="1:22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6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7">
        <f t="shared" si="144"/>
        <v>104</v>
      </c>
      <c r="P2319" s="18">
        <f t="shared" si="145"/>
        <v>18.90909090909091</v>
      </c>
      <c r="Q2319" t="s">
        <v>8328</v>
      </c>
      <c r="R2319" s="8" t="s">
        <v>8324</v>
      </c>
      <c r="S2319">
        <v>1266210000</v>
      </c>
      <c r="T2319" s="15">
        <f t="shared" si="146"/>
        <v>40224.208333333336</v>
      </c>
      <c r="U2319" s="14">
        <v>1263474049</v>
      </c>
      <c r="V2319" s="15">
        <f t="shared" si="147"/>
        <v>40192.542233796295</v>
      </c>
    </row>
    <row r="2320" spans="1:22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6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7">
        <f t="shared" si="144"/>
        <v>121.05999999999999</v>
      </c>
      <c r="P2320" s="18">
        <f t="shared" si="145"/>
        <v>37.134969325153371</v>
      </c>
      <c r="Q2320" t="s">
        <v>8328</v>
      </c>
      <c r="R2320" s="8" t="s">
        <v>8324</v>
      </c>
      <c r="S2320">
        <v>1253937540</v>
      </c>
      <c r="T2320" s="15">
        <f t="shared" si="146"/>
        <v>40082.165972222225</v>
      </c>
      <c r="U2320" s="14">
        <v>1251214014</v>
      </c>
      <c r="V2320" s="15">
        <f t="shared" si="147"/>
        <v>40050.643680555557</v>
      </c>
    </row>
    <row r="2321" spans="1:22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6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7">
        <f t="shared" si="144"/>
        <v>107.69999999999999</v>
      </c>
      <c r="P2321" s="18">
        <f t="shared" si="145"/>
        <v>41.961038961038959</v>
      </c>
      <c r="Q2321" t="s">
        <v>8328</v>
      </c>
      <c r="R2321" s="8" t="s">
        <v>8324</v>
      </c>
      <c r="S2321">
        <v>1387072685</v>
      </c>
      <c r="T2321" s="15">
        <f t="shared" si="146"/>
        <v>41623.082002314812</v>
      </c>
      <c r="U2321" s="14">
        <v>1384480685</v>
      </c>
      <c r="V2321" s="15">
        <f t="shared" si="147"/>
        <v>41593.082002314812</v>
      </c>
    </row>
    <row r="2322" spans="1:22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6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7">
        <f t="shared" si="144"/>
        <v>108.66</v>
      </c>
      <c r="P2322" s="18">
        <f t="shared" si="145"/>
        <v>61.044943820224717</v>
      </c>
      <c r="Q2322" t="s">
        <v>8328</v>
      </c>
      <c r="R2322" s="8" t="s">
        <v>8324</v>
      </c>
      <c r="S2322">
        <v>1396463800</v>
      </c>
      <c r="T2322" s="15">
        <f t="shared" si="146"/>
        <v>41731.775462962964</v>
      </c>
      <c r="U2322" s="14">
        <v>1393443400</v>
      </c>
      <c r="V2322" s="15">
        <f t="shared" si="147"/>
        <v>41696.817129629628</v>
      </c>
    </row>
    <row r="2323" spans="1:22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6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7">
        <f t="shared" si="144"/>
        <v>39.120962394619681</v>
      </c>
      <c r="P2323" s="18">
        <f t="shared" si="145"/>
        <v>64.53125</v>
      </c>
      <c r="Q2323" t="s">
        <v>8351</v>
      </c>
      <c r="R2323" s="8" t="s">
        <v>8335</v>
      </c>
      <c r="S2323">
        <v>1491282901</v>
      </c>
      <c r="T2323" s="15">
        <f t="shared" si="146"/>
        <v>42829.21876157407</v>
      </c>
      <c r="U2323" s="14">
        <v>1488694501</v>
      </c>
      <c r="V2323" s="15">
        <f t="shared" si="147"/>
        <v>42799.260428240741</v>
      </c>
    </row>
    <row r="2324" spans="1:22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6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7">
        <f t="shared" si="144"/>
        <v>3.1481481481481479</v>
      </c>
      <c r="P2324" s="18">
        <f t="shared" si="145"/>
        <v>21.25</v>
      </c>
      <c r="Q2324" t="s">
        <v>8351</v>
      </c>
      <c r="R2324" s="8" t="s">
        <v>8335</v>
      </c>
      <c r="S2324">
        <v>1491769769</v>
      </c>
      <c r="T2324" s="15">
        <f t="shared" si="146"/>
        <v>42834.853807870371</v>
      </c>
      <c r="U2324" s="14">
        <v>1489181369</v>
      </c>
      <c r="V2324" s="15">
        <f t="shared" si="147"/>
        <v>42804.895474537036</v>
      </c>
    </row>
    <row r="2325" spans="1:22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6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7">
        <f t="shared" si="144"/>
        <v>48</v>
      </c>
      <c r="P2325" s="18">
        <f t="shared" si="145"/>
        <v>30</v>
      </c>
      <c r="Q2325" t="s">
        <v>8351</v>
      </c>
      <c r="R2325" s="8" t="s">
        <v>8335</v>
      </c>
      <c r="S2325">
        <v>1490033247</v>
      </c>
      <c r="T2325" s="15">
        <f t="shared" si="146"/>
        <v>42814.755173611113</v>
      </c>
      <c r="U2325" s="14">
        <v>1489428447</v>
      </c>
      <c r="V2325" s="15">
        <f t="shared" si="147"/>
        <v>42807.755173611113</v>
      </c>
    </row>
    <row r="2326" spans="1:22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7">
        <f t="shared" si="144"/>
        <v>20.733333333333334</v>
      </c>
      <c r="P2326" s="18">
        <f t="shared" si="145"/>
        <v>25.491803278688526</v>
      </c>
      <c r="Q2326" t="s">
        <v>8351</v>
      </c>
      <c r="R2326" s="8" t="s">
        <v>8335</v>
      </c>
      <c r="S2326">
        <v>1490559285</v>
      </c>
      <c r="T2326" s="15">
        <f t="shared" si="146"/>
        <v>42820.843576388885</v>
      </c>
      <c r="U2326" s="14">
        <v>1487970885</v>
      </c>
      <c r="V2326" s="15">
        <f t="shared" si="147"/>
        <v>42790.885243055556</v>
      </c>
    </row>
    <row r="2327" spans="1:22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6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7">
        <f t="shared" si="144"/>
        <v>8</v>
      </c>
      <c r="P2327" s="18">
        <f t="shared" si="145"/>
        <v>11.428571428571429</v>
      </c>
      <c r="Q2327" t="s">
        <v>8351</v>
      </c>
      <c r="R2327" s="8" t="s">
        <v>8335</v>
      </c>
      <c r="S2327">
        <v>1490830331</v>
      </c>
      <c r="T2327" s="15">
        <f t="shared" si="146"/>
        <v>42823.980682870373</v>
      </c>
      <c r="U2327" s="14">
        <v>1488241931</v>
      </c>
      <c r="V2327" s="15">
        <f t="shared" si="147"/>
        <v>42794.022349537037</v>
      </c>
    </row>
    <row r="2328" spans="1:22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6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7">
        <f t="shared" si="144"/>
        <v>0.72</v>
      </c>
      <c r="P2328" s="18">
        <f t="shared" si="145"/>
        <v>108</v>
      </c>
      <c r="Q2328" t="s">
        <v>8351</v>
      </c>
      <c r="R2328" s="8" t="s">
        <v>8335</v>
      </c>
      <c r="S2328">
        <v>1493571600</v>
      </c>
      <c r="T2328" s="15">
        <f t="shared" si="146"/>
        <v>42855.708333333328</v>
      </c>
      <c r="U2328" s="14">
        <v>1489106948</v>
      </c>
      <c r="V2328" s="15">
        <f t="shared" si="147"/>
        <v>42804.034120370372</v>
      </c>
    </row>
    <row r="2329" spans="1:22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6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7">
        <f t="shared" si="144"/>
        <v>526.09431428571429</v>
      </c>
      <c r="P2329" s="18">
        <f t="shared" si="145"/>
        <v>54.883162444113267</v>
      </c>
      <c r="Q2329" t="s">
        <v>8351</v>
      </c>
      <c r="R2329" s="8" t="s">
        <v>8335</v>
      </c>
      <c r="S2329">
        <v>1409090440</v>
      </c>
      <c r="T2329" s="15">
        <f t="shared" si="146"/>
        <v>41877.917129629626</v>
      </c>
      <c r="U2329" s="14">
        <v>1406066440</v>
      </c>
      <c r="V2329" s="15">
        <f t="shared" si="147"/>
        <v>41842.917129629626</v>
      </c>
    </row>
    <row r="2330" spans="1:22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6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7">
        <f t="shared" si="144"/>
        <v>254.45000000000002</v>
      </c>
      <c r="P2330" s="18">
        <f t="shared" si="145"/>
        <v>47.383612662942269</v>
      </c>
      <c r="Q2330" t="s">
        <v>8351</v>
      </c>
      <c r="R2330" s="8" t="s">
        <v>8335</v>
      </c>
      <c r="S2330">
        <v>1434307537</v>
      </c>
      <c r="T2330" s="15">
        <f t="shared" si="146"/>
        <v>42169.781678240739</v>
      </c>
      <c r="U2330" s="14">
        <v>1431715537</v>
      </c>
      <c r="V2330" s="15">
        <f t="shared" si="147"/>
        <v>42139.781678240739</v>
      </c>
    </row>
    <row r="2331" spans="1:22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6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7">
        <f t="shared" si="144"/>
        <v>105.91999999999999</v>
      </c>
      <c r="P2331" s="18">
        <f t="shared" si="145"/>
        <v>211.84</v>
      </c>
      <c r="Q2331" t="s">
        <v>8351</v>
      </c>
      <c r="R2331" s="8" t="s">
        <v>8335</v>
      </c>
      <c r="S2331">
        <v>1405609146</v>
      </c>
      <c r="T2331" s="15">
        <f t="shared" si="146"/>
        <v>41837.624374999999</v>
      </c>
      <c r="U2331" s="14">
        <v>1403017146</v>
      </c>
      <c r="V2331" s="15">
        <f t="shared" si="147"/>
        <v>41807.624374999999</v>
      </c>
    </row>
    <row r="2332" spans="1:22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6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7">
        <f t="shared" si="144"/>
        <v>102.42285714285715</v>
      </c>
      <c r="P2332" s="18">
        <f t="shared" si="145"/>
        <v>219.92638036809817</v>
      </c>
      <c r="Q2332" t="s">
        <v>8351</v>
      </c>
      <c r="R2332" s="8" t="s">
        <v>8335</v>
      </c>
      <c r="S2332">
        <v>1451001600</v>
      </c>
      <c r="T2332" s="15">
        <f t="shared" si="146"/>
        <v>42363</v>
      </c>
      <c r="U2332" s="14">
        <v>1448400943</v>
      </c>
      <c r="V2332" s="15">
        <f t="shared" si="147"/>
        <v>42332.89980324074</v>
      </c>
    </row>
    <row r="2333" spans="1:22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6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7">
        <f t="shared" si="144"/>
        <v>144.31375</v>
      </c>
      <c r="P2333" s="18">
        <f t="shared" si="145"/>
        <v>40.795406360424032</v>
      </c>
      <c r="Q2333" t="s">
        <v>8351</v>
      </c>
      <c r="R2333" s="8" t="s">
        <v>8335</v>
      </c>
      <c r="S2333">
        <v>1408320490</v>
      </c>
      <c r="T2333" s="15">
        <f t="shared" si="146"/>
        <v>41869.005671296298</v>
      </c>
      <c r="U2333" s="14">
        <v>1405728490</v>
      </c>
      <c r="V2333" s="15">
        <f t="shared" si="147"/>
        <v>41839.005671296298</v>
      </c>
    </row>
    <row r="2334" spans="1:22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6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7">
        <f t="shared" si="144"/>
        <v>106.30800000000001</v>
      </c>
      <c r="P2334" s="18">
        <f t="shared" si="145"/>
        <v>75.502840909090907</v>
      </c>
      <c r="Q2334" t="s">
        <v>8351</v>
      </c>
      <c r="R2334" s="8" t="s">
        <v>8335</v>
      </c>
      <c r="S2334">
        <v>1423235071</v>
      </c>
      <c r="T2334" s="15">
        <f t="shared" si="146"/>
        <v>42041.628136574072</v>
      </c>
      <c r="U2334" s="14">
        <v>1420643071</v>
      </c>
      <c r="V2334" s="15">
        <f t="shared" si="147"/>
        <v>42011.628136574072</v>
      </c>
    </row>
    <row r="2335" spans="1:22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6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7">
        <f t="shared" si="144"/>
        <v>212.16666666666666</v>
      </c>
      <c r="P2335" s="18">
        <f t="shared" si="145"/>
        <v>13.542553191489361</v>
      </c>
      <c r="Q2335" t="s">
        <v>8351</v>
      </c>
      <c r="R2335" s="8" t="s">
        <v>8335</v>
      </c>
      <c r="S2335">
        <v>1401385800</v>
      </c>
      <c r="T2335" s="15">
        <f t="shared" si="146"/>
        <v>41788.743055555555</v>
      </c>
      <c r="U2335" s="14">
        <v>1399563390</v>
      </c>
      <c r="V2335" s="15">
        <f t="shared" si="147"/>
        <v>41767.650347222225</v>
      </c>
    </row>
    <row r="2336" spans="1:22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7">
        <f t="shared" si="144"/>
        <v>101.95</v>
      </c>
      <c r="P2336" s="18">
        <f t="shared" si="145"/>
        <v>60.865671641791046</v>
      </c>
      <c r="Q2336" t="s">
        <v>8351</v>
      </c>
      <c r="R2336" s="8" t="s">
        <v>8335</v>
      </c>
      <c r="S2336">
        <v>1415208840</v>
      </c>
      <c r="T2336" s="15">
        <f t="shared" si="146"/>
        <v>41948.731944444444</v>
      </c>
      <c r="U2336" s="14">
        <v>1412611498</v>
      </c>
      <c r="V2336" s="15">
        <f t="shared" si="147"/>
        <v>41918.670115740737</v>
      </c>
    </row>
    <row r="2337" spans="1:22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6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7">
        <f t="shared" si="144"/>
        <v>102.27200000000001</v>
      </c>
      <c r="P2337" s="18">
        <f t="shared" si="145"/>
        <v>115.69230769230769</v>
      </c>
      <c r="Q2337" t="s">
        <v>8351</v>
      </c>
      <c r="R2337" s="8" t="s">
        <v>8335</v>
      </c>
      <c r="S2337">
        <v>1402494243</v>
      </c>
      <c r="T2337" s="15">
        <f t="shared" si="146"/>
        <v>41801.572256944448</v>
      </c>
      <c r="U2337" s="14">
        <v>1399902243</v>
      </c>
      <c r="V2337" s="15">
        <f t="shared" si="147"/>
        <v>41771.572256944448</v>
      </c>
    </row>
    <row r="2338" spans="1:22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6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7">
        <f t="shared" si="144"/>
        <v>520.73254999999995</v>
      </c>
      <c r="P2338" s="18">
        <f t="shared" si="145"/>
        <v>48.104623556581984</v>
      </c>
      <c r="Q2338" t="s">
        <v>8351</v>
      </c>
      <c r="R2338" s="8" t="s">
        <v>8335</v>
      </c>
      <c r="S2338">
        <v>1394316695</v>
      </c>
      <c r="T2338" s="15">
        <f t="shared" si="146"/>
        <v>41706.924710648149</v>
      </c>
      <c r="U2338" s="14">
        <v>1390860695</v>
      </c>
      <c r="V2338" s="15">
        <f t="shared" si="147"/>
        <v>41666.924710648149</v>
      </c>
    </row>
    <row r="2339" spans="1:22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6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7">
        <f t="shared" si="144"/>
        <v>110.65833333333333</v>
      </c>
      <c r="P2339" s="18">
        <f t="shared" si="145"/>
        <v>74.184357541899445</v>
      </c>
      <c r="Q2339" t="s">
        <v>8351</v>
      </c>
      <c r="R2339" s="8" t="s">
        <v>8335</v>
      </c>
      <c r="S2339">
        <v>1403796143</v>
      </c>
      <c r="T2339" s="15">
        <f t="shared" si="146"/>
        <v>41816.640543981484</v>
      </c>
      <c r="U2339" s="14">
        <v>1401204143</v>
      </c>
      <c r="V2339" s="15">
        <f t="shared" si="147"/>
        <v>41786.640543981484</v>
      </c>
    </row>
    <row r="2340" spans="1:22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6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7">
        <f t="shared" si="144"/>
        <v>101.14333333333335</v>
      </c>
      <c r="P2340" s="18">
        <f t="shared" si="145"/>
        <v>123.34552845528455</v>
      </c>
      <c r="Q2340" t="s">
        <v>8351</v>
      </c>
      <c r="R2340" s="8" t="s">
        <v>8335</v>
      </c>
      <c r="S2340">
        <v>1404077484</v>
      </c>
      <c r="T2340" s="15">
        <f t="shared" si="146"/>
        <v>41819.89680555556</v>
      </c>
      <c r="U2340" s="14">
        <v>1401485484</v>
      </c>
      <c r="V2340" s="15">
        <f t="shared" si="147"/>
        <v>41789.89680555556</v>
      </c>
    </row>
    <row r="2341" spans="1:22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6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7">
        <f t="shared" si="144"/>
        <v>294.20799999999997</v>
      </c>
      <c r="P2341" s="18">
        <f t="shared" si="145"/>
        <v>66.623188405797094</v>
      </c>
      <c r="Q2341" t="s">
        <v>8351</v>
      </c>
      <c r="R2341" s="8" t="s">
        <v>8335</v>
      </c>
      <c r="S2341">
        <v>1482134340</v>
      </c>
      <c r="T2341" s="15">
        <f t="shared" si="146"/>
        <v>42723.332638888889</v>
      </c>
      <c r="U2341" s="14">
        <v>1479496309</v>
      </c>
      <c r="V2341" s="15">
        <f t="shared" si="147"/>
        <v>42692.79987268518</v>
      </c>
    </row>
    <row r="2342" spans="1:22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6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7">
        <f t="shared" si="144"/>
        <v>105.77749999999999</v>
      </c>
      <c r="P2342" s="18">
        <f t="shared" si="145"/>
        <v>104.99007444168734</v>
      </c>
      <c r="Q2342" t="s">
        <v>8351</v>
      </c>
      <c r="R2342" s="8" t="s">
        <v>8335</v>
      </c>
      <c r="S2342">
        <v>1477841138</v>
      </c>
      <c r="T2342" s="15">
        <f t="shared" si="146"/>
        <v>42673.642800925925</v>
      </c>
      <c r="U2342" s="14">
        <v>1475249138</v>
      </c>
      <c r="V2342" s="15">
        <f t="shared" si="147"/>
        <v>42643.642800925925</v>
      </c>
    </row>
    <row r="2343" spans="1:22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7">
        <f t="shared" si="144"/>
        <v>0</v>
      </c>
      <c r="P2343" s="18" t="e">
        <f t="shared" si="145"/>
        <v>#DIV/0!</v>
      </c>
      <c r="Q2343" t="s">
        <v>8319</v>
      </c>
      <c r="R2343" s="8" t="s">
        <v>8318</v>
      </c>
      <c r="S2343">
        <v>1436729504</v>
      </c>
      <c r="T2343" s="15">
        <f t="shared" si="146"/>
        <v>42197.813703703709</v>
      </c>
      <c r="U2343" s="14">
        <v>1434137504</v>
      </c>
      <c r="V2343" s="15">
        <f t="shared" si="147"/>
        <v>42167.813703703709</v>
      </c>
    </row>
    <row r="2344" spans="1:22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7">
        <f t="shared" si="144"/>
        <v>0</v>
      </c>
      <c r="P2344" s="18" t="e">
        <f t="shared" si="145"/>
        <v>#DIV/0!</v>
      </c>
      <c r="Q2344" t="s">
        <v>8319</v>
      </c>
      <c r="R2344" s="8" t="s">
        <v>8318</v>
      </c>
      <c r="S2344">
        <v>1412571600</v>
      </c>
      <c r="T2344" s="15">
        <f t="shared" si="146"/>
        <v>41918.208333333336</v>
      </c>
      <c r="U2344" s="14">
        <v>1410799870</v>
      </c>
      <c r="V2344" s="15">
        <f t="shared" si="147"/>
        <v>41897.702199074076</v>
      </c>
    </row>
    <row r="2345" spans="1:22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7">
        <f t="shared" si="144"/>
        <v>3</v>
      </c>
      <c r="P2345" s="18">
        <f t="shared" si="145"/>
        <v>300</v>
      </c>
      <c r="Q2345" t="s">
        <v>8319</v>
      </c>
      <c r="R2345" s="8" t="s">
        <v>8318</v>
      </c>
      <c r="S2345">
        <v>1452282420</v>
      </c>
      <c r="T2345" s="15">
        <f t="shared" si="146"/>
        <v>42377.82430555555</v>
      </c>
      <c r="U2345" s="14">
        <v>1447962505</v>
      </c>
      <c r="V2345" s="15">
        <f t="shared" si="147"/>
        <v>42327.825289351851</v>
      </c>
    </row>
    <row r="2346" spans="1:22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7">
        <f t="shared" si="144"/>
        <v>0.1</v>
      </c>
      <c r="P2346" s="18">
        <f t="shared" si="145"/>
        <v>1</v>
      </c>
      <c r="Q2346" t="s">
        <v>8319</v>
      </c>
      <c r="R2346" s="8" t="s">
        <v>8318</v>
      </c>
      <c r="S2346">
        <v>1466789269</v>
      </c>
      <c r="T2346" s="15">
        <f t="shared" si="146"/>
        <v>42545.727650462963</v>
      </c>
      <c r="U2346" s="14">
        <v>1464197269</v>
      </c>
      <c r="V2346" s="15">
        <f t="shared" si="147"/>
        <v>42515.727650462963</v>
      </c>
    </row>
    <row r="2347" spans="1:22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7">
        <f t="shared" si="144"/>
        <v>0</v>
      </c>
      <c r="P2347" s="18" t="e">
        <f t="shared" si="145"/>
        <v>#DIV/0!</v>
      </c>
      <c r="Q2347" t="s">
        <v>8319</v>
      </c>
      <c r="R2347" s="8" t="s">
        <v>8318</v>
      </c>
      <c r="S2347">
        <v>1427845140</v>
      </c>
      <c r="T2347" s="15">
        <f t="shared" si="146"/>
        <v>42094.985416666663</v>
      </c>
      <c r="U2347" s="14">
        <v>1424822556</v>
      </c>
      <c r="V2347" s="15">
        <f t="shared" si="147"/>
        <v>42060.001805555556</v>
      </c>
    </row>
    <row r="2348" spans="1:22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7">
        <f t="shared" si="144"/>
        <v>6.5000000000000002E-2</v>
      </c>
      <c r="P2348" s="18">
        <f t="shared" si="145"/>
        <v>13</v>
      </c>
      <c r="Q2348" t="s">
        <v>8319</v>
      </c>
      <c r="R2348" s="8" t="s">
        <v>8318</v>
      </c>
      <c r="S2348">
        <v>1476731431</v>
      </c>
      <c r="T2348" s="15">
        <f t="shared" si="146"/>
        <v>42660.79896990741</v>
      </c>
      <c r="U2348" s="14">
        <v>1472843431</v>
      </c>
      <c r="V2348" s="15">
        <f t="shared" si="147"/>
        <v>42615.79896990741</v>
      </c>
    </row>
    <row r="2349" spans="1:22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7">
        <f t="shared" si="144"/>
        <v>1.5</v>
      </c>
      <c r="P2349" s="18">
        <f t="shared" si="145"/>
        <v>15</v>
      </c>
      <c r="Q2349" t="s">
        <v>8319</v>
      </c>
      <c r="R2349" s="8" t="s">
        <v>8318</v>
      </c>
      <c r="S2349">
        <v>1472135676</v>
      </c>
      <c r="T2349" s="15">
        <f t="shared" si="146"/>
        <v>42607.607361111106</v>
      </c>
      <c r="U2349" s="14">
        <v>1469543676</v>
      </c>
      <c r="V2349" s="15">
        <f t="shared" si="147"/>
        <v>42577.607361111106</v>
      </c>
    </row>
    <row r="2350" spans="1:22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7">
        <f t="shared" si="144"/>
        <v>0.38571428571428573</v>
      </c>
      <c r="P2350" s="18">
        <f t="shared" si="145"/>
        <v>54</v>
      </c>
      <c r="Q2350" t="s">
        <v>8319</v>
      </c>
      <c r="R2350" s="8" t="s">
        <v>8318</v>
      </c>
      <c r="S2350">
        <v>1456006938</v>
      </c>
      <c r="T2350" s="15">
        <f t="shared" si="146"/>
        <v>42420.932152777779</v>
      </c>
      <c r="U2350" s="14">
        <v>1450822938</v>
      </c>
      <c r="V2350" s="15">
        <f t="shared" si="147"/>
        <v>42360.932152777779</v>
      </c>
    </row>
    <row r="2351" spans="1:22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7">
        <f t="shared" si="144"/>
        <v>0</v>
      </c>
      <c r="P2351" s="18" t="e">
        <f t="shared" si="145"/>
        <v>#DIV/0!</v>
      </c>
      <c r="Q2351" t="s">
        <v>8319</v>
      </c>
      <c r="R2351" s="8" t="s">
        <v>8318</v>
      </c>
      <c r="S2351">
        <v>1439318228</v>
      </c>
      <c r="T2351" s="15">
        <f t="shared" si="146"/>
        <v>42227.775787037041</v>
      </c>
      <c r="U2351" s="14">
        <v>1436812628</v>
      </c>
      <c r="V2351" s="15">
        <f t="shared" si="147"/>
        <v>42198.775787037041</v>
      </c>
    </row>
    <row r="2352" spans="1:22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7">
        <f t="shared" si="144"/>
        <v>0</v>
      </c>
      <c r="P2352" s="18" t="e">
        <f t="shared" si="145"/>
        <v>#DIV/0!</v>
      </c>
      <c r="Q2352" t="s">
        <v>8319</v>
      </c>
      <c r="R2352" s="8" t="s">
        <v>8318</v>
      </c>
      <c r="S2352">
        <v>1483474370</v>
      </c>
      <c r="T2352" s="15">
        <f t="shared" si="146"/>
        <v>42738.842245370368</v>
      </c>
      <c r="U2352" s="14">
        <v>1480882370</v>
      </c>
      <c r="V2352" s="15">
        <f t="shared" si="147"/>
        <v>42708.842245370368</v>
      </c>
    </row>
    <row r="2353" spans="1:22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7">
        <f t="shared" si="144"/>
        <v>0.5714285714285714</v>
      </c>
      <c r="P2353" s="18">
        <f t="shared" si="145"/>
        <v>15.428571428571429</v>
      </c>
      <c r="Q2353" t="s">
        <v>8319</v>
      </c>
      <c r="R2353" s="8" t="s">
        <v>8318</v>
      </c>
      <c r="S2353">
        <v>1430360739</v>
      </c>
      <c r="T2353" s="15">
        <f t="shared" si="146"/>
        <v>42124.101145833338</v>
      </c>
      <c r="U2353" s="14">
        <v>1427768739</v>
      </c>
      <c r="V2353" s="15">
        <f t="shared" si="147"/>
        <v>42094.101145833338</v>
      </c>
    </row>
    <row r="2354" spans="1:22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7">
        <f t="shared" si="144"/>
        <v>0</v>
      </c>
      <c r="P2354" s="18" t="e">
        <f t="shared" si="145"/>
        <v>#DIV/0!</v>
      </c>
      <c r="Q2354" t="s">
        <v>8319</v>
      </c>
      <c r="R2354" s="8" t="s">
        <v>8318</v>
      </c>
      <c r="S2354">
        <v>1433603552</v>
      </c>
      <c r="T2354" s="15">
        <f t="shared" si="146"/>
        <v>42161.633703703701</v>
      </c>
      <c r="U2354" s="14">
        <v>1428419552</v>
      </c>
      <c r="V2354" s="15">
        <f t="shared" si="147"/>
        <v>42101.633703703701</v>
      </c>
    </row>
    <row r="2355" spans="1:22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7">
        <f t="shared" si="144"/>
        <v>0</v>
      </c>
      <c r="P2355" s="18" t="e">
        <f t="shared" si="145"/>
        <v>#DIV/0!</v>
      </c>
      <c r="Q2355" t="s">
        <v>8319</v>
      </c>
      <c r="R2355" s="8" t="s">
        <v>8318</v>
      </c>
      <c r="S2355">
        <v>1429632822</v>
      </c>
      <c r="T2355" s="15">
        <f t="shared" si="146"/>
        <v>42115.676180555558</v>
      </c>
      <c r="U2355" s="14">
        <v>1428596022</v>
      </c>
      <c r="V2355" s="15">
        <f t="shared" si="147"/>
        <v>42103.676180555558</v>
      </c>
    </row>
    <row r="2356" spans="1:22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7">
        <f t="shared" si="144"/>
        <v>7.1428571428571425E-2</v>
      </c>
      <c r="P2356" s="18">
        <f t="shared" si="145"/>
        <v>25</v>
      </c>
      <c r="Q2356" t="s">
        <v>8319</v>
      </c>
      <c r="R2356" s="8" t="s">
        <v>8318</v>
      </c>
      <c r="S2356">
        <v>1420910460</v>
      </c>
      <c r="T2356" s="15">
        <f t="shared" si="146"/>
        <v>42014.722916666666</v>
      </c>
      <c r="U2356" s="14">
        <v>1415726460</v>
      </c>
      <c r="V2356" s="15">
        <f t="shared" si="147"/>
        <v>41954.722916666666</v>
      </c>
    </row>
    <row r="2357" spans="1:22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7">
        <f t="shared" si="144"/>
        <v>0.6875</v>
      </c>
      <c r="P2357" s="18">
        <f t="shared" si="145"/>
        <v>27.5</v>
      </c>
      <c r="Q2357" t="s">
        <v>8319</v>
      </c>
      <c r="R2357" s="8" t="s">
        <v>8318</v>
      </c>
      <c r="S2357">
        <v>1430604136</v>
      </c>
      <c r="T2357" s="15">
        <f t="shared" si="146"/>
        <v>42126.918240740742</v>
      </c>
      <c r="U2357" s="14">
        <v>1428012136</v>
      </c>
      <c r="V2357" s="15">
        <f t="shared" si="147"/>
        <v>42096.918240740742</v>
      </c>
    </row>
    <row r="2358" spans="1:22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7">
        <f t="shared" si="144"/>
        <v>0</v>
      </c>
      <c r="P2358" s="18" t="e">
        <f t="shared" si="145"/>
        <v>#DIV/0!</v>
      </c>
      <c r="Q2358" t="s">
        <v>8319</v>
      </c>
      <c r="R2358" s="8" t="s">
        <v>8318</v>
      </c>
      <c r="S2358">
        <v>1433530104</v>
      </c>
      <c r="T2358" s="15">
        <f t="shared" si="146"/>
        <v>42160.78361111111</v>
      </c>
      <c r="U2358" s="14">
        <v>1430938104</v>
      </c>
      <c r="V2358" s="15">
        <f t="shared" si="147"/>
        <v>42130.78361111111</v>
      </c>
    </row>
    <row r="2359" spans="1:22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7">
        <f t="shared" si="144"/>
        <v>0</v>
      </c>
      <c r="P2359" s="18" t="e">
        <f t="shared" si="145"/>
        <v>#DIV/0!</v>
      </c>
      <c r="Q2359" t="s">
        <v>8319</v>
      </c>
      <c r="R2359" s="8" t="s">
        <v>8318</v>
      </c>
      <c r="S2359">
        <v>1445093578</v>
      </c>
      <c r="T2359" s="15">
        <f t="shared" si="146"/>
        <v>42294.620115740741</v>
      </c>
      <c r="U2359" s="14">
        <v>1442501578</v>
      </c>
      <c r="V2359" s="15">
        <f t="shared" si="147"/>
        <v>42264.620115740741</v>
      </c>
    </row>
    <row r="2360" spans="1:22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7">
        <f t="shared" si="144"/>
        <v>0</v>
      </c>
      <c r="P2360" s="18" t="e">
        <f t="shared" si="145"/>
        <v>#DIV/0!</v>
      </c>
      <c r="Q2360" t="s">
        <v>8319</v>
      </c>
      <c r="R2360" s="8" t="s">
        <v>8318</v>
      </c>
      <c r="S2360">
        <v>1422664740</v>
      </c>
      <c r="T2360" s="15">
        <f t="shared" si="146"/>
        <v>42035.027083333334</v>
      </c>
      <c r="U2360" s="14">
        <v>1417818036</v>
      </c>
      <c r="V2360" s="15">
        <f t="shared" si="147"/>
        <v>41978.930972222224</v>
      </c>
    </row>
    <row r="2361" spans="1:22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7">
        <f t="shared" si="144"/>
        <v>14.680000000000001</v>
      </c>
      <c r="P2361" s="18">
        <f t="shared" si="145"/>
        <v>367</v>
      </c>
      <c r="Q2361" t="s">
        <v>8319</v>
      </c>
      <c r="R2361" s="8" t="s">
        <v>8318</v>
      </c>
      <c r="S2361">
        <v>1438616124</v>
      </c>
      <c r="T2361" s="15">
        <f t="shared" si="146"/>
        <v>42219.649583333332</v>
      </c>
      <c r="U2361" s="14">
        <v>1433432124</v>
      </c>
      <c r="V2361" s="15">
        <f t="shared" si="147"/>
        <v>42159.649583333332</v>
      </c>
    </row>
    <row r="2362" spans="1:22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7">
        <f t="shared" si="144"/>
        <v>0.04</v>
      </c>
      <c r="P2362" s="18">
        <f t="shared" si="145"/>
        <v>2</v>
      </c>
      <c r="Q2362" t="s">
        <v>8319</v>
      </c>
      <c r="R2362" s="8" t="s">
        <v>8318</v>
      </c>
      <c r="S2362">
        <v>1454864280</v>
      </c>
      <c r="T2362" s="15">
        <f t="shared" si="146"/>
        <v>42407.70694444445</v>
      </c>
      <c r="U2362" s="14">
        <v>1452272280</v>
      </c>
      <c r="V2362" s="15">
        <f t="shared" si="147"/>
        <v>42377.70694444445</v>
      </c>
    </row>
    <row r="2363" spans="1:22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7">
        <f t="shared" si="144"/>
        <v>0</v>
      </c>
      <c r="P2363" s="18" t="e">
        <f t="shared" si="145"/>
        <v>#DIV/0!</v>
      </c>
      <c r="Q2363" t="s">
        <v>8319</v>
      </c>
      <c r="R2363" s="8" t="s">
        <v>8318</v>
      </c>
      <c r="S2363">
        <v>1462053600</v>
      </c>
      <c r="T2363" s="15">
        <f t="shared" si="146"/>
        <v>42490.916666666672</v>
      </c>
      <c r="U2363" s="14">
        <v>1459975008</v>
      </c>
      <c r="V2363" s="15">
        <f t="shared" si="147"/>
        <v>42466.858888888892</v>
      </c>
    </row>
    <row r="2364" spans="1:22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7">
        <f t="shared" si="144"/>
        <v>28.571428571428569</v>
      </c>
      <c r="P2364" s="18">
        <f t="shared" si="145"/>
        <v>60</v>
      </c>
      <c r="Q2364" t="s">
        <v>8319</v>
      </c>
      <c r="R2364" s="8" t="s">
        <v>8318</v>
      </c>
      <c r="S2364">
        <v>1418315470</v>
      </c>
      <c r="T2364" s="15">
        <f t="shared" si="146"/>
        <v>41984.688310185185</v>
      </c>
      <c r="U2364" s="14">
        <v>1415723470</v>
      </c>
      <c r="V2364" s="15">
        <f t="shared" si="147"/>
        <v>41954.688310185185</v>
      </c>
    </row>
    <row r="2365" spans="1:22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7">
        <f t="shared" si="144"/>
        <v>0</v>
      </c>
      <c r="P2365" s="18" t="e">
        <f t="shared" si="145"/>
        <v>#DIV/0!</v>
      </c>
      <c r="Q2365" t="s">
        <v>8319</v>
      </c>
      <c r="R2365" s="8" t="s">
        <v>8318</v>
      </c>
      <c r="S2365">
        <v>1451348200</v>
      </c>
      <c r="T2365" s="15">
        <f t="shared" si="146"/>
        <v>42367.011574074073</v>
      </c>
      <c r="U2365" s="14">
        <v>1447460200</v>
      </c>
      <c r="V2365" s="15">
        <f t="shared" si="147"/>
        <v>42322.011574074073</v>
      </c>
    </row>
    <row r="2366" spans="1:22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7">
        <f t="shared" si="144"/>
        <v>0</v>
      </c>
      <c r="P2366" s="18" t="e">
        <f t="shared" si="145"/>
        <v>#DIV/0!</v>
      </c>
      <c r="Q2366" t="s">
        <v>8319</v>
      </c>
      <c r="R2366" s="8" t="s">
        <v>8318</v>
      </c>
      <c r="S2366">
        <v>1445898356</v>
      </c>
      <c r="T2366" s="15">
        <f t="shared" si="146"/>
        <v>42303.934675925921</v>
      </c>
      <c r="U2366" s="14">
        <v>1441146356</v>
      </c>
      <c r="V2366" s="15">
        <f t="shared" si="147"/>
        <v>42248.934675925921</v>
      </c>
    </row>
    <row r="2367" spans="1:22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7">
        <f t="shared" si="144"/>
        <v>0</v>
      </c>
      <c r="P2367" s="18" t="e">
        <f t="shared" si="145"/>
        <v>#DIV/0!</v>
      </c>
      <c r="Q2367" t="s">
        <v>8319</v>
      </c>
      <c r="R2367" s="8" t="s">
        <v>8318</v>
      </c>
      <c r="S2367">
        <v>1453071600</v>
      </c>
      <c r="T2367" s="15">
        <f t="shared" si="146"/>
        <v>42386.958333333328</v>
      </c>
      <c r="U2367" s="14">
        <v>1449596425</v>
      </c>
      <c r="V2367" s="15">
        <f t="shared" si="147"/>
        <v>42346.736400462964</v>
      </c>
    </row>
    <row r="2368" spans="1:22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7">
        <f t="shared" si="144"/>
        <v>10.52</v>
      </c>
      <c r="P2368" s="18">
        <f t="shared" si="145"/>
        <v>97.407407407407405</v>
      </c>
      <c r="Q2368" t="s">
        <v>8319</v>
      </c>
      <c r="R2368" s="8" t="s">
        <v>8318</v>
      </c>
      <c r="S2368">
        <v>1445431533</v>
      </c>
      <c r="T2368" s="15">
        <f t="shared" si="146"/>
        <v>42298.531631944439</v>
      </c>
      <c r="U2368" s="14">
        <v>1442839533</v>
      </c>
      <c r="V2368" s="15">
        <f t="shared" si="147"/>
        <v>42268.531631944439</v>
      </c>
    </row>
    <row r="2369" spans="1:22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7">
        <f t="shared" si="144"/>
        <v>1.34</v>
      </c>
      <c r="P2369" s="18">
        <f t="shared" si="145"/>
        <v>47.857142857142854</v>
      </c>
      <c r="Q2369" t="s">
        <v>8319</v>
      </c>
      <c r="R2369" s="8" t="s">
        <v>8318</v>
      </c>
      <c r="S2369">
        <v>1461622616</v>
      </c>
      <c r="T2369" s="15">
        <f t="shared" si="146"/>
        <v>42485.928425925929</v>
      </c>
      <c r="U2369" s="14">
        <v>1456442216</v>
      </c>
      <c r="V2369" s="15">
        <f t="shared" si="147"/>
        <v>42425.970092592594</v>
      </c>
    </row>
    <row r="2370" spans="1:22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7">
        <f t="shared" si="144"/>
        <v>0.25</v>
      </c>
      <c r="P2370" s="18">
        <f t="shared" si="145"/>
        <v>50</v>
      </c>
      <c r="Q2370" t="s">
        <v>8319</v>
      </c>
      <c r="R2370" s="8" t="s">
        <v>8318</v>
      </c>
      <c r="S2370">
        <v>1429028365</v>
      </c>
      <c r="T2370" s="15">
        <f t="shared" si="146"/>
        <v>42108.680150462962</v>
      </c>
      <c r="U2370" s="14">
        <v>1425143965</v>
      </c>
      <c r="V2370" s="15">
        <f t="shared" si="147"/>
        <v>42063.721817129626</v>
      </c>
    </row>
    <row r="2371" spans="1:22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7">
        <f t="shared" ref="O2371:O2434" si="148">(E2371/D2371)*100</f>
        <v>0</v>
      </c>
      <c r="P2371" s="18" t="e">
        <f t="shared" ref="P2371:P2434" si="149">AVERAGE(E2371/L2371)</f>
        <v>#DIV/0!</v>
      </c>
      <c r="Q2371" t="s">
        <v>8319</v>
      </c>
      <c r="R2371" s="8" t="s">
        <v>8318</v>
      </c>
      <c r="S2371">
        <v>1455132611</v>
      </c>
      <c r="T2371" s="15">
        <f t="shared" ref="T2371:T2434" si="150">(S2371/86400)+DATE(1970,1,1)</f>
        <v>42410.812627314815</v>
      </c>
      <c r="U2371" s="14">
        <v>1452540611</v>
      </c>
      <c r="V2371" s="15">
        <f t="shared" ref="V2371:V2434" si="151">(U2371/86400)+DATE(1970,1,1)</f>
        <v>42380.812627314815</v>
      </c>
    </row>
    <row r="2372" spans="1:22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7">
        <f t="shared" si="148"/>
        <v>0.32800000000000001</v>
      </c>
      <c r="P2372" s="18">
        <f t="shared" si="149"/>
        <v>20.5</v>
      </c>
      <c r="Q2372" t="s">
        <v>8319</v>
      </c>
      <c r="R2372" s="8" t="s">
        <v>8318</v>
      </c>
      <c r="S2372">
        <v>1418877141</v>
      </c>
      <c r="T2372" s="15">
        <f t="shared" si="150"/>
        <v>41991.18913194444</v>
      </c>
      <c r="U2372" s="14">
        <v>1416285141</v>
      </c>
      <c r="V2372" s="15">
        <f t="shared" si="151"/>
        <v>41961.18913194444</v>
      </c>
    </row>
    <row r="2373" spans="1:22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7">
        <f t="shared" si="148"/>
        <v>0</v>
      </c>
      <c r="P2373" s="18" t="e">
        <f t="shared" si="149"/>
        <v>#DIV/0!</v>
      </c>
      <c r="Q2373" t="s">
        <v>8319</v>
      </c>
      <c r="R2373" s="8" t="s">
        <v>8318</v>
      </c>
      <c r="S2373">
        <v>1435257596</v>
      </c>
      <c r="T2373" s="15">
        <f t="shared" si="150"/>
        <v>42180.777731481481</v>
      </c>
      <c r="U2373" s="14">
        <v>1432665596</v>
      </c>
      <c r="V2373" s="15">
        <f t="shared" si="151"/>
        <v>42150.777731481481</v>
      </c>
    </row>
    <row r="2374" spans="1:22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7">
        <f t="shared" si="148"/>
        <v>3.2727272727272729</v>
      </c>
      <c r="P2374" s="18">
        <f t="shared" si="149"/>
        <v>30</v>
      </c>
      <c r="Q2374" t="s">
        <v>8319</v>
      </c>
      <c r="R2374" s="8" t="s">
        <v>8318</v>
      </c>
      <c r="S2374">
        <v>1429839571</v>
      </c>
      <c r="T2374" s="15">
        <f t="shared" si="150"/>
        <v>42118.069108796291</v>
      </c>
      <c r="U2374" s="14">
        <v>1427247571</v>
      </c>
      <c r="V2374" s="15">
        <f t="shared" si="151"/>
        <v>42088.069108796291</v>
      </c>
    </row>
    <row r="2375" spans="1:22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7">
        <f t="shared" si="148"/>
        <v>5.8823529411764705E-3</v>
      </c>
      <c r="P2375" s="18">
        <f t="shared" si="149"/>
        <v>50</v>
      </c>
      <c r="Q2375" t="s">
        <v>8319</v>
      </c>
      <c r="R2375" s="8" t="s">
        <v>8318</v>
      </c>
      <c r="S2375">
        <v>1440863624</v>
      </c>
      <c r="T2375" s="15">
        <f t="shared" si="150"/>
        <v>42245.662314814814</v>
      </c>
      <c r="U2375" s="14">
        <v>1438271624</v>
      </c>
      <c r="V2375" s="15">
        <f t="shared" si="151"/>
        <v>42215.662314814814</v>
      </c>
    </row>
    <row r="2376" spans="1:22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7">
        <f t="shared" si="148"/>
        <v>4.5454545454545456E-2</v>
      </c>
      <c r="P2376" s="18">
        <f t="shared" si="149"/>
        <v>10</v>
      </c>
      <c r="Q2376" t="s">
        <v>8319</v>
      </c>
      <c r="R2376" s="8" t="s">
        <v>8318</v>
      </c>
      <c r="S2376">
        <v>1423772060</v>
      </c>
      <c r="T2376" s="15">
        <f t="shared" si="150"/>
        <v>42047.843287037038</v>
      </c>
      <c r="U2376" s="14">
        <v>1421180060</v>
      </c>
      <c r="V2376" s="15">
        <f t="shared" si="151"/>
        <v>42017.843287037038</v>
      </c>
    </row>
    <row r="2377" spans="1:22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7">
        <f t="shared" si="148"/>
        <v>0</v>
      </c>
      <c r="P2377" s="18" t="e">
        <f t="shared" si="149"/>
        <v>#DIV/0!</v>
      </c>
      <c r="Q2377" t="s">
        <v>8319</v>
      </c>
      <c r="R2377" s="8" t="s">
        <v>8318</v>
      </c>
      <c r="S2377">
        <v>1473451437</v>
      </c>
      <c r="T2377" s="15">
        <f t="shared" si="150"/>
        <v>42622.836076388892</v>
      </c>
      <c r="U2377" s="14">
        <v>1470859437</v>
      </c>
      <c r="V2377" s="15">
        <f t="shared" si="151"/>
        <v>42592.836076388892</v>
      </c>
    </row>
    <row r="2378" spans="1:22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7">
        <f t="shared" si="148"/>
        <v>10.877666666666666</v>
      </c>
      <c r="P2378" s="18">
        <f t="shared" si="149"/>
        <v>81.582499999999996</v>
      </c>
      <c r="Q2378" t="s">
        <v>8319</v>
      </c>
      <c r="R2378" s="8" t="s">
        <v>8318</v>
      </c>
      <c r="S2378">
        <v>1449785566</v>
      </c>
      <c r="T2378" s="15">
        <f t="shared" si="150"/>
        <v>42348.925532407404</v>
      </c>
      <c r="U2378" s="14">
        <v>1447193566</v>
      </c>
      <c r="V2378" s="15">
        <f t="shared" si="151"/>
        <v>42318.925532407404</v>
      </c>
    </row>
    <row r="2379" spans="1:22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7">
        <f t="shared" si="148"/>
        <v>0</v>
      </c>
      <c r="P2379" s="18" t="e">
        <f t="shared" si="149"/>
        <v>#DIV/0!</v>
      </c>
      <c r="Q2379" t="s">
        <v>8319</v>
      </c>
      <c r="R2379" s="8" t="s">
        <v>8318</v>
      </c>
      <c r="S2379">
        <v>1480110783</v>
      </c>
      <c r="T2379" s="15">
        <f t="shared" si="150"/>
        <v>42699.911840277782</v>
      </c>
      <c r="U2379" s="14">
        <v>1477515183</v>
      </c>
      <c r="V2379" s="15">
        <f t="shared" si="151"/>
        <v>42669.870173611111</v>
      </c>
    </row>
    <row r="2380" spans="1:22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7">
        <f t="shared" si="148"/>
        <v>0</v>
      </c>
      <c r="P2380" s="18" t="e">
        <f t="shared" si="149"/>
        <v>#DIV/0!</v>
      </c>
      <c r="Q2380" t="s">
        <v>8319</v>
      </c>
      <c r="R2380" s="8" t="s">
        <v>8318</v>
      </c>
      <c r="S2380">
        <v>1440548330</v>
      </c>
      <c r="T2380" s="15">
        <f t="shared" si="150"/>
        <v>42242.013078703705</v>
      </c>
      <c r="U2380" s="14">
        <v>1438042730</v>
      </c>
      <c r="V2380" s="15">
        <f t="shared" si="151"/>
        <v>42213.013078703705</v>
      </c>
    </row>
    <row r="2381" spans="1:22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7">
        <f t="shared" si="148"/>
        <v>0</v>
      </c>
      <c r="P2381" s="18" t="e">
        <f t="shared" si="149"/>
        <v>#DIV/0!</v>
      </c>
      <c r="Q2381" t="s">
        <v>8319</v>
      </c>
      <c r="R2381" s="8" t="s">
        <v>8318</v>
      </c>
      <c r="S2381">
        <v>1444004616</v>
      </c>
      <c r="T2381" s="15">
        <f t="shared" si="150"/>
        <v>42282.016388888893</v>
      </c>
      <c r="U2381" s="14">
        <v>1440116616</v>
      </c>
      <c r="V2381" s="15">
        <f t="shared" si="151"/>
        <v>42237.016388888893</v>
      </c>
    </row>
    <row r="2382" spans="1:22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7">
        <f t="shared" si="148"/>
        <v>0.36666666666666664</v>
      </c>
      <c r="P2382" s="18">
        <f t="shared" si="149"/>
        <v>18.333333333333332</v>
      </c>
      <c r="Q2382" t="s">
        <v>8319</v>
      </c>
      <c r="R2382" s="8" t="s">
        <v>8318</v>
      </c>
      <c r="S2382">
        <v>1443726142</v>
      </c>
      <c r="T2382" s="15">
        <f t="shared" si="150"/>
        <v>42278.793310185181</v>
      </c>
      <c r="U2382" s="14">
        <v>1441134142</v>
      </c>
      <c r="V2382" s="15">
        <f t="shared" si="151"/>
        <v>42248.793310185181</v>
      </c>
    </row>
    <row r="2383" spans="1:22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7">
        <f t="shared" si="148"/>
        <v>1.8193398957730169</v>
      </c>
      <c r="P2383" s="18">
        <f t="shared" si="149"/>
        <v>224.42857142857142</v>
      </c>
      <c r="Q2383" t="s">
        <v>8319</v>
      </c>
      <c r="R2383" s="8" t="s">
        <v>8318</v>
      </c>
      <c r="S2383">
        <v>1428704848</v>
      </c>
      <c r="T2383" s="15">
        <f t="shared" si="150"/>
        <v>42104.935740740737</v>
      </c>
      <c r="U2383" s="14">
        <v>1426112848</v>
      </c>
      <c r="V2383" s="15">
        <f t="shared" si="151"/>
        <v>42074.935740740737</v>
      </c>
    </row>
    <row r="2384" spans="1:22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7">
        <f t="shared" si="148"/>
        <v>2.5</v>
      </c>
      <c r="P2384" s="18">
        <f t="shared" si="149"/>
        <v>37.5</v>
      </c>
      <c r="Q2384" t="s">
        <v>8319</v>
      </c>
      <c r="R2384" s="8" t="s">
        <v>8318</v>
      </c>
      <c r="S2384">
        <v>1438662603</v>
      </c>
      <c r="T2384" s="15">
        <f t="shared" si="150"/>
        <v>42220.187534722223</v>
      </c>
      <c r="U2384" s="14">
        <v>1436502603</v>
      </c>
      <c r="V2384" s="15">
        <f t="shared" si="151"/>
        <v>42195.187534722223</v>
      </c>
    </row>
    <row r="2385" spans="1:22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7">
        <f t="shared" si="148"/>
        <v>4.3499999999999996</v>
      </c>
      <c r="P2385" s="18">
        <f t="shared" si="149"/>
        <v>145</v>
      </c>
      <c r="Q2385" t="s">
        <v>8319</v>
      </c>
      <c r="R2385" s="8" t="s">
        <v>8318</v>
      </c>
      <c r="S2385">
        <v>1424568107</v>
      </c>
      <c r="T2385" s="15">
        <f t="shared" si="150"/>
        <v>42057.056793981479</v>
      </c>
      <c r="U2385" s="14">
        <v>1421976107</v>
      </c>
      <c r="V2385" s="15">
        <f t="shared" si="151"/>
        <v>42027.056793981479</v>
      </c>
    </row>
    <row r="2386" spans="1:22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7">
        <f t="shared" si="148"/>
        <v>0.8</v>
      </c>
      <c r="P2386" s="18">
        <f t="shared" si="149"/>
        <v>1</v>
      </c>
      <c r="Q2386" t="s">
        <v>8319</v>
      </c>
      <c r="R2386" s="8" t="s">
        <v>8318</v>
      </c>
      <c r="S2386">
        <v>1415932643</v>
      </c>
      <c r="T2386" s="15">
        <f t="shared" si="150"/>
        <v>41957.109293981484</v>
      </c>
      <c r="U2386" s="14">
        <v>1413337043</v>
      </c>
      <c r="V2386" s="15">
        <f t="shared" si="151"/>
        <v>41927.067627314813</v>
      </c>
    </row>
    <row r="2387" spans="1:22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7">
        <f t="shared" si="148"/>
        <v>1.2123076923076923</v>
      </c>
      <c r="P2387" s="18">
        <f t="shared" si="149"/>
        <v>112.57142857142857</v>
      </c>
      <c r="Q2387" t="s">
        <v>8319</v>
      </c>
      <c r="R2387" s="8" t="s">
        <v>8318</v>
      </c>
      <c r="S2387">
        <v>1438793432</v>
      </c>
      <c r="T2387" s="15">
        <f t="shared" si="150"/>
        <v>42221.70175925926</v>
      </c>
      <c r="U2387" s="14">
        <v>1436201432</v>
      </c>
      <c r="V2387" s="15">
        <f t="shared" si="151"/>
        <v>42191.70175925926</v>
      </c>
    </row>
    <row r="2388" spans="1:22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7">
        <f t="shared" si="148"/>
        <v>0</v>
      </c>
      <c r="P2388" s="18" t="e">
        <f t="shared" si="149"/>
        <v>#DIV/0!</v>
      </c>
      <c r="Q2388" t="s">
        <v>8319</v>
      </c>
      <c r="R2388" s="8" t="s">
        <v>8318</v>
      </c>
      <c r="S2388">
        <v>1420920424</v>
      </c>
      <c r="T2388" s="15">
        <f t="shared" si="150"/>
        <v>42014.838240740741</v>
      </c>
      <c r="U2388" s="14">
        <v>1415736424</v>
      </c>
      <c r="V2388" s="15">
        <f t="shared" si="151"/>
        <v>41954.838240740741</v>
      </c>
    </row>
    <row r="2389" spans="1:22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7">
        <f t="shared" si="148"/>
        <v>0.68399999999999994</v>
      </c>
      <c r="P2389" s="18">
        <f t="shared" si="149"/>
        <v>342</v>
      </c>
      <c r="Q2389" t="s">
        <v>8319</v>
      </c>
      <c r="R2389" s="8" t="s">
        <v>8318</v>
      </c>
      <c r="S2389">
        <v>1469199740</v>
      </c>
      <c r="T2389" s="15">
        <f t="shared" si="150"/>
        <v>42573.626620370371</v>
      </c>
      <c r="U2389" s="14">
        <v>1465311740</v>
      </c>
      <c r="V2389" s="15">
        <f t="shared" si="151"/>
        <v>42528.626620370371</v>
      </c>
    </row>
    <row r="2390" spans="1:22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7">
        <f t="shared" si="148"/>
        <v>1.2513513513513512</v>
      </c>
      <c r="P2390" s="18">
        <f t="shared" si="149"/>
        <v>57.875</v>
      </c>
      <c r="Q2390" t="s">
        <v>8319</v>
      </c>
      <c r="R2390" s="8" t="s">
        <v>8318</v>
      </c>
      <c r="S2390">
        <v>1421350140</v>
      </c>
      <c r="T2390" s="15">
        <f t="shared" si="150"/>
        <v>42019.811805555553</v>
      </c>
      <c r="U2390" s="14">
        <v>1418761759</v>
      </c>
      <c r="V2390" s="15">
        <f t="shared" si="151"/>
        <v>41989.853692129633</v>
      </c>
    </row>
    <row r="2391" spans="1:22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7">
        <f t="shared" si="148"/>
        <v>0.1875</v>
      </c>
      <c r="P2391" s="18">
        <f t="shared" si="149"/>
        <v>30</v>
      </c>
      <c r="Q2391" t="s">
        <v>8319</v>
      </c>
      <c r="R2391" s="8" t="s">
        <v>8318</v>
      </c>
      <c r="S2391">
        <v>1437861540</v>
      </c>
      <c r="T2391" s="15">
        <f t="shared" si="150"/>
        <v>42210.915972222225</v>
      </c>
      <c r="U2391" s="14">
        <v>1435160452</v>
      </c>
      <c r="V2391" s="15">
        <f t="shared" si="151"/>
        <v>42179.653379629628</v>
      </c>
    </row>
    <row r="2392" spans="1:22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7">
        <f t="shared" si="148"/>
        <v>0</v>
      </c>
      <c r="P2392" s="18" t="e">
        <f t="shared" si="149"/>
        <v>#DIV/0!</v>
      </c>
      <c r="Q2392" t="s">
        <v>8319</v>
      </c>
      <c r="R2392" s="8" t="s">
        <v>8318</v>
      </c>
      <c r="S2392">
        <v>1420352264</v>
      </c>
      <c r="T2392" s="15">
        <f t="shared" si="150"/>
        <v>42008.262314814812</v>
      </c>
      <c r="U2392" s="14">
        <v>1416896264</v>
      </c>
      <c r="V2392" s="15">
        <f t="shared" si="151"/>
        <v>41968.262314814812</v>
      </c>
    </row>
    <row r="2393" spans="1:22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7">
        <f t="shared" si="148"/>
        <v>0.125</v>
      </c>
      <c r="P2393" s="18">
        <f t="shared" si="149"/>
        <v>25</v>
      </c>
      <c r="Q2393" t="s">
        <v>8319</v>
      </c>
      <c r="R2393" s="8" t="s">
        <v>8318</v>
      </c>
      <c r="S2393">
        <v>1427825044</v>
      </c>
      <c r="T2393" s="15">
        <f t="shared" si="150"/>
        <v>42094.752824074079</v>
      </c>
      <c r="U2393" s="14">
        <v>1425236644</v>
      </c>
      <c r="V2393" s="15">
        <f t="shared" si="151"/>
        <v>42064.794490740736</v>
      </c>
    </row>
    <row r="2394" spans="1:22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7">
        <f t="shared" si="148"/>
        <v>0</v>
      </c>
      <c r="P2394" s="18" t="e">
        <f t="shared" si="149"/>
        <v>#DIV/0!</v>
      </c>
      <c r="Q2394" t="s">
        <v>8319</v>
      </c>
      <c r="R2394" s="8" t="s">
        <v>8318</v>
      </c>
      <c r="S2394">
        <v>1446087223</v>
      </c>
      <c r="T2394" s="15">
        <f t="shared" si="150"/>
        <v>42306.120636574073</v>
      </c>
      <c r="U2394" s="14">
        <v>1443495223</v>
      </c>
      <c r="V2394" s="15">
        <f t="shared" si="151"/>
        <v>42276.120636574073</v>
      </c>
    </row>
    <row r="2395" spans="1:22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7">
        <f t="shared" si="148"/>
        <v>0.05</v>
      </c>
      <c r="P2395" s="18">
        <f t="shared" si="149"/>
        <v>50</v>
      </c>
      <c r="Q2395" t="s">
        <v>8319</v>
      </c>
      <c r="R2395" s="8" t="s">
        <v>8318</v>
      </c>
      <c r="S2395">
        <v>1439048017</v>
      </c>
      <c r="T2395" s="15">
        <f t="shared" si="150"/>
        <v>42224.648344907408</v>
      </c>
      <c r="U2395" s="14">
        <v>1436456017</v>
      </c>
      <c r="V2395" s="15">
        <f t="shared" si="151"/>
        <v>42194.648344907408</v>
      </c>
    </row>
    <row r="2396" spans="1:22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7">
        <f t="shared" si="148"/>
        <v>0.06</v>
      </c>
      <c r="P2396" s="18">
        <f t="shared" si="149"/>
        <v>1.5</v>
      </c>
      <c r="Q2396" t="s">
        <v>8319</v>
      </c>
      <c r="R2396" s="8" t="s">
        <v>8318</v>
      </c>
      <c r="S2396">
        <v>1424940093</v>
      </c>
      <c r="T2396" s="15">
        <f t="shared" si="150"/>
        <v>42061.362187499995</v>
      </c>
      <c r="U2396" s="14">
        <v>1422348093</v>
      </c>
      <c r="V2396" s="15">
        <f t="shared" si="151"/>
        <v>42031.362187499995</v>
      </c>
    </row>
    <row r="2397" spans="1:22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7">
        <f t="shared" si="148"/>
        <v>0</v>
      </c>
      <c r="P2397" s="18" t="e">
        <f t="shared" si="149"/>
        <v>#DIV/0!</v>
      </c>
      <c r="Q2397" t="s">
        <v>8319</v>
      </c>
      <c r="R2397" s="8" t="s">
        <v>8318</v>
      </c>
      <c r="S2397">
        <v>1484038620</v>
      </c>
      <c r="T2397" s="15">
        <f t="shared" si="150"/>
        <v>42745.372916666667</v>
      </c>
      <c r="U2397" s="14">
        <v>1481597687</v>
      </c>
      <c r="V2397" s="15">
        <f t="shared" si="151"/>
        <v>42717.121377314819</v>
      </c>
    </row>
    <row r="2398" spans="1:22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7">
        <f t="shared" si="148"/>
        <v>0.2</v>
      </c>
      <c r="P2398" s="18">
        <f t="shared" si="149"/>
        <v>10</v>
      </c>
      <c r="Q2398" t="s">
        <v>8319</v>
      </c>
      <c r="R2398" s="8" t="s">
        <v>8318</v>
      </c>
      <c r="S2398">
        <v>1444940558</v>
      </c>
      <c r="T2398" s="15">
        <f t="shared" si="150"/>
        <v>42292.849050925928</v>
      </c>
      <c r="U2398" s="14">
        <v>1442348558</v>
      </c>
      <c r="V2398" s="15">
        <f t="shared" si="151"/>
        <v>42262.849050925928</v>
      </c>
    </row>
    <row r="2399" spans="1:22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7">
        <f t="shared" si="148"/>
        <v>0</v>
      </c>
      <c r="P2399" s="18" t="e">
        <f t="shared" si="149"/>
        <v>#DIV/0!</v>
      </c>
      <c r="Q2399" t="s">
        <v>8319</v>
      </c>
      <c r="R2399" s="8" t="s">
        <v>8318</v>
      </c>
      <c r="S2399">
        <v>1420233256</v>
      </c>
      <c r="T2399" s="15">
        <f t="shared" si="150"/>
        <v>42006.88490740741</v>
      </c>
      <c r="U2399" s="14">
        <v>1417641256</v>
      </c>
      <c r="V2399" s="15">
        <f t="shared" si="151"/>
        <v>41976.88490740741</v>
      </c>
    </row>
    <row r="2400" spans="1:22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7">
        <f t="shared" si="148"/>
        <v>0</v>
      </c>
      <c r="P2400" s="18" t="e">
        <f t="shared" si="149"/>
        <v>#DIV/0!</v>
      </c>
      <c r="Q2400" t="s">
        <v>8319</v>
      </c>
      <c r="R2400" s="8" t="s">
        <v>8318</v>
      </c>
      <c r="S2400">
        <v>1435874384</v>
      </c>
      <c r="T2400" s="15">
        <f t="shared" si="150"/>
        <v>42187.916481481487</v>
      </c>
      <c r="U2400" s="14">
        <v>1433282384</v>
      </c>
      <c r="V2400" s="15">
        <f t="shared" si="151"/>
        <v>42157.916481481487</v>
      </c>
    </row>
    <row r="2401" spans="1:22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7">
        <f t="shared" si="148"/>
        <v>0</v>
      </c>
      <c r="P2401" s="18" t="e">
        <f t="shared" si="149"/>
        <v>#DIV/0!</v>
      </c>
      <c r="Q2401" t="s">
        <v>8319</v>
      </c>
      <c r="R2401" s="8" t="s">
        <v>8318</v>
      </c>
      <c r="S2401">
        <v>1418934506</v>
      </c>
      <c r="T2401" s="15">
        <f t="shared" si="150"/>
        <v>41991.853078703702</v>
      </c>
      <c r="U2401" s="14">
        <v>1415910506</v>
      </c>
      <c r="V2401" s="15">
        <f t="shared" si="151"/>
        <v>41956.853078703702</v>
      </c>
    </row>
    <row r="2402" spans="1:22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7">
        <f t="shared" si="148"/>
        <v>0</v>
      </c>
      <c r="P2402" s="18" t="e">
        <f t="shared" si="149"/>
        <v>#DIV/0!</v>
      </c>
      <c r="Q2402" t="s">
        <v>8319</v>
      </c>
      <c r="R2402" s="8" t="s">
        <v>8318</v>
      </c>
      <c r="S2402">
        <v>1460615164</v>
      </c>
      <c r="T2402" s="15">
        <f t="shared" si="150"/>
        <v>42474.268101851849</v>
      </c>
      <c r="U2402" s="14">
        <v>1458023164</v>
      </c>
      <c r="V2402" s="15">
        <f t="shared" si="151"/>
        <v>42444.268101851849</v>
      </c>
    </row>
    <row r="2403" spans="1:22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6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7">
        <f t="shared" si="148"/>
        <v>0.71785714285714286</v>
      </c>
      <c r="P2403" s="18">
        <f t="shared" si="149"/>
        <v>22.333333333333332</v>
      </c>
      <c r="Q2403" t="s">
        <v>8336</v>
      </c>
      <c r="R2403" s="8" t="s">
        <v>8335</v>
      </c>
      <c r="S2403">
        <v>1457207096</v>
      </c>
      <c r="T2403" s="15">
        <f t="shared" si="150"/>
        <v>42434.822870370372</v>
      </c>
      <c r="U2403" s="14">
        <v>1452023096</v>
      </c>
      <c r="V2403" s="15">
        <f t="shared" si="151"/>
        <v>42374.822870370372</v>
      </c>
    </row>
    <row r="2404" spans="1:22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6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7">
        <f t="shared" si="148"/>
        <v>0.43333333333333329</v>
      </c>
      <c r="P2404" s="18">
        <f t="shared" si="149"/>
        <v>52</v>
      </c>
      <c r="Q2404" t="s">
        <v>8336</v>
      </c>
      <c r="R2404" s="8" t="s">
        <v>8335</v>
      </c>
      <c r="S2404">
        <v>1431533931</v>
      </c>
      <c r="T2404" s="15">
        <f t="shared" si="150"/>
        <v>42137.679756944446</v>
      </c>
      <c r="U2404" s="14">
        <v>1428941931</v>
      </c>
      <c r="V2404" s="15">
        <f t="shared" si="151"/>
        <v>42107.679756944446</v>
      </c>
    </row>
    <row r="2405" spans="1:22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6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7">
        <f t="shared" si="148"/>
        <v>16.833333333333332</v>
      </c>
      <c r="P2405" s="18">
        <f t="shared" si="149"/>
        <v>16.833333333333332</v>
      </c>
      <c r="Q2405" t="s">
        <v>8336</v>
      </c>
      <c r="R2405" s="8" t="s">
        <v>8335</v>
      </c>
      <c r="S2405">
        <v>1459368658</v>
      </c>
      <c r="T2405" s="15">
        <f t="shared" si="150"/>
        <v>42459.840949074074</v>
      </c>
      <c r="U2405" s="14">
        <v>1454188258</v>
      </c>
      <c r="V2405" s="15">
        <f t="shared" si="151"/>
        <v>42399.882615740746</v>
      </c>
    </row>
    <row r="2406" spans="1:22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7">
        <f t="shared" si="148"/>
        <v>0</v>
      </c>
      <c r="P2406" s="18" t="e">
        <f t="shared" si="149"/>
        <v>#DIV/0!</v>
      </c>
      <c r="Q2406" t="s">
        <v>8336</v>
      </c>
      <c r="R2406" s="8" t="s">
        <v>8335</v>
      </c>
      <c r="S2406">
        <v>1451782607</v>
      </c>
      <c r="T2406" s="15">
        <f t="shared" si="150"/>
        <v>42372.03943287037</v>
      </c>
      <c r="U2406" s="14">
        <v>1449190607</v>
      </c>
      <c r="V2406" s="15">
        <f t="shared" si="151"/>
        <v>42342.03943287037</v>
      </c>
    </row>
    <row r="2407" spans="1:22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6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7">
        <f t="shared" si="148"/>
        <v>22.52</v>
      </c>
      <c r="P2407" s="18">
        <f t="shared" si="149"/>
        <v>56.3</v>
      </c>
      <c r="Q2407" t="s">
        <v>8336</v>
      </c>
      <c r="R2407" s="8" t="s">
        <v>8335</v>
      </c>
      <c r="S2407">
        <v>1472911375</v>
      </c>
      <c r="T2407" s="15">
        <f t="shared" si="150"/>
        <v>42616.585358796292</v>
      </c>
      <c r="U2407" s="14">
        <v>1471096975</v>
      </c>
      <c r="V2407" s="15">
        <f t="shared" si="151"/>
        <v>42595.585358796292</v>
      </c>
    </row>
    <row r="2408" spans="1:22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6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7">
        <f t="shared" si="148"/>
        <v>41.384615384615387</v>
      </c>
      <c r="P2408" s="18">
        <f t="shared" si="149"/>
        <v>84.0625</v>
      </c>
      <c r="Q2408" t="s">
        <v>8336</v>
      </c>
      <c r="R2408" s="8" t="s">
        <v>8335</v>
      </c>
      <c r="S2408">
        <v>1421635190</v>
      </c>
      <c r="T2408" s="15">
        <f t="shared" si="150"/>
        <v>42023.110995370371</v>
      </c>
      <c r="U2408" s="14">
        <v>1418179190</v>
      </c>
      <c r="V2408" s="15">
        <f t="shared" si="151"/>
        <v>41983.110995370371</v>
      </c>
    </row>
    <row r="2409" spans="1:22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6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7">
        <f t="shared" si="148"/>
        <v>25.259090909090908</v>
      </c>
      <c r="P2409" s="18">
        <f t="shared" si="149"/>
        <v>168.39393939393941</v>
      </c>
      <c r="Q2409" t="s">
        <v>8336</v>
      </c>
      <c r="R2409" s="8" t="s">
        <v>8335</v>
      </c>
      <c r="S2409">
        <v>1428732000</v>
      </c>
      <c r="T2409" s="15">
        <f t="shared" si="150"/>
        <v>42105.25</v>
      </c>
      <c r="U2409" s="14">
        <v>1426772928</v>
      </c>
      <c r="V2409" s="15">
        <f t="shared" si="151"/>
        <v>42082.575555555552</v>
      </c>
    </row>
    <row r="2410" spans="1:22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6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7">
        <f t="shared" si="148"/>
        <v>0.2</v>
      </c>
      <c r="P2410" s="18">
        <f t="shared" si="149"/>
        <v>15</v>
      </c>
      <c r="Q2410" t="s">
        <v>8336</v>
      </c>
      <c r="R2410" s="8" t="s">
        <v>8335</v>
      </c>
      <c r="S2410">
        <v>1415247757</v>
      </c>
      <c r="T2410" s="15">
        <f t="shared" si="150"/>
        <v>41949.182372685187</v>
      </c>
      <c r="U2410" s="14">
        <v>1412652157</v>
      </c>
      <c r="V2410" s="15">
        <f t="shared" si="151"/>
        <v>41919.140706018516</v>
      </c>
    </row>
    <row r="2411" spans="1:22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6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7">
        <f t="shared" si="148"/>
        <v>1.8399999999999999</v>
      </c>
      <c r="P2411" s="18">
        <f t="shared" si="149"/>
        <v>76.666666666666671</v>
      </c>
      <c r="Q2411" t="s">
        <v>8336</v>
      </c>
      <c r="R2411" s="8" t="s">
        <v>8335</v>
      </c>
      <c r="S2411">
        <v>1439931675</v>
      </c>
      <c r="T2411" s="15">
        <f t="shared" si="150"/>
        <v>42234.875868055555</v>
      </c>
      <c r="U2411" s="14">
        <v>1437339675</v>
      </c>
      <c r="V2411" s="15">
        <f t="shared" si="151"/>
        <v>42204.875868055555</v>
      </c>
    </row>
    <row r="2412" spans="1:22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6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7">
        <f t="shared" si="148"/>
        <v>0</v>
      </c>
      <c r="P2412" s="18" t="e">
        <f t="shared" si="149"/>
        <v>#DIV/0!</v>
      </c>
      <c r="Q2412" t="s">
        <v>8336</v>
      </c>
      <c r="R2412" s="8" t="s">
        <v>8335</v>
      </c>
      <c r="S2412">
        <v>1441619275</v>
      </c>
      <c r="T2412" s="15">
        <f t="shared" si="150"/>
        <v>42254.408275462964</v>
      </c>
      <c r="U2412" s="14">
        <v>1439027275</v>
      </c>
      <c r="V2412" s="15">
        <f t="shared" si="151"/>
        <v>42224.408275462964</v>
      </c>
    </row>
    <row r="2413" spans="1:22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6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7">
        <f t="shared" si="148"/>
        <v>0.60399999999999998</v>
      </c>
      <c r="P2413" s="18">
        <f t="shared" si="149"/>
        <v>50.333333333333336</v>
      </c>
      <c r="Q2413" t="s">
        <v>8336</v>
      </c>
      <c r="R2413" s="8" t="s">
        <v>8335</v>
      </c>
      <c r="S2413">
        <v>1440524082</v>
      </c>
      <c r="T2413" s="15">
        <f t="shared" si="150"/>
        <v>42241.732430555552</v>
      </c>
      <c r="U2413" s="14">
        <v>1437932082</v>
      </c>
      <c r="V2413" s="15">
        <f t="shared" si="151"/>
        <v>42211.732430555552</v>
      </c>
    </row>
    <row r="2414" spans="1:22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6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7">
        <f t="shared" si="148"/>
        <v>0</v>
      </c>
      <c r="P2414" s="18" t="e">
        <f t="shared" si="149"/>
        <v>#DIV/0!</v>
      </c>
      <c r="Q2414" t="s">
        <v>8336</v>
      </c>
      <c r="R2414" s="8" t="s">
        <v>8335</v>
      </c>
      <c r="S2414">
        <v>1480185673</v>
      </c>
      <c r="T2414" s="15">
        <f t="shared" si="150"/>
        <v>42700.778622685189</v>
      </c>
      <c r="U2414" s="14">
        <v>1476294073</v>
      </c>
      <c r="V2414" s="15">
        <f t="shared" si="151"/>
        <v>42655.736956018518</v>
      </c>
    </row>
    <row r="2415" spans="1:22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6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7">
        <f t="shared" si="148"/>
        <v>0.83333333333333337</v>
      </c>
      <c r="P2415" s="18">
        <f t="shared" si="149"/>
        <v>8.3333333333333339</v>
      </c>
      <c r="Q2415" t="s">
        <v>8336</v>
      </c>
      <c r="R2415" s="8" t="s">
        <v>8335</v>
      </c>
      <c r="S2415">
        <v>1401579000</v>
      </c>
      <c r="T2415" s="15">
        <f t="shared" si="150"/>
        <v>41790.979166666664</v>
      </c>
      <c r="U2415" s="14">
        <v>1398911882</v>
      </c>
      <c r="V2415" s="15">
        <f t="shared" si="151"/>
        <v>41760.10974537037</v>
      </c>
    </row>
    <row r="2416" spans="1:22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7">
        <f t="shared" si="148"/>
        <v>3.0666666666666664</v>
      </c>
      <c r="P2416" s="18">
        <f t="shared" si="149"/>
        <v>35.384615384615387</v>
      </c>
      <c r="Q2416" t="s">
        <v>8336</v>
      </c>
      <c r="R2416" s="8" t="s">
        <v>8335</v>
      </c>
      <c r="S2416">
        <v>1440215940</v>
      </c>
      <c r="T2416" s="15">
        <f t="shared" si="150"/>
        <v>42238.165972222225</v>
      </c>
      <c r="U2416" s="14">
        <v>1436805660</v>
      </c>
      <c r="V2416" s="15">
        <f t="shared" si="151"/>
        <v>42198.695138888885</v>
      </c>
    </row>
    <row r="2417" spans="1:22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6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7">
        <f t="shared" si="148"/>
        <v>0.55833333333333335</v>
      </c>
      <c r="P2417" s="18">
        <f t="shared" si="149"/>
        <v>55.833333333333336</v>
      </c>
      <c r="Q2417" t="s">
        <v>8336</v>
      </c>
      <c r="R2417" s="8" t="s">
        <v>8335</v>
      </c>
      <c r="S2417">
        <v>1468615346</v>
      </c>
      <c r="T2417" s="15">
        <f t="shared" si="150"/>
        <v>42566.862800925926</v>
      </c>
      <c r="U2417" s="14">
        <v>1466023346</v>
      </c>
      <c r="V2417" s="15">
        <f t="shared" si="151"/>
        <v>42536.862800925926</v>
      </c>
    </row>
    <row r="2418" spans="1:22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6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7">
        <f t="shared" si="148"/>
        <v>2.5000000000000001E-2</v>
      </c>
      <c r="P2418" s="18">
        <f t="shared" si="149"/>
        <v>5</v>
      </c>
      <c r="Q2418" t="s">
        <v>8336</v>
      </c>
      <c r="R2418" s="8" t="s">
        <v>8335</v>
      </c>
      <c r="S2418">
        <v>1426345200</v>
      </c>
      <c r="T2418" s="15">
        <f t="shared" si="150"/>
        <v>42077.625</v>
      </c>
      <c r="U2418" s="14">
        <v>1421343743</v>
      </c>
      <c r="V2418" s="15">
        <f t="shared" si="151"/>
        <v>42019.737766203703</v>
      </c>
    </row>
    <row r="2419" spans="1:22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6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7">
        <f t="shared" si="148"/>
        <v>0</v>
      </c>
      <c r="P2419" s="18" t="e">
        <f t="shared" si="149"/>
        <v>#DIV/0!</v>
      </c>
      <c r="Q2419" t="s">
        <v>8336</v>
      </c>
      <c r="R2419" s="8" t="s">
        <v>8335</v>
      </c>
      <c r="S2419">
        <v>1407705187</v>
      </c>
      <c r="T2419" s="15">
        <f t="shared" si="150"/>
        <v>41861.884108796294</v>
      </c>
      <c r="U2419" s="14">
        <v>1405113187</v>
      </c>
      <c r="V2419" s="15">
        <f t="shared" si="151"/>
        <v>41831.884108796294</v>
      </c>
    </row>
    <row r="2420" spans="1:22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6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7">
        <f t="shared" si="148"/>
        <v>0.02</v>
      </c>
      <c r="P2420" s="18">
        <f t="shared" si="149"/>
        <v>1</v>
      </c>
      <c r="Q2420" t="s">
        <v>8336</v>
      </c>
      <c r="R2420" s="8" t="s">
        <v>8335</v>
      </c>
      <c r="S2420">
        <v>1427225644</v>
      </c>
      <c r="T2420" s="15">
        <f t="shared" si="150"/>
        <v>42087.815324074079</v>
      </c>
      <c r="U2420" s="14">
        <v>1422045244</v>
      </c>
      <c r="V2420" s="15">
        <f t="shared" si="151"/>
        <v>42027.856990740736</v>
      </c>
    </row>
    <row r="2421" spans="1:22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6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7">
        <f t="shared" si="148"/>
        <v>0</v>
      </c>
      <c r="P2421" s="18" t="e">
        <f t="shared" si="149"/>
        <v>#DIV/0!</v>
      </c>
      <c r="Q2421" t="s">
        <v>8336</v>
      </c>
      <c r="R2421" s="8" t="s">
        <v>8335</v>
      </c>
      <c r="S2421">
        <v>1424281389</v>
      </c>
      <c r="T2421" s="15">
        <f t="shared" si="150"/>
        <v>42053.738298611112</v>
      </c>
      <c r="U2421" s="14">
        <v>1419097389</v>
      </c>
      <c r="V2421" s="15">
        <f t="shared" si="151"/>
        <v>41993.738298611112</v>
      </c>
    </row>
    <row r="2422" spans="1:22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6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7">
        <f t="shared" si="148"/>
        <v>14.825133372851216</v>
      </c>
      <c r="P2422" s="18">
        <f t="shared" si="149"/>
        <v>69.472222222222229</v>
      </c>
      <c r="Q2422" t="s">
        <v>8336</v>
      </c>
      <c r="R2422" s="8" t="s">
        <v>8335</v>
      </c>
      <c r="S2422">
        <v>1415583695</v>
      </c>
      <c r="T2422" s="15">
        <f t="shared" si="150"/>
        <v>41953.070543981477</v>
      </c>
      <c r="U2422" s="14">
        <v>1410396095</v>
      </c>
      <c r="V2422" s="15">
        <f t="shared" si="151"/>
        <v>41893.028877314813</v>
      </c>
    </row>
    <row r="2423" spans="1:22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6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7">
        <f t="shared" si="148"/>
        <v>1.6666666666666666E-2</v>
      </c>
      <c r="P2423" s="18">
        <f t="shared" si="149"/>
        <v>1</v>
      </c>
      <c r="Q2423" t="s">
        <v>8336</v>
      </c>
      <c r="R2423" s="8" t="s">
        <v>8335</v>
      </c>
      <c r="S2423">
        <v>1424536196</v>
      </c>
      <c r="T2423" s="15">
        <f t="shared" si="150"/>
        <v>42056.687453703707</v>
      </c>
      <c r="U2423" s="14">
        <v>1421944196</v>
      </c>
      <c r="V2423" s="15">
        <f t="shared" si="151"/>
        <v>42026.687453703707</v>
      </c>
    </row>
    <row r="2424" spans="1:22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6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7">
        <f t="shared" si="148"/>
        <v>0.2</v>
      </c>
      <c r="P2424" s="18">
        <f t="shared" si="149"/>
        <v>1</v>
      </c>
      <c r="Q2424" t="s">
        <v>8336</v>
      </c>
      <c r="R2424" s="8" t="s">
        <v>8335</v>
      </c>
      <c r="S2424">
        <v>1426091036</v>
      </c>
      <c r="T2424" s="15">
        <f t="shared" si="150"/>
        <v>42074.683287037042</v>
      </c>
      <c r="U2424" s="14">
        <v>1423502636</v>
      </c>
      <c r="V2424" s="15">
        <f t="shared" si="151"/>
        <v>42044.724953703699</v>
      </c>
    </row>
    <row r="2425" spans="1:22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6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7">
        <f t="shared" si="148"/>
        <v>1.3333333333333334E-2</v>
      </c>
      <c r="P2425" s="18">
        <f t="shared" si="149"/>
        <v>8</v>
      </c>
      <c r="Q2425" t="s">
        <v>8336</v>
      </c>
      <c r="R2425" s="8" t="s">
        <v>8335</v>
      </c>
      <c r="S2425">
        <v>1420044890</v>
      </c>
      <c r="T2425" s="15">
        <f t="shared" si="150"/>
        <v>42004.704745370371</v>
      </c>
      <c r="U2425" s="14">
        <v>1417452890</v>
      </c>
      <c r="V2425" s="15">
        <f t="shared" si="151"/>
        <v>41974.704745370371</v>
      </c>
    </row>
    <row r="2426" spans="1:22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7">
        <f t="shared" si="148"/>
        <v>1.24</v>
      </c>
      <c r="P2426" s="18">
        <f t="shared" si="149"/>
        <v>34.444444444444443</v>
      </c>
      <c r="Q2426" t="s">
        <v>8336</v>
      </c>
      <c r="R2426" s="8" t="s">
        <v>8335</v>
      </c>
      <c r="S2426">
        <v>1414445108</v>
      </c>
      <c r="T2426" s="15">
        <f t="shared" si="150"/>
        <v>41939.892453703702</v>
      </c>
      <c r="U2426" s="14">
        <v>1411853108</v>
      </c>
      <c r="V2426" s="15">
        <f t="shared" si="151"/>
        <v>41909.892453703702</v>
      </c>
    </row>
    <row r="2427" spans="1:22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6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7">
        <f t="shared" si="148"/>
        <v>2.8571428571428574E-2</v>
      </c>
      <c r="P2427" s="18">
        <f t="shared" si="149"/>
        <v>1</v>
      </c>
      <c r="Q2427" t="s">
        <v>8336</v>
      </c>
      <c r="R2427" s="8" t="s">
        <v>8335</v>
      </c>
      <c r="S2427">
        <v>1464386640</v>
      </c>
      <c r="T2427" s="15">
        <f t="shared" si="150"/>
        <v>42517.919444444444</v>
      </c>
      <c r="U2427" s="14">
        <v>1463090149</v>
      </c>
      <c r="V2427" s="15">
        <f t="shared" si="151"/>
        <v>42502.913761574076</v>
      </c>
    </row>
    <row r="2428" spans="1:22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6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7">
        <f t="shared" si="148"/>
        <v>0</v>
      </c>
      <c r="P2428" s="18" t="e">
        <f t="shared" si="149"/>
        <v>#DIV/0!</v>
      </c>
      <c r="Q2428" t="s">
        <v>8336</v>
      </c>
      <c r="R2428" s="8" t="s">
        <v>8335</v>
      </c>
      <c r="S2428">
        <v>1439006692</v>
      </c>
      <c r="T2428" s="15">
        <f t="shared" si="150"/>
        <v>42224.170046296298</v>
      </c>
      <c r="U2428" s="14">
        <v>1433822692</v>
      </c>
      <c r="V2428" s="15">
        <f t="shared" si="151"/>
        <v>42164.170046296298</v>
      </c>
    </row>
    <row r="2429" spans="1:22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6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7">
        <f t="shared" si="148"/>
        <v>2E-3</v>
      </c>
      <c r="P2429" s="18">
        <f t="shared" si="149"/>
        <v>1</v>
      </c>
      <c r="Q2429" t="s">
        <v>8336</v>
      </c>
      <c r="R2429" s="8" t="s">
        <v>8335</v>
      </c>
      <c r="S2429">
        <v>1458715133</v>
      </c>
      <c r="T2429" s="15">
        <f t="shared" si="150"/>
        <v>42452.277002314819</v>
      </c>
      <c r="U2429" s="14">
        <v>1455262733</v>
      </c>
      <c r="V2429" s="15">
        <f t="shared" si="151"/>
        <v>42412.318668981483</v>
      </c>
    </row>
    <row r="2430" spans="1:22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6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7">
        <f t="shared" si="148"/>
        <v>2.8571428571428571E-3</v>
      </c>
      <c r="P2430" s="18">
        <f t="shared" si="149"/>
        <v>1</v>
      </c>
      <c r="Q2430" t="s">
        <v>8336</v>
      </c>
      <c r="R2430" s="8" t="s">
        <v>8335</v>
      </c>
      <c r="S2430">
        <v>1426182551</v>
      </c>
      <c r="T2430" s="15">
        <f t="shared" si="150"/>
        <v>42075.742488425924</v>
      </c>
      <c r="U2430" s="14">
        <v>1423594151</v>
      </c>
      <c r="V2430" s="15">
        <f t="shared" si="151"/>
        <v>42045.784155092595</v>
      </c>
    </row>
    <row r="2431" spans="1:22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6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7">
        <f t="shared" si="148"/>
        <v>1.4321428571428572</v>
      </c>
      <c r="P2431" s="18">
        <f t="shared" si="149"/>
        <v>501.25</v>
      </c>
      <c r="Q2431" t="s">
        <v>8336</v>
      </c>
      <c r="R2431" s="8" t="s">
        <v>8335</v>
      </c>
      <c r="S2431">
        <v>1486313040</v>
      </c>
      <c r="T2431" s="15">
        <f t="shared" si="150"/>
        <v>42771.697222222225</v>
      </c>
      <c r="U2431" s="14">
        <v>1483131966</v>
      </c>
      <c r="V2431" s="15">
        <f t="shared" si="151"/>
        <v>42734.879236111112</v>
      </c>
    </row>
    <row r="2432" spans="1:22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6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7">
        <f t="shared" si="148"/>
        <v>0.70000000000000007</v>
      </c>
      <c r="P2432" s="18">
        <f t="shared" si="149"/>
        <v>10.5</v>
      </c>
      <c r="Q2432" t="s">
        <v>8336</v>
      </c>
      <c r="R2432" s="8" t="s">
        <v>8335</v>
      </c>
      <c r="S2432">
        <v>1455246504</v>
      </c>
      <c r="T2432" s="15">
        <f t="shared" si="150"/>
        <v>42412.130833333329</v>
      </c>
      <c r="U2432" s="14">
        <v>1452654504</v>
      </c>
      <c r="V2432" s="15">
        <f t="shared" si="151"/>
        <v>42382.130833333329</v>
      </c>
    </row>
    <row r="2433" spans="1:22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6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7">
        <f t="shared" si="148"/>
        <v>2E-3</v>
      </c>
      <c r="P2433" s="18">
        <f t="shared" si="149"/>
        <v>1</v>
      </c>
      <c r="Q2433" t="s">
        <v>8336</v>
      </c>
      <c r="R2433" s="8" t="s">
        <v>8335</v>
      </c>
      <c r="S2433">
        <v>1467080613</v>
      </c>
      <c r="T2433" s="15">
        <f t="shared" si="150"/>
        <v>42549.099687499998</v>
      </c>
      <c r="U2433" s="14">
        <v>1461896613</v>
      </c>
      <c r="V2433" s="15">
        <f t="shared" si="151"/>
        <v>42489.099687499998</v>
      </c>
    </row>
    <row r="2434" spans="1:22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6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7">
        <f t="shared" si="148"/>
        <v>1.4285714285714287E-2</v>
      </c>
      <c r="P2434" s="18">
        <f t="shared" si="149"/>
        <v>1</v>
      </c>
      <c r="Q2434" t="s">
        <v>8336</v>
      </c>
      <c r="R2434" s="8" t="s">
        <v>8335</v>
      </c>
      <c r="S2434">
        <v>1425791697</v>
      </c>
      <c r="T2434" s="15">
        <f t="shared" si="150"/>
        <v>42071.218715277777</v>
      </c>
      <c r="U2434" s="14">
        <v>1423199697</v>
      </c>
      <c r="V2434" s="15">
        <f t="shared" si="151"/>
        <v>42041.218715277777</v>
      </c>
    </row>
    <row r="2435" spans="1:22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6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7">
        <f t="shared" ref="O2435:O2498" si="152">(E2435/D2435)*100</f>
        <v>0</v>
      </c>
      <c r="P2435" s="18" t="e">
        <f t="shared" ref="P2435:P2498" si="153">AVERAGE(E2435/L2435)</f>
        <v>#DIV/0!</v>
      </c>
      <c r="Q2435" t="s">
        <v>8336</v>
      </c>
      <c r="R2435" s="8" t="s">
        <v>8335</v>
      </c>
      <c r="S2435">
        <v>1456608943</v>
      </c>
      <c r="T2435" s="15">
        <f t="shared" ref="T2435:T2498" si="154">(S2435/86400)+DATE(1970,1,1)</f>
        <v>42427.89980324074</v>
      </c>
      <c r="U2435" s="14">
        <v>1454016943</v>
      </c>
      <c r="V2435" s="15">
        <f t="shared" ref="V2435:V2498" si="155">(U2435/86400)+DATE(1970,1,1)</f>
        <v>42397.89980324074</v>
      </c>
    </row>
    <row r="2436" spans="1:22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7">
        <f t="shared" si="152"/>
        <v>0.13</v>
      </c>
      <c r="P2436" s="18">
        <f t="shared" si="153"/>
        <v>13</v>
      </c>
      <c r="Q2436" t="s">
        <v>8336</v>
      </c>
      <c r="R2436" s="8" t="s">
        <v>8335</v>
      </c>
      <c r="S2436">
        <v>1438662474</v>
      </c>
      <c r="T2436" s="15">
        <f t="shared" si="154"/>
        <v>42220.186041666668</v>
      </c>
      <c r="U2436" s="14">
        <v>1435206474</v>
      </c>
      <c r="V2436" s="15">
        <f t="shared" si="155"/>
        <v>42180.186041666668</v>
      </c>
    </row>
    <row r="2437" spans="1:22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6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7">
        <f t="shared" si="152"/>
        <v>0.48960000000000004</v>
      </c>
      <c r="P2437" s="18">
        <f t="shared" si="153"/>
        <v>306</v>
      </c>
      <c r="Q2437" t="s">
        <v>8336</v>
      </c>
      <c r="R2437" s="8" t="s">
        <v>8335</v>
      </c>
      <c r="S2437">
        <v>1444027186</v>
      </c>
      <c r="T2437" s="15">
        <f t="shared" si="154"/>
        <v>42282.277615740742</v>
      </c>
      <c r="U2437" s="14">
        <v>1441435186</v>
      </c>
      <c r="V2437" s="15">
        <f t="shared" si="155"/>
        <v>42252.277615740742</v>
      </c>
    </row>
    <row r="2438" spans="1:22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6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7">
        <f t="shared" si="152"/>
        <v>3.8461538461538464E-2</v>
      </c>
      <c r="P2438" s="18">
        <f t="shared" si="153"/>
        <v>22.5</v>
      </c>
      <c r="Q2438" t="s">
        <v>8336</v>
      </c>
      <c r="R2438" s="8" t="s">
        <v>8335</v>
      </c>
      <c r="S2438">
        <v>1454078770</v>
      </c>
      <c r="T2438" s="15">
        <f t="shared" si="154"/>
        <v>42398.615393518514</v>
      </c>
      <c r="U2438" s="14">
        <v>1448894770</v>
      </c>
      <c r="V2438" s="15">
        <f t="shared" si="155"/>
        <v>42338.615393518514</v>
      </c>
    </row>
    <row r="2439" spans="1:22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6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7">
        <f t="shared" si="152"/>
        <v>0</v>
      </c>
      <c r="P2439" s="18" t="e">
        <f t="shared" si="153"/>
        <v>#DIV/0!</v>
      </c>
      <c r="Q2439" t="s">
        <v>8336</v>
      </c>
      <c r="R2439" s="8" t="s">
        <v>8335</v>
      </c>
      <c r="S2439">
        <v>1426615200</v>
      </c>
      <c r="T2439" s="15">
        <f t="shared" si="154"/>
        <v>42080.75</v>
      </c>
      <c r="U2439" s="14">
        <v>1422400188</v>
      </c>
      <c r="V2439" s="15">
        <f t="shared" si="155"/>
        <v>42031.965138888889</v>
      </c>
    </row>
    <row r="2440" spans="1:22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6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7">
        <f t="shared" si="152"/>
        <v>0.33333333333333337</v>
      </c>
      <c r="P2440" s="18">
        <f t="shared" si="153"/>
        <v>50</v>
      </c>
      <c r="Q2440" t="s">
        <v>8336</v>
      </c>
      <c r="R2440" s="8" t="s">
        <v>8335</v>
      </c>
      <c r="S2440">
        <v>1449529062</v>
      </c>
      <c r="T2440" s="15">
        <f t="shared" si="154"/>
        <v>42345.956736111111</v>
      </c>
      <c r="U2440" s="14">
        <v>1444341462</v>
      </c>
      <c r="V2440" s="15">
        <f t="shared" si="155"/>
        <v>42285.91506944444</v>
      </c>
    </row>
    <row r="2441" spans="1:22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6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7">
        <f t="shared" si="152"/>
        <v>0</v>
      </c>
      <c r="P2441" s="18" t="e">
        <f t="shared" si="153"/>
        <v>#DIV/0!</v>
      </c>
      <c r="Q2441" t="s">
        <v>8336</v>
      </c>
      <c r="R2441" s="8" t="s">
        <v>8335</v>
      </c>
      <c r="S2441">
        <v>1445197129</v>
      </c>
      <c r="T2441" s="15">
        <f t="shared" si="154"/>
        <v>42295.818622685183</v>
      </c>
      <c r="U2441" s="14">
        <v>1442605129</v>
      </c>
      <c r="V2441" s="15">
        <f t="shared" si="155"/>
        <v>42265.818622685183</v>
      </c>
    </row>
    <row r="2442" spans="1:22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6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7">
        <f t="shared" si="152"/>
        <v>0.2</v>
      </c>
      <c r="P2442" s="18">
        <f t="shared" si="153"/>
        <v>5</v>
      </c>
      <c r="Q2442" t="s">
        <v>8336</v>
      </c>
      <c r="R2442" s="8" t="s">
        <v>8335</v>
      </c>
      <c r="S2442">
        <v>1455399313</v>
      </c>
      <c r="T2442" s="15">
        <f t="shared" si="154"/>
        <v>42413.899456018524</v>
      </c>
      <c r="U2442" s="14">
        <v>1452807313</v>
      </c>
      <c r="V2442" s="15">
        <f t="shared" si="155"/>
        <v>42383.899456018524</v>
      </c>
    </row>
    <row r="2443" spans="1:22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6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7">
        <f t="shared" si="152"/>
        <v>107.88</v>
      </c>
      <c r="P2443" s="18">
        <f t="shared" si="153"/>
        <v>74.22935779816514</v>
      </c>
      <c r="Q2443" t="s">
        <v>8351</v>
      </c>
      <c r="R2443" s="8" t="s">
        <v>8335</v>
      </c>
      <c r="S2443">
        <v>1437627540</v>
      </c>
      <c r="T2443" s="15">
        <f t="shared" si="154"/>
        <v>42208.207638888889</v>
      </c>
      <c r="U2443" s="14">
        <v>1435806054</v>
      </c>
      <c r="V2443" s="15">
        <f t="shared" si="155"/>
        <v>42187.125625000001</v>
      </c>
    </row>
    <row r="2444" spans="1:22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6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7">
        <f t="shared" si="152"/>
        <v>125.94166666666666</v>
      </c>
      <c r="P2444" s="18">
        <f t="shared" si="153"/>
        <v>81.252688172043008</v>
      </c>
      <c r="Q2444" t="s">
        <v>8351</v>
      </c>
      <c r="R2444" s="8" t="s">
        <v>8335</v>
      </c>
      <c r="S2444">
        <v>1426777228</v>
      </c>
      <c r="T2444" s="15">
        <f t="shared" si="154"/>
        <v>42082.625324074077</v>
      </c>
      <c r="U2444" s="14">
        <v>1424188828</v>
      </c>
      <c r="V2444" s="15">
        <f t="shared" si="155"/>
        <v>42052.666990740741</v>
      </c>
    </row>
    <row r="2445" spans="1:22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6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7">
        <f t="shared" si="152"/>
        <v>202.51495</v>
      </c>
      <c r="P2445" s="18">
        <f t="shared" si="153"/>
        <v>130.23469453376205</v>
      </c>
      <c r="Q2445" t="s">
        <v>8351</v>
      </c>
      <c r="R2445" s="8" t="s">
        <v>8335</v>
      </c>
      <c r="S2445">
        <v>1408114822</v>
      </c>
      <c r="T2445" s="15">
        <f t="shared" si="154"/>
        <v>41866.625254629631</v>
      </c>
      <c r="U2445" s="14">
        <v>1405522822</v>
      </c>
      <c r="V2445" s="15">
        <f t="shared" si="155"/>
        <v>41836.625254629631</v>
      </c>
    </row>
    <row r="2446" spans="1:22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7">
        <f t="shared" si="152"/>
        <v>108.60000000000001</v>
      </c>
      <c r="P2446" s="18">
        <f t="shared" si="153"/>
        <v>53.409836065573771</v>
      </c>
      <c r="Q2446" t="s">
        <v>8351</v>
      </c>
      <c r="R2446" s="8" t="s">
        <v>8335</v>
      </c>
      <c r="S2446">
        <v>1464199591</v>
      </c>
      <c r="T2446" s="15">
        <f t="shared" si="154"/>
        <v>42515.754525462966</v>
      </c>
      <c r="U2446" s="14">
        <v>1461607591</v>
      </c>
      <c r="V2446" s="15">
        <f t="shared" si="155"/>
        <v>42485.754525462966</v>
      </c>
    </row>
    <row r="2447" spans="1:22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6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7">
        <f t="shared" si="152"/>
        <v>172.8</v>
      </c>
      <c r="P2447" s="18">
        <f t="shared" si="153"/>
        <v>75.130434782608702</v>
      </c>
      <c r="Q2447" t="s">
        <v>8351</v>
      </c>
      <c r="R2447" s="8" t="s">
        <v>8335</v>
      </c>
      <c r="S2447">
        <v>1443242021</v>
      </c>
      <c r="T2447" s="15">
        <f t="shared" si="154"/>
        <v>42273.190057870372</v>
      </c>
      <c r="U2447" s="14">
        <v>1440650021</v>
      </c>
      <c r="V2447" s="15">
        <f t="shared" si="155"/>
        <v>42243.190057870372</v>
      </c>
    </row>
    <row r="2448" spans="1:22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6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7">
        <f t="shared" si="152"/>
        <v>167.98</v>
      </c>
      <c r="P2448" s="18">
        <f t="shared" si="153"/>
        <v>75.666666666666671</v>
      </c>
      <c r="Q2448" t="s">
        <v>8351</v>
      </c>
      <c r="R2448" s="8" t="s">
        <v>8335</v>
      </c>
      <c r="S2448">
        <v>1480174071</v>
      </c>
      <c r="T2448" s="15">
        <f t="shared" si="154"/>
        <v>42700.64434027778</v>
      </c>
      <c r="U2448" s="14">
        <v>1477578471</v>
      </c>
      <c r="V2448" s="15">
        <f t="shared" si="155"/>
        <v>42670.602673611109</v>
      </c>
    </row>
    <row r="2449" spans="1:22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6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7">
        <f t="shared" si="152"/>
        <v>427.20000000000005</v>
      </c>
      <c r="P2449" s="18">
        <f t="shared" si="153"/>
        <v>31.691394658753708</v>
      </c>
      <c r="Q2449" t="s">
        <v>8351</v>
      </c>
      <c r="R2449" s="8" t="s">
        <v>8335</v>
      </c>
      <c r="S2449">
        <v>1478923200</v>
      </c>
      <c r="T2449" s="15">
        <f t="shared" si="154"/>
        <v>42686.166666666672</v>
      </c>
      <c r="U2449" s="14">
        <v>1476184593</v>
      </c>
      <c r="V2449" s="15">
        <f t="shared" si="155"/>
        <v>42654.469826388886</v>
      </c>
    </row>
    <row r="2450" spans="1:22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6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7">
        <f t="shared" si="152"/>
        <v>107.5</v>
      </c>
      <c r="P2450" s="18">
        <f t="shared" si="153"/>
        <v>47.777777777777779</v>
      </c>
      <c r="Q2450" t="s">
        <v>8351</v>
      </c>
      <c r="R2450" s="8" t="s">
        <v>8335</v>
      </c>
      <c r="S2450">
        <v>1472621760</v>
      </c>
      <c r="T2450" s="15">
        <f t="shared" si="154"/>
        <v>42613.233333333337</v>
      </c>
      <c r="U2450" s="14">
        <v>1472110513</v>
      </c>
      <c r="V2450" s="15">
        <f t="shared" si="155"/>
        <v>42607.316122685181</v>
      </c>
    </row>
    <row r="2451" spans="1:22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6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7">
        <f t="shared" si="152"/>
        <v>108</v>
      </c>
      <c r="P2451" s="18">
        <f t="shared" si="153"/>
        <v>90</v>
      </c>
      <c r="Q2451" t="s">
        <v>8351</v>
      </c>
      <c r="R2451" s="8" t="s">
        <v>8335</v>
      </c>
      <c r="S2451">
        <v>1417321515</v>
      </c>
      <c r="T2451" s="15">
        <f t="shared" si="154"/>
        <v>41973.184201388889</v>
      </c>
      <c r="U2451" s="14">
        <v>1414725915</v>
      </c>
      <c r="V2451" s="15">
        <f t="shared" si="155"/>
        <v>41943.142534722225</v>
      </c>
    </row>
    <row r="2452" spans="1:22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6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7">
        <f t="shared" si="152"/>
        <v>101.53353333333335</v>
      </c>
      <c r="P2452" s="18">
        <f t="shared" si="153"/>
        <v>149.31401960784314</v>
      </c>
      <c r="Q2452" t="s">
        <v>8351</v>
      </c>
      <c r="R2452" s="8" t="s">
        <v>8335</v>
      </c>
      <c r="S2452">
        <v>1414465860</v>
      </c>
      <c r="T2452" s="15">
        <f t="shared" si="154"/>
        <v>41940.132638888885</v>
      </c>
      <c r="U2452" s="14">
        <v>1411177456</v>
      </c>
      <c r="V2452" s="15">
        <f t="shared" si="155"/>
        <v>41902.07240740741</v>
      </c>
    </row>
    <row r="2453" spans="1:22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6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7">
        <f t="shared" si="152"/>
        <v>115.45</v>
      </c>
      <c r="P2453" s="18">
        <f t="shared" si="153"/>
        <v>62.06989247311828</v>
      </c>
      <c r="Q2453" t="s">
        <v>8351</v>
      </c>
      <c r="R2453" s="8" t="s">
        <v>8335</v>
      </c>
      <c r="S2453">
        <v>1488750490</v>
      </c>
      <c r="T2453" s="15">
        <f t="shared" si="154"/>
        <v>42799.908449074079</v>
      </c>
      <c r="U2453" s="14">
        <v>1487022490</v>
      </c>
      <c r="V2453" s="15">
        <f t="shared" si="155"/>
        <v>42779.908449074079</v>
      </c>
    </row>
    <row r="2454" spans="1:22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6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7">
        <f t="shared" si="152"/>
        <v>133.5</v>
      </c>
      <c r="P2454" s="18">
        <f t="shared" si="153"/>
        <v>53.4</v>
      </c>
      <c r="Q2454" t="s">
        <v>8351</v>
      </c>
      <c r="R2454" s="8" t="s">
        <v>8335</v>
      </c>
      <c r="S2454">
        <v>1451430000</v>
      </c>
      <c r="T2454" s="15">
        <f t="shared" si="154"/>
        <v>42367.958333333328</v>
      </c>
      <c r="U2454" s="14">
        <v>1448914500</v>
      </c>
      <c r="V2454" s="15">
        <f t="shared" si="155"/>
        <v>42338.84375</v>
      </c>
    </row>
    <row r="2455" spans="1:22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6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7">
        <f t="shared" si="152"/>
        <v>154.69999999999999</v>
      </c>
      <c r="P2455" s="18">
        <f t="shared" si="153"/>
        <v>69.268656716417908</v>
      </c>
      <c r="Q2455" t="s">
        <v>8351</v>
      </c>
      <c r="R2455" s="8" t="s">
        <v>8335</v>
      </c>
      <c r="S2455">
        <v>1486053409</v>
      </c>
      <c r="T2455" s="15">
        <f t="shared" si="154"/>
        <v>42768.692233796297</v>
      </c>
      <c r="U2455" s="14">
        <v>1483461409</v>
      </c>
      <c r="V2455" s="15">
        <f t="shared" si="155"/>
        <v>42738.692233796297</v>
      </c>
    </row>
    <row r="2456" spans="1:22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7">
        <f t="shared" si="152"/>
        <v>100.84571428571429</v>
      </c>
      <c r="P2456" s="18">
        <f t="shared" si="153"/>
        <v>271.50769230769231</v>
      </c>
      <c r="Q2456" t="s">
        <v>8351</v>
      </c>
      <c r="R2456" s="8" t="s">
        <v>8335</v>
      </c>
      <c r="S2456">
        <v>1489207808</v>
      </c>
      <c r="T2456" s="15">
        <f t="shared" si="154"/>
        <v>42805.201481481483</v>
      </c>
      <c r="U2456" s="14">
        <v>1486183808</v>
      </c>
      <c r="V2456" s="15">
        <f t="shared" si="155"/>
        <v>42770.201481481483</v>
      </c>
    </row>
    <row r="2457" spans="1:22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6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7">
        <f t="shared" si="152"/>
        <v>182</v>
      </c>
      <c r="P2457" s="18">
        <f t="shared" si="153"/>
        <v>34.125</v>
      </c>
      <c r="Q2457" t="s">
        <v>8351</v>
      </c>
      <c r="R2457" s="8" t="s">
        <v>8335</v>
      </c>
      <c r="S2457">
        <v>1461177950</v>
      </c>
      <c r="T2457" s="15">
        <f t="shared" si="154"/>
        <v>42480.781828703708</v>
      </c>
      <c r="U2457" s="14">
        <v>1458758750</v>
      </c>
      <c r="V2457" s="15">
        <f t="shared" si="155"/>
        <v>42452.781828703708</v>
      </c>
    </row>
    <row r="2458" spans="1:22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6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7">
        <f t="shared" si="152"/>
        <v>180.86666666666667</v>
      </c>
      <c r="P2458" s="18">
        <f t="shared" si="153"/>
        <v>40.492537313432834</v>
      </c>
      <c r="Q2458" t="s">
        <v>8351</v>
      </c>
      <c r="R2458" s="8" t="s">
        <v>8335</v>
      </c>
      <c r="S2458">
        <v>1488063839</v>
      </c>
      <c r="T2458" s="15">
        <f t="shared" si="154"/>
        <v>42791.961099537039</v>
      </c>
      <c r="U2458" s="14">
        <v>1485471839</v>
      </c>
      <c r="V2458" s="15">
        <f t="shared" si="155"/>
        <v>42761.961099537039</v>
      </c>
    </row>
    <row r="2459" spans="1:22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6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7">
        <f t="shared" si="152"/>
        <v>102.30434782608695</v>
      </c>
      <c r="P2459" s="18">
        <f t="shared" si="153"/>
        <v>189.75806451612902</v>
      </c>
      <c r="Q2459" t="s">
        <v>8351</v>
      </c>
      <c r="R2459" s="8" t="s">
        <v>8335</v>
      </c>
      <c r="S2459">
        <v>1458826056</v>
      </c>
      <c r="T2459" s="15">
        <f t="shared" si="154"/>
        <v>42453.560833333337</v>
      </c>
      <c r="U2459" s="14">
        <v>1456237656</v>
      </c>
      <c r="V2459" s="15">
        <f t="shared" si="155"/>
        <v>42423.602500000001</v>
      </c>
    </row>
    <row r="2460" spans="1:22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6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7">
        <f t="shared" si="152"/>
        <v>110.17999999999999</v>
      </c>
      <c r="P2460" s="18">
        <f t="shared" si="153"/>
        <v>68.862499999999997</v>
      </c>
      <c r="Q2460" t="s">
        <v>8351</v>
      </c>
      <c r="R2460" s="8" t="s">
        <v>8335</v>
      </c>
      <c r="S2460">
        <v>1465498800</v>
      </c>
      <c r="T2460" s="15">
        <f t="shared" si="154"/>
        <v>42530.791666666672</v>
      </c>
      <c r="U2460" s="14">
        <v>1462481718</v>
      </c>
      <c r="V2460" s="15">
        <f t="shared" si="155"/>
        <v>42495.871736111112</v>
      </c>
    </row>
    <row r="2461" spans="1:22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6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7">
        <f t="shared" si="152"/>
        <v>102.25</v>
      </c>
      <c r="P2461" s="18">
        <f t="shared" si="153"/>
        <v>108.77659574468085</v>
      </c>
      <c r="Q2461" t="s">
        <v>8351</v>
      </c>
      <c r="R2461" s="8" t="s">
        <v>8335</v>
      </c>
      <c r="S2461">
        <v>1458742685</v>
      </c>
      <c r="T2461" s="15">
        <f t="shared" si="154"/>
        <v>42452.595891203702</v>
      </c>
      <c r="U2461" s="14">
        <v>1454858285</v>
      </c>
      <c r="V2461" s="15">
        <f t="shared" si="155"/>
        <v>42407.637557870374</v>
      </c>
    </row>
    <row r="2462" spans="1:22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6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7">
        <f t="shared" si="152"/>
        <v>100.78823529411764</v>
      </c>
      <c r="P2462" s="18">
        <f t="shared" si="153"/>
        <v>125.98529411764706</v>
      </c>
      <c r="Q2462" t="s">
        <v>8351</v>
      </c>
      <c r="R2462" s="8" t="s">
        <v>8335</v>
      </c>
      <c r="S2462">
        <v>1483417020</v>
      </c>
      <c r="T2462" s="15">
        <f t="shared" si="154"/>
        <v>42738.178472222222</v>
      </c>
      <c r="U2462" s="14">
        <v>1480480167</v>
      </c>
      <c r="V2462" s="15">
        <f t="shared" si="155"/>
        <v>42704.187118055561</v>
      </c>
    </row>
    <row r="2463" spans="1:22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6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7">
        <f t="shared" si="152"/>
        <v>103.8</v>
      </c>
      <c r="P2463" s="18">
        <f t="shared" si="153"/>
        <v>90.523255813953483</v>
      </c>
      <c r="Q2463" t="s">
        <v>8328</v>
      </c>
      <c r="R2463" s="8" t="s">
        <v>8324</v>
      </c>
      <c r="S2463">
        <v>1317438000</v>
      </c>
      <c r="T2463" s="15">
        <f t="shared" si="154"/>
        <v>40817.125</v>
      </c>
      <c r="U2463" s="14">
        <v>1314577097</v>
      </c>
      <c r="V2463" s="15">
        <f t="shared" si="155"/>
        <v>40784.012696759259</v>
      </c>
    </row>
    <row r="2464" spans="1:22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6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7">
        <f t="shared" si="152"/>
        <v>110.70833333333334</v>
      </c>
      <c r="P2464" s="18">
        <f t="shared" si="153"/>
        <v>28.880434782608695</v>
      </c>
      <c r="Q2464" t="s">
        <v>8328</v>
      </c>
      <c r="R2464" s="8" t="s">
        <v>8324</v>
      </c>
      <c r="S2464">
        <v>1342672096</v>
      </c>
      <c r="T2464" s="15">
        <f t="shared" si="154"/>
        <v>41109.186296296299</v>
      </c>
      <c r="U2464" s="14">
        <v>1340944096</v>
      </c>
      <c r="V2464" s="15">
        <f t="shared" si="155"/>
        <v>41089.186296296299</v>
      </c>
    </row>
    <row r="2465" spans="1:22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6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7">
        <f t="shared" si="152"/>
        <v>116.25000000000001</v>
      </c>
      <c r="P2465" s="18">
        <f t="shared" si="153"/>
        <v>31</v>
      </c>
      <c r="Q2465" t="s">
        <v>8328</v>
      </c>
      <c r="R2465" s="8" t="s">
        <v>8324</v>
      </c>
      <c r="S2465">
        <v>1366138800</v>
      </c>
      <c r="T2465" s="15">
        <f t="shared" si="154"/>
        <v>41380.791666666664</v>
      </c>
      <c r="U2465" s="14">
        <v>1362710425</v>
      </c>
      <c r="V2465" s="15">
        <f t="shared" si="155"/>
        <v>41341.111400462964</v>
      </c>
    </row>
    <row r="2466" spans="1:22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7">
        <f t="shared" si="152"/>
        <v>111.1</v>
      </c>
      <c r="P2466" s="18">
        <f t="shared" si="153"/>
        <v>51.674418604651166</v>
      </c>
      <c r="Q2466" t="s">
        <v>8328</v>
      </c>
      <c r="R2466" s="8" t="s">
        <v>8324</v>
      </c>
      <c r="S2466">
        <v>1443641340</v>
      </c>
      <c r="T2466" s="15">
        <f t="shared" si="154"/>
        <v>42277.811805555553</v>
      </c>
      <c r="U2466" s="14">
        <v>1441143397</v>
      </c>
      <c r="V2466" s="15">
        <f t="shared" si="155"/>
        <v>42248.90042824074</v>
      </c>
    </row>
    <row r="2467" spans="1:22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6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7">
        <f t="shared" si="152"/>
        <v>180.14285714285714</v>
      </c>
      <c r="P2467" s="18">
        <f t="shared" si="153"/>
        <v>26.270833333333332</v>
      </c>
      <c r="Q2467" t="s">
        <v>8328</v>
      </c>
      <c r="R2467" s="8" t="s">
        <v>8324</v>
      </c>
      <c r="S2467">
        <v>1348420548</v>
      </c>
      <c r="T2467" s="15">
        <f t="shared" si="154"/>
        <v>41175.719305555554</v>
      </c>
      <c r="U2467" s="14">
        <v>1345828548</v>
      </c>
      <c r="V2467" s="15">
        <f t="shared" si="155"/>
        <v>41145.719305555554</v>
      </c>
    </row>
    <row r="2468" spans="1:22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6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7">
        <f t="shared" si="152"/>
        <v>100</v>
      </c>
      <c r="P2468" s="18">
        <f t="shared" si="153"/>
        <v>48.07692307692308</v>
      </c>
      <c r="Q2468" t="s">
        <v>8328</v>
      </c>
      <c r="R2468" s="8" t="s">
        <v>8324</v>
      </c>
      <c r="S2468">
        <v>1368066453</v>
      </c>
      <c r="T2468" s="15">
        <f t="shared" si="154"/>
        <v>41403.102465277778</v>
      </c>
      <c r="U2468" s="14">
        <v>1365474453</v>
      </c>
      <c r="V2468" s="15">
        <f t="shared" si="155"/>
        <v>41373.102465277778</v>
      </c>
    </row>
    <row r="2469" spans="1:22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6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7">
        <f t="shared" si="152"/>
        <v>118.5</v>
      </c>
      <c r="P2469" s="18">
        <f t="shared" si="153"/>
        <v>27.558139534883722</v>
      </c>
      <c r="Q2469" t="s">
        <v>8328</v>
      </c>
      <c r="R2469" s="8" t="s">
        <v>8324</v>
      </c>
      <c r="S2469">
        <v>1336669200</v>
      </c>
      <c r="T2469" s="15">
        <f t="shared" si="154"/>
        <v>41039.708333333336</v>
      </c>
      <c r="U2469" s="14">
        <v>1335473931</v>
      </c>
      <c r="V2469" s="15">
        <f t="shared" si="155"/>
        <v>41025.874201388891</v>
      </c>
    </row>
    <row r="2470" spans="1:22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6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7">
        <f t="shared" si="152"/>
        <v>107.21700000000001</v>
      </c>
      <c r="P2470" s="18">
        <f t="shared" si="153"/>
        <v>36.97137931034483</v>
      </c>
      <c r="Q2470" t="s">
        <v>8328</v>
      </c>
      <c r="R2470" s="8" t="s">
        <v>8324</v>
      </c>
      <c r="S2470">
        <v>1351400400</v>
      </c>
      <c r="T2470" s="15">
        <f t="shared" si="154"/>
        <v>41210.208333333336</v>
      </c>
      <c r="U2470" s="14">
        <v>1348285321</v>
      </c>
      <c r="V2470" s="15">
        <f t="shared" si="155"/>
        <v>41174.154178240744</v>
      </c>
    </row>
    <row r="2471" spans="1:22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6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7">
        <f t="shared" si="152"/>
        <v>113.66666666666667</v>
      </c>
      <c r="P2471" s="18">
        <f t="shared" si="153"/>
        <v>29.021276595744681</v>
      </c>
      <c r="Q2471" t="s">
        <v>8328</v>
      </c>
      <c r="R2471" s="8" t="s">
        <v>8324</v>
      </c>
      <c r="S2471">
        <v>1297160329</v>
      </c>
      <c r="T2471" s="15">
        <f t="shared" si="154"/>
        <v>40582.429733796293</v>
      </c>
      <c r="U2471" s="14">
        <v>1295000329</v>
      </c>
      <c r="V2471" s="15">
        <f t="shared" si="155"/>
        <v>40557.429733796293</v>
      </c>
    </row>
    <row r="2472" spans="1:22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6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7">
        <f t="shared" si="152"/>
        <v>103.16400000000002</v>
      </c>
      <c r="P2472" s="18">
        <f t="shared" si="153"/>
        <v>28.65666666666667</v>
      </c>
      <c r="Q2472" t="s">
        <v>8328</v>
      </c>
      <c r="R2472" s="8" t="s">
        <v>8324</v>
      </c>
      <c r="S2472">
        <v>1337824055</v>
      </c>
      <c r="T2472" s="15">
        <f t="shared" si="154"/>
        <v>41053.07471064815</v>
      </c>
      <c r="U2472" s="14">
        <v>1335232055</v>
      </c>
      <c r="V2472" s="15">
        <f t="shared" si="155"/>
        <v>41023.07471064815</v>
      </c>
    </row>
    <row r="2473" spans="1:22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6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7">
        <f t="shared" si="152"/>
        <v>128</v>
      </c>
      <c r="P2473" s="18">
        <f t="shared" si="153"/>
        <v>37.647058823529413</v>
      </c>
      <c r="Q2473" t="s">
        <v>8328</v>
      </c>
      <c r="R2473" s="8" t="s">
        <v>8324</v>
      </c>
      <c r="S2473">
        <v>1327535392</v>
      </c>
      <c r="T2473" s="15">
        <f t="shared" si="154"/>
        <v>40933.992962962962</v>
      </c>
      <c r="U2473" s="14">
        <v>1324079392</v>
      </c>
      <c r="V2473" s="15">
        <f t="shared" si="155"/>
        <v>40893.992962962962</v>
      </c>
    </row>
    <row r="2474" spans="1:22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6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7">
        <f t="shared" si="152"/>
        <v>135.76026666666667</v>
      </c>
      <c r="P2474" s="18">
        <f t="shared" si="153"/>
        <v>97.904038461538462</v>
      </c>
      <c r="Q2474" t="s">
        <v>8328</v>
      </c>
      <c r="R2474" s="8" t="s">
        <v>8324</v>
      </c>
      <c r="S2474">
        <v>1283562180</v>
      </c>
      <c r="T2474" s="15">
        <f t="shared" si="154"/>
        <v>40425.043749999997</v>
      </c>
      <c r="U2474" s="14">
        <v>1277433980</v>
      </c>
      <c r="V2474" s="15">
        <f t="shared" si="155"/>
        <v>40354.11550925926</v>
      </c>
    </row>
    <row r="2475" spans="1:22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6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7">
        <f t="shared" si="152"/>
        <v>100</v>
      </c>
      <c r="P2475" s="18">
        <f t="shared" si="153"/>
        <v>42.553191489361701</v>
      </c>
      <c r="Q2475" t="s">
        <v>8328</v>
      </c>
      <c r="R2475" s="8" t="s">
        <v>8324</v>
      </c>
      <c r="S2475">
        <v>1352573869</v>
      </c>
      <c r="T2475" s="15">
        <f t="shared" si="154"/>
        <v>41223.790150462963</v>
      </c>
      <c r="U2475" s="14">
        <v>1349978269</v>
      </c>
      <c r="V2475" s="15">
        <f t="shared" si="155"/>
        <v>41193.748483796298</v>
      </c>
    </row>
    <row r="2476" spans="1:22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7">
        <f t="shared" si="152"/>
        <v>100.00360000000002</v>
      </c>
      <c r="P2476" s="18">
        <f t="shared" si="153"/>
        <v>131.58368421052631</v>
      </c>
      <c r="Q2476" t="s">
        <v>8328</v>
      </c>
      <c r="R2476" s="8" t="s">
        <v>8324</v>
      </c>
      <c r="S2476">
        <v>1286756176</v>
      </c>
      <c r="T2476" s="15">
        <f t="shared" si="154"/>
        <v>40462.011296296296</v>
      </c>
      <c r="U2476" s="14">
        <v>1282868176</v>
      </c>
      <c r="V2476" s="15">
        <f t="shared" si="155"/>
        <v>40417.011296296296</v>
      </c>
    </row>
    <row r="2477" spans="1:22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6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7">
        <f t="shared" si="152"/>
        <v>104.71999999999998</v>
      </c>
      <c r="P2477" s="18">
        <f t="shared" si="153"/>
        <v>32.320987654320987</v>
      </c>
      <c r="Q2477" t="s">
        <v>8328</v>
      </c>
      <c r="R2477" s="8" t="s">
        <v>8324</v>
      </c>
      <c r="S2477">
        <v>1278799200</v>
      </c>
      <c r="T2477" s="15">
        <f t="shared" si="154"/>
        <v>40369.916666666664</v>
      </c>
      <c r="U2477" s="14">
        <v>1273647255</v>
      </c>
      <c r="V2477" s="15">
        <f t="shared" si="155"/>
        <v>40310.287673611107</v>
      </c>
    </row>
    <row r="2478" spans="1:22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6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7">
        <f t="shared" si="152"/>
        <v>105.02249999999999</v>
      </c>
      <c r="P2478" s="18">
        <f t="shared" si="153"/>
        <v>61.103999999999999</v>
      </c>
      <c r="Q2478" t="s">
        <v>8328</v>
      </c>
      <c r="R2478" s="8" t="s">
        <v>8324</v>
      </c>
      <c r="S2478">
        <v>1415004770</v>
      </c>
      <c r="T2478" s="15">
        <f t="shared" si="154"/>
        <v>41946.370023148149</v>
      </c>
      <c r="U2478" s="14">
        <v>1412149970</v>
      </c>
      <c r="V2478" s="15">
        <f t="shared" si="155"/>
        <v>41913.328356481477</v>
      </c>
    </row>
    <row r="2479" spans="1:22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6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7">
        <f t="shared" si="152"/>
        <v>171.33333333333334</v>
      </c>
      <c r="P2479" s="18">
        <f t="shared" si="153"/>
        <v>31.341463414634145</v>
      </c>
      <c r="Q2479" t="s">
        <v>8328</v>
      </c>
      <c r="R2479" s="8" t="s">
        <v>8324</v>
      </c>
      <c r="S2479">
        <v>1344789345</v>
      </c>
      <c r="T2479" s="15">
        <f t="shared" si="154"/>
        <v>41133.691493055558</v>
      </c>
      <c r="U2479" s="14">
        <v>1340901345</v>
      </c>
      <c r="V2479" s="15">
        <f t="shared" si="155"/>
        <v>41088.691493055558</v>
      </c>
    </row>
    <row r="2480" spans="1:22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6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7">
        <f t="shared" si="152"/>
        <v>127.49999999999999</v>
      </c>
      <c r="P2480" s="18">
        <f t="shared" si="153"/>
        <v>129.1139240506329</v>
      </c>
      <c r="Q2480" t="s">
        <v>8328</v>
      </c>
      <c r="R2480" s="8" t="s">
        <v>8324</v>
      </c>
      <c r="S2480">
        <v>1358117313</v>
      </c>
      <c r="T2480" s="15">
        <f t="shared" si="154"/>
        <v>41287.950381944444</v>
      </c>
      <c r="U2480" s="14">
        <v>1355525313</v>
      </c>
      <c r="V2480" s="15">
        <f t="shared" si="155"/>
        <v>41257.950381944444</v>
      </c>
    </row>
    <row r="2481" spans="1:22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6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7">
        <f t="shared" si="152"/>
        <v>133.44333333333333</v>
      </c>
      <c r="P2481" s="18">
        <f t="shared" si="153"/>
        <v>25.020624999999999</v>
      </c>
      <c r="Q2481" t="s">
        <v>8328</v>
      </c>
      <c r="R2481" s="8" t="s">
        <v>8324</v>
      </c>
      <c r="S2481">
        <v>1343440800</v>
      </c>
      <c r="T2481" s="15">
        <f t="shared" si="154"/>
        <v>41118.083333333336</v>
      </c>
      <c r="U2481" s="14">
        <v>1342545994</v>
      </c>
      <c r="V2481" s="15">
        <f t="shared" si="155"/>
        <v>41107.726782407408</v>
      </c>
    </row>
    <row r="2482" spans="1:22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6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7">
        <f t="shared" si="152"/>
        <v>100</v>
      </c>
      <c r="P2482" s="18">
        <f t="shared" si="153"/>
        <v>250</v>
      </c>
      <c r="Q2482" t="s">
        <v>8328</v>
      </c>
      <c r="R2482" s="8" t="s">
        <v>8324</v>
      </c>
      <c r="S2482">
        <v>1444516084</v>
      </c>
      <c r="T2482" s="15">
        <f t="shared" si="154"/>
        <v>42287.936157407406</v>
      </c>
      <c r="U2482" s="14">
        <v>1439332084</v>
      </c>
      <c r="V2482" s="15">
        <f t="shared" si="155"/>
        <v>42227.936157407406</v>
      </c>
    </row>
    <row r="2483" spans="1:22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6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7">
        <f t="shared" si="152"/>
        <v>112.91099999999999</v>
      </c>
      <c r="P2483" s="18">
        <f t="shared" si="153"/>
        <v>47.541473684210523</v>
      </c>
      <c r="Q2483" t="s">
        <v>8328</v>
      </c>
      <c r="R2483" s="8" t="s">
        <v>8324</v>
      </c>
      <c r="S2483">
        <v>1335799808</v>
      </c>
      <c r="T2483" s="15">
        <f t="shared" si="154"/>
        <v>41029.645925925928</v>
      </c>
      <c r="U2483" s="14">
        <v>1333207808</v>
      </c>
      <c r="V2483" s="15">
        <f t="shared" si="155"/>
        <v>40999.645925925928</v>
      </c>
    </row>
    <row r="2484" spans="1:22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6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7">
        <f t="shared" si="152"/>
        <v>100.1</v>
      </c>
      <c r="P2484" s="18">
        <f t="shared" si="153"/>
        <v>40.04</v>
      </c>
      <c r="Q2484" t="s">
        <v>8328</v>
      </c>
      <c r="R2484" s="8" t="s">
        <v>8324</v>
      </c>
      <c r="S2484">
        <v>1312224383</v>
      </c>
      <c r="T2484" s="15">
        <f t="shared" si="154"/>
        <v>40756.782210648147</v>
      </c>
      <c r="U2484" s="14">
        <v>1308336383</v>
      </c>
      <c r="V2484" s="15">
        <f t="shared" si="155"/>
        <v>40711.782210648147</v>
      </c>
    </row>
    <row r="2485" spans="1:22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6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7">
        <f t="shared" si="152"/>
        <v>113.72727272727272</v>
      </c>
      <c r="P2485" s="18">
        <f t="shared" si="153"/>
        <v>65.84210526315789</v>
      </c>
      <c r="Q2485" t="s">
        <v>8328</v>
      </c>
      <c r="R2485" s="8" t="s">
        <v>8324</v>
      </c>
      <c r="S2485">
        <v>1335891603</v>
      </c>
      <c r="T2485" s="15">
        <f t="shared" si="154"/>
        <v>41030.708368055552</v>
      </c>
      <c r="U2485" s="14">
        <v>1330711203</v>
      </c>
      <c r="V2485" s="15">
        <f t="shared" si="155"/>
        <v>40970.750034722223</v>
      </c>
    </row>
    <row r="2486" spans="1:22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7">
        <f t="shared" si="152"/>
        <v>119.31742857142855</v>
      </c>
      <c r="P2486" s="18">
        <f t="shared" si="153"/>
        <v>46.401222222222216</v>
      </c>
      <c r="Q2486" t="s">
        <v>8328</v>
      </c>
      <c r="R2486" s="8" t="s">
        <v>8324</v>
      </c>
      <c r="S2486">
        <v>1316124003</v>
      </c>
      <c r="T2486" s="15">
        <f t="shared" si="154"/>
        <v>40801.916701388887</v>
      </c>
      <c r="U2486" s="14">
        <v>1313532003</v>
      </c>
      <c r="V2486" s="15">
        <f t="shared" si="155"/>
        <v>40771.916701388887</v>
      </c>
    </row>
    <row r="2487" spans="1:22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6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7">
        <f t="shared" si="152"/>
        <v>103.25</v>
      </c>
      <c r="P2487" s="18">
        <f t="shared" si="153"/>
        <v>50.365853658536587</v>
      </c>
      <c r="Q2487" t="s">
        <v>8328</v>
      </c>
      <c r="R2487" s="8" t="s">
        <v>8324</v>
      </c>
      <c r="S2487">
        <v>1318463879</v>
      </c>
      <c r="T2487" s="15">
        <f t="shared" si="154"/>
        <v>40828.998599537037</v>
      </c>
      <c r="U2487" s="14">
        <v>1315439879</v>
      </c>
      <c r="V2487" s="15">
        <f t="shared" si="155"/>
        <v>40793.998599537037</v>
      </c>
    </row>
    <row r="2488" spans="1:22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6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7">
        <f t="shared" si="152"/>
        <v>265.66666666666669</v>
      </c>
      <c r="P2488" s="18">
        <f t="shared" si="153"/>
        <v>26.566666666666666</v>
      </c>
      <c r="Q2488" t="s">
        <v>8328</v>
      </c>
      <c r="R2488" s="8" t="s">
        <v>8324</v>
      </c>
      <c r="S2488">
        <v>1335113976</v>
      </c>
      <c r="T2488" s="15">
        <f t="shared" si="154"/>
        <v>41021.708055555559</v>
      </c>
      <c r="U2488" s="14">
        <v>1332521976</v>
      </c>
      <c r="V2488" s="15">
        <f t="shared" si="155"/>
        <v>40991.708055555559</v>
      </c>
    </row>
    <row r="2489" spans="1:22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6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7">
        <f t="shared" si="152"/>
        <v>100.05066666666667</v>
      </c>
      <c r="P2489" s="18">
        <f t="shared" si="153"/>
        <v>39.493684210526318</v>
      </c>
      <c r="Q2489" t="s">
        <v>8328</v>
      </c>
      <c r="R2489" s="8" t="s">
        <v>8324</v>
      </c>
      <c r="S2489">
        <v>1338083997</v>
      </c>
      <c r="T2489" s="15">
        <f t="shared" si="154"/>
        <v>41056.083298611113</v>
      </c>
      <c r="U2489" s="14">
        <v>1335491997</v>
      </c>
      <c r="V2489" s="15">
        <f t="shared" si="155"/>
        <v>41026.083298611113</v>
      </c>
    </row>
    <row r="2490" spans="1:22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6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7">
        <f t="shared" si="152"/>
        <v>106.69999999999999</v>
      </c>
      <c r="P2490" s="18">
        <f t="shared" si="153"/>
        <v>49.246153846153845</v>
      </c>
      <c r="Q2490" t="s">
        <v>8328</v>
      </c>
      <c r="R2490" s="8" t="s">
        <v>8324</v>
      </c>
      <c r="S2490">
        <v>1321459908</v>
      </c>
      <c r="T2490" s="15">
        <f t="shared" si="154"/>
        <v>40863.674861111111</v>
      </c>
      <c r="U2490" s="14">
        <v>1318864308</v>
      </c>
      <c r="V2490" s="15">
        <f t="shared" si="155"/>
        <v>40833.633194444446</v>
      </c>
    </row>
    <row r="2491" spans="1:22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6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7">
        <f t="shared" si="152"/>
        <v>133.67142857142858</v>
      </c>
      <c r="P2491" s="18">
        <f t="shared" si="153"/>
        <v>62.38</v>
      </c>
      <c r="Q2491" t="s">
        <v>8328</v>
      </c>
      <c r="R2491" s="8" t="s">
        <v>8324</v>
      </c>
      <c r="S2491">
        <v>1368117239</v>
      </c>
      <c r="T2491" s="15">
        <f t="shared" si="154"/>
        <v>41403.690266203703</v>
      </c>
      <c r="U2491" s="14">
        <v>1365525239</v>
      </c>
      <c r="V2491" s="15">
        <f t="shared" si="155"/>
        <v>41373.690266203703</v>
      </c>
    </row>
    <row r="2492" spans="1:22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6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7">
        <f t="shared" si="152"/>
        <v>121.39999999999999</v>
      </c>
      <c r="P2492" s="18">
        <f t="shared" si="153"/>
        <v>37.9375</v>
      </c>
      <c r="Q2492" t="s">
        <v>8328</v>
      </c>
      <c r="R2492" s="8" t="s">
        <v>8324</v>
      </c>
      <c r="S2492">
        <v>1340429276</v>
      </c>
      <c r="T2492" s="15">
        <f t="shared" si="154"/>
        <v>41083.227731481486</v>
      </c>
      <c r="U2492" s="14">
        <v>1335245276</v>
      </c>
      <c r="V2492" s="15">
        <f t="shared" si="155"/>
        <v>41023.227731481486</v>
      </c>
    </row>
    <row r="2493" spans="1:22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6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7">
        <f t="shared" si="152"/>
        <v>103.2</v>
      </c>
      <c r="P2493" s="18">
        <f t="shared" si="153"/>
        <v>51.6</v>
      </c>
      <c r="Q2493" t="s">
        <v>8328</v>
      </c>
      <c r="R2493" s="8" t="s">
        <v>8324</v>
      </c>
      <c r="S2493">
        <v>1295142660</v>
      </c>
      <c r="T2493" s="15">
        <f t="shared" si="154"/>
        <v>40559.077083333337</v>
      </c>
      <c r="U2493" s="14">
        <v>1293739714</v>
      </c>
      <c r="V2493" s="15">
        <f t="shared" si="155"/>
        <v>40542.839282407411</v>
      </c>
    </row>
    <row r="2494" spans="1:22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6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7">
        <f t="shared" si="152"/>
        <v>125</v>
      </c>
      <c r="P2494" s="18">
        <f t="shared" si="153"/>
        <v>27.777777777777779</v>
      </c>
      <c r="Q2494" t="s">
        <v>8328</v>
      </c>
      <c r="R2494" s="8" t="s">
        <v>8324</v>
      </c>
      <c r="S2494">
        <v>1339840740</v>
      </c>
      <c r="T2494" s="15">
        <f t="shared" si="154"/>
        <v>41076.415972222225</v>
      </c>
      <c r="U2494" s="14">
        <v>1335397188</v>
      </c>
      <c r="V2494" s="15">
        <f t="shared" si="155"/>
        <v>41024.985972222225</v>
      </c>
    </row>
    <row r="2495" spans="1:22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6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7">
        <f t="shared" si="152"/>
        <v>128.69999999999999</v>
      </c>
      <c r="P2495" s="18">
        <f t="shared" si="153"/>
        <v>99.382239382239376</v>
      </c>
      <c r="Q2495" t="s">
        <v>8328</v>
      </c>
      <c r="R2495" s="8" t="s">
        <v>8324</v>
      </c>
      <c r="S2495">
        <v>1367208140</v>
      </c>
      <c r="T2495" s="15">
        <f t="shared" si="154"/>
        <v>41393.168287037035</v>
      </c>
      <c r="U2495" s="14">
        <v>1363320140</v>
      </c>
      <c r="V2495" s="15">
        <f t="shared" si="155"/>
        <v>41348.168287037035</v>
      </c>
    </row>
    <row r="2496" spans="1:22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7">
        <f t="shared" si="152"/>
        <v>101.00533333333333</v>
      </c>
      <c r="P2496" s="18">
        <f t="shared" si="153"/>
        <v>38.848205128205123</v>
      </c>
      <c r="Q2496" t="s">
        <v>8328</v>
      </c>
      <c r="R2496" s="8" t="s">
        <v>8324</v>
      </c>
      <c r="S2496">
        <v>1337786944</v>
      </c>
      <c r="T2496" s="15">
        <f t="shared" si="154"/>
        <v>41052.645185185189</v>
      </c>
      <c r="U2496" s="14">
        <v>1335194944</v>
      </c>
      <c r="V2496" s="15">
        <f t="shared" si="155"/>
        <v>41022.645185185189</v>
      </c>
    </row>
    <row r="2497" spans="1:22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6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7">
        <f t="shared" si="152"/>
        <v>127.53666666666665</v>
      </c>
      <c r="P2497" s="18">
        <f t="shared" si="153"/>
        <v>45.548809523809524</v>
      </c>
      <c r="Q2497" t="s">
        <v>8328</v>
      </c>
      <c r="R2497" s="8" t="s">
        <v>8324</v>
      </c>
      <c r="S2497">
        <v>1339022575</v>
      </c>
      <c r="T2497" s="15">
        <f t="shared" si="154"/>
        <v>41066.946469907409</v>
      </c>
      <c r="U2497" s="14">
        <v>1336430575</v>
      </c>
      <c r="V2497" s="15">
        <f t="shared" si="155"/>
        <v>41036.946469907409</v>
      </c>
    </row>
    <row r="2498" spans="1:22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6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7">
        <f t="shared" si="152"/>
        <v>100</v>
      </c>
      <c r="P2498" s="18">
        <f t="shared" si="153"/>
        <v>600</v>
      </c>
      <c r="Q2498" t="s">
        <v>8328</v>
      </c>
      <c r="R2498" s="8" t="s">
        <v>8324</v>
      </c>
      <c r="S2498">
        <v>1364597692</v>
      </c>
      <c r="T2498" s="15">
        <f t="shared" si="154"/>
        <v>41362.954768518517</v>
      </c>
      <c r="U2498" s="14">
        <v>1361577292</v>
      </c>
      <c r="V2498" s="15">
        <f t="shared" si="155"/>
        <v>41327.996435185181</v>
      </c>
    </row>
    <row r="2499" spans="1:22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6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7">
        <f t="shared" ref="O2499:O2562" si="156">(E2499/D2499)*100</f>
        <v>112.7715</v>
      </c>
      <c r="P2499" s="18">
        <f t="shared" ref="P2499:P2562" si="157">AVERAGE(E2499/L2499)</f>
        <v>80.551071428571419</v>
      </c>
      <c r="Q2499" t="s">
        <v>8328</v>
      </c>
      <c r="R2499" s="8" t="s">
        <v>8324</v>
      </c>
      <c r="S2499">
        <v>1312578338</v>
      </c>
      <c r="T2499" s="15">
        <f t="shared" ref="T2499:T2562" si="158">(S2499/86400)+DATE(1970,1,1)</f>
        <v>40760.878912037035</v>
      </c>
      <c r="U2499" s="14">
        <v>1309986338</v>
      </c>
      <c r="V2499" s="15">
        <f t="shared" ref="V2499:V2562" si="159">(U2499/86400)+DATE(1970,1,1)</f>
        <v>40730.878912037035</v>
      </c>
    </row>
    <row r="2500" spans="1:22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6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7">
        <f t="shared" si="156"/>
        <v>105.60000000000001</v>
      </c>
      <c r="P2500" s="18">
        <f t="shared" si="157"/>
        <v>52.8</v>
      </c>
      <c r="Q2500" t="s">
        <v>8328</v>
      </c>
      <c r="R2500" s="8" t="s">
        <v>8324</v>
      </c>
      <c r="S2500">
        <v>1422400387</v>
      </c>
      <c r="T2500" s="15">
        <f t="shared" si="158"/>
        <v>42031.967442129629</v>
      </c>
      <c r="U2500" s="14">
        <v>1421190787</v>
      </c>
      <c r="V2500" s="15">
        <f t="shared" si="159"/>
        <v>42017.967442129629</v>
      </c>
    </row>
    <row r="2501" spans="1:22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6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7">
        <f t="shared" si="156"/>
        <v>202.625</v>
      </c>
      <c r="P2501" s="18">
        <f t="shared" si="157"/>
        <v>47.676470588235297</v>
      </c>
      <c r="Q2501" t="s">
        <v>8328</v>
      </c>
      <c r="R2501" s="8" t="s">
        <v>8324</v>
      </c>
      <c r="S2501">
        <v>1356976800</v>
      </c>
      <c r="T2501" s="15">
        <f t="shared" si="158"/>
        <v>41274.75</v>
      </c>
      <c r="U2501" s="14">
        <v>1352820837</v>
      </c>
      <c r="V2501" s="15">
        <f t="shared" si="159"/>
        <v>41226.648576388892</v>
      </c>
    </row>
    <row r="2502" spans="1:22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6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7">
        <f t="shared" si="156"/>
        <v>113.33333333333333</v>
      </c>
      <c r="P2502" s="18">
        <f t="shared" si="157"/>
        <v>23.448275862068964</v>
      </c>
      <c r="Q2502" t="s">
        <v>8328</v>
      </c>
      <c r="R2502" s="8" t="s">
        <v>8324</v>
      </c>
      <c r="S2502">
        <v>1340476375</v>
      </c>
      <c r="T2502" s="15">
        <f t="shared" si="158"/>
        <v>41083.772858796292</v>
      </c>
      <c r="U2502" s="14">
        <v>1337884375</v>
      </c>
      <c r="V2502" s="15">
        <f t="shared" si="159"/>
        <v>41053.772858796292</v>
      </c>
    </row>
    <row r="2503" spans="1:22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6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7">
        <f t="shared" si="156"/>
        <v>2.5545454545454547</v>
      </c>
      <c r="P2503" s="18">
        <f t="shared" si="157"/>
        <v>40.142857142857146</v>
      </c>
      <c r="Q2503" t="s">
        <v>8352</v>
      </c>
      <c r="R2503" s="8" t="s">
        <v>8335</v>
      </c>
      <c r="S2503">
        <v>1443379104</v>
      </c>
      <c r="T2503" s="15">
        <f t="shared" si="158"/>
        <v>42274.776666666672</v>
      </c>
      <c r="U2503" s="14">
        <v>1440787104</v>
      </c>
      <c r="V2503" s="15">
        <f t="shared" si="159"/>
        <v>42244.776666666672</v>
      </c>
    </row>
    <row r="2504" spans="1:22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6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7">
        <f t="shared" si="156"/>
        <v>7.8181818181818186E-2</v>
      </c>
      <c r="P2504" s="18">
        <f t="shared" si="157"/>
        <v>17.2</v>
      </c>
      <c r="Q2504" t="s">
        <v>8352</v>
      </c>
      <c r="R2504" s="8" t="s">
        <v>8335</v>
      </c>
      <c r="S2504">
        <v>1411328918</v>
      </c>
      <c r="T2504" s="15">
        <f t="shared" si="158"/>
        <v>41903.825439814813</v>
      </c>
      <c r="U2504" s="14">
        <v>1407440918</v>
      </c>
      <c r="V2504" s="15">
        <f t="shared" si="159"/>
        <v>41858.825439814813</v>
      </c>
    </row>
    <row r="2505" spans="1:22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6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7">
        <f t="shared" si="156"/>
        <v>0</v>
      </c>
      <c r="P2505" s="18" t="e">
        <f t="shared" si="157"/>
        <v>#DIV/0!</v>
      </c>
      <c r="Q2505" t="s">
        <v>8352</v>
      </c>
      <c r="R2505" s="8" t="s">
        <v>8335</v>
      </c>
      <c r="S2505">
        <v>1465333560</v>
      </c>
      <c r="T2505" s="15">
        <f t="shared" si="158"/>
        <v>42528.879166666666</v>
      </c>
      <c r="U2505" s="14">
        <v>1462743308</v>
      </c>
      <c r="V2505" s="15">
        <f t="shared" si="159"/>
        <v>42498.899398148147</v>
      </c>
    </row>
    <row r="2506" spans="1:22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7">
        <f t="shared" si="156"/>
        <v>0</v>
      </c>
      <c r="P2506" s="18" t="e">
        <f t="shared" si="157"/>
        <v>#DIV/0!</v>
      </c>
      <c r="Q2506" t="s">
        <v>8352</v>
      </c>
      <c r="R2506" s="8" t="s">
        <v>8335</v>
      </c>
      <c r="S2506">
        <v>1416014534</v>
      </c>
      <c r="T2506" s="15">
        <f t="shared" si="158"/>
        <v>41958.057106481487</v>
      </c>
      <c r="U2506" s="14">
        <v>1413418934</v>
      </c>
      <c r="V2506" s="15">
        <f t="shared" si="159"/>
        <v>41928.015439814815</v>
      </c>
    </row>
    <row r="2507" spans="1:22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6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7">
        <f t="shared" si="156"/>
        <v>0</v>
      </c>
      <c r="P2507" s="18" t="e">
        <f t="shared" si="157"/>
        <v>#DIV/0!</v>
      </c>
      <c r="Q2507" t="s">
        <v>8352</v>
      </c>
      <c r="R2507" s="8" t="s">
        <v>8335</v>
      </c>
      <c r="S2507">
        <v>1426292416</v>
      </c>
      <c r="T2507" s="15">
        <f t="shared" si="158"/>
        <v>42077.014074074075</v>
      </c>
      <c r="U2507" s="14">
        <v>1423704016</v>
      </c>
      <c r="V2507" s="15">
        <f t="shared" si="159"/>
        <v>42047.05574074074</v>
      </c>
    </row>
    <row r="2508" spans="1:22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6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7">
        <f t="shared" si="156"/>
        <v>0.6</v>
      </c>
      <c r="P2508" s="18">
        <f t="shared" si="157"/>
        <v>15</v>
      </c>
      <c r="Q2508" t="s">
        <v>8352</v>
      </c>
      <c r="R2508" s="8" t="s">
        <v>8335</v>
      </c>
      <c r="S2508">
        <v>1443906000</v>
      </c>
      <c r="T2508" s="15">
        <f t="shared" si="158"/>
        <v>42280.875</v>
      </c>
      <c r="U2508" s="14">
        <v>1441955269</v>
      </c>
      <c r="V2508" s="15">
        <f t="shared" si="159"/>
        <v>42258.297094907408</v>
      </c>
    </row>
    <row r="2509" spans="1:22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6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7">
        <f t="shared" si="156"/>
        <v>0</v>
      </c>
      <c r="P2509" s="18" t="e">
        <f t="shared" si="157"/>
        <v>#DIV/0!</v>
      </c>
      <c r="Q2509" t="s">
        <v>8352</v>
      </c>
      <c r="R2509" s="8" t="s">
        <v>8335</v>
      </c>
      <c r="S2509">
        <v>1431308704</v>
      </c>
      <c r="T2509" s="15">
        <f t="shared" si="158"/>
        <v>42135.072962962964</v>
      </c>
      <c r="U2509" s="14">
        <v>1428716704</v>
      </c>
      <c r="V2509" s="15">
        <f t="shared" si="159"/>
        <v>42105.072962962964</v>
      </c>
    </row>
    <row r="2510" spans="1:22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6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7">
        <f t="shared" si="156"/>
        <v>0</v>
      </c>
      <c r="P2510" s="18" t="e">
        <f t="shared" si="157"/>
        <v>#DIV/0!</v>
      </c>
      <c r="Q2510" t="s">
        <v>8352</v>
      </c>
      <c r="R2510" s="8" t="s">
        <v>8335</v>
      </c>
      <c r="S2510">
        <v>1408056634</v>
      </c>
      <c r="T2510" s="15">
        <f t="shared" si="158"/>
        <v>41865.951782407406</v>
      </c>
      <c r="U2510" s="14">
        <v>1405464634</v>
      </c>
      <c r="V2510" s="15">
        <f t="shared" si="159"/>
        <v>41835.951782407406</v>
      </c>
    </row>
    <row r="2511" spans="1:22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6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7">
        <f t="shared" si="156"/>
        <v>1.0526315789473684</v>
      </c>
      <c r="P2511" s="18">
        <f t="shared" si="157"/>
        <v>35.714285714285715</v>
      </c>
      <c r="Q2511" t="s">
        <v>8352</v>
      </c>
      <c r="R2511" s="8" t="s">
        <v>8335</v>
      </c>
      <c r="S2511">
        <v>1429554349</v>
      </c>
      <c r="T2511" s="15">
        <f t="shared" si="158"/>
        <v>42114.767928240741</v>
      </c>
      <c r="U2511" s="14">
        <v>1424719549</v>
      </c>
      <c r="V2511" s="15">
        <f t="shared" si="159"/>
        <v>42058.809594907405</v>
      </c>
    </row>
    <row r="2512" spans="1:22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6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7">
        <f t="shared" si="156"/>
        <v>0.15</v>
      </c>
      <c r="P2512" s="18">
        <f t="shared" si="157"/>
        <v>37.5</v>
      </c>
      <c r="Q2512" t="s">
        <v>8352</v>
      </c>
      <c r="R2512" s="8" t="s">
        <v>8335</v>
      </c>
      <c r="S2512">
        <v>1431647772</v>
      </c>
      <c r="T2512" s="15">
        <f t="shared" si="158"/>
        <v>42138.997361111113</v>
      </c>
      <c r="U2512" s="14">
        <v>1426463772</v>
      </c>
      <c r="V2512" s="15">
        <f t="shared" si="159"/>
        <v>42078.997361111113</v>
      </c>
    </row>
    <row r="2513" spans="1:22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6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7">
        <f t="shared" si="156"/>
        <v>0</v>
      </c>
      <c r="P2513" s="18" t="e">
        <f t="shared" si="157"/>
        <v>#DIV/0!</v>
      </c>
      <c r="Q2513" t="s">
        <v>8352</v>
      </c>
      <c r="R2513" s="8" t="s">
        <v>8335</v>
      </c>
      <c r="S2513">
        <v>1454323413</v>
      </c>
      <c r="T2513" s="15">
        <f t="shared" si="158"/>
        <v>42401.446909722217</v>
      </c>
      <c r="U2513" s="14">
        <v>1451731413</v>
      </c>
      <c r="V2513" s="15">
        <f t="shared" si="159"/>
        <v>42371.446909722217</v>
      </c>
    </row>
    <row r="2514" spans="1:22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6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7">
        <f t="shared" si="156"/>
        <v>0</v>
      </c>
      <c r="P2514" s="18" t="e">
        <f t="shared" si="157"/>
        <v>#DIV/0!</v>
      </c>
      <c r="Q2514" t="s">
        <v>8352</v>
      </c>
      <c r="R2514" s="8" t="s">
        <v>8335</v>
      </c>
      <c r="S2514">
        <v>1418504561</v>
      </c>
      <c r="T2514" s="15">
        <f t="shared" si="158"/>
        <v>41986.876863425925</v>
      </c>
      <c r="U2514" s="14">
        <v>1417208561</v>
      </c>
      <c r="V2514" s="15">
        <f t="shared" si="159"/>
        <v>41971.876863425925</v>
      </c>
    </row>
    <row r="2515" spans="1:22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6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7">
        <f t="shared" si="156"/>
        <v>0</v>
      </c>
      <c r="P2515" s="18" t="e">
        <f t="shared" si="157"/>
        <v>#DIV/0!</v>
      </c>
      <c r="Q2515" t="s">
        <v>8352</v>
      </c>
      <c r="R2515" s="8" t="s">
        <v>8335</v>
      </c>
      <c r="S2515">
        <v>1488067789</v>
      </c>
      <c r="T2515" s="15">
        <f t="shared" si="158"/>
        <v>42792.00681712963</v>
      </c>
      <c r="U2515" s="14">
        <v>1482883789</v>
      </c>
      <c r="V2515" s="15">
        <f t="shared" si="159"/>
        <v>42732.00681712963</v>
      </c>
    </row>
    <row r="2516" spans="1:22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7">
        <f t="shared" si="156"/>
        <v>1.7500000000000002</v>
      </c>
      <c r="P2516" s="18">
        <f t="shared" si="157"/>
        <v>52.5</v>
      </c>
      <c r="Q2516" t="s">
        <v>8352</v>
      </c>
      <c r="R2516" s="8" t="s">
        <v>8335</v>
      </c>
      <c r="S2516">
        <v>1408526477</v>
      </c>
      <c r="T2516" s="15">
        <f t="shared" si="158"/>
        <v>41871.389780092592</v>
      </c>
      <c r="U2516" s="14">
        <v>1407057677</v>
      </c>
      <c r="V2516" s="15">
        <f t="shared" si="159"/>
        <v>41854.389780092592</v>
      </c>
    </row>
    <row r="2517" spans="1:22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6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7">
        <f t="shared" si="156"/>
        <v>18.600000000000001</v>
      </c>
      <c r="P2517" s="18">
        <f t="shared" si="157"/>
        <v>77.5</v>
      </c>
      <c r="Q2517" t="s">
        <v>8352</v>
      </c>
      <c r="R2517" s="8" t="s">
        <v>8335</v>
      </c>
      <c r="S2517">
        <v>1424635753</v>
      </c>
      <c r="T2517" s="15">
        <f t="shared" si="158"/>
        <v>42057.839733796296</v>
      </c>
      <c r="U2517" s="14">
        <v>1422043753</v>
      </c>
      <c r="V2517" s="15">
        <f t="shared" si="159"/>
        <v>42027.839733796296</v>
      </c>
    </row>
    <row r="2518" spans="1:22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6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7">
        <f t="shared" si="156"/>
        <v>0</v>
      </c>
      <c r="P2518" s="18" t="e">
        <f t="shared" si="157"/>
        <v>#DIV/0!</v>
      </c>
      <c r="Q2518" t="s">
        <v>8352</v>
      </c>
      <c r="R2518" s="8" t="s">
        <v>8335</v>
      </c>
      <c r="S2518">
        <v>1417279252</v>
      </c>
      <c r="T2518" s="15">
        <f t="shared" si="158"/>
        <v>41972.6950462963</v>
      </c>
      <c r="U2518" s="14">
        <v>1414683652</v>
      </c>
      <c r="V2518" s="15">
        <f t="shared" si="159"/>
        <v>41942.653379629628</v>
      </c>
    </row>
    <row r="2519" spans="1:22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6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7">
        <f t="shared" si="156"/>
        <v>9.8166666666666664</v>
      </c>
      <c r="P2519" s="18">
        <f t="shared" si="157"/>
        <v>53.545454545454547</v>
      </c>
      <c r="Q2519" t="s">
        <v>8352</v>
      </c>
      <c r="R2519" s="8" t="s">
        <v>8335</v>
      </c>
      <c r="S2519">
        <v>1426788930</v>
      </c>
      <c r="T2519" s="15">
        <f t="shared" si="158"/>
        <v>42082.760763888888</v>
      </c>
      <c r="U2519" s="14">
        <v>1424200530</v>
      </c>
      <c r="V2519" s="15">
        <f t="shared" si="159"/>
        <v>42052.802430555559</v>
      </c>
    </row>
    <row r="2520" spans="1:22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6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7">
        <f t="shared" si="156"/>
        <v>0</v>
      </c>
      <c r="P2520" s="18" t="e">
        <f t="shared" si="157"/>
        <v>#DIV/0!</v>
      </c>
      <c r="Q2520" t="s">
        <v>8352</v>
      </c>
      <c r="R2520" s="8" t="s">
        <v>8335</v>
      </c>
      <c r="S2520">
        <v>1415899228</v>
      </c>
      <c r="T2520" s="15">
        <f t="shared" si="158"/>
        <v>41956.722546296296</v>
      </c>
      <c r="U2520" s="14">
        <v>1413303628</v>
      </c>
      <c r="V2520" s="15">
        <f t="shared" si="159"/>
        <v>41926.680879629632</v>
      </c>
    </row>
    <row r="2521" spans="1:22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6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7">
        <f t="shared" si="156"/>
        <v>4.3333333333333335E-2</v>
      </c>
      <c r="P2521" s="18">
        <f t="shared" si="157"/>
        <v>16.25</v>
      </c>
      <c r="Q2521" t="s">
        <v>8352</v>
      </c>
      <c r="R2521" s="8" t="s">
        <v>8335</v>
      </c>
      <c r="S2521">
        <v>1405741404</v>
      </c>
      <c r="T2521" s="15">
        <f t="shared" si="158"/>
        <v>41839.155138888891</v>
      </c>
      <c r="U2521" s="14">
        <v>1403149404</v>
      </c>
      <c r="V2521" s="15">
        <f t="shared" si="159"/>
        <v>41809.155138888891</v>
      </c>
    </row>
    <row r="2522" spans="1:22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6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7">
        <f t="shared" si="156"/>
        <v>0</v>
      </c>
      <c r="P2522" s="18" t="e">
        <f t="shared" si="157"/>
        <v>#DIV/0!</v>
      </c>
      <c r="Q2522" t="s">
        <v>8352</v>
      </c>
      <c r="R2522" s="8" t="s">
        <v>8335</v>
      </c>
      <c r="S2522">
        <v>1476559260</v>
      </c>
      <c r="T2522" s="15">
        <f t="shared" si="158"/>
        <v>42658.806250000001</v>
      </c>
      <c r="U2522" s="14">
        <v>1472567085</v>
      </c>
      <c r="V2522" s="15">
        <f t="shared" si="159"/>
        <v>42612.600520833337</v>
      </c>
    </row>
    <row r="2523" spans="1:22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6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7">
        <f t="shared" si="156"/>
        <v>109.48792</v>
      </c>
      <c r="P2523" s="18">
        <f t="shared" si="157"/>
        <v>103.68174242424243</v>
      </c>
      <c r="Q2523" t="s">
        <v>8353</v>
      </c>
      <c r="R2523" s="8" t="s">
        <v>8324</v>
      </c>
      <c r="S2523">
        <v>1444778021</v>
      </c>
      <c r="T2523" s="15">
        <f t="shared" si="158"/>
        <v>42290.967835648145</v>
      </c>
      <c r="U2523" s="14">
        <v>1442963621</v>
      </c>
      <c r="V2523" s="15">
        <f t="shared" si="159"/>
        <v>42269.967835648145</v>
      </c>
    </row>
    <row r="2524" spans="1:22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6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7">
        <f t="shared" si="156"/>
        <v>100</v>
      </c>
      <c r="P2524" s="18">
        <f t="shared" si="157"/>
        <v>185.18518518518519</v>
      </c>
      <c r="Q2524" t="s">
        <v>8353</v>
      </c>
      <c r="R2524" s="8" t="s">
        <v>8324</v>
      </c>
      <c r="S2524">
        <v>1461336720</v>
      </c>
      <c r="T2524" s="15">
        <f t="shared" si="158"/>
        <v>42482.619444444441</v>
      </c>
      <c r="U2524" s="14">
        <v>1459431960</v>
      </c>
      <c r="V2524" s="15">
        <f t="shared" si="159"/>
        <v>42460.573611111111</v>
      </c>
    </row>
    <row r="2525" spans="1:22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6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7">
        <f t="shared" si="156"/>
        <v>156.44444444444446</v>
      </c>
      <c r="P2525" s="18">
        <f t="shared" si="157"/>
        <v>54.153846153846153</v>
      </c>
      <c r="Q2525" t="s">
        <v>8353</v>
      </c>
      <c r="R2525" s="8" t="s">
        <v>8324</v>
      </c>
      <c r="S2525">
        <v>1416270292</v>
      </c>
      <c r="T2525" s="15">
        <f t="shared" si="158"/>
        <v>41961.017268518517</v>
      </c>
      <c r="U2525" s="14">
        <v>1413674692</v>
      </c>
      <c r="V2525" s="15">
        <f t="shared" si="159"/>
        <v>41930.975601851853</v>
      </c>
    </row>
    <row r="2526" spans="1:22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7">
        <f t="shared" si="156"/>
        <v>101.6</v>
      </c>
      <c r="P2526" s="18">
        <f t="shared" si="157"/>
        <v>177.2093023255814</v>
      </c>
      <c r="Q2526" t="s">
        <v>8353</v>
      </c>
      <c r="R2526" s="8" t="s">
        <v>8324</v>
      </c>
      <c r="S2526">
        <v>1419136200</v>
      </c>
      <c r="T2526" s="15">
        <f t="shared" si="158"/>
        <v>41994.1875</v>
      </c>
      <c r="U2526" s="14">
        <v>1416338557</v>
      </c>
      <c r="V2526" s="15">
        <f t="shared" si="159"/>
        <v>41961.807372685187</v>
      </c>
    </row>
    <row r="2527" spans="1:22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6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7">
        <f t="shared" si="156"/>
        <v>100.325</v>
      </c>
      <c r="P2527" s="18">
        <f t="shared" si="157"/>
        <v>100.325</v>
      </c>
      <c r="Q2527" t="s">
        <v>8353</v>
      </c>
      <c r="R2527" s="8" t="s">
        <v>8324</v>
      </c>
      <c r="S2527">
        <v>1340914571</v>
      </c>
      <c r="T2527" s="15">
        <f t="shared" si="158"/>
        <v>41088.844571759255</v>
      </c>
      <c r="U2527" s="14">
        <v>1338322571</v>
      </c>
      <c r="V2527" s="15">
        <f t="shared" si="159"/>
        <v>41058.844571759255</v>
      </c>
    </row>
    <row r="2528" spans="1:22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6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7">
        <f t="shared" si="156"/>
        <v>112.94999999999999</v>
      </c>
      <c r="P2528" s="18">
        <f t="shared" si="157"/>
        <v>136.90909090909091</v>
      </c>
      <c r="Q2528" t="s">
        <v>8353</v>
      </c>
      <c r="R2528" s="8" t="s">
        <v>8324</v>
      </c>
      <c r="S2528">
        <v>1418014740</v>
      </c>
      <c r="T2528" s="15">
        <f t="shared" si="158"/>
        <v>41981.207638888889</v>
      </c>
      <c r="U2528" s="14">
        <v>1415585474</v>
      </c>
      <c r="V2528" s="15">
        <f t="shared" si="159"/>
        <v>41953.091134259259</v>
      </c>
    </row>
    <row r="2529" spans="1:22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6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7">
        <f t="shared" si="156"/>
        <v>102.125</v>
      </c>
      <c r="P2529" s="18">
        <f t="shared" si="157"/>
        <v>57.535211267605632</v>
      </c>
      <c r="Q2529" t="s">
        <v>8353</v>
      </c>
      <c r="R2529" s="8" t="s">
        <v>8324</v>
      </c>
      <c r="S2529">
        <v>1382068740</v>
      </c>
      <c r="T2529" s="15">
        <f t="shared" si="158"/>
        <v>41565.165972222225</v>
      </c>
      <c r="U2529" s="14">
        <v>1380477691</v>
      </c>
      <c r="V2529" s="15">
        <f t="shared" si="159"/>
        <v>41546.75105324074</v>
      </c>
    </row>
    <row r="2530" spans="1:22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6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7">
        <f t="shared" si="156"/>
        <v>107.24974999999999</v>
      </c>
      <c r="P2530" s="18">
        <f t="shared" si="157"/>
        <v>52.962839506172834</v>
      </c>
      <c r="Q2530" t="s">
        <v>8353</v>
      </c>
      <c r="R2530" s="8" t="s">
        <v>8324</v>
      </c>
      <c r="S2530">
        <v>1440068400</v>
      </c>
      <c r="T2530" s="15">
        <f t="shared" si="158"/>
        <v>42236.458333333328</v>
      </c>
      <c r="U2530" s="14">
        <v>1438459303</v>
      </c>
      <c r="V2530" s="15">
        <f t="shared" si="159"/>
        <v>42217.834525462968</v>
      </c>
    </row>
    <row r="2531" spans="1:22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6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7">
        <f t="shared" si="156"/>
        <v>104.28333333333333</v>
      </c>
      <c r="P2531" s="18">
        <f t="shared" si="157"/>
        <v>82.328947368421055</v>
      </c>
      <c r="Q2531" t="s">
        <v>8353</v>
      </c>
      <c r="R2531" s="8" t="s">
        <v>8324</v>
      </c>
      <c r="S2531">
        <v>1332636975</v>
      </c>
      <c r="T2531" s="15">
        <f t="shared" si="158"/>
        <v>40993.0390625</v>
      </c>
      <c r="U2531" s="14">
        <v>1328752575</v>
      </c>
      <c r="V2531" s="15">
        <f t="shared" si="159"/>
        <v>40948.080729166664</v>
      </c>
    </row>
    <row r="2532" spans="1:22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6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7">
        <f t="shared" si="156"/>
        <v>100</v>
      </c>
      <c r="P2532" s="18">
        <f t="shared" si="157"/>
        <v>135.41666666666666</v>
      </c>
      <c r="Q2532" t="s">
        <v>8353</v>
      </c>
      <c r="R2532" s="8" t="s">
        <v>8324</v>
      </c>
      <c r="S2532">
        <v>1429505400</v>
      </c>
      <c r="T2532" s="15">
        <f t="shared" si="158"/>
        <v>42114.201388888891</v>
      </c>
      <c r="U2532" s="14">
        <v>1426711505</v>
      </c>
      <c r="V2532" s="15">
        <f t="shared" si="159"/>
        <v>42081.864641203705</v>
      </c>
    </row>
    <row r="2533" spans="1:22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6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7">
        <f t="shared" si="156"/>
        <v>100.4</v>
      </c>
      <c r="P2533" s="18">
        <f t="shared" si="157"/>
        <v>74.06557377049181</v>
      </c>
      <c r="Q2533" t="s">
        <v>8353</v>
      </c>
      <c r="R2533" s="8" t="s">
        <v>8324</v>
      </c>
      <c r="S2533">
        <v>1439611140</v>
      </c>
      <c r="T2533" s="15">
        <f t="shared" si="158"/>
        <v>42231.165972222225</v>
      </c>
      <c r="U2533" s="14">
        <v>1437668354</v>
      </c>
      <c r="V2533" s="15">
        <f t="shared" si="159"/>
        <v>42208.680023148147</v>
      </c>
    </row>
    <row r="2534" spans="1:22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6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7">
        <f t="shared" si="156"/>
        <v>126.125</v>
      </c>
      <c r="P2534" s="18">
        <f t="shared" si="157"/>
        <v>84.083333333333329</v>
      </c>
      <c r="Q2534" t="s">
        <v>8353</v>
      </c>
      <c r="R2534" s="8" t="s">
        <v>8324</v>
      </c>
      <c r="S2534">
        <v>1345148566</v>
      </c>
      <c r="T2534" s="15">
        <f t="shared" si="158"/>
        <v>41137.849143518521</v>
      </c>
      <c r="U2534" s="14">
        <v>1342556566</v>
      </c>
      <c r="V2534" s="15">
        <f t="shared" si="159"/>
        <v>41107.849143518521</v>
      </c>
    </row>
    <row r="2535" spans="1:22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6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7">
        <f t="shared" si="156"/>
        <v>110.66666666666667</v>
      </c>
      <c r="P2535" s="18">
        <f t="shared" si="157"/>
        <v>61.029411764705884</v>
      </c>
      <c r="Q2535" t="s">
        <v>8353</v>
      </c>
      <c r="R2535" s="8" t="s">
        <v>8324</v>
      </c>
      <c r="S2535">
        <v>1362160868</v>
      </c>
      <c r="T2535" s="15">
        <f t="shared" si="158"/>
        <v>41334.750787037039</v>
      </c>
      <c r="U2535" s="14">
        <v>1359568911</v>
      </c>
      <c r="V2535" s="15">
        <f t="shared" si="159"/>
        <v>41304.751284722224</v>
      </c>
    </row>
    <row r="2536" spans="1:22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7">
        <f t="shared" si="156"/>
        <v>105</v>
      </c>
      <c r="P2536" s="18">
        <f t="shared" si="157"/>
        <v>150</v>
      </c>
      <c r="Q2536" t="s">
        <v>8353</v>
      </c>
      <c r="R2536" s="8" t="s">
        <v>8324</v>
      </c>
      <c r="S2536">
        <v>1262325600</v>
      </c>
      <c r="T2536" s="15">
        <f t="shared" si="158"/>
        <v>40179.25</v>
      </c>
      <c r="U2536" s="14">
        <v>1257871712</v>
      </c>
      <c r="V2536" s="15">
        <f t="shared" si="159"/>
        <v>40127.700370370367</v>
      </c>
    </row>
    <row r="2537" spans="1:22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6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7">
        <f t="shared" si="156"/>
        <v>103.77499999999999</v>
      </c>
      <c r="P2537" s="18">
        <f t="shared" si="157"/>
        <v>266.08974358974359</v>
      </c>
      <c r="Q2537" t="s">
        <v>8353</v>
      </c>
      <c r="R2537" s="8" t="s">
        <v>8324</v>
      </c>
      <c r="S2537">
        <v>1417463945</v>
      </c>
      <c r="T2537" s="15">
        <f t="shared" si="158"/>
        <v>41974.832696759258</v>
      </c>
      <c r="U2537" s="14">
        <v>1414781945</v>
      </c>
      <c r="V2537" s="15">
        <f t="shared" si="159"/>
        <v>41943.791030092594</v>
      </c>
    </row>
    <row r="2538" spans="1:22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6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7">
        <f t="shared" si="156"/>
        <v>115.99999999999999</v>
      </c>
      <c r="P2538" s="18">
        <f t="shared" si="157"/>
        <v>7.25</v>
      </c>
      <c r="Q2538" t="s">
        <v>8353</v>
      </c>
      <c r="R2538" s="8" t="s">
        <v>8324</v>
      </c>
      <c r="S2538">
        <v>1375151566</v>
      </c>
      <c r="T2538" s="15">
        <f t="shared" si="158"/>
        <v>41485.106087962966</v>
      </c>
      <c r="U2538" s="14">
        <v>1373337166</v>
      </c>
      <c r="V2538" s="15">
        <f t="shared" si="159"/>
        <v>41464.106087962966</v>
      </c>
    </row>
    <row r="2539" spans="1:22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6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7">
        <f t="shared" si="156"/>
        <v>110.00000000000001</v>
      </c>
      <c r="P2539" s="18">
        <f t="shared" si="157"/>
        <v>100</v>
      </c>
      <c r="Q2539" t="s">
        <v>8353</v>
      </c>
      <c r="R2539" s="8" t="s">
        <v>8324</v>
      </c>
      <c r="S2539">
        <v>1312212855</v>
      </c>
      <c r="T2539" s="15">
        <f t="shared" si="158"/>
        <v>40756.648784722223</v>
      </c>
      <c r="U2539" s="14">
        <v>1307028855</v>
      </c>
      <c r="V2539" s="15">
        <f t="shared" si="159"/>
        <v>40696.648784722223</v>
      </c>
    </row>
    <row r="2540" spans="1:22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6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7">
        <f t="shared" si="156"/>
        <v>113.01761111111111</v>
      </c>
      <c r="P2540" s="18">
        <f t="shared" si="157"/>
        <v>109.96308108108107</v>
      </c>
      <c r="Q2540" t="s">
        <v>8353</v>
      </c>
      <c r="R2540" s="8" t="s">
        <v>8324</v>
      </c>
      <c r="S2540">
        <v>1361681940</v>
      </c>
      <c r="T2540" s="15">
        <f t="shared" si="158"/>
        <v>41329.207638888889</v>
      </c>
      <c r="U2540" s="14">
        <v>1359029661</v>
      </c>
      <c r="V2540" s="15">
        <f t="shared" si="159"/>
        <v>41298.509965277779</v>
      </c>
    </row>
    <row r="2541" spans="1:22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6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7">
        <f t="shared" si="156"/>
        <v>100.25</v>
      </c>
      <c r="P2541" s="18">
        <f t="shared" si="157"/>
        <v>169.91525423728814</v>
      </c>
      <c r="Q2541" t="s">
        <v>8353</v>
      </c>
      <c r="R2541" s="8" t="s">
        <v>8324</v>
      </c>
      <c r="S2541">
        <v>1422913152</v>
      </c>
      <c r="T2541" s="15">
        <f t="shared" si="158"/>
        <v>42037.902222222227</v>
      </c>
      <c r="U2541" s="14">
        <v>1417729152</v>
      </c>
      <c r="V2541" s="15">
        <f t="shared" si="159"/>
        <v>41977.902222222227</v>
      </c>
    </row>
    <row r="2542" spans="1:22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6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7">
        <f t="shared" si="156"/>
        <v>103.4</v>
      </c>
      <c r="P2542" s="18">
        <f t="shared" si="157"/>
        <v>95.740740740740748</v>
      </c>
      <c r="Q2542" t="s">
        <v>8353</v>
      </c>
      <c r="R2542" s="8" t="s">
        <v>8324</v>
      </c>
      <c r="S2542">
        <v>1319904721</v>
      </c>
      <c r="T2542" s="15">
        <f t="shared" si="158"/>
        <v>40845.675011574072</v>
      </c>
      <c r="U2542" s="14">
        <v>1314720721</v>
      </c>
      <c r="V2542" s="15">
        <f t="shared" si="159"/>
        <v>40785.675011574072</v>
      </c>
    </row>
    <row r="2543" spans="1:22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6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7">
        <f t="shared" si="156"/>
        <v>107.02857142857142</v>
      </c>
      <c r="P2543" s="18">
        <f t="shared" si="157"/>
        <v>59.460317460317462</v>
      </c>
      <c r="Q2543" t="s">
        <v>8353</v>
      </c>
      <c r="R2543" s="8" t="s">
        <v>8324</v>
      </c>
      <c r="S2543">
        <v>1380192418</v>
      </c>
      <c r="T2543" s="15">
        <f t="shared" si="158"/>
        <v>41543.449282407411</v>
      </c>
      <c r="U2543" s="14">
        <v>1375008418</v>
      </c>
      <c r="V2543" s="15">
        <f t="shared" si="159"/>
        <v>41483.449282407411</v>
      </c>
    </row>
    <row r="2544" spans="1:22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6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7">
        <f t="shared" si="156"/>
        <v>103.57142857142858</v>
      </c>
      <c r="P2544" s="18">
        <f t="shared" si="157"/>
        <v>55.769230769230766</v>
      </c>
      <c r="Q2544" t="s">
        <v>8353</v>
      </c>
      <c r="R2544" s="8" t="s">
        <v>8324</v>
      </c>
      <c r="S2544">
        <v>1380599940</v>
      </c>
      <c r="T2544" s="15">
        <f t="shared" si="158"/>
        <v>41548.165972222225</v>
      </c>
      <c r="U2544" s="14">
        <v>1377252857</v>
      </c>
      <c r="V2544" s="15">
        <f t="shared" si="159"/>
        <v>41509.426585648151</v>
      </c>
    </row>
    <row r="2545" spans="1:22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6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7">
        <f t="shared" si="156"/>
        <v>156.4</v>
      </c>
      <c r="P2545" s="18">
        <f t="shared" si="157"/>
        <v>30.076923076923077</v>
      </c>
      <c r="Q2545" t="s">
        <v>8353</v>
      </c>
      <c r="R2545" s="8" t="s">
        <v>8324</v>
      </c>
      <c r="S2545">
        <v>1293937200</v>
      </c>
      <c r="T2545" s="15">
        <f t="shared" si="158"/>
        <v>40545.125</v>
      </c>
      <c r="U2545" s="14">
        <v>1291257298</v>
      </c>
      <c r="V2545" s="15">
        <f t="shared" si="159"/>
        <v>40514.107615740737</v>
      </c>
    </row>
    <row r="2546" spans="1:22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7">
        <f t="shared" si="156"/>
        <v>100.82</v>
      </c>
      <c r="P2546" s="18">
        <f t="shared" si="157"/>
        <v>88.438596491228068</v>
      </c>
      <c r="Q2546" t="s">
        <v>8353</v>
      </c>
      <c r="R2546" s="8" t="s">
        <v>8324</v>
      </c>
      <c r="S2546">
        <v>1341750569</v>
      </c>
      <c r="T2546" s="15">
        <f t="shared" si="158"/>
        <v>41098.520474537036</v>
      </c>
      <c r="U2546" s="14">
        <v>1339158569</v>
      </c>
      <c r="V2546" s="15">
        <f t="shared" si="159"/>
        <v>41068.520474537036</v>
      </c>
    </row>
    <row r="2547" spans="1:22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6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7">
        <f t="shared" si="156"/>
        <v>195.3</v>
      </c>
      <c r="P2547" s="18">
        <f t="shared" si="157"/>
        <v>64.032786885245898</v>
      </c>
      <c r="Q2547" t="s">
        <v>8353</v>
      </c>
      <c r="R2547" s="8" t="s">
        <v>8324</v>
      </c>
      <c r="S2547">
        <v>1424997000</v>
      </c>
      <c r="T2547" s="15">
        <f t="shared" si="158"/>
        <v>42062.020833333328</v>
      </c>
      <c r="U2547" s="14">
        <v>1421983138</v>
      </c>
      <c r="V2547" s="15">
        <f t="shared" si="159"/>
        <v>42027.138171296298</v>
      </c>
    </row>
    <row r="2548" spans="1:22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6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7">
        <f t="shared" si="156"/>
        <v>111.71428571428572</v>
      </c>
      <c r="P2548" s="18">
        <f t="shared" si="157"/>
        <v>60.153846153846153</v>
      </c>
      <c r="Q2548" t="s">
        <v>8353</v>
      </c>
      <c r="R2548" s="8" t="s">
        <v>8324</v>
      </c>
      <c r="S2548">
        <v>1380949200</v>
      </c>
      <c r="T2548" s="15">
        <f t="shared" si="158"/>
        <v>41552.208333333336</v>
      </c>
      <c r="U2548" s="14">
        <v>1378586179</v>
      </c>
      <c r="V2548" s="15">
        <f t="shared" si="159"/>
        <v>41524.858553240745</v>
      </c>
    </row>
    <row r="2549" spans="1:22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6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7">
        <f t="shared" si="156"/>
        <v>119.85454545454546</v>
      </c>
      <c r="P2549" s="18">
        <f t="shared" si="157"/>
        <v>49.194029850746269</v>
      </c>
      <c r="Q2549" t="s">
        <v>8353</v>
      </c>
      <c r="R2549" s="8" t="s">
        <v>8324</v>
      </c>
      <c r="S2549">
        <v>1333560803</v>
      </c>
      <c r="T2549" s="15">
        <f t="shared" si="158"/>
        <v>41003.731516203705</v>
      </c>
      <c r="U2549" s="14">
        <v>1330972403</v>
      </c>
      <c r="V2549" s="15">
        <f t="shared" si="159"/>
        <v>40973.773182870369</v>
      </c>
    </row>
    <row r="2550" spans="1:22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6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7">
        <f t="shared" si="156"/>
        <v>101.85</v>
      </c>
      <c r="P2550" s="18">
        <f t="shared" si="157"/>
        <v>165.16216216216216</v>
      </c>
      <c r="Q2550" t="s">
        <v>8353</v>
      </c>
      <c r="R2550" s="8" t="s">
        <v>8324</v>
      </c>
      <c r="S2550">
        <v>1475209620</v>
      </c>
      <c r="T2550" s="15">
        <f t="shared" si="158"/>
        <v>42643.185416666667</v>
      </c>
      <c r="U2550" s="14">
        <v>1473087637</v>
      </c>
      <c r="V2550" s="15">
        <f t="shared" si="159"/>
        <v>42618.625428240739</v>
      </c>
    </row>
    <row r="2551" spans="1:22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6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7">
        <f t="shared" si="156"/>
        <v>102.80254777070064</v>
      </c>
      <c r="P2551" s="18">
        <f t="shared" si="157"/>
        <v>43.621621621621621</v>
      </c>
      <c r="Q2551" t="s">
        <v>8353</v>
      </c>
      <c r="R2551" s="8" t="s">
        <v>8324</v>
      </c>
      <c r="S2551">
        <v>1370019600</v>
      </c>
      <c r="T2551" s="15">
        <f t="shared" si="158"/>
        <v>41425.708333333336</v>
      </c>
      <c r="U2551" s="14">
        <v>1366999870</v>
      </c>
      <c r="V2551" s="15">
        <f t="shared" si="159"/>
        <v>41390.757754629631</v>
      </c>
    </row>
    <row r="2552" spans="1:22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6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7">
        <f t="shared" si="156"/>
        <v>100.84615384615385</v>
      </c>
      <c r="P2552" s="18">
        <f t="shared" si="157"/>
        <v>43.7</v>
      </c>
      <c r="Q2552" t="s">
        <v>8353</v>
      </c>
      <c r="R2552" s="8" t="s">
        <v>8324</v>
      </c>
      <c r="S2552">
        <v>1444276740</v>
      </c>
      <c r="T2552" s="15">
        <f t="shared" si="158"/>
        <v>42285.165972222225</v>
      </c>
      <c r="U2552" s="14">
        <v>1439392406</v>
      </c>
      <c r="V2552" s="15">
        <f t="shared" si="159"/>
        <v>42228.634328703702</v>
      </c>
    </row>
    <row r="2553" spans="1:22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6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7">
        <f t="shared" si="156"/>
        <v>102.73469387755102</v>
      </c>
      <c r="P2553" s="18">
        <f t="shared" si="157"/>
        <v>67.419642857142861</v>
      </c>
      <c r="Q2553" t="s">
        <v>8353</v>
      </c>
      <c r="R2553" s="8" t="s">
        <v>8324</v>
      </c>
      <c r="S2553">
        <v>1332362880</v>
      </c>
      <c r="T2553" s="15">
        <f t="shared" si="158"/>
        <v>40989.866666666669</v>
      </c>
      <c r="U2553" s="14">
        <v>1329890585</v>
      </c>
      <c r="V2553" s="15">
        <f t="shared" si="159"/>
        <v>40961.252141203702</v>
      </c>
    </row>
    <row r="2554" spans="1:22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6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7">
        <f t="shared" si="156"/>
        <v>106.5</v>
      </c>
      <c r="P2554" s="18">
        <f t="shared" si="157"/>
        <v>177.5</v>
      </c>
      <c r="Q2554" t="s">
        <v>8353</v>
      </c>
      <c r="R2554" s="8" t="s">
        <v>8324</v>
      </c>
      <c r="S2554">
        <v>1488741981</v>
      </c>
      <c r="T2554" s="15">
        <f t="shared" si="158"/>
        <v>42799.809965277775</v>
      </c>
      <c r="U2554" s="14">
        <v>1486149981</v>
      </c>
      <c r="V2554" s="15">
        <f t="shared" si="159"/>
        <v>42769.809965277775</v>
      </c>
    </row>
    <row r="2555" spans="1:22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6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7">
        <f t="shared" si="156"/>
        <v>155.53333333333333</v>
      </c>
      <c r="P2555" s="18">
        <f t="shared" si="157"/>
        <v>38.883333333333333</v>
      </c>
      <c r="Q2555" t="s">
        <v>8353</v>
      </c>
      <c r="R2555" s="8" t="s">
        <v>8324</v>
      </c>
      <c r="S2555">
        <v>1348202807</v>
      </c>
      <c r="T2555" s="15">
        <f t="shared" si="158"/>
        <v>41173.199155092589</v>
      </c>
      <c r="U2555" s="14">
        <v>1343018807</v>
      </c>
      <c r="V2555" s="15">
        <f t="shared" si="159"/>
        <v>41113.199155092589</v>
      </c>
    </row>
    <row r="2556" spans="1:22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7">
        <f t="shared" si="156"/>
        <v>122.8</v>
      </c>
      <c r="P2556" s="18">
        <f t="shared" si="157"/>
        <v>54.985074626865675</v>
      </c>
      <c r="Q2556" t="s">
        <v>8353</v>
      </c>
      <c r="R2556" s="8" t="s">
        <v>8324</v>
      </c>
      <c r="S2556">
        <v>1433131140</v>
      </c>
      <c r="T2556" s="15">
        <f t="shared" si="158"/>
        <v>42156.165972222225</v>
      </c>
      <c r="U2556" s="14">
        <v>1430445163</v>
      </c>
      <c r="V2556" s="15">
        <f t="shared" si="159"/>
        <v>42125.078275462962</v>
      </c>
    </row>
    <row r="2557" spans="1:22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6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7">
        <f t="shared" si="156"/>
        <v>107.35</v>
      </c>
      <c r="P2557" s="18">
        <f t="shared" si="157"/>
        <v>61.342857142857142</v>
      </c>
      <c r="Q2557" t="s">
        <v>8353</v>
      </c>
      <c r="R2557" s="8" t="s">
        <v>8324</v>
      </c>
      <c r="S2557">
        <v>1338219793</v>
      </c>
      <c r="T2557" s="15">
        <f t="shared" si="158"/>
        <v>41057.655011574076</v>
      </c>
      <c r="U2557" s="14">
        <v>1335541393</v>
      </c>
      <c r="V2557" s="15">
        <f t="shared" si="159"/>
        <v>41026.655011574076</v>
      </c>
    </row>
    <row r="2558" spans="1:22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6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7">
        <f t="shared" si="156"/>
        <v>105.50335570469798</v>
      </c>
      <c r="P2558" s="18">
        <f t="shared" si="157"/>
        <v>23.117647058823529</v>
      </c>
      <c r="Q2558" t="s">
        <v>8353</v>
      </c>
      <c r="R2558" s="8" t="s">
        <v>8324</v>
      </c>
      <c r="S2558">
        <v>1356392857</v>
      </c>
      <c r="T2558" s="15">
        <f t="shared" si="158"/>
        <v>41267.991400462961</v>
      </c>
      <c r="U2558" s="14">
        <v>1352504857</v>
      </c>
      <c r="V2558" s="15">
        <f t="shared" si="159"/>
        <v>41222.991400462961</v>
      </c>
    </row>
    <row r="2559" spans="1:22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6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7">
        <f t="shared" si="156"/>
        <v>118.44444444444444</v>
      </c>
      <c r="P2559" s="18">
        <f t="shared" si="157"/>
        <v>29.611111111111111</v>
      </c>
      <c r="Q2559" t="s">
        <v>8353</v>
      </c>
      <c r="R2559" s="8" t="s">
        <v>8324</v>
      </c>
      <c r="S2559">
        <v>1400176386</v>
      </c>
      <c r="T2559" s="15">
        <f t="shared" si="158"/>
        <v>41774.745208333334</v>
      </c>
      <c r="U2559" s="14">
        <v>1397584386</v>
      </c>
      <c r="V2559" s="15">
        <f t="shared" si="159"/>
        <v>41744.745208333334</v>
      </c>
    </row>
    <row r="2560" spans="1:22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6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7">
        <f t="shared" si="156"/>
        <v>108.88</v>
      </c>
      <c r="P2560" s="18">
        <f t="shared" si="157"/>
        <v>75.611111111111114</v>
      </c>
      <c r="Q2560" t="s">
        <v>8353</v>
      </c>
      <c r="R2560" s="8" t="s">
        <v>8324</v>
      </c>
      <c r="S2560">
        <v>1430488740</v>
      </c>
      <c r="T2560" s="15">
        <f t="shared" si="158"/>
        <v>42125.582638888889</v>
      </c>
      <c r="U2560" s="14">
        <v>1427747906</v>
      </c>
      <c r="V2560" s="15">
        <f t="shared" si="159"/>
        <v>42093.860023148147</v>
      </c>
    </row>
    <row r="2561" spans="1:22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6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7">
        <f t="shared" si="156"/>
        <v>111.25</v>
      </c>
      <c r="P2561" s="18">
        <f t="shared" si="157"/>
        <v>35.6</v>
      </c>
      <c r="Q2561" t="s">
        <v>8353</v>
      </c>
      <c r="R2561" s="8" t="s">
        <v>8324</v>
      </c>
      <c r="S2561">
        <v>1321385820</v>
      </c>
      <c r="T2561" s="15">
        <f t="shared" si="158"/>
        <v>40862.817361111112</v>
      </c>
      <c r="U2561" s="14">
        <v>1318539484</v>
      </c>
      <c r="V2561" s="15">
        <f t="shared" si="159"/>
        <v>40829.873657407406</v>
      </c>
    </row>
    <row r="2562" spans="1:22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6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7">
        <f t="shared" si="156"/>
        <v>100.1</v>
      </c>
      <c r="P2562" s="18">
        <f t="shared" si="157"/>
        <v>143</v>
      </c>
      <c r="Q2562" t="s">
        <v>8353</v>
      </c>
      <c r="R2562" s="8" t="s">
        <v>8324</v>
      </c>
      <c r="S2562">
        <v>1425682174</v>
      </c>
      <c r="T2562" s="15">
        <f t="shared" si="158"/>
        <v>42069.951087962967</v>
      </c>
      <c r="U2562" s="14">
        <v>1423090174</v>
      </c>
      <c r="V2562" s="15">
        <f t="shared" si="159"/>
        <v>42039.951087962967</v>
      </c>
    </row>
    <row r="2563" spans="1:22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7">
        <f t="shared" ref="O2563:O2626" si="160">(E2563/D2563)*100</f>
        <v>0</v>
      </c>
      <c r="P2563" s="18" t="e">
        <f t="shared" ref="P2563:P2626" si="161">AVERAGE(E2563/L2563)</f>
        <v>#DIV/0!</v>
      </c>
      <c r="Q2563" t="s">
        <v>8336</v>
      </c>
      <c r="R2563" s="8" t="s">
        <v>8335</v>
      </c>
      <c r="S2563">
        <v>1444740089</v>
      </c>
      <c r="T2563" s="15">
        <f t="shared" ref="T2563:T2626" si="162">(S2563/86400)+DATE(1970,1,1)</f>
        <v>42290.528807870374</v>
      </c>
      <c r="U2563" s="14">
        <v>1442148089</v>
      </c>
      <c r="V2563" s="15">
        <f t="shared" ref="V2563:V2626" si="163">(U2563/86400)+DATE(1970,1,1)</f>
        <v>42260.528807870374</v>
      </c>
    </row>
    <row r="2564" spans="1:22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7">
        <f t="shared" si="160"/>
        <v>0.75</v>
      </c>
      <c r="P2564" s="18">
        <f t="shared" si="161"/>
        <v>25</v>
      </c>
      <c r="Q2564" t="s">
        <v>8336</v>
      </c>
      <c r="R2564" s="8" t="s">
        <v>8335</v>
      </c>
      <c r="S2564">
        <v>1476189339</v>
      </c>
      <c r="T2564" s="15">
        <f t="shared" si="162"/>
        <v>42654.524756944447</v>
      </c>
      <c r="U2564" s="14">
        <v>1471005339</v>
      </c>
      <c r="V2564" s="15">
        <f t="shared" si="163"/>
        <v>42594.524756944447</v>
      </c>
    </row>
    <row r="2565" spans="1:22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7">
        <f t="shared" si="160"/>
        <v>0</v>
      </c>
      <c r="P2565" s="18" t="e">
        <f t="shared" si="161"/>
        <v>#DIV/0!</v>
      </c>
      <c r="Q2565" t="s">
        <v>8336</v>
      </c>
      <c r="R2565" s="8" t="s">
        <v>8335</v>
      </c>
      <c r="S2565">
        <v>1438226451</v>
      </c>
      <c r="T2565" s="15">
        <f t="shared" si="162"/>
        <v>42215.139479166668</v>
      </c>
      <c r="U2565" s="14">
        <v>1433042451</v>
      </c>
      <c r="V2565" s="15">
        <f t="shared" si="163"/>
        <v>42155.139479166668</v>
      </c>
    </row>
    <row r="2566" spans="1:22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7">
        <f t="shared" si="160"/>
        <v>0</v>
      </c>
      <c r="P2566" s="18" t="e">
        <f t="shared" si="161"/>
        <v>#DIV/0!</v>
      </c>
      <c r="Q2566" t="s">
        <v>8336</v>
      </c>
      <c r="R2566" s="8" t="s">
        <v>8335</v>
      </c>
      <c r="S2566">
        <v>1406854699</v>
      </c>
      <c r="T2566" s="15">
        <f t="shared" si="162"/>
        <v>41852.040497685186</v>
      </c>
      <c r="U2566" s="14">
        <v>1404262699</v>
      </c>
      <c r="V2566" s="15">
        <f t="shared" si="163"/>
        <v>41822.040497685186</v>
      </c>
    </row>
    <row r="2567" spans="1:22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7">
        <f t="shared" si="160"/>
        <v>1</v>
      </c>
      <c r="P2567" s="18">
        <f t="shared" si="161"/>
        <v>100</v>
      </c>
      <c r="Q2567" t="s">
        <v>8336</v>
      </c>
      <c r="R2567" s="8" t="s">
        <v>8335</v>
      </c>
      <c r="S2567">
        <v>1462827000</v>
      </c>
      <c r="T2567" s="15">
        <f t="shared" si="162"/>
        <v>42499.868055555555</v>
      </c>
      <c r="U2567" s="14">
        <v>1457710589</v>
      </c>
      <c r="V2567" s="15">
        <f t="shared" si="163"/>
        <v>42440.650335648148</v>
      </c>
    </row>
    <row r="2568" spans="1:22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7">
        <f t="shared" si="160"/>
        <v>0</v>
      </c>
      <c r="P2568" s="18" t="e">
        <f t="shared" si="161"/>
        <v>#DIV/0!</v>
      </c>
      <c r="Q2568" t="s">
        <v>8336</v>
      </c>
      <c r="R2568" s="8" t="s">
        <v>8335</v>
      </c>
      <c r="S2568">
        <v>1408663948</v>
      </c>
      <c r="T2568" s="15">
        <f t="shared" si="162"/>
        <v>41872.980879629627</v>
      </c>
      <c r="U2568" s="14">
        <v>1406071948</v>
      </c>
      <c r="V2568" s="15">
        <f t="shared" si="163"/>
        <v>41842.980879629627</v>
      </c>
    </row>
    <row r="2569" spans="1:22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7">
        <f t="shared" si="160"/>
        <v>0.26666666666666666</v>
      </c>
      <c r="P2569" s="18">
        <f t="shared" si="161"/>
        <v>60</v>
      </c>
      <c r="Q2569" t="s">
        <v>8336</v>
      </c>
      <c r="R2569" s="8" t="s">
        <v>8335</v>
      </c>
      <c r="S2569">
        <v>1429823138</v>
      </c>
      <c r="T2569" s="15">
        <f t="shared" si="162"/>
        <v>42117.878912037035</v>
      </c>
      <c r="U2569" s="14">
        <v>1427231138</v>
      </c>
      <c r="V2569" s="15">
        <f t="shared" si="163"/>
        <v>42087.878912037035</v>
      </c>
    </row>
    <row r="2570" spans="1:22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7">
        <f t="shared" si="160"/>
        <v>0.5</v>
      </c>
      <c r="P2570" s="18">
        <f t="shared" si="161"/>
        <v>50</v>
      </c>
      <c r="Q2570" t="s">
        <v>8336</v>
      </c>
      <c r="R2570" s="8" t="s">
        <v>8335</v>
      </c>
      <c r="S2570">
        <v>1472745594</v>
      </c>
      <c r="T2570" s="15">
        <f t="shared" si="162"/>
        <v>42614.666597222225</v>
      </c>
      <c r="U2570" s="14">
        <v>1470153594</v>
      </c>
      <c r="V2570" s="15">
        <f t="shared" si="163"/>
        <v>42584.666597222225</v>
      </c>
    </row>
    <row r="2571" spans="1:22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7">
        <f t="shared" si="160"/>
        <v>2.2307692307692308</v>
      </c>
      <c r="P2571" s="18">
        <f t="shared" si="161"/>
        <v>72.5</v>
      </c>
      <c r="Q2571" t="s">
        <v>8336</v>
      </c>
      <c r="R2571" s="8" t="s">
        <v>8335</v>
      </c>
      <c r="S2571">
        <v>1442457112</v>
      </c>
      <c r="T2571" s="15">
        <f t="shared" si="162"/>
        <v>42264.105462962965</v>
      </c>
      <c r="U2571" s="14">
        <v>1439865112</v>
      </c>
      <c r="V2571" s="15">
        <f t="shared" si="163"/>
        <v>42234.105462962965</v>
      </c>
    </row>
    <row r="2572" spans="1:22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7">
        <f t="shared" si="160"/>
        <v>0.84285714285714297</v>
      </c>
      <c r="P2572" s="18">
        <f t="shared" si="161"/>
        <v>29.5</v>
      </c>
      <c r="Q2572" t="s">
        <v>8336</v>
      </c>
      <c r="R2572" s="8" t="s">
        <v>8335</v>
      </c>
      <c r="S2572">
        <v>1486590035</v>
      </c>
      <c r="T2572" s="15">
        <f t="shared" si="162"/>
        <v>42774.903182870374</v>
      </c>
      <c r="U2572" s="14">
        <v>1483998035</v>
      </c>
      <c r="V2572" s="15">
        <f t="shared" si="163"/>
        <v>42744.903182870374</v>
      </c>
    </row>
    <row r="2573" spans="1:22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7">
        <f t="shared" si="160"/>
        <v>0.25</v>
      </c>
      <c r="P2573" s="18">
        <f t="shared" si="161"/>
        <v>62.5</v>
      </c>
      <c r="Q2573" t="s">
        <v>8336</v>
      </c>
      <c r="R2573" s="8" t="s">
        <v>8335</v>
      </c>
      <c r="S2573">
        <v>1463645521</v>
      </c>
      <c r="T2573" s="15">
        <f t="shared" si="162"/>
        <v>42509.341678240744</v>
      </c>
      <c r="U2573" s="14">
        <v>1458461521</v>
      </c>
      <c r="V2573" s="15">
        <f t="shared" si="163"/>
        <v>42449.341678240744</v>
      </c>
    </row>
    <row r="2574" spans="1:22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7">
        <f t="shared" si="160"/>
        <v>0</v>
      </c>
      <c r="P2574" s="18" t="e">
        <f t="shared" si="161"/>
        <v>#DIV/0!</v>
      </c>
      <c r="Q2574" t="s">
        <v>8336</v>
      </c>
      <c r="R2574" s="8" t="s">
        <v>8335</v>
      </c>
      <c r="S2574">
        <v>1428893517</v>
      </c>
      <c r="T2574" s="15">
        <f t="shared" si="162"/>
        <v>42107.119409722218</v>
      </c>
      <c r="U2574" s="14">
        <v>1426301517</v>
      </c>
      <c r="V2574" s="15">
        <f t="shared" si="163"/>
        <v>42077.119409722218</v>
      </c>
    </row>
    <row r="2575" spans="1:22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7">
        <f t="shared" si="160"/>
        <v>0</v>
      </c>
      <c r="P2575" s="18" t="e">
        <f t="shared" si="161"/>
        <v>#DIV/0!</v>
      </c>
      <c r="Q2575" t="s">
        <v>8336</v>
      </c>
      <c r="R2575" s="8" t="s">
        <v>8335</v>
      </c>
      <c r="S2575">
        <v>1408803149</v>
      </c>
      <c r="T2575" s="15">
        <f t="shared" si="162"/>
        <v>41874.592002314814</v>
      </c>
      <c r="U2575" s="14">
        <v>1404915149</v>
      </c>
      <c r="V2575" s="15">
        <f t="shared" si="163"/>
        <v>41829.592002314814</v>
      </c>
    </row>
    <row r="2576" spans="1:22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7">
        <f t="shared" si="160"/>
        <v>0</v>
      </c>
      <c r="P2576" s="18" t="e">
        <f t="shared" si="161"/>
        <v>#DIV/0!</v>
      </c>
      <c r="Q2576" t="s">
        <v>8336</v>
      </c>
      <c r="R2576" s="8" t="s">
        <v>8335</v>
      </c>
      <c r="S2576">
        <v>1463600945</v>
      </c>
      <c r="T2576" s="15">
        <f t="shared" si="162"/>
        <v>42508.825752314813</v>
      </c>
      <c r="U2576" s="14">
        <v>1461786545</v>
      </c>
      <c r="V2576" s="15">
        <f t="shared" si="163"/>
        <v>42487.825752314813</v>
      </c>
    </row>
    <row r="2577" spans="1:22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7">
        <f t="shared" si="160"/>
        <v>0</v>
      </c>
      <c r="P2577" s="18" t="e">
        <f t="shared" si="161"/>
        <v>#DIV/0!</v>
      </c>
      <c r="Q2577" t="s">
        <v>8336</v>
      </c>
      <c r="R2577" s="8" t="s">
        <v>8335</v>
      </c>
      <c r="S2577">
        <v>1421030194</v>
      </c>
      <c r="T2577" s="15">
        <f t="shared" si="162"/>
        <v>42016.108726851853</v>
      </c>
      <c r="U2577" s="14">
        <v>1418438194</v>
      </c>
      <c r="V2577" s="15">
        <f t="shared" si="163"/>
        <v>41986.108726851853</v>
      </c>
    </row>
    <row r="2578" spans="1:22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7">
        <f t="shared" si="160"/>
        <v>0</v>
      </c>
      <c r="P2578" s="18" t="e">
        <f t="shared" si="161"/>
        <v>#DIV/0!</v>
      </c>
      <c r="Q2578" t="s">
        <v>8336</v>
      </c>
      <c r="R2578" s="8" t="s">
        <v>8335</v>
      </c>
      <c r="S2578">
        <v>1428707647</v>
      </c>
      <c r="T2578" s="15">
        <f t="shared" si="162"/>
        <v>42104.968136574069</v>
      </c>
      <c r="U2578" s="14">
        <v>1424823247</v>
      </c>
      <c r="V2578" s="15">
        <f t="shared" si="163"/>
        <v>42060.00980324074</v>
      </c>
    </row>
    <row r="2579" spans="1:22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7">
        <f t="shared" si="160"/>
        <v>0</v>
      </c>
      <c r="P2579" s="18" t="e">
        <f t="shared" si="161"/>
        <v>#DIV/0!</v>
      </c>
      <c r="Q2579" t="s">
        <v>8336</v>
      </c>
      <c r="R2579" s="8" t="s">
        <v>8335</v>
      </c>
      <c r="S2579">
        <v>1407181297</v>
      </c>
      <c r="T2579" s="15">
        <f t="shared" si="162"/>
        <v>41855.820567129631</v>
      </c>
      <c r="U2579" s="14">
        <v>1405021297</v>
      </c>
      <c r="V2579" s="15">
        <f t="shared" si="163"/>
        <v>41830.820567129631</v>
      </c>
    </row>
    <row r="2580" spans="1:22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7">
        <f t="shared" si="160"/>
        <v>0</v>
      </c>
      <c r="P2580" s="18" t="e">
        <f t="shared" si="161"/>
        <v>#DIV/0!</v>
      </c>
      <c r="Q2580" t="s">
        <v>8336</v>
      </c>
      <c r="R2580" s="8" t="s">
        <v>8335</v>
      </c>
      <c r="S2580">
        <v>1444410000</v>
      </c>
      <c r="T2580" s="15">
        <f t="shared" si="162"/>
        <v>42286.708333333328</v>
      </c>
      <c r="U2580" s="14">
        <v>1440203579</v>
      </c>
      <c r="V2580" s="15">
        <f t="shared" si="163"/>
        <v>42238.022905092592</v>
      </c>
    </row>
    <row r="2581" spans="1:22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7">
        <f t="shared" si="160"/>
        <v>0.13849999999999998</v>
      </c>
      <c r="P2581" s="18">
        <f t="shared" si="161"/>
        <v>23.083333333333332</v>
      </c>
      <c r="Q2581" t="s">
        <v>8336</v>
      </c>
      <c r="R2581" s="8" t="s">
        <v>8335</v>
      </c>
      <c r="S2581">
        <v>1410810903</v>
      </c>
      <c r="T2581" s="15">
        <f t="shared" si="162"/>
        <v>41897.829895833333</v>
      </c>
      <c r="U2581" s="14">
        <v>1405626903</v>
      </c>
      <c r="V2581" s="15">
        <f t="shared" si="163"/>
        <v>41837.829895833333</v>
      </c>
    </row>
    <row r="2582" spans="1:22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7">
        <f t="shared" si="160"/>
        <v>0.6</v>
      </c>
      <c r="P2582" s="18">
        <f t="shared" si="161"/>
        <v>25.5</v>
      </c>
      <c r="Q2582" t="s">
        <v>8336</v>
      </c>
      <c r="R2582" s="8" t="s">
        <v>8335</v>
      </c>
      <c r="S2582">
        <v>1431745200</v>
      </c>
      <c r="T2582" s="15">
        <f t="shared" si="162"/>
        <v>42140.125</v>
      </c>
      <c r="U2582" s="14">
        <v>1429170603</v>
      </c>
      <c r="V2582" s="15">
        <f t="shared" si="163"/>
        <v>42110.326423611114</v>
      </c>
    </row>
    <row r="2583" spans="1:22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6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7">
        <f t="shared" si="160"/>
        <v>10.6</v>
      </c>
      <c r="P2583" s="18">
        <f t="shared" si="161"/>
        <v>48.18181818181818</v>
      </c>
      <c r="Q2583" t="s">
        <v>8336</v>
      </c>
      <c r="R2583" s="8" t="s">
        <v>8335</v>
      </c>
      <c r="S2583">
        <v>1447689898</v>
      </c>
      <c r="T2583" s="15">
        <f t="shared" si="162"/>
        <v>42324.670115740737</v>
      </c>
      <c r="U2583" s="14">
        <v>1445094298</v>
      </c>
      <c r="V2583" s="15">
        <f t="shared" si="163"/>
        <v>42294.628449074073</v>
      </c>
    </row>
    <row r="2584" spans="1:22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6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7">
        <f t="shared" si="160"/>
        <v>1.1111111111111111E-3</v>
      </c>
      <c r="P2584" s="18">
        <f t="shared" si="161"/>
        <v>1</v>
      </c>
      <c r="Q2584" t="s">
        <v>8336</v>
      </c>
      <c r="R2584" s="8" t="s">
        <v>8335</v>
      </c>
      <c r="S2584">
        <v>1477784634</v>
      </c>
      <c r="T2584" s="15">
        <f t="shared" si="162"/>
        <v>42672.988819444443</v>
      </c>
      <c r="U2584" s="14">
        <v>1475192634</v>
      </c>
      <c r="V2584" s="15">
        <f t="shared" si="163"/>
        <v>42642.988819444443</v>
      </c>
    </row>
    <row r="2585" spans="1:22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6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7">
        <f t="shared" si="160"/>
        <v>0.5</v>
      </c>
      <c r="P2585" s="18">
        <f t="shared" si="161"/>
        <v>1</v>
      </c>
      <c r="Q2585" t="s">
        <v>8336</v>
      </c>
      <c r="R2585" s="8" t="s">
        <v>8335</v>
      </c>
      <c r="S2585">
        <v>1426526880</v>
      </c>
      <c r="T2585" s="15">
        <f t="shared" si="162"/>
        <v>42079.727777777778</v>
      </c>
      <c r="U2585" s="14">
        <v>1421346480</v>
      </c>
      <c r="V2585" s="15">
        <f t="shared" si="163"/>
        <v>42019.76944444445</v>
      </c>
    </row>
    <row r="2586" spans="1:22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7">
        <f t="shared" si="160"/>
        <v>0</v>
      </c>
      <c r="P2586" s="18" t="e">
        <f t="shared" si="161"/>
        <v>#DIV/0!</v>
      </c>
      <c r="Q2586" t="s">
        <v>8336</v>
      </c>
      <c r="R2586" s="8" t="s">
        <v>8335</v>
      </c>
      <c r="S2586">
        <v>1434341369</v>
      </c>
      <c r="T2586" s="15">
        <f t="shared" si="162"/>
        <v>42170.173252314809</v>
      </c>
      <c r="U2586" s="14">
        <v>1431749369</v>
      </c>
      <c r="V2586" s="15">
        <f t="shared" si="163"/>
        <v>42140.173252314809</v>
      </c>
    </row>
    <row r="2587" spans="1:22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6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7">
        <f t="shared" si="160"/>
        <v>0.16666666666666669</v>
      </c>
      <c r="P2587" s="18">
        <f t="shared" si="161"/>
        <v>50</v>
      </c>
      <c r="Q2587" t="s">
        <v>8336</v>
      </c>
      <c r="R2587" s="8" t="s">
        <v>8335</v>
      </c>
      <c r="S2587">
        <v>1404601632</v>
      </c>
      <c r="T2587" s="15">
        <f t="shared" si="162"/>
        <v>41825.963333333333</v>
      </c>
      <c r="U2587" s="14">
        <v>1402009632</v>
      </c>
      <c r="V2587" s="15">
        <f t="shared" si="163"/>
        <v>41795.963333333333</v>
      </c>
    </row>
    <row r="2588" spans="1:22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6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7">
        <f t="shared" si="160"/>
        <v>0.16666666666666669</v>
      </c>
      <c r="P2588" s="18">
        <f t="shared" si="161"/>
        <v>5</v>
      </c>
      <c r="Q2588" t="s">
        <v>8336</v>
      </c>
      <c r="R2588" s="8" t="s">
        <v>8335</v>
      </c>
      <c r="S2588">
        <v>1451030136</v>
      </c>
      <c r="T2588" s="15">
        <f t="shared" si="162"/>
        <v>42363.330277777779</v>
      </c>
      <c r="U2588" s="14">
        <v>1448438136</v>
      </c>
      <c r="V2588" s="15">
        <f t="shared" si="163"/>
        <v>42333.330277777779</v>
      </c>
    </row>
    <row r="2589" spans="1:22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6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7">
        <f t="shared" si="160"/>
        <v>2.4340000000000002</v>
      </c>
      <c r="P2589" s="18">
        <f t="shared" si="161"/>
        <v>202.83333333333334</v>
      </c>
      <c r="Q2589" t="s">
        <v>8336</v>
      </c>
      <c r="R2589" s="8" t="s">
        <v>8335</v>
      </c>
      <c r="S2589">
        <v>1451491953</v>
      </c>
      <c r="T2589" s="15">
        <f t="shared" si="162"/>
        <v>42368.675381944442</v>
      </c>
      <c r="U2589" s="14">
        <v>1448899953</v>
      </c>
      <c r="V2589" s="15">
        <f t="shared" si="163"/>
        <v>42338.675381944442</v>
      </c>
    </row>
    <row r="2590" spans="1:22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6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7">
        <f t="shared" si="160"/>
        <v>3.8833333333333329</v>
      </c>
      <c r="P2590" s="18">
        <f t="shared" si="161"/>
        <v>29.125</v>
      </c>
      <c r="Q2590" t="s">
        <v>8336</v>
      </c>
      <c r="R2590" s="8" t="s">
        <v>8335</v>
      </c>
      <c r="S2590">
        <v>1427807640</v>
      </c>
      <c r="T2590" s="15">
        <f t="shared" si="162"/>
        <v>42094.551388888889</v>
      </c>
      <c r="U2590" s="14">
        <v>1423325626</v>
      </c>
      <c r="V2590" s="15">
        <f t="shared" si="163"/>
        <v>42042.676226851851</v>
      </c>
    </row>
    <row r="2591" spans="1:22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6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7">
        <f t="shared" si="160"/>
        <v>0.01</v>
      </c>
      <c r="P2591" s="18">
        <f t="shared" si="161"/>
        <v>5</v>
      </c>
      <c r="Q2591" t="s">
        <v>8336</v>
      </c>
      <c r="R2591" s="8" t="s">
        <v>8335</v>
      </c>
      <c r="S2591">
        <v>1458733927</v>
      </c>
      <c r="T2591" s="15">
        <f t="shared" si="162"/>
        <v>42452.494525462964</v>
      </c>
      <c r="U2591" s="14">
        <v>1456145527</v>
      </c>
      <c r="V2591" s="15">
        <f t="shared" si="163"/>
        <v>42422.536192129628</v>
      </c>
    </row>
    <row r="2592" spans="1:22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6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7">
        <f t="shared" si="160"/>
        <v>0</v>
      </c>
      <c r="P2592" s="18" t="e">
        <f t="shared" si="161"/>
        <v>#DIV/0!</v>
      </c>
      <c r="Q2592" t="s">
        <v>8336</v>
      </c>
      <c r="R2592" s="8" t="s">
        <v>8335</v>
      </c>
      <c r="S2592">
        <v>1453817297</v>
      </c>
      <c r="T2592" s="15">
        <f t="shared" si="162"/>
        <v>42395.589085648149</v>
      </c>
      <c r="U2592" s="14">
        <v>1453212497</v>
      </c>
      <c r="V2592" s="15">
        <f t="shared" si="163"/>
        <v>42388.589085648149</v>
      </c>
    </row>
    <row r="2593" spans="1:22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6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7">
        <f t="shared" si="160"/>
        <v>1.7333333333333332</v>
      </c>
      <c r="P2593" s="18">
        <f t="shared" si="161"/>
        <v>13</v>
      </c>
      <c r="Q2593" t="s">
        <v>8336</v>
      </c>
      <c r="R2593" s="8" t="s">
        <v>8335</v>
      </c>
      <c r="S2593">
        <v>1457901924</v>
      </c>
      <c r="T2593" s="15">
        <f t="shared" si="162"/>
        <v>42442.864861111113</v>
      </c>
      <c r="U2593" s="14">
        <v>1452721524</v>
      </c>
      <c r="V2593" s="15">
        <f t="shared" si="163"/>
        <v>42382.906527777777</v>
      </c>
    </row>
    <row r="2594" spans="1:22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6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7">
        <f t="shared" si="160"/>
        <v>0.16666666666666669</v>
      </c>
      <c r="P2594" s="18">
        <f t="shared" si="161"/>
        <v>50</v>
      </c>
      <c r="Q2594" t="s">
        <v>8336</v>
      </c>
      <c r="R2594" s="8" t="s">
        <v>8335</v>
      </c>
      <c r="S2594">
        <v>1412536421</v>
      </c>
      <c r="T2594" s="15">
        <f t="shared" si="162"/>
        <v>41917.801168981481</v>
      </c>
      <c r="U2594" s="14">
        <v>1409944421</v>
      </c>
      <c r="V2594" s="15">
        <f t="shared" si="163"/>
        <v>41887.801168981481</v>
      </c>
    </row>
    <row r="2595" spans="1:22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6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7">
        <f t="shared" si="160"/>
        <v>0</v>
      </c>
      <c r="P2595" s="18" t="e">
        <f t="shared" si="161"/>
        <v>#DIV/0!</v>
      </c>
      <c r="Q2595" t="s">
        <v>8336</v>
      </c>
      <c r="R2595" s="8" t="s">
        <v>8335</v>
      </c>
      <c r="S2595">
        <v>1429993026</v>
      </c>
      <c r="T2595" s="15">
        <f t="shared" si="162"/>
        <v>42119.845208333332</v>
      </c>
      <c r="U2595" s="14">
        <v>1427401026</v>
      </c>
      <c r="V2595" s="15">
        <f t="shared" si="163"/>
        <v>42089.845208333332</v>
      </c>
    </row>
    <row r="2596" spans="1:22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7">
        <f t="shared" si="160"/>
        <v>1.25E-3</v>
      </c>
      <c r="P2596" s="18">
        <f t="shared" si="161"/>
        <v>1</v>
      </c>
      <c r="Q2596" t="s">
        <v>8336</v>
      </c>
      <c r="R2596" s="8" t="s">
        <v>8335</v>
      </c>
      <c r="S2596">
        <v>1407453228</v>
      </c>
      <c r="T2596" s="15">
        <f t="shared" si="162"/>
        <v>41858.967916666668</v>
      </c>
      <c r="U2596" s="14">
        <v>1404861228</v>
      </c>
      <c r="V2596" s="15">
        <f t="shared" si="163"/>
        <v>41828.967916666668</v>
      </c>
    </row>
    <row r="2597" spans="1:22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6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7">
        <f t="shared" si="160"/>
        <v>12.166666666666668</v>
      </c>
      <c r="P2597" s="18">
        <f t="shared" si="161"/>
        <v>96.05263157894737</v>
      </c>
      <c r="Q2597" t="s">
        <v>8336</v>
      </c>
      <c r="R2597" s="8" t="s">
        <v>8335</v>
      </c>
      <c r="S2597">
        <v>1487915500</v>
      </c>
      <c r="T2597" s="15">
        <f t="shared" si="162"/>
        <v>42790.244212962964</v>
      </c>
      <c r="U2597" s="14">
        <v>1485323500</v>
      </c>
      <c r="V2597" s="15">
        <f t="shared" si="163"/>
        <v>42760.244212962964</v>
      </c>
    </row>
    <row r="2598" spans="1:22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6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7">
        <f t="shared" si="160"/>
        <v>23.588571428571427</v>
      </c>
      <c r="P2598" s="18">
        <f t="shared" si="161"/>
        <v>305.77777777777777</v>
      </c>
      <c r="Q2598" t="s">
        <v>8336</v>
      </c>
      <c r="R2598" s="8" t="s">
        <v>8335</v>
      </c>
      <c r="S2598">
        <v>1407427009</v>
      </c>
      <c r="T2598" s="15">
        <f t="shared" si="162"/>
        <v>41858.664456018516</v>
      </c>
      <c r="U2598" s="14">
        <v>1404835009</v>
      </c>
      <c r="V2598" s="15">
        <f t="shared" si="163"/>
        <v>41828.664456018516</v>
      </c>
    </row>
    <row r="2599" spans="1:22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6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7">
        <f t="shared" si="160"/>
        <v>5.6666666666666661</v>
      </c>
      <c r="P2599" s="18">
        <f t="shared" si="161"/>
        <v>12.142857142857142</v>
      </c>
      <c r="Q2599" t="s">
        <v>8336</v>
      </c>
      <c r="R2599" s="8" t="s">
        <v>8335</v>
      </c>
      <c r="S2599">
        <v>1466323917</v>
      </c>
      <c r="T2599" s="15">
        <f t="shared" si="162"/>
        <v>42540.341631944444</v>
      </c>
      <c r="U2599" s="14">
        <v>1463731917</v>
      </c>
      <c r="V2599" s="15">
        <f t="shared" si="163"/>
        <v>42510.341631944444</v>
      </c>
    </row>
    <row r="2600" spans="1:22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6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7">
        <f t="shared" si="160"/>
        <v>39</v>
      </c>
      <c r="P2600" s="18">
        <f t="shared" si="161"/>
        <v>83.571428571428569</v>
      </c>
      <c r="Q2600" t="s">
        <v>8336</v>
      </c>
      <c r="R2600" s="8" t="s">
        <v>8335</v>
      </c>
      <c r="S2600">
        <v>1443039001</v>
      </c>
      <c r="T2600" s="15">
        <f t="shared" si="162"/>
        <v>42270.840289351851</v>
      </c>
      <c r="U2600" s="14">
        <v>1440447001</v>
      </c>
      <c r="V2600" s="15">
        <f t="shared" si="163"/>
        <v>42240.840289351851</v>
      </c>
    </row>
    <row r="2601" spans="1:22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6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7">
        <f t="shared" si="160"/>
        <v>0.99546510341776351</v>
      </c>
      <c r="P2601" s="18">
        <f t="shared" si="161"/>
        <v>18</v>
      </c>
      <c r="Q2601" t="s">
        <v>8336</v>
      </c>
      <c r="R2601" s="8" t="s">
        <v>8335</v>
      </c>
      <c r="S2601">
        <v>1407089147</v>
      </c>
      <c r="T2601" s="15">
        <f t="shared" si="162"/>
        <v>41854.754016203704</v>
      </c>
      <c r="U2601" s="14">
        <v>1403201147</v>
      </c>
      <c r="V2601" s="15">
        <f t="shared" si="163"/>
        <v>41809.754016203704</v>
      </c>
    </row>
    <row r="2602" spans="1:22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6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7">
        <f t="shared" si="160"/>
        <v>6.9320000000000004</v>
      </c>
      <c r="P2602" s="18">
        <f t="shared" si="161"/>
        <v>115.53333333333333</v>
      </c>
      <c r="Q2602" t="s">
        <v>8336</v>
      </c>
      <c r="R2602" s="8" t="s">
        <v>8335</v>
      </c>
      <c r="S2602">
        <v>1458938200</v>
      </c>
      <c r="T2602" s="15">
        <f t="shared" si="162"/>
        <v>42454.858796296292</v>
      </c>
      <c r="U2602" s="14">
        <v>1453757800</v>
      </c>
      <c r="V2602" s="15">
        <f t="shared" si="163"/>
        <v>42394.900462962964</v>
      </c>
    </row>
    <row r="2603" spans="1:22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6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7">
        <f t="shared" si="160"/>
        <v>661.4</v>
      </c>
      <c r="P2603" s="18">
        <f t="shared" si="161"/>
        <v>21.900662251655628</v>
      </c>
      <c r="Q2603" t="s">
        <v>8354</v>
      </c>
      <c r="R2603" s="8" t="s">
        <v>8318</v>
      </c>
      <c r="S2603">
        <v>1347508740</v>
      </c>
      <c r="T2603" s="15">
        <f t="shared" si="162"/>
        <v>41165.165972222225</v>
      </c>
      <c r="U2603" s="14">
        <v>1346276349</v>
      </c>
      <c r="V2603" s="15">
        <f t="shared" si="163"/>
        <v>41150.902187500003</v>
      </c>
    </row>
    <row r="2604" spans="1:22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6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7">
        <f t="shared" si="160"/>
        <v>326.0916666666667</v>
      </c>
      <c r="P2604" s="18">
        <f t="shared" si="161"/>
        <v>80.022494887525568</v>
      </c>
      <c r="Q2604" t="s">
        <v>8354</v>
      </c>
      <c r="R2604" s="8" t="s">
        <v>8318</v>
      </c>
      <c r="S2604">
        <v>1415827200</v>
      </c>
      <c r="T2604" s="15">
        <f t="shared" si="162"/>
        <v>41955.888888888891</v>
      </c>
      <c r="U2604" s="14">
        <v>1412358968</v>
      </c>
      <c r="V2604" s="15">
        <f t="shared" si="163"/>
        <v>41915.747314814813</v>
      </c>
    </row>
    <row r="2605" spans="1:22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6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7">
        <f t="shared" si="160"/>
        <v>101.48571428571429</v>
      </c>
      <c r="P2605" s="18">
        <f t="shared" si="161"/>
        <v>35.520000000000003</v>
      </c>
      <c r="Q2605" t="s">
        <v>8354</v>
      </c>
      <c r="R2605" s="8" t="s">
        <v>8318</v>
      </c>
      <c r="S2605">
        <v>1387835654</v>
      </c>
      <c r="T2605" s="15">
        <f t="shared" si="162"/>
        <v>41631.912662037037</v>
      </c>
      <c r="U2605" s="14">
        <v>1386626054</v>
      </c>
      <c r="V2605" s="15">
        <f t="shared" si="163"/>
        <v>41617.912662037037</v>
      </c>
    </row>
    <row r="2606" spans="1:22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7">
        <f t="shared" si="160"/>
        <v>104.21799999999999</v>
      </c>
      <c r="P2606" s="18">
        <f t="shared" si="161"/>
        <v>64.933333333333323</v>
      </c>
      <c r="Q2606" t="s">
        <v>8354</v>
      </c>
      <c r="R2606" s="8" t="s">
        <v>8318</v>
      </c>
      <c r="S2606">
        <v>1335662023</v>
      </c>
      <c r="T2606" s="15">
        <f t="shared" si="162"/>
        <v>41028.051192129627</v>
      </c>
      <c r="U2606" s="14">
        <v>1333070023</v>
      </c>
      <c r="V2606" s="15">
        <f t="shared" si="163"/>
        <v>40998.051192129627</v>
      </c>
    </row>
    <row r="2607" spans="1:22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6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7">
        <f t="shared" si="160"/>
        <v>107.42157000000002</v>
      </c>
      <c r="P2607" s="18">
        <f t="shared" si="161"/>
        <v>60.965703745743475</v>
      </c>
      <c r="Q2607" t="s">
        <v>8354</v>
      </c>
      <c r="R2607" s="8" t="s">
        <v>8318</v>
      </c>
      <c r="S2607">
        <v>1466168390</v>
      </c>
      <c r="T2607" s="15">
        <f t="shared" si="162"/>
        <v>42538.541550925926</v>
      </c>
      <c r="U2607" s="14">
        <v>1463576390</v>
      </c>
      <c r="V2607" s="15">
        <f t="shared" si="163"/>
        <v>42508.541550925926</v>
      </c>
    </row>
    <row r="2608" spans="1:22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6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7">
        <f t="shared" si="160"/>
        <v>110.05454545454545</v>
      </c>
      <c r="P2608" s="18">
        <f t="shared" si="161"/>
        <v>31.444155844155844</v>
      </c>
      <c r="Q2608" t="s">
        <v>8354</v>
      </c>
      <c r="R2608" s="8" t="s">
        <v>8318</v>
      </c>
      <c r="S2608">
        <v>1398791182</v>
      </c>
      <c r="T2608" s="15">
        <f t="shared" si="162"/>
        <v>41758.712754629625</v>
      </c>
      <c r="U2608" s="14">
        <v>1396026382</v>
      </c>
      <c r="V2608" s="15">
        <f t="shared" si="163"/>
        <v>41726.712754629625</v>
      </c>
    </row>
    <row r="2609" spans="1:22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6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7">
        <f t="shared" si="160"/>
        <v>407.7</v>
      </c>
      <c r="P2609" s="18">
        <f t="shared" si="161"/>
        <v>81.949748743718587</v>
      </c>
      <c r="Q2609" t="s">
        <v>8354</v>
      </c>
      <c r="R2609" s="8" t="s">
        <v>8318</v>
      </c>
      <c r="S2609">
        <v>1439344800</v>
      </c>
      <c r="T2609" s="15">
        <f t="shared" si="162"/>
        <v>42228.083333333328</v>
      </c>
      <c r="U2609" s="14">
        <v>1435611572</v>
      </c>
      <c r="V2609" s="15">
        <f t="shared" si="163"/>
        <v>42184.874675925923</v>
      </c>
    </row>
    <row r="2610" spans="1:22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6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7">
        <f t="shared" si="160"/>
        <v>223.92500000000001</v>
      </c>
      <c r="P2610" s="18">
        <f t="shared" si="161"/>
        <v>58.92763157894737</v>
      </c>
      <c r="Q2610" t="s">
        <v>8354</v>
      </c>
      <c r="R2610" s="8" t="s">
        <v>8318</v>
      </c>
      <c r="S2610">
        <v>1489536000</v>
      </c>
      <c r="T2610" s="15">
        <f t="shared" si="162"/>
        <v>42809</v>
      </c>
      <c r="U2610" s="14">
        <v>1485976468</v>
      </c>
      <c r="V2610" s="15">
        <f t="shared" si="163"/>
        <v>42767.801712962959</v>
      </c>
    </row>
    <row r="2611" spans="1:22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6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7">
        <f t="shared" si="160"/>
        <v>303.80111428571428</v>
      </c>
      <c r="P2611" s="18">
        <f t="shared" si="161"/>
        <v>157.29347633136095</v>
      </c>
      <c r="Q2611" t="s">
        <v>8354</v>
      </c>
      <c r="R2611" s="8" t="s">
        <v>8318</v>
      </c>
      <c r="S2611">
        <v>1342330951</v>
      </c>
      <c r="T2611" s="15">
        <f t="shared" si="162"/>
        <v>41105.237858796296</v>
      </c>
      <c r="U2611" s="14">
        <v>1339738951</v>
      </c>
      <c r="V2611" s="15">
        <f t="shared" si="163"/>
        <v>41075.237858796296</v>
      </c>
    </row>
    <row r="2612" spans="1:22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6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7">
        <f t="shared" si="160"/>
        <v>141.3251043268175</v>
      </c>
      <c r="P2612" s="18">
        <f t="shared" si="161"/>
        <v>55.758509532062391</v>
      </c>
      <c r="Q2612" t="s">
        <v>8354</v>
      </c>
      <c r="R2612" s="8" t="s">
        <v>8318</v>
      </c>
      <c r="S2612">
        <v>1471849140</v>
      </c>
      <c r="T2612" s="15">
        <f t="shared" si="162"/>
        <v>42604.290972222225</v>
      </c>
      <c r="U2612" s="14">
        <v>1468444125</v>
      </c>
      <c r="V2612" s="15">
        <f t="shared" si="163"/>
        <v>42564.881076388891</v>
      </c>
    </row>
    <row r="2613" spans="1:22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6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7">
        <f t="shared" si="160"/>
        <v>2790.6363636363635</v>
      </c>
      <c r="P2613" s="18">
        <f t="shared" si="161"/>
        <v>83.802893802893806</v>
      </c>
      <c r="Q2613" t="s">
        <v>8354</v>
      </c>
      <c r="R2613" s="8" t="s">
        <v>8318</v>
      </c>
      <c r="S2613">
        <v>1483397940</v>
      </c>
      <c r="T2613" s="15">
        <f t="shared" si="162"/>
        <v>42737.957638888889</v>
      </c>
      <c r="U2613" s="14">
        <v>1480493014</v>
      </c>
      <c r="V2613" s="15">
        <f t="shared" si="163"/>
        <v>42704.335810185185</v>
      </c>
    </row>
    <row r="2614" spans="1:22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6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7">
        <f t="shared" si="160"/>
        <v>171.76130000000001</v>
      </c>
      <c r="P2614" s="18">
        <f t="shared" si="161"/>
        <v>58.422210884353746</v>
      </c>
      <c r="Q2614" t="s">
        <v>8354</v>
      </c>
      <c r="R2614" s="8" t="s">
        <v>8318</v>
      </c>
      <c r="S2614">
        <v>1420773970</v>
      </c>
      <c r="T2614" s="15">
        <f t="shared" si="162"/>
        <v>42013.143171296295</v>
      </c>
      <c r="U2614" s="14">
        <v>1418095570</v>
      </c>
      <c r="V2614" s="15">
        <f t="shared" si="163"/>
        <v>41982.143171296295</v>
      </c>
    </row>
    <row r="2615" spans="1:22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6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7">
        <f t="shared" si="160"/>
        <v>101.01333333333334</v>
      </c>
      <c r="P2615" s="18">
        <f t="shared" si="161"/>
        <v>270.57142857142856</v>
      </c>
      <c r="Q2615" t="s">
        <v>8354</v>
      </c>
      <c r="R2615" s="8" t="s">
        <v>8318</v>
      </c>
      <c r="S2615">
        <v>1348256294</v>
      </c>
      <c r="T2615" s="15">
        <f t="shared" si="162"/>
        <v>41173.81821759259</v>
      </c>
      <c r="U2615" s="14">
        <v>1345664294</v>
      </c>
      <c r="V2615" s="15">
        <f t="shared" si="163"/>
        <v>41143.81821759259</v>
      </c>
    </row>
    <row r="2616" spans="1:22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7">
        <f t="shared" si="160"/>
        <v>102</v>
      </c>
      <c r="P2616" s="18">
        <f t="shared" si="161"/>
        <v>107.1</v>
      </c>
      <c r="Q2616" t="s">
        <v>8354</v>
      </c>
      <c r="R2616" s="8" t="s">
        <v>8318</v>
      </c>
      <c r="S2616">
        <v>1398834000</v>
      </c>
      <c r="T2616" s="15">
        <f t="shared" si="162"/>
        <v>41759.208333333336</v>
      </c>
      <c r="U2616" s="14">
        <v>1396371612</v>
      </c>
      <c r="V2616" s="15">
        <f t="shared" si="163"/>
        <v>41730.708472222221</v>
      </c>
    </row>
    <row r="2617" spans="1:22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6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7">
        <f t="shared" si="160"/>
        <v>169.76511744127936</v>
      </c>
      <c r="P2617" s="18">
        <f t="shared" si="161"/>
        <v>47.180555555555557</v>
      </c>
      <c r="Q2617" t="s">
        <v>8354</v>
      </c>
      <c r="R2617" s="8" t="s">
        <v>8318</v>
      </c>
      <c r="S2617">
        <v>1462017600</v>
      </c>
      <c r="T2617" s="15">
        <f t="shared" si="162"/>
        <v>42490.5</v>
      </c>
      <c r="U2617" s="14">
        <v>1458820564</v>
      </c>
      <c r="V2617" s="15">
        <f t="shared" si="163"/>
        <v>42453.49726851852</v>
      </c>
    </row>
    <row r="2618" spans="1:22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6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7">
        <f t="shared" si="160"/>
        <v>114.53400000000001</v>
      </c>
      <c r="P2618" s="18">
        <f t="shared" si="161"/>
        <v>120.30882352941177</v>
      </c>
      <c r="Q2618" t="s">
        <v>8354</v>
      </c>
      <c r="R2618" s="8" t="s">
        <v>8318</v>
      </c>
      <c r="S2618">
        <v>1440546729</v>
      </c>
      <c r="T2618" s="15">
        <f t="shared" si="162"/>
        <v>42241.99454861111</v>
      </c>
      <c r="U2618" s="14">
        <v>1437954729</v>
      </c>
      <c r="V2618" s="15">
        <f t="shared" si="163"/>
        <v>42211.99454861111</v>
      </c>
    </row>
    <row r="2619" spans="1:22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6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7">
        <f t="shared" si="160"/>
        <v>877.6</v>
      </c>
      <c r="P2619" s="18">
        <f t="shared" si="161"/>
        <v>27.59748427672956</v>
      </c>
      <c r="Q2619" t="s">
        <v>8354</v>
      </c>
      <c r="R2619" s="8" t="s">
        <v>8318</v>
      </c>
      <c r="S2619">
        <v>1413838751</v>
      </c>
      <c r="T2619" s="15">
        <f t="shared" si="162"/>
        <v>41932.874432870369</v>
      </c>
      <c r="U2619" s="14">
        <v>1411246751</v>
      </c>
      <c r="V2619" s="15">
        <f t="shared" si="163"/>
        <v>41902.874432870369</v>
      </c>
    </row>
    <row r="2620" spans="1:22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6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7">
        <f t="shared" si="160"/>
        <v>105.38666666666667</v>
      </c>
      <c r="P2620" s="18">
        <f t="shared" si="161"/>
        <v>205.2987012987013</v>
      </c>
      <c r="Q2620" t="s">
        <v>8354</v>
      </c>
      <c r="R2620" s="8" t="s">
        <v>8318</v>
      </c>
      <c r="S2620">
        <v>1449000061</v>
      </c>
      <c r="T2620" s="15">
        <f t="shared" si="162"/>
        <v>42339.834039351852</v>
      </c>
      <c r="U2620" s="14">
        <v>1443812461</v>
      </c>
      <c r="V2620" s="15">
        <f t="shared" si="163"/>
        <v>42279.792372685188</v>
      </c>
    </row>
    <row r="2621" spans="1:22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6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7">
        <f t="shared" si="160"/>
        <v>188.39999999999998</v>
      </c>
      <c r="P2621" s="18">
        <f t="shared" si="161"/>
        <v>35.547169811320757</v>
      </c>
      <c r="Q2621" t="s">
        <v>8354</v>
      </c>
      <c r="R2621" s="8" t="s">
        <v>8318</v>
      </c>
      <c r="S2621">
        <v>1445598000</v>
      </c>
      <c r="T2621" s="15">
        <f t="shared" si="162"/>
        <v>42300.458333333328</v>
      </c>
      <c r="U2621" s="14">
        <v>1443302004</v>
      </c>
      <c r="V2621" s="15">
        <f t="shared" si="163"/>
        <v>42273.884305555555</v>
      </c>
    </row>
    <row r="2622" spans="1:22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6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7">
        <f t="shared" si="160"/>
        <v>143.65230769230772</v>
      </c>
      <c r="P2622" s="18">
        <f t="shared" si="161"/>
        <v>74.639488409272587</v>
      </c>
      <c r="Q2622" t="s">
        <v>8354</v>
      </c>
      <c r="R2622" s="8" t="s">
        <v>8318</v>
      </c>
      <c r="S2622">
        <v>1444525200</v>
      </c>
      <c r="T2622" s="15">
        <f t="shared" si="162"/>
        <v>42288.041666666672</v>
      </c>
      <c r="U2622" s="14">
        <v>1441339242</v>
      </c>
      <c r="V2622" s="15">
        <f t="shared" si="163"/>
        <v>42251.16715277778</v>
      </c>
    </row>
    <row r="2623" spans="1:22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6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7">
        <f t="shared" si="160"/>
        <v>145.88</v>
      </c>
      <c r="P2623" s="18">
        <f t="shared" si="161"/>
        <v>47.058064516129029</v>
      </c>
      <c r="Q2623" t="s">
        <v>8354</v>
      </c>
      <c r="R2623" s="8" t="s">
        <v>8318</v>
      </c>
      <c r="S2623">
        <v>1432230988</v>
      </c>
      <c r="T2623" s="15">
        <f t="shared" si="162"/>
        <v>42145.747546296298</v>
      </c>
      <c r="U2623" s="14">
        <v>1429638988</v>
      </c>
      <c r="V2623" s="15">
        <f t="shared" si="163"/>
        <v>42115.747546296298</v>
      </c>
    </row>
    <row r="2624" spans="1:22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6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7">
        <f t="shared" si="160"/>
        <v>131.184</v>
      </c>
      <c r="P2624" s="18">
        <f t="shared" si="161"/>
        <v>26.591351351351353</v>
      </c>
      <c r="Q2624" t="s">
        <v>8354</v>
      </c>
      <c r="R2624" s="8" t="s">
        <v>8318</v>
      </c>
      <c r="S2624">
        <v>1483120216</v>
      </c>
      <c r="T2624" s="15">
        <f t="shared" si="162"/>
        <v>42734.74324074074</v>
      </c>
      <c r="U2624" s="14">
        <v>1479232216</v>
      </c>
      <c r="V2624" s="15">
        <f t="shared" si="163"/>
        <v>42689.74324074074</v>
      </c>
    </row>
    <row r="2625" spans="1:22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6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7">
        <f t="shared" si="160"/>
        <v>113.99999999999999</v>
      </c>
      <c r="P2625" s="18">
        <f t="shared" si="161"/>
        <v>36.774193548387096</v>
      </c>
      <c r="Q2625" t="s">
        <v>8354</v>
      </c>
      <c r="R2625" s="8" t="s">
        <v>8318</v>
      </c>
      <c r="S2625">
        <v>1480658966</v>
      </c>
      <c r="T2625" s="15">
        <f t="shared" si="162"/>
        <v>42706.256550925929</v>
      </c>
      <c r="U2625" s="14">
        <v>1479449366</v>
      </c>
      <c r="V2625" s="15">
        <f t="shared" si="163"/>
        <v>42692.256550925929</v>
      </c>
    </row>
    <row r="2626" spans="1:22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7">
        <f t="shared" si="160"/>
        <v>1379.4206249999997</v>
      </c>
      <c r="P2626" s="18">
        <f t="shared" si="161"/>
        <v>31.820544982698959</v>
      </c>
      <c r="Q2626" t="s">
        <v>8354</v>
      </c>
      <c r="R2626" s="8" t="s">
        <v>8318</v>
      </c>
      <c r="S2626">
        <v>1347530822</v>
      </c>
      <c r="T2626" s="15">
        <f t="shared" si="162"/>
        <v>41165.421550925923</v>
      </c>
      <c r="U2626" s="14">
        <v>1345716422</v>
      </c>
      <c r="V2626" s="15">
        <f t="shared" si="163"/>
        <v>41144.421550925923</v>
      </c>
    </row>
    <row r="2627" spans="1:22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6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7">
        <f t="shared" ref="O2627:O2690" si="164">(E2627/D2627)*100</f>
        <v>956</v>
      </c>
      <c r="P2627" s="18">
        <f t="shared" ref="P2627:P2690" si="165">AVERAGE(E2627/L2627)</f>
        <v>27.576923076923077</v>
      </c>
      <c r="Q2627" t="s">
        <v>8354</v>
      </c>
      <c r="R2627" s="8" t="s">
        <v>8318</v>
      </c>
      <c r="S2627">
        <v>1478723208</v>
      </c>
      <c r="T2627" s="15">
        <f t="shared" ref="T2627:T2690" si="166">(S2627/86400)+DATE(1970,1,1)</f>
        <v>42683.851944444439</v>
      </c>
      <c r="U2627" s="14">
        <v>1476559608</v>
      </c>
      <c r="V2627" s="15">
        <f t="shared" ref="V2627:V2690" si="167">(U2627/86400)+DATE(1970,1,1)</f>
        <v>42658.810277777782</v>
      </c>
    </row>
    <row r="2628" spans="1:22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6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7">
        <f t="shared" si="164"/>
        <v>112.00000000000001</v>
      </c>
      <c r="P2628" s="18">
        <f t="shared" si="165"/>
        <v>56</v>
      </c>
      <c r="Q2628" t="s">
        <v>8354</v>
      </c>
      <c r="R2628" s="8" t="s">
        <v>8318</v>
      </c>
      <c r="S2628">
        <v>1433343869</v>
      </c>
      <c r="T2628" s="15">
        <f t="shared" si="166"/>
        <v>42158.628113425926</v>
      </c>
      <c r="U2628" s="14">
        <v>1430751869</v>
      </c>
      <c r="V2628" s="15">
        <f t="shared" si="167"/>
        <v>42128.628113425926</v>
      </c>
    </row>
    <row r="2629" spans="1:22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6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7">
        <f t="shared" si="164"/>
        <v>646.66666666666663</v>
      </c>
      <c r="P2629" s="18">
        <f t="shared" si="165"/>
        <v>21.555555555555557</v>
      </c>
      <c r="Q2629" t="s">
        <v>8354</v>
      </c>
      <c r="R2629" s="8" t="s">
        <v>8318</v>
      </c>
      <c r="S2629">
        <v>1448571261</v>
      </c>
      <c r="T2629" s="15">
        <f t="shared" si="166"/>
        <v>42334.871076388888</v>
      </c>
      <c r="U2629" s="14">
        <v>1445975661</v>
      </c>
      <c r="V2629" s="15">
        <f t="shared" si="167"/>
        <v>42304.829409722224</v>
      </c>
    </row>
    <row r="2630" spans="1:22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6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7">
        <f t="shared" si="164"/>
        <v>110.36948748510132</v>
      </c>
      <c r="P2630" s="18">
        <f t="shared" si="165"/>
        <v>44.095238095238095</v>
      </c>
      <c r="Q2630" t="s">
        <v>8354</v>
      </c>
      <c r="R2630" s="8" t="s">
        <v>8318</v>
      </c>
      <c r="S2630">
        <v>1417389067</v>
      </c>
      <c r="T2630" s="15">
        <f t="shared" si="166"/>
        <v>41973.966053240743</v>
      </c>
      <c r="U2630" s="14">
        <v>1415661067</v>
      </c>
      <c r="V2630" s="15">
        <f t="shared" si="167"/>
        <v>41953.966053240743</v>
      </c>
    </row>
    <row r="2631" spans="1:22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6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7">
        <f t="shared" si="164"/>
        <v>127.74000000000001</v>
      </c>
      <c r="P2631" s="18">
        <f t="shared" si="165"/>
        <v>63.87</v>
      </c>
      <c r="Q2631" t="s">
        <v>8354</v>
      </c>
      <c r="R2631" s="8" t="s">
        <v>8318</v>
      </c>
      <c r="S2631">
        <v>1431608122</v>
      </c>
      <c r="T2631" s="15">
        <f t="shared" si="166"/>
        <v>42138.538449074069</v>
      </c>
      <c r="U2631" s="14">
        <v>1429016122</v>
      </c>
      <c r="V2631" s="15">
        <f t="shared" si="167"/>
        <v>42108.538449074069</v>
      </c>
    </row>
    <row r="2632" spans="1:22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6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7">
        <f t="shared" si="164"/>
        <v>157.9</v>
      </c>
      <c r="P2632" s="18">
        <f t="shared" si="165"/>
        <v>38.987654320987652</v>
      </c>
      <c r="Q2632" t="s">
        <v>8354</v>
      </c>
      <c r="R2632" s="8" t="s">
        <v>8318</v>
      </c>
      <c r="S2632">
        <v>1467280800</v>
      </c>
      <c r="T2632" s="15">
        <f t="shared" si="166"/>
        <v>42551.416666666672</v>
      </c>
      <c r="U2632" s="14">
        <v>1464921112</v>
      </c>
      <c r="V2632" s="15">
        <f t="shared" si="167"/>
        <v>42524.105462962965</v>
      </c>
    </row>
    <row r="2633" spans="1:22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6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7">
        <f t="shared" si="164"/>
        <v>114.66525000000001</v>
      </c>
      <c r="P2633" s="18">
        <f t="shared" si="165"/>
        <v>80.185489510489504</v>
      </c>
      <c r="Q2633" t="s">
        <v>8354</v>
      </c>
      <c r="R2633" s="8" t="s">
        <v>8318</v>
      </c>
      <c r="S2633">
        <v>1440907427</v>
      </c>
      <c r="T2633" s="15">
        <f t="shared" si="166"/>
        <v>42246.169293981482</v>
      </c>
      <c r="U2633" s="14">
        <v>1438488227</v>
      </c>
      <c r="V2633" s="15">
        <f t="shared" si="167"/>
        <v>42218.169293981482</v>
      </c>
    </row>
    <row r="2634" spans="1:22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6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7">
        <f t="shared" si="164"/>
        <v>137.00934579439252</v>
      </c>
      <c r="P2634" s="18">
        <f t="shared" si="165"/>
        <v>34.904761904761905</v>
      </c>
      <c r="Q2634" t="s">
        <v>8354</v>
      </c>
      <c r="R2634" s="8" t="s">
        <v>8318</v>
      </c>
      <c r="S2634">
        <v>1464485339</v>
      </c>
      <c r="T2634" s="15">
        <f t="shared" si="166"/>
        <v>42519.061793981484</v>
      </c>
      <c r="U2634" s="14">
        <v>1462325339</v>
      </c>
      <c r="V2634" s="15">
        <f t="shared" si="167"/>
        <v>42494.061793981484</v>
      </c>
    </row>
    <row r="2635" spans="1:22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6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7">
        <f t="shared" si="164"/>
        <v>354.62</v>
      </c>
      <c r="P2635" s="18">
        <f t="shared" si="165"/>
        <v>89.100502512562812</v>
      </c>
      <c r="Q2635" t="s">
        <v>8354</v>
      </c>
      <c r="R2635" s="8" t="s">
        <v>8318</v>
      </c>
      <c r="S2635">
        <v>1393542000</v>
      </c>
      <c r="T2635" s="15">
        <f t="shared" si="166"/>
        <v>41697.958333333336</v>
      </c>
      <c r="U2635" s="14">
        <v>1390938332</v>
      </c>
      <c r="V2635" s="15">
        <f t="shared" si="167"/>
        <v>41667.823287037041</v>
      </c>
    </row>
    <row r="2636" spans="1:22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7">
        <f t="shared" si="164"/>
        <v>106.02150537634409</v>
      </c>
      <c r="P2636" s="18">
        <f t="shared" si="165"/>
        <v>39.44</v>
      </c>
      <c r="Q2636" t="s">
        <v>8354</v>
      </c>
      <c r="R2636" s="8" t="s">
        <v>8318</v>
      </c>
      <c r="S2636">
        <v>1475163921</v>
      </c>
      <c r="T2636" s="15">
        <f t="shared" si="166"/>
        <v>42642.656493055554</v>
      </c>
      <c r="U2636" s="14">
        <v>1472571921</v>
      </c>
      <c r="V2636" s="15">
        <f t="shared" si="167"/>
        <v>42612.656493055554</v>
      </c>
    </row>
    <row r="2637" spans="1:22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6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7">
        <f t="shared" si="164"/>
        <v>100</v>
      </c>
      <c r="P2637" s="18">
        <f t="shared" si="165"/>
        <v>136.9047619047619</v>
      </c>
      <c r="Q2637" t="s">
        <v>8354</v>
      </c>
      <c r="R2637" s="8" t="s">
        <v>8318</v>
      </c>
      <c r="S2637">
        <v>1425937761</v>
      </c>
      <c r="T2637" s="15">
        <f t="shared" si="166"/>
        <v>42072.909270833334</v>
      </c>
      <c r="U2637" s="14">
        <v>1422917361</v>
      </c>
      <c r="V2637" s="15">
        <f t="shared" si="167"/>
        <v>42037.950937500005</v>
      </c>
    </row>
    <row r="2638" spans="1:22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6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7">
        <f t="shared" si="164"/>
        <v>187.3</v>
      </c>
      <c r="P2638" s="18">
        <f t="shared" si="165"/>
        <v>37.46</v>
      </c>
      <c r="Q2638" t="s">
        <v>8354</v>
      </c>
      <c r="R2638" s="8" t="s">
        <v>8318</v>
      </c>
      <c r="S2638">
        <v>1476579600</v>
      </c>
      <c r="T2638" s="15">
        <f t="shared" si="166"/>
        <v>42659.041666666672</v>
      </c>
      <c r="U2638" s="14">
        <v>1474641914</v>
      </c>
      <c r="V2638" s="15">
        <f t="shared" si="167"/>
        <v>42636.614745370374</v>
      </c>
    </row>
    <row r="2639" spans="1:22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6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7">
        <f t="shared" si="164"/>
        <v>166.2</v>
      </c>
      <c r="P2639" s="18">
        <f t="shared" si="165"/>
        <v>31.96153846153846</v>
      </c>
      <c r="Q2639" t="s">
        <v>8354</v>
      </c>
      <c r="R2639" s="8" t="s">
        <v>8318</v>
      </c>
      <c r="S2639">
        <v>1476277875</v>
      </c>
      <c r="T2639" s="15">
        <f t="shared" si="166"/>
        <v>42655.549479166672</v>
      </c>
      <c r="U2639" s="14">
        <v>1474895475</v>
      </c>
      <c r="V2639" s="15">
        <f t="shared" si="167"/>
        <v>42639.549479166672</v>
      </c>
    </row>
    <row r="2640" spans="1:22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6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7">
        <f t="shared" si="164"/>
        <v>101.72910662824208</v>
      </c>
      <c r="P2640" s="18">
        <f t="shared" si="165"/>
        <v>25.214285714285715</v>
      </c>
      <c r="Q2640" t="s">
        <v>8354</v>
      </c>
      <c r="R2640" s="8" t="s">
        <v>8318</v>
      </c>
      <c r="S2640">
        <v>1421358895</v>
      </c>
      <c r="T2640" s="15">
        <f t="shared" si="166"/>
        <v>42019.913136574076</v>
      </c>
      <c r="U2640" s="14">
        <v>1418766895</v>
      </c>
      <c r="V2640" s="15">
        <f t="shared" si="167"/>
        <v>41989.913136574076</v>
      </c>
    </row>
    <row r="2641" spans="1:22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6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7">
        <f t="shared" si="164"/>
        <v>164</v>
      </c>
      <c r="P2641" s="18">
        <f t="shared" si="165"/>
        <v>10.040816326530612</v>
      </c>
      <c r="Q2641" t="s">
        <v>8354</v>
      </c>
      <c r="R2641" s="8" t="s">
        <v>8318</v>
      </c>
      <c r="S2641">
        <v>1424378748</v>
      </c>
      <c r="T2641" s="15">
        <f t="shared" si="166"/>
        <v>42054.86513888889</v>
      </c>
      <c r="U2641" s="14">
        <v>1421786748</v>
      </c>
      <c r="V2641" s="15">
        <f t="shared" si="167"/>
        <v>42024.86513888889</v>
      </c>
    </row>
    <row r="2642" spans="1:22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6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7">
        <f t="shared" si="164"/>
        <v>105.66666666666666</v>
      </c>
      <c r="P2642" s="18">
        <f t="shared" si="165"/>
        <v>45.94202898550725</v>
      </c>
      <c r="Q2642" t="s">
        <v>8354</v>
      </c>
      <c r="R2642" s="8" t="s">
        <v>8318</v>
      </c>
      <c r="S2642">
        <v>1433735474</v>
      </c>
      <c r="T2642" s="15">
        <f t="shared" si="166"/>
        <v>42163.160578703704</v>
      </c>
      <c r="U2642" s="14">
        <v>1428551474</v>
      </c>
      <c r="V2642" s="15">
        <f t="shared" si="167"/>
        <v>42103.160578703704</v>
      </c>
    </row>
    <row r="2643" spans="1:22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6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7">
        <f t="shared" si="164"/>
        <v>1</v>
      </c>
      <c r="P2643" s="18">
        <f t="shared" si="165"/>
        <v>15</v>
      </c>
      <c r="Q2643" t="s">
        <v>8354</v>
      </c>
      <c r="R2643" s="8" t="s">
        <v>8318</v>
      </c>
      <c r="S2643">
        <v>1410811740</v>
      </c>
      <c r="T2643" s="15">
        <f t="shared" si="166"/>
        <v>41897.839583333334</v>
      </c>
      <c r="U2643" s="14">
        <v>1409341863</v>
      </c>
      <c r="V2643" s="15">
        <f t="shared" si="167"/>
        <v>41880.827118055553</v>
      </c>
    </row>
    <row r="2644" spans="1:22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6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7">
        <f t="shared" si="164"/>
        <v>0</v>
      </c>
      <c r="P2644" s="18" t="e">
        <f t="shared" si="165"/>
        <v>#DIV/0!</v>
      </c>
      <c r="Q2644" t="s">
        <v>8354</v>
      </c>
      <c r="R2644" s="8" t="s">
        <v>8318</v>
      </c>
      <c r="S2644">
        <v>1468565820</v>
      </c>
      <c r="T2644" s="15">
        <f t="shared" si="166"/>
        <v>42566.289583333331</v>
      </c>
      <c r="U2644" s="14">
        <v>1465970108</v>
      </c>
      <c r="V2644" s="15">
        <f t="shared" si="167"/>
        <v>42536.246620370366</v>
      </c>
    </row>
    <row r="2645" spans="1:22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7">
        <f t="shared" si="164"/>
        <v>33.559730999999999</v>
      </c>
      <c r="P2645" s="18">
        <f t="shared" si="165"/>
        <v>223.58248500999335</v>
      </c>
      <c r="Q2645" t="s">
        <v>8354</v>
      </c>
      <c r="R2645" s="8" t="s">
        <v>8318</v>
      </c>
      <c r="S2645">
        <v>1482307140</v>
      </c>
      <c r="T2645" s="15">
        <f t="shared" si="166"/>
        <v>42725.332638888889</v>
      </c>
      <c r="U2645" s="14">
        <v>1479218315</v>
      </c>
      <c r="V2645" s="15">
        <f t="shared" si="167"/>
        <v>42689.582349537042</v>
      </c>
    </row>
    <row r="2646" spans="1:22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7">
        <f t="shared" si="164"/>
        <v>2.0529999999999999</v>
      </c>
      <c r="P2646" s="18">
        <f t="shared" si="165"/>
        <v>39.480769230769234</v>
      </c>
      <c r="Q2646" t="s">
        <v>8354</v>
      </c>
      <c r="R2646" s="8" t="s">
        <v>8318</v>
      </c>
      <c r="S2646">
        <v>1489172435</v>
      </c>
      <c r="T2646" s="15">
        <f t="shared" si="166"/>
        <v>42804.792071759264</v>
      </c>
      <c r="U2646" s="14">
        <v>1486580435</v>
      </c>
      <c r="V2646" s="15">
        <f t="shared" si="167"/>
        <v>42774.792071759264</v>
      </c>
    </row>
    <row r="2647" spans="1:22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7">
        <f t="shared" si="164"/>
        <v>10.5</v>
      </c>
      <c r="P2647" s="18">
        <f t="shared" si="165"/>
        <v>91.304347826086953</v>
      </c>
      <c r="Q2647" t="s">
        <v>8354</v>
      </c>
      <c r="R2647" s="8" t="s">
        <v>8318</v>
      </c>
      <c r="S2647">
        <v>1415481203</v>
      </c>
      <c r="T2647" s="15">
        <f t="shared" si="166"/>
        <v>41951.884293981479</v>
      </c>
      <c r="U2647" s="14">
        <v>1412885603</v>
      </c>
      <c r="V2647" s="15">
        <f t="shared" si="167"/>
        <v>41921.842627314814</v>
      </c>
    </row>
    <row r="2648" spans="1:22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7">
        <f t="shared" si="164"/>
        <v>8.4172840000000004</v>
      </c>
      <c r="P2648" s="18">
        <f t="shared" si="165"/>
        <v>78.666205607476627</v>
      </c>
      <c r="Q2648" t="s">
        <v>8354</v>
      </c>
      <c r="R2648" s="8" t="s">
        <v>8318</v>
      </c>
      <c r="S2648">
        <v>1441783869</v>
      </c>
      <c r="T2648" s="15">
        <f t="shared" si="166"/>
        <v>42256.313298611116</v>
      </c>
      <c r="U2648" s="14">
        <v>1439191869</v>
      </c>
      <c r="V2648" s="15">
        <f t="shared" si="167"/>
        <v>42226.313298611116</v>
      </c>
    </row>
    <row r="2649" spans="1:22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7">
        <f t="shared" si="164"/>
        <v>1.44</v>
      </c>
      <c r="P2649" s="18">
        <f t="shared" si="165"/>
        <v>12</v>
      </c>
      <c r="Q2649" t="s">
        <v>8354</v>
      </c>
      <c r="R2649" s="8" t="s">
        <v>8318</v>
      </c>
      <c r="S2649">
        <v>1439533019</v>
      </c>
      <c r="T2649" s="15">
        <f t="shared" si="166"/>
        <v>42230.261793981481</v>
      </c>
      <c r="U2649" s="14">
        <v>1436941019</v>
      </c>
      <c r="V2649" s="15">
        <f t="shared" si="167"/>
        <v>42200.261793981481</v>
      </c>
    </row>
    <row r="2650" spans="1:22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7">
        <f t="shared" si="164"/>
        <v>0.88333333333333341</v>
      </c>
      <c r="P2650" s="18">
        <f t="shared" si="165"/>
        <v>17.666666666666668</v>
      </c>
      <c r="Q2650" t="s">
        <v>8354</v>
      </c>
      <c r="R2650" s="8" t="s">
        <v>8318</v>
      </c>
      <c r="S2650">
        <v>1457543360</v>
      </c>
      <c r="T2650" s="15">
        <f t="shared" si="166"/>
        <v>42438.714814814812</v>
      </c>
      <c r="U2650" s="14">
        <v>1454951360</v>
      </c>
      <c r="V2650" s="15">
        <f t="shared" si="167"/>
        <v>42408.714814814812</v>
      </c>
    </row>
    <row r="2651" spans="1:22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7">
        <f t="shared" si="164"/>
        <v>9.920000000000001E-2</v>
      </c>
      <c r="P2651" s="18">
        <f t="shared" si="165"/>
        <v>41.333333333333336</v>
      </c>
      <c r="Q2651" t="s">
        <v>8354</v>
      </c>
      <c r="R2651" s="8" t="s">
        <v>8318</v>
      </c>
      <c r="S2651">
        <v>1454370941</v>
      </c>
      <c r="T2651" s="15">
        <f t="shared" si="166"/>
        <v>42401.99700231482</v>
      </c>
      <c r="U2651" s="14">
        <v>1449186941</v>
      </c>
      <c r="V2651" s="15">
        <f t="shared" si="167"/>
        <v>42341.99700231482</v>
      </c>
    </row>
    <row r="2652" spans="1:22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7">
        <f t="shared" si="164"/>
        <v>0.59666666666666668</v>
      </c>
      <c r="P2652" s="18">
        <f t="shared" si="165"/>
        <v>71.599999999999994</v>
      </c>
      <c r="Q2652" t="s">
        <v>8354</v>
      </c>
      <c r="R2652" s="8" t="s">
        <v>8318</v>
      </c>
      <c r="S2652">
        <v>1482332343</v>
      </c>
      <c r="T2652" s="15">
        <f t="shared" si="166"/>
        <v>42725.624340277776</v>
      </c>
      <c r="U2652" s="14">
        <v>1479740343</v>
      </c>
      <c r="V2652" s="15">
        <f t="shared" si="167"/>
        <v>42695.624340277776</v>
      </c>
    </row>
    <row r="2653" spans="1:22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7">
        <f t="shared" si="164"/>
        <v>1.8689285714285715</v>
      </c>
      <c r="P2653" s="18">
        <f t="shared" si="165"/>
        <v>307.8235294117647</v>
      </c>
      <c r="Q2653" t="s">
        <v>8354</v>
      </c>
      <c r="R2653" s="8" t="s">
        <v>8318</v>
      </c>
      <c r="S2653">
        <v>1450380009</v>
      </c>
      <c r="T2653" s="15">
        <f t="shared" si="166"/>
        <v>42355.805659722224</v>
      </c>
      <c r="U2653" s="14">
        <v>1447960809</v>
      </c>
      <c r="V2653" s="15">
        <f t="shared" si="167"/>
        <v>42327.805659722224</v>
      </c>
    </row>
    <row r="2654" spans="1:22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7">
        <f t="shared" si="164"/>
        <v>0.88500000000000001</v>
      </c>
      <c r="P2654" s="18">
        <f t="shared" si="165"/>
        <v>80.454545454545453</v>
      </c>
      <c r="Q2654" t="s">
        <v>8354</v>
      </c>
      <c r="R2654" s="8" t="s">
        <v>8318</v>
      </c>
      <c r="S2654">
        <v>1418183325</v>
      </c>
      <c r="T2654" s="15">
        <f t="shared" si="166"/>
        <v>41983.158854166672</v>
      </c>
      <c r="U2654" s="14">
        <v>1415591325</v>
      </c>
      <c r="V2654" s="15">
        <f t="shared" si="167"/>
        <v>41953.158854166672</v>
      </c>
    </row>
    <row r="2655" spans="1:22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7">
        <f t="shared" si="164"/>
        <v>11.52156862745098</v>
      </c>
      <c r="P2655" s="18">
        <f t="shared" si="165"/>
        <v>83.942857142857136</v>
      </c>
      <c r="Q2655" t="s">
        <v>8354</v>
      </c>
      <c r="R2655" s="8" t="s">
        <v>8318</v>
      </c>
      <c r="S2655">
        <v>1402632000</v>
      </c>
      <c r="T2655" s="15">
        <f t="shared" si="166"/>
        <v>41803.166666666664</v>
      </c>
      <c r="U2655" s="14">
        <v>1399909127</v>
      </c>
      <c r="V2655" s="15">
        <f t="shared" si="167"/>
        <v>41771.651932870373</v>
      </c>
    </row>
    <row r="2656" spans="1:22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7">
        <f t="shared" si="164"/>
        <v>5.1000000000000004E-2</v>
      </c>
      <c r="P2656" s="18">
        <f t="shared" si="165"/>
        <v>8.5</v>
      </c>
      <c r="Q2656" t="s">
        <v>8354</v>
      </c>
      <c r="R2656" s="8" t="s">
        <v>8318</v>
      </c>
      <c r="S2656">
        <v>1429622726</v>
      </c>
      <c r="T2656" s="15">
        <f t="shared" si="166"/>
        <v>42115.559328703705</v>
      </c>
      <c r="U2656" s="14">
        <v>1424442326</v>
      </c>
      <c r="V2656" s="15">
        <f t="shared" si="167"/>
        <v>42055.600995370369</v>
      </c>
    </row>
    <row r="2657" spans="1:22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7">
        <f t="shared" si="164"/>
        <v>21.033333333333335</v>
      </c>
      <c r="P2657" s="18">
        <f t="shared" si="165"/>
        <v>73.372093023255815</v>
      </c>
      <c r="Q2657" t="s">
        <v>8354</v>
      </c>
      <c r="R2657" s="8" t="s">
        <v>8318</v>
      </c>
      <c r="S2657">
        <v>1455048000</v>
      </c>
      <c r="T2657" s="15">
        <f t="shared" si="166"/>
        <v>42409.833333333328</v>
      </c>
      <c r="U2657" s="14">
        <v>1452631647</v>
      </c>
      <c r="V2657" s="15">
        <f t="shared" si="167"/>
        <v>42381.866284722222</v>
      </c>
    </row>
    <row r="2658" spans="1:22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7">
        <f t="shared" si="164"/>
        <v>11.436666666666667</v>
      </c>
      <c r="P2658" s="18">
        <f t="shared" si="165"/>
        <v>112.86184210526316</v>
      </c>
      <c r="Q2658" t="s">
        <v>8354</v>
      </c>
      <c r="R2658" s="8" t="s">
        <v>8318</v>
      </c>
      <c r="S2658">
        <v>1489345200</v>
      </c>
      <c r="T2658" s="15">
        <f t="shared" si="166"/>
        <v>42806.791666666672</v>
      </c>
      <c r="U2658" s="14">
        <v>1485966688</v>
      </c>
      <c r="V2658" s="15">
        <f t="shared" si="167"/>
        <v>42767.688518518524</v>
      </c>
    </row>
    <row r="2659" spans="1:22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7">
        <f t="shared" si="164"/>
        <v>18.737933333333334</v>
      </c>
      <c r="P2659" s="18">
        <f t="shared" si="165"/>
        <v>95.277627118644077</v>
      </c>
      <c r="Q2659" t="s">
        <v>8354</v>
      </c>
      <c r="R2659" s="8" t="s">
        <v>8318</v>
      </c>
      <c r="S2659">
        <v>1470187800</v>
      </c>
      <c r="T2659" s="15">
        <f t="shared" si="166"/>
        <v>42585.0625</v>
      </c>
      <c r="U2659" s="14">
        <v>1467325053</v>
      </c>
      <c r="V2659" s="15">
        <f t="shared" si="167"/>
        <v>42551.928854166668</v>
      </c>
    </row>
    <row r="2660" spans="1:22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7">
        <f t="shared" si="164"/>
        <v>9.285714285714286E-2</v>
      </c>
      <c r="P2660" s="18">
        <f t="shared" si="165"/>
        <v>22.75</v>
      </c>
      <c r="Q2660" t="s">
        <v>8354</v>
      </c>
      <c r="R2660" s="8" t="s">
        <v>8318</v>
      </c>
      <c r="S2660">
        <v>1469913194</v>
      </c>
      <c r="T2660" s="15">
        <f t="shared" si="166"/>
        <v>42581.884189814809</v>
      </c>
      <c r="U2660" s="14">
        <v>1467321194</v>
      </c>
      <c r="V2660" s="15">
        <f t="shared" si="167"/>
        <v>42551.884189814809</v>
      </c>
    </row>
    <row r="2661" spans="1:22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7">
        <f t="shared" si="164"/>
        <v>2.7204081632653061</v>
      </c>
      <c r="P2661" s="18">
        <f t="shared" si="165"/>
        <v>133.30000000000001</v>
      </c>
      <c r="Q2661" t="s">
        <v>8354</v>
      </c>
      <c r="R2661" s="8" t="s">
        <v>8318</v>
      </c>
      <c r="S2661">
        <v>1429321210</v>
      </c>
      <c r="T2661" s="15">
        <f t="shared" si="166"/>
        <v>42112.069560185184</v>
      </c>
      <c r="U2661" s="14">
        <v>1426729210</v>
      </c>
      <c r="V2661" s="15">
        <f t="shared" si="167"/>
        <v>42082.069560185184</v>
      </c>
    </row>
    <row r="2662" spans="1:22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7">
        <f t="shared" si="164"/>
        <v>9.5000000000000001E-2</v>
      </c>
      <c r="P2662" s="18">
        <f t="shared" si="165"/>
        <v>3.8</v>
      </c>
      <c r="Q2662" t="s">
        <v>8354</v>
      </c>
      <c r="R2662" s="8" t="s">
        <v>8318</v>
      </c>
      <c r="S2662">
        <v>1448388418</v>
      </c>
      <c r="T2662" s="15">
        <f t="shared" si="166"/>
        <v>42332.754837962959</v>
      </c>
      <c r="U2662" s="14">
        <v>1443200818</v>
      </c>
      <c r="V2662" s="15">
        <f t="shared" si="167"/>
        <v>42272.713171296295</v>
      </c>
    </row>
    <row r="2663" spans="1:22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6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7">
        <f t="shared" si="164"/>
        <v>102.89999999999999</v>
      </c>
      <c r="P2663" s="18">
        <f t="shared" si="165"/>
        <v>85.75</v>
      </c>
      <c r="Q2663" t="s">
        <v>8355</v>
      </c>
      <c r="R2663" s="8" t="s">
        <v>8318</v>
      </c>
      <c r="S2663">
        <v>1382742010</v>
      </c>
      <c r="T2663" s="15">
        <f t="shared" si="166"/>
        <v>41572.958449074074</v>
      </c>
      <c r="U2663" s="14">
        <v>1380150010</v>
      </c>
      <c r="V2663" s="15">
        <f t="shared" si="167"/>
        <v>41542.958449074074</v>
      </c>
    </row>
    <row r="2664" spans="1:22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6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7">
        <f t="shared" si="164"/>
        <v>106.80000000000001</v>
      </c>
      <c r="P2664" s="18">
        <f t="shared" si="165"/>
        <v>267</v>
      </c>
      <c r="Q2664" t="s">
        <v>8355</v>
      </c>
      <c r="R2664" s="8" t="s">
        <v>8318</v>
      </c>
      <c r="S2664">
        <v>1440179713</v>
      </c>
      <c r="T2664" s="15">
        <f t="shared" si="166"/>
        <v>42237.746678240743</v>
      </c>
      <c r="U2664" s="14">
        <v>1437587713</v>
      </c>
      <c r="V2664" s="15">
        <f t="shared" si="167"/>
        <v>42207.746678240743</v>
      </c>
    </row>
    <row r="2665" spans="1:22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6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7">
        <f t="shared" si="164"/>
        <v>104.59625</v>
      </c>
      <c r="P2665" s="18">
        <f t="shared" si="165"/>
        <v>373.55803571428572</v>
      </c>
      <c r="Q2665" t="s">
        <v>8355</v>
      </c>
      <c r="R2665" s="8" t="s">
        <v>8318</v>
      </c>
      <c r="S2665">
        <v>1441378800</v>
      </c>
      <c r="T2665" s="15">
        <f t="shared" si="166"/>
        <v>42251.625</v>
      </c>
      <c r="U2665" s="14">
        <v>1438873007</v>
      </c>
      <c r="V2665" s="15">
        <f t="shared" si="167"/>
        <v>42222.622766203705</v>
      </c>
    </row>
    <row r="2666" spans="1:22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7">
        <f t="shared" si="164"/>
        <v>103.42857142857143</v>
      </c>
      <c r="P2666" s="18">
        <f t="shared" si="165"/>
        <v>174.03846153846155</v>
      </c>
      <c r="Q2666" t="s">
        <v>8355</v>
      </c>
      <c r="R2666" s="8" t="s">
        <v>8318</v>
      </c>
      <c r="S2666">
        <v>1449644340</v>
      </c>
      <c r="T2666" s="15">
        <f t="shared" si="166"/>
        <v>42347.290972222225</v>
      </c>
      <c r="U2666" s="14">
        <v>1446683797</v>
      </c>
      <c r="V2666" s="15">
        <f t="shared" si="167"/>
        <v>42313.02542824074</v>
      </c>
    </row>
    <row r="2667" spans="1:22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6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7">
        <f t="shared" si="164"/>
        <v>123.14285714285715</v>
      </c>
      <c r="P2667" s="18">
        <f t="shared" si="165"/>
        <v>93.695652173913047</v>
      </c>
      <c r="Q2667" t="s">
        <v>8355</v>
      </c>
      <c r="R2667" s="8" t="s">
        <v>8318</v>
      </c>
      <c r="S2667">
        <v>1430774974</v>
      </c>
      <c r="T2667" s="15">
        <f t="shared" si="166"/>
        <v>42128.895532407405</v>
      </c>
      <c r="U2667" s="14">
        <v>1426886974</v>
      </c>
      <c r="V2667" s="15">
        <f t="shared" si="167"/>
        <v>42083.895532407405</v>
      </c>
    </row>
    <row r="2668" spans="1:22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6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7">
        <f t="shared" si="164"/>
        <v>159.29509999999999</v>
      </c>
      <c r="P2668" s="18">
        <f t="shared" si="165"/>
        <v>77.327718446601949</v>
      </c>
      <c r="Q2668" t="s">
        <v>8355</v>
      </c>
      <c r="R2668" s="8" t="s">
        <v>8318</v>
      </c>
      <c r="S2668">
        <v>1443214800</v>
      </c>
      <c r="T2668" s="15">
        <f t="shared" si="166"/>
        <v>42272.875</v>
      </c>
      <c r="U2668" s="14">
        <v>1440008439</v>
      </c>
      <c r="V2668" s="15">
        <f t="shared" si="167"/>
        <v>42235.764340277776</v>
      </c>
    </row>
    <row r="2669" spans="1:22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6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7">
        <f t="shared" si="164"/>
        <v>110.66666666666667</v>
      </c>
      <c r="P2669" s="18">
        <f t="shared" si="165"/>
        <v>92.222222222222229</v>
      </c>
      <c r="Q2669" t="s">
        <v>8355</v>
      </c>
      <c r="R2669" s="8" t="s">
        <v>8318</v>
      </c>
      <c r="S2669">
        <v>1455142416</v>
      </c>
      <c r="T2669" s="15">
        <f t="shared" si="166"/>
        <v>42410.926111111112</v>
      </c>
      <c r="U2669" s="14">
        <v>1452550416</v>
      </c>
      <c r="V2669" s="15">
        <f t="shared" si="167"/>
        <v>42380.926111111112</v>
      </c>
    </row>
    <row r="2670" spans="1:22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6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7">
        <f t="shared" si="164"/>
        <v>170.70000000000002</v>
      </c>
      <c r="P2670" s="18">
        <f t="shared" si="165"/>
        <v>60.964285714285715</v>
      </c>
      <c r="Q2670" t="s">
        <v>8355</v>
      </c>
      <c r="R2670" s="8" t="s">
        <v>8318</v>
      </c>
      <c r="S2670">
        <v>1447079520</v>
      </c>
      <c r="T2670" s="15">
        <f t="shared" si="166"/>
        <v>42317.60555555555</v>
      </c>
      <c r="U2670" s="14">
        <v>1443449265</v>
      </c>
      <c r="V2670" s="15">
        <f t="shared" si="167"/>
        <v>42275.58871527778</v>
      </c>
    </row>
    <row r="2671" spans="1:22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6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7">
        <f t="shared" si="164"/>
        <v>125.125</v>
      </c>
      <c r="P2671" s="18">
        <f t="shared" si="165"/>
        <v>91</v>
      </c>
      <c r="Q2671" t="s">
        <v>8355</v>
      </c>
      <c r="R2671" s="8" t="s">
        <v>8318</v>
      </c>
      <c r="S2671">
        <v>1452387096</v>
      </c>
      <c r="T2671" s="15">
        <f t="shared" si="166"/>
        <v>42379.035833333328</v>
      </c>
      <c r="U2671" s="14">
        <v>1447203096</v>
      </c>
      <c r="V2671" s="15">
        <f t="shared" si="167"/>
        <v>42319.035833333328</v>
      </c>
    </row>
    <row r="2672" spans="1:22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6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7">
        <f t="shared" si="164"/>
        <v>6.4158609339642041</v>
      </c>
      <c r="P2672" s="18">
        <f t="shared" si="165"/>
        <v>41.583333333333336</v>
      </c>
      <c r="Q2672" t="s">
        <v>8355</v>
      </c>
      <c r="R2672" s="8" t="s">
        <v>8318</v>
      </c>
      <c r="S2672">
        <v>1406593780</v>
      </c>
      <c r="T2672" s="15">
        <f t="shared" si="166"/>
        <v>41849.020601851851</v>
      </c>
      <c r="U2672" s="14">
        <v>1404174580</v>
      </c>
      <c r="V2672" s="15">
        <f t="shared" si="167"/>
        <v>41821.020601851851</v>
      </c>
    </row>
    <row r="2673" spans="1:22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6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7">
        <f t="shared" si="164"/>
        <v>11.343999999999999</v>
      </c>
      <c r="P2673" s="18">
        <f t="shared" si="165"/>
        <v>33.761904761904759</v>
      </c>
      <c r="Q2673" t="s">
        <v>8355</v>
      </c>
      <c r="R2673" s="8" t="s">
        <v>8318</v>
      </c>
      <c r="S2673">
        <v>1419017880</v>
      </c>
      <c r="T2673" s="15">
        <f t="shared" si="166"/>
        <v>41992.818055555559</v>
      </c>
      <c r="U2673" s="14">
        <v>1416419916</v>
      </c>
      <c r="V2673" s="15">
        <f t="shared" si="167"/>
        <v>41962.749027777776</v>
      </c>
    </row>
    <row r="2674" spans="1:22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6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7">
        <f t="shared" si="164"/>
        <v>33.19</v>
      </c>
      <c r="P2674" s="18">
        <f t="shared" si="165"/>
        <v>70.61702127659575</v>
      </c>
      <c r="Q2674" t="s">
        <v>8355</v>
      </c>
      <c r="R2674" s="8" t="s">
        <v>8318</v>
      </c>
      <c r="S2674">
        <v>1451282400</v>
      </c>
      <c r="T2674" s="15">
        <f t="shared" si="166"/>
        <v>42366.25</v>
      </c>
      <c r="U2674" s="14">
        <v>1449436390</v>
      </c>
      <c r="V2674" s="15">
        <f t="shared" si="167"/>
        <v>42344.884143518517</v>
      </c>
    </row>
    <row r="2675" spans="1:22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6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7">
        <f t="shared" si="164"/>
        <v>27.58</v>
      </c>
      <c r="P2675" s="18">
        <f t="shared" si="165"/>
        <v>167.15151515151516</v>
      </c>
      <c r="Q2675" t="s">
        <v>8355</v>
      </c>
      <c r="R2675" s="8" t="s">
        <v>8318</v>
      </c>
      <c r="S2675">
        <v>1414622700</v>
      </c>
      <c r="T2675" s="15">
        <f t="shared" si="166"/>
        <v>41941.947916666664</v>
      </c>
      <c r="U2675" s="14">
        <v>1412081999</v>
      </c>
      <c r="V2675" s="15">
        <f t="shared" si="167"/>
        <v>41912.541655092595</v>
      </c>
    </row>
    <row r="2676" spans="1:22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7">
        <f t="shared" si="164"/>
        <v>62.839999999999996</v>
      </c>
      <c r="P2676" s="18">
        <f t="shared" si="165"/>
        <v>128.61988304093566</v>
      </c>
      <c r="Q2676" t="s">
        <v>8355</v>
      </c>
      <c r="R2676" s="8" t="s">
        <v>8318</v>
      </c>
      <c r="S2676">
        <v>1467694740</v>
      </c>
      <c r="T2676" s="15">
        <f t="shared" si="166"/>
        <v>42556.207638888889</v>
      </c>
      <c r="U2676" s="14">
        <v>1465398670</v>
      </c>
      <c r="V2676" s="15">
        <f t="shared" si="167"/>
        <v>42529.632754629631</v>
      </c>
    </row>
    <row r="2677" spans="1:22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6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7">
        <f t="shared" si="164"/>
        <v>7.5880000000000001</v>
      </c>
      <c r="P2677" s="18">
        <f t="shared" si="165"/>
        <v>65.41379310344827</v>
      </c>
      <c r="Q2677" t="s">
        <v>8355</v>
      </c>
      <c r="R2677" s="8" t="s">
        <v>8318</v>
      </c>
      <c r="S2677">
        <v>1415655289</v>
      </c>
      <c r="T2677" s="15">
        <f t="shared" si="166"/>
        <v>41953.899178240739</v>
      </c>
      <c r="U2677" s="14">
        <v>1413059689</v>
      </c>
      <c r="V2677" s="15">
        <f t="shared" si="167"/>
        <v>41923.857511574075</v>
      </c>
    </row>
    <row r="2678" spans="1:22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6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7">
        <f t="shared" si="164"/>
        <v>50.38095238095238</v>
      </c>
      <c r="P2678" s="18">
        <f t="shared" si="165"/>
        <v>117.55555555555556</v>
      </c>
      <c r="Q2678" t="s">
        <v>8355</v>
      </c>
      <c r="R2678" s="8" t="s">
        <v>8318</v>
      </c>
      <c r="S2678">
        <v>1463929174</v>
      </c>
      <c r="T2678" s="15">
        <f t="shared" si="166"/>
        <v>42512.624699074076</v>
      </c>
      <c r="U2678" s="14">
        <v>1461337174</v>
      </c>
      <c r="V2678" s="15">
        <f t="shared" si="167"/>
        <v>42482.624699074076</v>
      </c>
    </row>
    <row r="2679" spans="1:22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6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7">
        <f t="shared" si="164"/>
        <v>17.512820512820511</v>
      </c>
      <c r="P2679" s="18">
        <f t="shared" si="165"/>
        <v>126.48148148148148</v>
      </c>
      <c r="Q2679" t="s">
        <v>8355</v>
      </c>
      <c r="R2679" s="8" t="s">
        <v>8318</v>
      </c>
      <c r="S2679">
        <v>1404348143</v>
      </c>
      <c r="T2679" s="15">
        <f t="shared" si="166"/>
        <v>41823.029432870375</v>
      </c>
      <c r="U2679" s="14">
        <v>1401756143</v>
      </c>
      <c r="V2679" s="15">
        <f t="shared" si="167"/>
        <v>41793.029432870375</v>
      </c>
    </row>
    <row r="2680" spans="1:22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6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7">
        <f t="shared" si="164"/>
        <v>1.375E-2</v>
      </c>
      <c r="P2680" s="18">
        <f t="shared" si="165"/>
        <v>550</v>
      </c>
      <c r="Q2680" t="s">
        <v>8355</v>
      </c>
      <c r="R2680" s="8" t="s">
        <v>8318</v>
      </c>
      <c r="S2680">
        <v>1443121765</v>
      </c>
      <c r="T2680" s="15">
        <f t="shared" si="166"/>
        <v>42271.798206018517</v>
      </c>
      <c r="U2680" s="14">
        <v>1440529765</v>
      </c>
      <c r="V2680" s="15">
        <f t="shared" si="167"/>
        <v>42241.798206018517</v>
      </c>
    </row>
    <row r="2681" spans="1:22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6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7">
        <f t="shared" si="164"/>
        <v>0.33</v>
      </c>
      <c r="P2681" s="18">
        <f t="shared" si="165"/>
        <v>44</v>
      </c>
      <c r="Q2681" t="s">
        <v>8355</v>
      </c>
      <c r="R2681" s="8" t="s">
        <v>8318</v>
      </c>
      <c r="S2681">
        <v>1425081694</v>
      </c>
      <c r="T2681" s="15">
        <f t="shared" si="166"/>
        <v>42063.001087962963</v>
      </c>
      <c r="U2681" s="14">
        <v>1422489694</v>
      </c>
      <c r="V2681" s="15">
        <f t="shared" si="167"/>
        <v>42033.001087962963</v>
      </c>
    </row>
    <row r="2682" spans="1:22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6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7">
        <f t="shared" si="164"/>
        <v>0.86250000000000004</v>
      </c>
      <c r="P2682" s="18">
        <f t="shared" si="165"/>
        <v>69</v>
      </c>
      <c r="Q2682" t="s">
        <v>8355</v>
      </c>
      <c r="R2682" s="8" t="s">
        <v>8318</v>
      </c>
      <c r="S2682">
        <v>1459915491</v>
      </c>
      <c r="T2682" s="15">
        <f t="shared" si="166"/>
        <v>42466.170034722221</v>
      </c>
      <c r="U2682" s="14">
        <v>1457327091</v>
      </c>
      <c r="V2682" s="15">
        <f t="shared" si="167"/>
        <v>42436.211701388893</v>
      </c>
    </row>
    <row r="2683" spans="1:22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6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7">
        <f t="shared" si="164"/>
        <v>0.6875</v>
      </c>
      <c r="P2683" s="18">
        <f t="shared" si="165"/>
        <v>27.5</v>
      </c>
      <c r="Q2683" t="s">
        <v>8336</v>
      </c>
      <c r="R2683" s="8" t="s">
        <v>8335</v>
      </c>
      <c r="S2683">
        <v>1405027750</v>
      </c>
      <c r="T2683" s="15">
        <f t="shared" si="166"/>
        <v>41830.895254629628</v>
      </c>
      <c r="U2683" s="14">
        <v>1402867750</v>
      </c>
      <c r="V2683" s="15">
        <f t="shared" si="167"/>
        <v>41805.895254629628</v>
      </c>
    </row>
    <row r="2684" spans="1:22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6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7">
        <f t="shared" si="164"/>
        <v>28.299999999999997</v>
      </c>
      <c r="P2684" s="18">
        <f t="shared" si="165"/>
        <v>84.9</v>
      </c>
      <c r="Q2684" t="s">
        <v>8336</v>
      </c>
      <c r="R2684" s="8" t="s">
        <v>8335</v>
      </c>
      <c r="S2684">
        <v>1416635940</v>
      </c>
      <c r="T2684" s="15">
        <f t="shared" si="166"/>
        <v>41965.249305555553</v>
      </c>
      <c r="U2684" s="14">
        <v>1413838540</v>
      </c>
      <c r="V2684" s="15">
        <f t="shared" si="167"/>
        <v>41932.871990740743</v>
      </c>
    </row>
    <row r="2685" spans="1:22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6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7">
        <f t="shared" si="164"/>
        <v>0.24</v>
      </c>
      <c r="P2685" s="18">
        <f t="shared" si="165"/>
        <v>12</v>
      </c>
      <c r="Q2685" t="s">
        <v>8336</v>
      </c>
      <c r="R2685" s="8" t="s">
        <v>8335</v>
      </c>
      <c r="S2685">
        <v>1425233240</v>
      </c>
      <c r="T2685" s="15">
        <f t="shared" si="166"/>
        <v>42064.75509259259</v>
      </c>
      <c r="U2685" s="14">
        <v>1422641240</v>
      </c>
      <c r="V2685" s="15">
        <f t="shared" si="167"/>
        <v>42034.75509259259</v>
      </c>
    </row>
    <row r="2686" spans="1:22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7">
        <f t="shared" si="164"/>
        <v>1.1428571428571428</v>
      </c>
      <c r="P2686" s="18">
        <f t="shared" si="165"/>
        <v>200</v>
      </c>
      <c r="Q2686" t="s">
        <v>8336</v>
      </c>
      <c r="R2686" s="8" t="s">
        <v>8335</v>
      </c>
      <c r="S2686">
        <v>1407621425</v>
      </c>
      <c r="T2686" s="15">
        <f t="shared" si="166"/>
        <v>41860.914641203708</v>
      </c>
      <c r="U2686" s="14">
        <v>1404165425</v>
      </c>
      <c r="V2686" s="15">
        <f t="shared" si="167"/>
        <v>41820.914641203708</v>
      </c>
    </row>
    <row r="2687" spans="1:22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6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7">
        <f t="shared" si="164"/>
        <v>0.02</v>
      </c>
      <c r="P2687" s="18">
        <f t="shared" si="165"/>
        <v>10</v>
      </c>
      <c r="Q2687" t="s">
        <v>8336</v>
      </c>
      <c r="R2687" s="8" t="s">
        <v>8335</v>
      </c>
      <c r="S2687">
        <v>1430149330</v>
      </c>
      <c r="T2687" s="15">
        <f t="shared" si="166"/>
        <v>42121.654282407406</v>
      </c>
      <c r="U2687" s="14">
        <v>1424968930</v>
      </c>
      <c r="V2687" s="15">
        <f t="shared" si="167"/>
        <v>42061.69594907407</v>
      </c>
    </row>
    <row r="2688" spans="1:22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6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7">
        <f t="shared" si="164"/>
        <v>0</v>
      </c>
      <c r="P2688" s="18" t="e">
        <f t="shared" si="165"/>
        <v>#DIV/0!</v>
      </c>
      <c r="Q2688" t="s">
        <v>8336</v>
      </c>
      <c r="R2688" s="8" t="s">
        <v>8335</v>
      </c>
      <c r="S2688">
        <v>1412119423</v>
      </c>
      <c r="T2688" s="15">
        <f t="shared" si="166"/>
        <v>41912.974803240737</v>
      </c>
      <c r="U2688" s="14">
        <v>1410391423</v>
      </c>
      <c r="V2688" s="15">
        <f t="shared" si="167"/>
        <v>41892.974803240737</v>
      </c>
    </row>
    <row r="2689" spans="1:22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6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7">
        <f t="shared" si="164"/>
        <v>0</v>
      </c>
      <c r="P2689" s="18" t="e">
        <f t="shared" si="165"/>
        <v>#DIV/0!</v>
      </c>
      <c r="Q2689" t="s">
        <v>8336</v>
      </c>
      <c r="R2689" s="8" t="s">
        <v>8335</v>
      </c>
      <c r="S2689">
        <v>1435591318</v>
      </c>
      <c r="T2689" s="15">
        <f t="shared" si="166"/>
        <v>42184.64025462963</v>
      </c>
      <c r="U2689" s="14">
        <v>1432999318</v>
      </c>
      <c r="V2689" s="15">
        <f t="shared" si="167"/>
        <v>42154.64025462963</v>
      </c>
    </row>
    <row r="2690" spans="1:22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6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7">
        <f t="shared" si="164"/>
        <v>0.14799999999999999</v>
      </c>
      <c r="P2690" s="18">
        <f t="shared" si="165"/>
        <v>5.2857142857142856</v>
      </c>
      <c r="Q2690" t="s">
        <v>8336</v>
      </c>
      <c r="R2690" s="8" t="s">
        <v>8335</v>
      </c>
      <c r="S2690">
        <v>1424746800</v>
      </c>
      <c r="T2690" s="15">
        <f t="shared" si="166"/>
        <v>42059.125</v>
      </c>
      <c r="U2690" s="14">
        <v>1422067870</v>
      </c>
      <c r="V2690" s="15">
        <f t="shared" si="167"/>
        <v>42028.11886574074</v>
      </c>
    </row>
    <row r="2691" spans="1:22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6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7">
        <f t="shared" ref="O2691:O2754" si="168">(E2691/D2691)*100</f>
        <v>2.8571428571428571E-3</v>
      </c>
      <c r="P2691" s="18">
        <f t="shared" ref="P2691:P2754" si="169">AVERAGE(E2691/L2691)</f>
        <v>1</v>
      </c>
      <c r="Q2691" t="s">
        <v>8336</v>
      </c>
      <c r="R2691" s="8" t="s">
        <v>8335</v>
      </c>
      <c r="S2691">
        <v>1469919890</v>
      </c>
      <c r="T2691" s="15">
        <f t="shared" ref="T2691:T2754" si="170">(S2691/86400)+DATE(1970,1,1)</f>
        <v>42581.961689814816</v>
      </c>
      <c r="U2691" s="14">
        <v>1467327890</v>
      </c>
      <c r="V2691" s="15">
        <f t="shared" ref="V2691:V2754" si="171">(U2691/86400)+DATE(1970,1,1)</f>
        <v>42551.961689814816</v>
      </c>
    </row>
    <row r="2692" spans="1:22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6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7">
        <f t="shared" si="168"/>
        <v>10.7325</v>
      </c>
      <c r="P2692" s="18">
        <f t="shared" si="169"/>
        <v>72.762711864406782</v>
      </c>
      <c r="Q2692" t="s">
        <v>8336</v>
      </c>
      <c r="R2692" s="8" t="s">
        <v>8335</v>
      </c>
      <c r="S2692">
        <v>1433298676</v>
      </c>
      <c r="T2692" s="15">
        <f t="shared" si="170"/>
        <v>42158.105046296296</v>
      </c>
      <c r="U2692" s="14">
        <v>1429410676</v>
      </c>
      <c r="V2692" s="15">
        <f t="shared" si="171"/>
        <v>42113.105046296296</v>
      </c>
    </row>
    <row r="2693" spans="1:22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6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7">
        <f t="shared" si="168"/>
        <v>5.3846153846153842E-2</v>
      </c>
      <c r="P2693" s="18">
        <f t="shared" si="169"/>
        <v>17.5</v>
      </c>
      <c r="Q2693" t="s">
        <v>8336</v>
      </c>
      <c r="R2693" s="8" t="s">
        <v>8335</v>
      </c>
      <c r="S2693">
        <v>1431278557</v>
      </c>
      <c r="T2693" s="15">
        <f t="shared" si="170"/>
        <v>42134.724039351851</v>
      </c>
      <c r="U2693" s="14">
        <v>1427390557</v>
      </c>
      <c r="V2693" s="15">
        <f t="shared" si="171"/>
        <v>42089.724039351851</v>
      </c>
    </row>
    <row r="2694" spans="1:22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6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7">
        <f t="shared" si="168"/>
        <v>0.7142857142857143</v>
      </c>
      <c r="P2694" s="18">
        <f t="shared" si="169"/>
        <v>25</v>
      </c>
      <c r="Q2694" t="s">
        <v>8336</v>
      </c>
      <c r="R2694" s="8" t="s">
        <v>8335</v>
      </c>
      <c r="S2694">
        <v>1427266860</v>
      </c>
      <c r="T2694" s="15">
        <f t="shared" si="170"/>
        <v>42088.292361111111</v>
      </c>
      <c r="U2694" s="14">
        <v>1424678460</v>
      </c>
      <c r="V2694" s="15">
        <f t="shared" si="171"/>
        <v>42058.334027777775</v>
      </c>
    </row>
    <row r="2695" spans="1:22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6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7">
        <f t="shared" si="168"/>
        <v>0.8</v>
      </c>
      <c r="P2695" s="18">
        <f t="shared" si="169"/>
        <v>13.333333333333334</v>
      </c>
      <c r="Q2695" t="s">
        <v>8336</v>
      </c>
      <c r="R2695" s="8" t="s">
        <v>8335</v>
      </c>
      <c r="S2695">
        <v>1407899966</v>
      </c>
      <c r="T2695" s="15">
        <f t="shared" si="170"/>
        <v>41864.138495370367</v>
      </c>
      <c r="U2695" s="14">
        <v>1405307966</v>
      </c>
      <c r="V2695" s="15">
        <f t="shared" si="171"/>
        <v>41834.138495370367</v>
      </c>
    </row>
    <row r="2696" spans="1:22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7">
        <f t="shared" si="168"/>
        <v>3.3333333333333335E-3</v>
      </c>
      <c r="P2696" s="18">
        <f t="shared" si="169"/>
        <v>1</v>
      </c>
      <c r="Q2696" t="s">
        <v>8336</v>
      </c>
      <c r="R2696" s="8" t="s">
        <v>8335</v>
      </c>
      <c r="S2696">
        <v>1411701739</v>
      </c>
      <c r="T2696" s="15">
        <f t="shared" si="170"/>
        <v>41908.140497685185</v>
      </c>
      <c r="U2696" s="14">
        <v>1409109739</v>
      </c>
      <c r="V2696" s="15">
        <f t="shared" si="171"/>
        <v>41878.140497685185</v>
      </c>
    </row>
    <row r="2697" spans="1:22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6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7">
        <f t="shared" si="168"/>
        <v>0.47333333333333333</v>
      </c>
      <c r="P2697" s="18">
        <f t="shared" si="169"/>
        <v>23.666666666666668</v>
      </c>
      <c r="Q2697" t="s">
        <v>8336</v>
      </c>
      <c r="R2697" s="8" t="s">
        <v>8335</v>
      </c>
      <c r="S2697">
        <v>1428981718</v>
      </c>
      <c r="T2697" s="15">
        <f t="shared" si="170"/>
        <v>42108.14025462963</v>
      </c>
      <c r="U2697" s="14">
        <v>1423801318</v>
      </c>
      <c r="V2697" s="15">
        <f t="shared" si="171"/>
        <v>42048.181921296295</v>
      </c>
    </row>
    <row r="2698" spans="1:22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6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7">
        <f t="shared" si="168"/>
        <v>5.65</v>
      </c>
      <c r="P2698" s="18">
        <f t="shared" si="169"/>
        <v>89.21052631578948</v>
      </c>
      <c r="Q2698" t="s">
        <v>8336</v>
      </c>
      <c r="R2698" s="8" t="s">
        <v>8335</v>
      </c>
      <c r="S2698">
        <v>1419538560</v>
      </c>
      <c r="T2698" s="15">
        <f t="shared" si="170"/>
        <v>41998.844444444447</v>
      </c>
      <c r="U2698" s="14">
        <v>1416600960</v>
      </c>
      <c r="V2698" s="15">
        <f t="shared" si="171"/>
        <v>41964.844444444447</v>
      </c>
    </row>
    <row r="2699" spans="1:22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6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7">
        <f t="shared" si="168"/>
        <v>26.35217391304348</v>
      </c>
      <c r="P2699" s="18">
        <f t="shared" si="169"/>
        <v>116.55769230769231</v>
      </c>
      <c r="Q2699" t="s">
        <v>8336</v>
      </c>
      <c r="R2699" s="8" t="s">
        <v>8335</v>
      </c>
      <c r="S2699">
        <v>1438552800</v>
      </c>
      <c r="T2699" s="15">
        <f t="shared" si="170"/>
        <v>42218.916666666672</v>
      </c>
      <c r="U2699" s="14">
        <v>1435876423</v>
      </c>
      <c r="V2699" s="15">
        <f t="shared" si="171"/>
        <v>42187.940081018518</v>
      </c>
    </row>
    <row r="2700" spans="1:22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6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7">
        <f t="shared" si="168"/>
        <v>0.325125</v>
      </c>
      <c r="P2700" s="18">
        <f t="shared" si="169"/>
        <v>13.005000000000001</v>
      </c>
      <c r="Q2700" t="s">
        <v>8336</v>
      </c>
      <c r="R2700" s="8" t="s">
        <v>8335</v>
      </c>
      <c r="S2700">
        <v>1403904808</v>
      </c>
      <c r="T2700" s="15">
        <f t="shared" si="170"/>
        <v>41817.898240740738</v>
      </c>
      <c r="U2700" s="14">
        <v>1401312808</v>
      </c>
      <c r="V2700" s="15">
        <f t="shared" si="171"/>
        <v>41787.898240740738</v>
      </c>
    </row>
    <row r="2701" spans="1:22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6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7">
        <f t="shared" si="168"/>
        <v>0</v>
      </c>
      <c r="P2701" s="18" t="e">
        <f t="shared" si="169"/>
        <v>#DIV/0!</v>
      </c>
      <c r="Q2701" t="s">
        <v>8336</v>
      </c>
      <c r="R2701" s="8" t="s">
        <v>8335</v>
      </c>
      <c r="S2701">
        <v>1407533463</v>
      </c>
      <c r="T2701" s="15">
        <f t="shared" si="170"/>
        <v>41859.896562499998</v>
      </c>
      <c r="U2701" s="14">
        <v>1404941463</v>
      </c>
      <c r="V2701" s="15">
        <f t="shared" si="171"/>
        <v>41829.896562499998</v>
      </c>
    </row>
    <row r="2702" spans="1:22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6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7">
        <f t="shared" si="168"/>
        <v>0.7000700070007001</v>
      </c>
      <c r="P2702" s="18">
        <f t="shared" si="169"/>
        <v>17.5</v>
      </c>
      <c r="Q2702" t="s">
        <v>8336</v>
      </c>
      <c r="R2702" s="8" t="s">
        <v>8335</v>
      </c>
      <c r="S2702">
        <v>1411073972</v>
      </c>
      <c r="T2702" s="15">
        <f t="shared" si="170"/>
        <v>41900.874675925923</v>
      </c>
      <c r="U2702" s="14">
        <v>1408481972</v>
      </c>
      <c r="V2702" s="15">
        <f t="shared" si="171"/>
        <v>41870.874675925923</v>
      </c>
    </row>
    <row r="2703" spans="1:22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6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7">
        <f t="shared" si="168"/>
        <v>46.176470588235297</v>
      </c>
      <c r="P2703" s="18">
        <f t="shared" si="169"/>
        <v>34.130434782608695</v>
      </c>
      <c r="Q2703" t="s">
        <v>8356</v>
      </c>
      <c r="R2703" s="8" t="s">
        <v>8316</v>
      </c>
      <c r="S2703">
        <v>1491586534</v>
      </c>
      <c r="T2703" s="15">
        <f t="shared" si="170"/>
        <v>42832.733032407406</v>
      </c>
      <c r="U2703" s="14">
        <v>1488911734</v>
      </c>
      <c r="V2703" s="15">
        <f t="shared" si="171"/>
        <v>42801.774699074071</v>
      </c>
    </row>
    <row r="2704" spans="1:22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6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7">
        <f t="shared" si="168"/>
        <v>34.410000000000004</v>
      </c>
      <c r="P2704" s="18">
        <f t="shared" si="169"/>
        <v>132.34615384615384</v>
      </c>
      <c r="Q2704" t="s">
        <v>8356</v>
      </c>
      <c r="R2704" s="8" t="s">
        <v>8316</v>
      </c>
      <c r="S2704">
        <v>1491416077</v>
      </c>
      <c r="T2704" s="15">
        <f t="shared" si="170"/>
        <v>42830.760150462964</v>
      </c>
      <c r="U2704" s="14">
        <v>1488827677</v>
      </c>
      <c r="V2704" s="15">
        <f t="shared" si="171"/>
        <v>42800.801817129628</v>
      </c>
    </row>
    <row r="2705" spans="1:22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6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7">
        <f t="shared" si="168"/>
        <v>103.75000000000001</v>
      </c>
      <c r="P2705" s="18">
        <f t="shared" si="169"/>
        <v>922.22222222222217</v>
      </c>
      <c r="Q2705" t="s">
        <v>8356</v>
      </c>
      <c r="R2705" s="8" t="s">
        <v>8316</v>
      </c>
      <c r="S2705">
        <v>1490196830</v>
      </c>
      <c r="T2705" s="15">
        <f t="shared" si="170"/>
        <v>42816.648495370369</v>
      </c>
      <c r="U2705" s="14">
        <v>1485016430</v>
      </c>
      <c r="V2705" s="15">
        <f t="shared" si="171"/>
        <v>42756.690162037034</v>
      </c>
    </row>
    <row r="2706" spans="1:22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7">
        <f t="shared" si="168"/>
        <v>6.0263157894736841</v>
      </c>
      <c r="P2706" s="18">
        <f t="shared" si="169"/>
        <v>163.57142857142858</v>
      </c>
      <c r="Q2706" t="s">
        <v>8356</v>
      </c>
      <c r="R2706" s="8" t="s">
        <v>8316</v>
      </c>
      <c r="S2706">
        <v>1491421314</v>
      </c>
      <c r="T2706" s="15">
        <f t="shared" si="170"/>
        <v>42830.820763888885</v>
      </c>
      <c r="U2706" s="14">
        <v>1487709714</v>
      </c>
      <c r="V2706" s="15">
        <f t="shared" si="171"/>
        <v>42787.862430555557</v>
      </c>
    </row>
    <row r="2707" spans="1:22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6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7">
        <f t="shared" si="168"/>
        <v>10.539393939393939</v>
      </c>
      <c r="P2707" s="18">
        <f t="shared" si="169"/>
        <v>217.375</v>
      </c>
      <c r="Q2707" t="s">
        <v>8356</v>
      </c>
      <c r="R2707" s="8" t="s">
        <v>8316</v>
      </c>
      <c r="S2707">
        <v>1490389158</v>
      </c>
      <c r="T2707" s="15">
        <f t="shared" si="170"/>
        <v>42818.874513888892</v>
      </c>
      <c r="U2707" s="14">
        <v>1486504758</v>
      </c>
      <c r="V2707" s="15">
        <f t="shared" si="171"/>
        <v>42773.916180555556</v>
      </c>
    </row>
    <row r="2708" spans="1:22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6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7">
        <f t="shared" si="168"/>
        <v>112.29714285714284</v>
      </c>
      <c r="P2708" s="18">
        <f t="shared" si="169"/>
        <v>149.44486692015209</v>
      </c>
      <c r="Q2708" t="s">
        <v>8356</v>
      </c>
      <c r="R2708" s="8" t="s">
        <v>8316</v>
      </c>
      <c r="S2708">
        <v>1413442740</v>
      </c>
      <c r="T2708" s="15">
        <f t="shared" si="170"/>
        <v>41928.290972222225</v>
      </c>
      <c r="U2708" s="14">
        <v>1410937483</v>
      </c>
      <c r="V2708" s="15">
        <f t="shared" si="171"/>
        <v>41899.294942129629</v>
      </c>
    </row>
    <row r="2709" spans="1:22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6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7">
        <f t="shared" si="168"/>
        <v>350.84462500000001</v>
      </c>
      <c r="P2709" s="18">
        <f t="shared" si="169"/>
        <v>71.237487309644663</v>
      </c>
      <c r="Q2709" t="s">
        <v>8356</v>
      </c>
      <c r="R2709" s="8" t="s">
        <v>8316</v>
      </c>
      <c r="S2709">
        <v>1369637940</v>
      </c>
      <c r="T2709" s="15">
        <f t="shared" si="170"/>
        <v>41421.290972222225</v>
      </c>
      <c r="U2709" s="14">
        <v>1367088443</v>
      </c>
      <c r="V2709" s="15">
        <f t="shared" si="171"/>
        <v>41391.782905092594</v>
      </c>
    </row>
    <row r="2710" spans="1:22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6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7">
        <f t="shared" si="168"/>
        <v>233.21535</v>
      </c>
      <c r="P2710" s="18">
        <f t="shared" si="169"/>
        <v>44.464318398474738</v>
      </c>
      <c r="Q2710" t="s">
        <v>8356</v>
      </c>
      <c r="R2710" s="8" t="s">
        <v>8316</v>
      </c>
      <c r="S2710">
        <v>1469119526</v>
      </c>
      <c r="T2710" s="15">
        <f t="shared" si="170"/>
        <v>42572.698217592595</v>
      </c>
      <c r="U2710" s="14">
        <v>1463935526</v>
      </c>
      <c r="V2710" s="15">
        <f t="shared" si="171"/>
        <v>42512.698217592595</v>
      </c>
    </row>
    <row r="2711" spans="1:22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6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7">
        <f t="shared" si="168"/>
        <v>101.60599999999999</v>
      </c>
      <c r="P2711" s="18">
        <f t="shared" si="169"/>
        <v>164.94480519480518</v>
      </c>
      <c r="Q2711" t="s">
        <v>8356</v>
      </c>
      <c r="R2711" s="8" t="s">
        <v>8316</v>
      </c>
      <c r="S2711">
        <v>1475553540</v>
      </c>
      <c r="T2711" s="15">
        <f t="shared" si="170"/>
        <v>42647.165972222225</v>
      </c>
      <c r="U2711" s="14">
        <v>1472528141</v>
      </c>
      <c r="V2711" s="15">
        <f t="shared" si="171"/>
        <v>42612.149780092594</v>
      </c>
    </row>
    <row r="2712" spans="1:22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6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7">
        <f t="shared" si="168"/>
        <v>153.90035000000003</v>
      </c>
      <c r="P2712" s="18">
        <f t="shared" si="169"/>
        <v>84.871516544117654</v>
      </c>
      <c r="Q2712" t="s">
        <v>8356</v>
      </c>
      <c r="R2712" s="8" t="s">
        <v>8316</v>
      </c>
      <c r="S2712">
        <v>1407549600</v>
      </c>
      <c r="T2712" s="15">
        <f t="shared" si="170"/>
        <v>41860.083333333336</v>
      </c>
      <c r="U2712" s="14">
        <v>1404797428</v>
      </c>
      <c r="V2712" s="15">
        <f t="shared" si="171"/>
        <v>41828.229490740741</v>
      </c>
    </row>
    <row r="2713" spans="1:22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6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7">
        <f t="shared" si="168"/>
        <v>100.7161125319693</v>
      </c>
      <c r="P2713" s="18">
        <f t="shared" si="169"/>
        <v>53.945205479452056</v>
      </c>
      <c r="Q2713" t="s">
        <v>8356</v>
      </c>
      <c r="R2713" s="8" t="s">
        <v>8316</v>
      </c>
      <c r="S2713">
        <v>1403301660</v>
      </c>
      <c r="T2713" s="15">
        <f t="shared" si="170"/>
        <v>41810.917361111111</v>
      </c>
      <c r="U2713" s="14">
        <v>1400694790</v>
      </c>
      <c r="V2713" s="15">
        <f t="shared" si="171"/>
        <v>41780.745254629626</v>
      </c>
    </row>
    <row r="2714" spans="1:22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6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7">
        <f t="shared" si="168"/>
        <v>131.38181818181818</v>
      </c>
      <c r="P2714" s="18">
        <f t="shared" si="169"/>
        <v>50.531468531468533</v>
      </c>
      <c r="Q2714" t="s">
        <v>8356</v>
      </c>
      <c r="R2714" s="8" t="s">
        <v>8316</v>
      </c>
      <c r="S2714">
        <v>1373738400</v>
      </c>
      <c r="T2714" s="15">
        <f t="shared" si="170"/>
        <v>41468.75</v>
      </c>
      <c r="U2714" s="14">
        <v>1370568560</v>
      </c>
      <c r="V2714" s="15">
        <f t="shared" si="171"/>
        <v>41432.062037037038</v>
      </c>
    </row>
    <row r="2715" spans="1:22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6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7">
        <f t="shared" si="168"/>
        <v>102.24133333333334</v>
      </c>
      <c r="P2715" s="18">
        <f t="shared" si="169"/>
        <v>108.00140845070422</v>
      </c>
      <c r="Q2715" t="s">
        <v>8356</v>
      </c>
      <c r="R2715" s="8" t="s">
        <v>8316</v>
      </c>
      <c r="S2715">
        <v>1450971684</v>
      </c>
      <c r="T2715" s="15">
        <f t="shared" si="170"/>
        <v>42362.653749999998</v>
      </c>
      <c r="U2715" s="14">
        <v>1447515684</v>
      </c>
      <c r="V2715" s="15">
        <f t="shared" si="171"/>
        <v>42322.653749999998</v>
      </c>
    </row>
    <row r="2716" spans="1:22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7">
        <f t="shared" si="168"/>
        <v>116.35599999999999</v>
      </c>
      <c r="P2716" s="18">
        <f t="shared" si="169"/>
        <v>95.373770491803285</v>
      </c>
      <c r="Q2716" t="s">
        <v>8356</v>
      </c>
      <c r="R2716" s="8" t="s">
        <v>8316</v>
      </c>
      <c r="S2716">
        <v>1476486000</v>
      </c>
      <c r="T2716" s="15">
        <f t="shared" si="170"/>
        <v>42657.958333333328</v>
      </c>
      <c r="U2716" s="14">
        <v>1474040596</v>
      </c>
      <c r="V2716" s="15">
        <f t="shared" si="171"/>
        <v>42629.655046296291</v>
      </c>
    </row>
    <row r="2717" spans="1:22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6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7">
        <f t="shared" si="168"/>
        <v>264.62241666666665</v>
      </c>
      <c r="P2717" s="18">
        <f t="shared" si="169"/>
        <v>57.631016333938291</v>
      </c>
      <c r="Q2717" t="s">
        <v>8356</v>
      </c>
      <c r="R2717" s="8" t="s">
        <v>8316</v>
      </c>
      <c r="S2717">
        <v>1456047228</v>
      </c>
      <c r="T2717" s="15">
        <f t="shared" si="170"/>
        <v>42421.398472222223</v>
      </c>
      <c r="U2717" s="14">
        <v>1453109628</v>
      </c>
      <c r="V2717" s="15">
        <f t="shared" si="171"/>
        <v>42387.398472222223</v>
      </c>
    </row>
    <row r="2718" spans="1:22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6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7">
        <f t="shared" si="168"/>
        <v>119.98010000000001</v>
      </c>
      <c r="P2718" s="18">
        <f t="shared" si="169"/>
        <v>64.160481283422456</v>
      </c>
      <c r="Q2718" t="s">
        <v>8356</v>
      </c>
      <c r="R2718" s="8" t="s">
        <v>8316</v>
      </c>
      <c r="S2718">
        <v>1444291193</v>
      </c>
      <c r="T2718" s="15">
        <f t="shared" si="170"/>
        <v>42285.333252314813</v>
      </c>
      <c r="U2718" s="14">
        <v>1441699193</v>
      </c>
      <c r="V2718" s="15">
        <f t="shared" si="171"/>
        <v>42255.333252314813</v>
      </c>
    </row>
    <row r="2719" spans="1:22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6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7">
        <f t="shared" si="168"/>
        <v>120.10400000000001</v>
      </c>
      <c r="P2719" s="18">
        <f t="shared" si="169"/>
        <v>92.387692307692305</v>
      </c>
      <c r="Q2719" t="s">
        <v>8356</v>
      </c>
      <c r="R2719" s="8" t="s">
        <v>8316</v>
      </c>
      <c r="S2719">
        <v>1417906649</v>
      </c>
      <c r="T2719" s="15">
        <f t="shared" si="170"/>
        <v>41979.956585648149</v>
      </c>
      <c r="U2719" s="14">
        <v>1414015049</v>
      </c>
      <c r="V2719" s="15">
        <f t="shared" si="171"/>
        <v>41934.914918981478</v>
      </c>
    </row>
    <row r="2720" spans="1:22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6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7">
        <f t="shared" si="168"/>
        <v>103.58333333333334</v>
      </c>
      <c r="P2720" s="18">
        <f t="shared" si="169"/>
        <v>125.97972972972973</v>
      </c>
      <c r="Q2720" t="s">
        <v>8356</v>
      </c>
      <c r="R2720" s="8" t="s">
        <v>8316</v>
      </c>
      <c r="S2720">
        <v>1462316400</v>
      </c>
      <c r="T2720" s="15">
        <f t="shared" si="170"/>
        <v>42493.958333333328</v>
      </c>
      <c r="U2720" s="14">
        <v>1459865945</v>
      </c>
      <c r="V2720" s="15">
        <f t="shared" si="171"/>
        <v>42465.596585648149</v>
      </c>
    </row>
    <row r="2721" spans="1:22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6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7">
        <f t="shared" si="168"/>
        <v>108.83333333333334</v>
      </c>
      <c r="P2721" s="18">
        <f t="shared" si="169"/>
        <v>94.637681159420296</v>
      </c>
      <c r="Q2721" t="s">
        <v>8356</v>
      </c>
      <c r="R2721" s="8" t="s">
        <v>8316</v>
      </c>
      <c r="S2721">
        <v>1460936694</v>
      </c>
      <c r="T2721" s="15">
        <f t="shared" si="170"/>
        <v>42477.98951388889</v>
      </c>
      <c r="U2721" s="14">
        <v>1455756294</v>
      </c>
      <c r="V2721" s="15">
        <f t="shared" si="171"/>
        <v>42418.031180555554</v>
      </c>
    </row>
    <row r="2722" spans="1:22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6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7">
        <f t="shared" si="168"/>
        <v>118.12400000000001</v>
      </c>
      <c r="P2722" s="18">
        <f t="shared" si="169"/>
        <v>170.69942196531792</v>
      </c>
      <c r="Q2722" t="s">
        <v>8356</v>
      </c>
      <c r="R2722" s="8" t="s">
        <v>8316</v>
      </c>
      <c r="S2722">
        <v>1478866253</v>
      </c>
      <c r="T2722" s="15">
        <f t="shared" si="170"/>
        <v>42685.507557870369</v>
      </c>
      <c r="U2722" s="14">
        <v>1476270653</v>
      </c>
      <c r="V2722" s="15">
        <f t="shared" si="171"/>
        <v>42655.465891203705</v>
      </c>
    </row>
    <row r="2723" spans="1:22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6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7">
        <f t="shared" si="168"/>
        <v>1462</v>
      </c>
      <c r="P2723" s="18">
        <f t="shared" si="169"/>
        <v>40.762081784386616</v>
      </c>
      <c r="Q2723" t="s">
        <v>8348</v>
      </c>
      <c r="R2723" s="8" t="s">
        <v>8318</v>
      </c>
      <c r="S2723">
        <v>1378494000</v>
      </c>
      <c r="T2723" s="15">
        <f t="shared" si="170"/>
        <v>41523.791666666664</v>
      </c>
      <c r="U2723" s="14">
        <v>1375880598</v>
      </c>
      <c r="V2723" s="15">
        <f t="shared" si="171"/>
        <v>41493.543958333335</v>
      </c>
    </row>
    <row r="2724" spans="1:22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6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7">
        <f t="shared" si="168"/>
        <v>252.54</v>
      </c>
      <c r="P2724" s="18">
        <f t="shared" si="169"/>
        <v>68.254054054054052</v>
      </c>
      <c r="Q2724" t="s">
        <v>8348</v>
      </c>
      <c r="R2724" s="8" t="s">
        <v>8318</v>
      </c>
      <c r="S2724">
        <v>1485722053</v>
      </c>
      <c r="T2724" s="15">
        <f t="shared" si="170"/>
        <v>42764.857094907406</v>
      </c>
      <c r="U2724" s="14">
        <v>1480538053</v>
      </c>
      <c r="V2724" s="15">
        <f t="shared" si="171"/>
        <v>42704.857094907406</v>
      </c>
    </row>
    <row r="2725" spans="1:22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6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7">
        <f t="shared" si="168"/>
        <v>140.05000000000001</v>
      </c>
      <c r="P2725" s="18">
        <f t="shared" si="169"/>
        <v>95.48863636363636</v>
      </c>
      <c r="Q2725" t="s">
        <v>8348</v>
      </c>
      <c r="R2725" s="8" t="s">
        <v>8318</v>
      </c>
      <c r="S2725">
        <v>1420060088</v>
      </c>
      <c r="T2725" s="15">
        <f t="shared" si="170"/>
        <v>42004.880648148144</v>
      </c>
      <c r="U2725" s="14">
        <v>1414872488</v>
      </c>
      <c r="V2725" s="15">
        <f t="shared" si="171"/>
        <v>41944.83898148148</v>
      </c>
    </row>
    <row r="2726" spans="1:22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7">
        <f t="shared" si="168"/>
        <v>296.87520259319291</v>
      </c>
      <c r="P2726" s="18">
        <f t="shared" si="169"/>
        <v>7.1902649656526005</v>
      </c>
      <c r="Q2726" t="s">
        <v>8348</v>
      </c>
      <c r="R2726" s="8" t="s">
        <v>8318</v>
      </c>
      <c r="S2726">
        <v>1439625059</v>
      </c>
      <c r="T2726" s="15">
        <f t="shared" si="170"/>
        <v>42231.32707175926</v>
      </c>
      <c r="U2726" s="14">
        <v>1436860259</v>
      </c>
      <c r="V2726" s="15">
        <f t="shared" si="171"/>
        <v>42199.32707175926</v>
      </c>
    </row>
    <row r="2727" spans="1:22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6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7">
        <f t="shared" si="168"/>
        <v>144.54249999999999</v>
      </c>
      <c r="P2727" s="18">
        <f t="shared" si="169"/>
        <v>511.65486725663715</v>
      </c>
      <c r="Q2727" t="s">
        <v>8348</v>
      </c>
      <c r="R2727" s="8" t="s">
        <v>8318</v>
      </c>
      <c r="S2727">
        <v>1488390735</v>
      </c>
      <c r="T2727" s="15">
        <f t="shared" si="170"/>
        <v>42795.744618055556</v>
      </c>
      <c r="U2727" s="14">
        <v>1484070735</v>
      </c>
      <c r="V2727" s="15">
        <f t="shared" si="171"/>
        <v>42745.744618055556</v>
      </c>
    </row>
    <row r="2728" spans="1:22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6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7">
        <f t="shared" si="168"/>
        <v>105.745</v>
      </c>
      <c r="P2728" s="18">
        <f t="shared" si="169"/>
        <v>261.74504950495049</v>
      </c>
      <c r="Q2728" t="s">
        <v>8348</v>
      </c>
      <c r="R2728" s="8" t="s">
        <v>8318</v>
      </c>
      <c r="S2728">
        <v>1461333311</v>
      </c>
      <c r="T2728" s="15">
        <f t="shared" si="170"/>
        <v>42482.579988425925</v>
      </c>
      <c r="U2728" s="14">
        <v>1458741311</v>
      </c>
      <c r="V2728" s="15">
        <f t="shared" si="171"/>
        <v>42452.579988425925</v>
      </c>
    </row>
    <row r="2729" spans="1:22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6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7">
        <f t="shared" si="168"/>
        <v>493.21000000000004</v>
      </c>
      <c r="P2729" s="18">
        <f t="shared" si="169"/>
        <v>69.760961810466767</v>
      </c>
      <c r="Q2729" t="s">
        <v>8348</v>
      </c>
      <c r="R2729" s="8" t="s">
        <v>8318</v>
      </c>
      <c r="S2729">
        <v>1438964063</v>
      </c>
      <c r="T2729" s="15">
        <f t="shared" si="170"/>
        <v>42223.676655092597</v>
      </c>
      <c r="U2729" s="14">
        <v>1436804063</v>
      </c>
      <c r="V2729" s="15">
        <f t="shared" si="171"/>
        <v>42198.676655092597</v>
      </c>
    </row>
    <row r="2730" spans="1:22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6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7">
        <f t="shared" si="168"/>
        <v>201.82666666666668</v>
      </c>
      <c r="P2730" s="18">
        <f t="shared" si="169"/>
        <v>77.229591836734699</v>
      </c>
      <c r="Q2730" t="s">
        <v>8348</v>
      </c>
      <c r="R2730" s="8" t="s">
        <v>8318</v>
      </c>
      <c r="S2730">
        <v>1451485434</v>
      </c>
      <c r="T2730" s="15">
        <f t="shared" si="170"/>
        <v>42368.59993055556</v>
      </c>
      <c r="U2730" s="14">
        <v>1448461434</v>
      </c>
      <c r="V2730" s="15">
        <f t="shared" si="171"/>
        <v>42333.59993055556</v>
      </c>
    </row>
    <row r="2731" spans="1:22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6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7">
        <f t="shared" si="168"/>
        <v>104.44</v>
      </c>
      <c r="P2731" s="18">
        <f t="shared" si="169"/>
        <v>340.56521739130437</v>
      </c>
      <c r="Q2731" t="s">
        <v>8348</v>
      </c>
      <c r="R2731" s="8" t="s">
        <v>8318</v>
      </c>
      <c r="S2731">
        <v>1430459197</v>
      </c>
      <c r="T2731" s="15">
        <f t="shared" si="170"/>
        <v>42125.240706018521</v>
      </c>
      <c r="U2731" s="14">
        <v>1427867197</v>
      </c>
      <c r="V2731" s="15">
        <f t="shared" si="171"/>
        <v>42095.240706018521</v>
      </c>
    </row>
    <row r="2732" spans="1:22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6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7">
        <f t="shared" si="168"/>
        <v>170.29262962962963</v>
      </c>
      <c r="P2732" s="18">
        <f t="shared" si="169"/>
        <v>67.417903225806455</v>
      </c>
      <c r="Q2732" t="s">
        <v>8348</v>
      </c>
      <c r="R2732" s="8" t="s">
        <v>8318</v>
      </c>
      <c r="S2732">
        <v>1366635575</v>
      </c>
      <c r="T2732" s="15">
        <f t="shared" si="170"/>
        <v>41386.541377314818</v>
      </c>
      <c r="U2732" s="14">
        <v>1363611575</v>
      </c>
      <c r="V2732" s="15">
        <f t="shared" si="171"/>
        <v>41351.541377314818</v>
      </c>
    </row>
    <row r="2733" spans="1:22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6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7">
        <f t="shared" si="168"/>
        <v>104.30333333333333</v>
      </c>
      <c r="P2733" s="18">
        <f t="shared" si="169"/>
        <v>845.70270270270271</v>
      </c>
      <c r="Q2733" t="s">
        <v>8348</v>
      </c>
      <c r="R2733" s="8" t="s">
        <v>8318</v>
      </c>
      <c r="S2733">
        <v>1413604800</v>
      </c>
      <c r="T2733" s="15">
        <f t="shared" si="170"/>
        <v>41930.166666666664</v>
      </c>
      <c r="U2733" s="14">
        <v>1408624622</v>
      </c>
      <c r="V2733" s="15">
        <f t="shared" si="171"/>
        <v>41872.525717592594</v>
      </c>
    </row>
    <row r="2734" spans="1:22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6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7">
        <f t="shared" si="168"/>
        <v>118.25000000000001</v>
      </c>
      <c r="P2734" s="18">
        <f t="shared" si="169"/>
        <v>97.191780821917803</v>
      </c>
      <c r="Q2734" t="s">
        <v>8348</v>
      </c>
      <c r="R2734" s="8" t="s">
        <v>8318</v>
      </c>
      <c r="S2734">
        <v>1369699200</v>
      </c>
      <c r="T2734" s="15">
        <f t="shared" si="170"/>
        <v>41422</v>
      </c>
      <c r="U2734" s="14">
        <v>1366917828</v>
      </c>
      <c r="V2734" s="15">
        <f t="shared" si="171"/>
        <v>41389.808194444442</v>
      </c>
    </row>
    <row r="2735" spans="1:22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6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7">
        <f t="shared" si="168"/>
        <v>107.538</v>
      </c>
      <c r="P2735" s="18">
        <f t="shared" si="169"/>
        <v>451.84033613445376</v>
      </c>
      <c r="Q2735" t="s">
        <v>8348</v>
      </c>
      <c r="R2735" s="8" t="s">
        <v>8318</v>
      </c>
      <c r="S2735">
        <v>1428643974</v>
      </c>
      <c r="T2735" s="15">
        <f t="shared" si="170"/>
        <v>42104.231180555551</v>
      </c>
      <c r="U2735" s="14">
        <v>1423463574</v>
      </c>
      <c r="V2735" s="15">
        <f t="shared" si="171"/>
        <v>42044.272847222222</v>
      </c>
    </row>
    <row r="2736" spans="1:22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7">
        <f t="shared" si="168"/>
        <v>2260300</v>
      </c>
      <c r="P2736" s="18">
        <f t="shared" si="169"/>
        <v>138.66871165644173</v>
      </c>
      <c r="Q2736" t="s">
        <v>8348</v>
      </c>
      <c r="R2736" s="8" t="s">
        <v>8318</v>
      </c>
      <c r="S2736">
        <v>1476395940</v>
      </c>
      <c r="T2736" s="15">
        <f t="shared" si="170"/>
        <v>42656.915972222225</v>
      </c>
      <c r="U2736" s="14">
        <v>1473782592</v>
      </c>
      <c r="V2736" s="15">
        <f t="shared" si="171"/>
        <v>42626.668888888889</v>
      </c>
    </row>
    <row r="2737" spans="1:22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6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7">
        <f t="shared" si="168"/>
        <v>978.13466666666682</v>
      </c>
      <c r="P2737" s="18">
        <f t="shared" si="169"/>
        <v>21.640147492625371</v>
      </c>
      <c r="Q2737" t="s">
        <v>8348</v>
      </c>
      <c r="R2737" s="8" t="s">
        <v>8318</v>
      </c>
      <c r="S2737">
        <v>1363204800</v>
      </c>
      <c r="T2737" s="15">
        <f t="shared" si="170"/>
        <v>41346.833333333336</v>
      </c>
      <c r="U2737" s="14">
        <v>1360551250</v>
      </c>
      <c r="V2737" s="15">
        <f t="shared" si="171"/>
        <v>41316.120949074073</v>
      </c>
    </row>
    <row r="2738" spans="1:22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6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7">
        <f t="shared" si="168"/>
        <v>122.9</v>
      </c>
      <c r="P2738" s="18">
        <f t="shared" si="169"/>
        <v>169.51724137931035</v>
      </c>
      <c r="Q2738" t="s">
        <v>8348</v>
      </c>
      <c r="R2738" s="8" t="s">
        <v>8318</v>
      </c>
      <c r="S2738">
        <v>1398268773</v>
      </c>
      <c r="T2738" s="15">
        <f t="shared" si="170"/>
        <v>41752.666354166664</v>
      </c>
      <c r="U2738" s="14">
        <v>1395676773</v>
      </c>
      <c r="V2738" s="15">
        <f t="shared" si="171"/>
        <v>41722.666354166664</v>
      </c>
    </row>
    <row r="2739" spans="1:22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6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7">
        <f t="shared" si="168"/>
        <v>246.0608</v>
      </c>
      <c r="P2739" s="18">
        <f t="shared" si="169"/>
        <v>161.88210526315791</v>
      </c>
      <c r="Q2739" t="s">
        <v>8348</v>
      </c>
      <c r="R2739" s="8" t="s">
        <v>8318</v>
      </c>
      <c r="S2739">
        <v>1389812400</v>
      </c>
      <c r="T2739" s="15">
        <f t="shared" si="170"/>
        <v>41654.791666666664</v>
      </c>
      <c r="U2739" s="14">
        <v>1386108087</v>
      </c>
      <c r="V2739" s="15">
        <f t="shared" si="171"/>
        <v>41611.917673611111</v>
      </c>
    </row>
    <row r="2740" spans="1:22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6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7">
        <f t="shared" si="168"/>
        <v>147.94</v>
      </c>
      <c r="P2740" s="18">
        <f t="shared" si="169"/>
        <v>493.13333333333333</v>
      </c>
      <c r="Q2740" t="s">
        <v>8348</v>
      </c>
      <c r="R2740" s="8" t="s">
        <v>8318</v>
      </c>
      <c r="S2740">
        <v>1478402804</v>
      </c>
      <c r="T2740" s="15">
        <f t="shared" si="170"/>
        <v>42680.143564814818</v>
      </c>
      <c r="U2740" s="14">
        <v>1473218804</v>
      </c>
      <c r="V2740" s="15">
        <f t="shared" si="171"/>
        <v>42620.143564814818</v>
      </c>
    </row>
    <row r="2741" spans="1:22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6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7">
        <f t="shared" si="168"/>
        <v>384.09090909090907</v>
      </c>
      <c r="P2741" s="18">
        <f t="shared" si="169"/>
        <v>22.120418848167539</v>
      </c>
      <c r="Q2741" t="s">
        <v>8348</v>
      </c>
      <c r="R2741" s="8" t="s">
        <v>8318</v>
      </c>
      <c r="S2741">
        <v>1399324717</v>
      </c>
      <c r="T2741" s="15">
        <f t="shared" si="170"/>
        <v>41764.887928240743</v>
      </c>
      <c r="U2741" s="14">
        <v>1395436717</v>
      </c>
      <c r="V2741" s="15">
        <f t="shared" si="171"/>
        <v>41719.887928240743</v>
      </c>
    </row>
    <row r="2742" spans="1:22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6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7">
        <f t="shared" si="168"/>
        <v>103.33333333333334</v>
      </c>
      <c r="P2742" s="18">
        <f t="shared" si="169"/>
        <v>18.235294117647058</v>
      </c>
      <c r="Q2742" t="s">
        <v>8348</v>
      </c>
      <c r="R2742" s="8" t="s">
        <v>8318</v>
      </c>
      <c r="S2742">
        <v>1426117552</v>
      </c>
      <c r="T2742" s="15">
        <f t="shared" si="170"/>
        <v>42074.99018518519</v>
      </c>
      <c r="U2742" s="14">
        <v>1423529152</v>
      </c>
      <c r="V2742" s="15">
        <f t="shared" si="171"/>
        <v>42045.031851851847</v>
      </c>
    </row>
    <row r="2743" spans="1:22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6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7">
        <f t="shared" si="168"/>
        <v>0.43750000000000006</v>
      </c>
      <c r="P2743" s="18">
        <f t="shared" si="169"/>
        <v>8.75</v>
      </c>
      <c r="Q2743" t="s">
        <v>8357</v>
      </c>
      <c r="R2743" s="8" t="s">
        <v>8321</v>
      </c>
      <c r="S2743">
        <v>1413770820</v>
      </c>
      <c r="T2743" s="15">
        <f t="shared" si="170"/>
        <v>41932.088194444441</v>
      </c>
      <c r="U2743" s="14">
        <v>1412005602</v>
      </c>
      <c r="V2743" s="15">
        <f t="shared" si="171"/>
        <v>41911.657430555555</v>
      </c>
    </row>
    <row r="2744" spans="1:22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6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7">
        <f t="shared" si="168"/>
        <v>29.24</v>
      </c>
      <c r="P2744" s="18">
        <f t="shared" si="169"/>
        <v>40.611111111111114</v>
      </c>
      <c r="Q2744" t="s">
        <v>8357</v>
      </c>
      <c r="R2744" s="8" t="s">
        <v>8321</v>
      </c>
      <c r="S2744">
        <v>1337102187</v>
      </c>
      <c r="T2744" s="15">
        <f t="shared" si="170"/>
        <v>41044.719756944447</v>
      </c>
      <c r="U2744" s="14">
        <v>1335892587</v>
      </c>
      <c r="V2744" s="15">
        <f t="shared" si="171"/>
        <v>41030.719756944447</v>
      </c>
    </row>
    <row r="2745" spans="1:22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6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7">
        <f t="shared" si="168"/>
        <v>0</v>
      </c>
      <c r="P2745" s="18" t="e">
        <f t="shared" si="169"/>
        <v>#DIV/0!</v>
      </c>
      <c r="Q2745" t="s">
        <v>8357</v>
      </c>
      <c r="R2745" s="8" t="s">
        <v>8321</v>
      </c>
      <c r="S2745">
        <v>1476863607</v>
      </c>
      <c r="T2745" s="15">
        <f t="shared" si="170"/>
        <v>42662.328784722224</v>
      </c>
      <c r="U2745" s="14">
        <v>1474271607</v>
      </c>
      <c r="V2745" s="15">
        <f t="shared" si="171"/>
        <v>42632.328784722224</v>
      </c>
    </row>
    <row r="2746" spans="1:22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7">
        <f t="shared" si="168"/>
        <v>5.21875</v>
      </c>
      <c r="P2746" s="18">
        <f t="shared" si="169"/>
        <v>37.954545454545453</v>
      </c>
      <c r="Q2746" t="s">
        <v>8357</v>
      </c>
      <c r="R2746" s="8" t="s">
        <v>8321</v>
      </c>
      <c r="S2746">
        <v>1330478998</v>
      </c>
      <c r="T2746" s="15">
        <f t="shared" si="170"/>
        <v>40968.062476851854</v>
      </c>
      <c r="U2746" s="14">
        <v>1327886998</v>
      </c>
      <c r="V2746" s="15">
        <f t="shared" si="171"/>
        <v>40938.062476851854</v>
      </c>
    </row>
    <row r="2747" spans="1:22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6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7">
        <f t="shared" si="168"/>
        <v>21.887499999999999</v>
      </c>
      <c r="P2747" s="18">
        <f t="shared" si="169"/>
        <v>35.734693877551024</v>
      </c>
      <c r="Q2747" t="s">
        <v>8357</v>
      </c>
      <c r="R2747" s="8" t="s">
        <v>8321</v>
      </c>
      <c r="S2747">
        <v>1342309368</v>
      </c>
      <c r="T2747" s="15">
        <f t="shared" si="170"/>
        <v>41104.988055555557</v>
      </c>
      <c r="U2747" s="14">
        <v>1337125368</v>
      </c>
      <c r="V2747" s="15">
        <f t="shared" si="171"/>
        <v>41044.988055555557</v>
      </c>
    </row>
    <row r="2748" spans="1:22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6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7">
        <f t="shared" si="168"/>
        <v>26.700000000000003</v>
      </c>
      <c r="P2748" s="18">
        <f t="shared" si="169"/>
        <v>42.157894736842103</v>
      </c>
      <c r="Q2748" t="s">
        <v>8357</v>
      </c>
      <c r="R2748" s="8" t="s">
        <v>8321</v>
      </c>
      <c r="S2748">
        <v>1409337911</v>
      </c>
      <c r="T2748" s="15">
        <f t="shared" si="170"/>
        <v>41880.781377314815</v>
      </c>
      <c r="U2748" s="14">
        <v>1406745911</v>
      </c>
      <c r="V2748" s="15">
        <f t="shared" si="171"/>
        <v>41850.781377314815</v>
      </c>
    </row>
    <row r="2749" spans="1:22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6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7">
        <f t="shared" si="168"/>
        <v>28.000000000000004</v>
      </c>
      <c r="P2749" s="18">
        <f t="shared" si="169"/>
        <v>35</v>
      </c>
      <c r="Q2749" t="s">
        <v>8357</v>
      </c>
      <c r="R2749" s="8" t="s">
        <v>8321</v>
      </c>
      <c r="S2749">
        <v>1339816200</v>
      </c>
      <c r="T2749" s="15">
        <f t="shared" si="170"/>
        <v>41076.131944444445</v>
      </c>
      <c r="U2749" s="14">
        <v>1337095997</v>
      </c>
      <c r="V2749" s="15">
        <f t="shared" si="171"/>
        <v>41044.648113425923</v>
      </c>
    </row>
    <row r="2750" spans="1:22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6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7">
        <f t="shared" si="168"/>
        <v>1.06</v>
      </c>
      <c r="P2750" s="18">
        <f t="shared" si="169"/>
        <v>13.25</v>
      </c>
      <c r="Q2750" t="s">
        <v>8357</v>
      </c>
      <c r="R2750" s="8" t="s">
        <v>8321</v>
      </c>
      <c r="S2750">
        <v>1472835802</v>
      </c>
      <c r="T2750" s="15">
        <f t="shared" si="170"/>
        <v>42615.7106712963</v>
      </c>
      <c r="U2750" s="14">
        <v>1470243802</v>
      </c>
      <c r="V2750" s="15">
        <f t="shared" si="171"/>
        <v>42585.7106712963</v>
      </c>
    </row>
    <row r="2751" spans="1:22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6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7">
        <f t="shared" si="168"/>
        <v>1.0999999999999999</v>
      </c>
      <c r="P2751" s="18">
        <f t="shared" si="169"/>
        <v>55</v>
      </c>
      <c r="Q2751" t="s">
        <v>8357</v>
      </c>
      <c r="R2751" s="8" t="s">
        <v>8321</v>
      </c>
      <c r="S2751">
        <v>1428171037</v>
      </c>
      <c r="T2751" s="15">
        <f t="shared" si="170"/>
        <v>42098.757372685184</v>
      </c>
      <c r="U2751" s="14">
        <v>1425582637</v>
      </c>
      <c r="V2751" s="15">
        <f t="shared" si="171"/>
        <v>42068.799039351856</v>
      </c>
    </row>
    <row r="2752" spans="1:22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6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7">
        <f t="shared" si="168"/>
        <v>0</v>
      </c>
      <c r="P2752" s="18" t="e">
        <f t="shared" si="169"/>
        <v>#DIV/0!</v>
      </c>
      <c r="Q2752" t="s">
        <v>8357</v>
      </c>
      <c r="R2752" s="8" t="s">
        <v>8321</v>
      </c>
      <c r="S2752">
        <v>1341086400</v>
      </c>
      <c r="T2752" s="15">
        <f t="shared" si="170"/>
        <v>41090.833333333336</v>
      </c>
      <c r="U2752" s="14">
        <v>1340055345</v>
      </c>
      <c r="V2752" s="15">
        <f t="shared" si="171"/>
        <v>41078.899826388893</v>
      </c>
    </row>
    <row r="2753" spans="1:22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6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7">
        <f t="shared" si="168"/>
        <v>0</v>
      </c>
      <c r="P2753" s="18" t="e">
        <f t="shared" si="169"/>
        <v>#DIV/0!</v>
      </c>
      <c r="Q2753" t="s">
        <v>8357</v>
      </c>
      <c r="R2753" s="8" t="s">
        <v>8321</v>
      </c>
      <c r="S2753">
        <v>1403039842</v>
      </c>
      <c r="T2753" s="15">
        <f t="shared" si="170"/>
        <v>41807.887060185181</v>
      </c>
      <c r="U2753" s="14">
        <v>1397855842</v>
      </c>
      <c r="V2753" s="15">
        <f t="shared" si="171"/>
        <v>41747.887060185181</v>
      </c>
    </row>
    <row r="2754" spans="1:22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6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7">
        <f t="shared" si="168"/>
        <v>11.458333333333332</v>
      </c>
      <c r="P2754" s="18">
        <f t="shared" si="169"/>
        <v>39.285714285714285</v>
      </c>
      <c r="Q2754" t="s">
        <v>8357</v>
      </c>
      <c r="R2754" s="8" t="s">
        <v>8321</v>
      </c>
      <c r="S2754">
        <v>1324232504</v>
      </c>
      <c r="T2754" s="15">
        <f t="shared" si="170"/>
        <v>40895.765092592592</v>
      </c>
      <c r="U2754" s="14">
        <v>1320776504</v>
      </c>
      <c r="V2754" s="15">
        <f t="shared" si="171"/>
        <v>40855.765092592592</v>
      </c>
    </row>
    <row r="2755" spans="1:22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6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7">
        <f t="shared" ref="O2755:O2818" si="172">(E2755/D2755)*100</f>
        <v>19</v>
      </c>
      <c r="P2755" s="18">
        <f t="shared" ref="P2755:P2818" si="173">AVERAGE(E2755/L2755)</f>
        <v>47.5</v>
      </c>
      <c r="Q2755" t="s">
        <v>8357</v>
      </c>
      <c r="R2755" s="8" t="s">
        <v>8321</v>
      </c>
      <c r="S2755">
        <v>1346017023</v>
      </c>
      <c r="T2755" s="15">
        <f t="shared" ref="T2755:T2818" si="174">(S2755/86400)+DATE(1970,1,1)</f>
        <v>41147.900729166664</v>
      </c>
      <c r="U2755" s="14">
        <v>1343425023</v>
      </c>
      <c r="V2755" s="15">
        <f t="shared" ref="V2755:V2818" si="175">(U2755/86400)+DATE(1970,1,1)</f>
        <v>41117.900729166664</v>
      </c>
    </row>
    <row r="2756" spans="1:22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7">
        <f t="shared" si="172"/>
        <v>0</v>
      </c>
      <c r="P2756" s="18" t="e">
        <f t="shared" si="173"/>
        <v>#DIV/0!</v>
      </c>
      <c r="Q2756" t="s">
        <v>8357</v>
      </c>
      <c r="R2756" s="8" t="s">
        <v>8321</v>
      </c>
      <c r="S2756">
        <v>1410448551</v>
      </c>
      <c r="T2756" s="15">
        <f t="shared" si="174"/>
        <v>41893.636006944442</v>
      </c>
      <c r="U2756" s="14">
        <v>1407856551</v>
      </c>
      <c r="V2756" s="15">
        <f t="shared" si="175"/>
        <v>41863.636006944442</v>
      </c>
    </row>
    <row r="2757" spans="1:22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6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7">
        <f t="shared" si="172"/>
        <v>52</v>
      </c>
      <c r="P2757" s="18">
        <f t="shared" si="173"/>
        <v>17.333333333333332</v>
      </c>
      <c r="Q2757" t="s">
        <v>8357</v>
      </c>
      <c r="R2757" s="8" t="s">
        <v>8321</v>
      </c>
      <c r="S2757">
        <v>1428519527</v>
      </c>
      <c r="T2757" s="15">
        <f t="shared" si="174"/>
        <v>42102.790821759263</v>
      </c>
      <c r="U2757" s="14">
        <v>1425927527</v>
      </c>
      <c r="V2757" s="15">
        <f t="shared" si="175"/>
        <v>42072.790821759263</v>
      </c>
    </row>
    <row r="2758" spans="1:22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6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7">
        <f t="shared" si="172"/>
        <v>10.48</v>
      </c>
      <c r="P2758" s="18">
        <f t="shared" si="173"/>
        <v>31.757575757575758</v>
      </c>
      <c r="Q2758" t="s">
        <v>8357</v>
      </c>
      <c r="R2758" s="8" t="s">
        <v>8321</v>
      </c>
      <c r="S2758">
        <v>1389476201</v>
      </c>
      <c r="T2758" s="15">
        <f t="shared" si="174"/>
        <v>41650.900474537033</v>
      </c>
      <c r="U2758" s="14">
        <v>1386884201</v>
      </c>
      <c r="V2758" s="15">
        <f t="shared" si="175"/>
        <v>41620.900474537033</v>
      </c>
    </row>
    <row r="2759" spans="1:22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6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7">
        <f t="shared" si="172"/>
        <v>0.66666666666666674</v>
      </c>
      <c r="P2759" s="18">
        <f t="shared" si="173"/>
        <v>5</v>
      </c>
      <c r="Q2759" t="s">
        <v>8357</v>
      </c>
      <c r="R2759" s="8" t="s">
        <v>8321</v>
      </c>
      <c r="S2759">
        <v>1470498332</v>
      </c>
      <c r="T2759" s="15">
        <f t="shared" si="174"/>
        <v>42588.65662037037</v>
      </c>
      <c r="U2759" s="14">
        <v>1469202332</v>
      </c>
      <c r="V2759" s="15">
        <f t="shared" si="175"/>
        <v>42573.65662037037</v>
      </c>
    </row>
    <row r="2760" spans="1:22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6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7">
        <f t="shared" si="172"/>
        <v>11.700000000000001</v>
      </c>
      <c r="P2760" s="18">
        <f t="shared" si="173"/>
        <v>39</v>
      </c>
      <c r="Q2760" t="s">
        <v>8357</v>
      </c>
      <c r="R2760" s="8" t="s">
        <v>8321</v>
      </c>
      <c r="S2760">
        <v>1476095783</v>
      </c>
      <c r="T2760" s="15">
        <f t="shared" si="174"/>
        <v>42653.441932870366</v>
      </c>
      <c r="U2760" s="14">
        <v>1474886183</v>
      </c>
      <c r="V2760" s="15">
        <f t="shared" si="175"/>
        <v>42639.441932870366</v>
      </c>
    </row>
    <row r="2761" spans="1:22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6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7">
        <f t="shared" si="172"/>
        <v>10.5</v>
      </c>
      <c r="P2761" s="18">
        <f t="shared" si="173"/>
        <v>52.5</v>
      </c>
      <c r="Q2761" t="s">
        <v>8357</v>
      </c>
      <c r="R2761" s="8" t="s">
        <v>8321</v>
      </c>
      <c r="S2761">
        <v>1468658866</v>
      </c>
      <c r="T2761" s="15">
        <f t="shared" si="174"/>
        <v>42567.36650462963</v>
      </c>
      <c r="U2761" s="14">
        <v>1464943666</v>
      </c>
      <c r="V2761" s="15">
        <f t="shared" si="175"/>
        <v>42524.36650462963</v>
      </c>
    </row>
    <row r="2762" spans="1:22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6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7">
        <f t="shared" si="172"/>
        <v>0</v>
      </c>
      <c r="P2762" s="18" t="e">
        <f t="shared" si="173"/>
        <v>#DIV/0!</v>
      </c>
      <c r="Q2762" t="s">
        <v>8357</v>
      </c>
      <c r="R2762" s="8" t="s">
        <v>8321</v>
      </c>
      <c r="S2762">
        <v>1371726258</v>
      </c>
      <c r="T2762" s="15">
        <f t="shared" si="174"/>
        <v>41445.461319444446</v>
      </c>
      <c r="U2762" s="14">
        <v>1369134258</v>
      </c>
      <c r="V2762" s="15">
        <f t="shared" si="175"/>
        <v>41415.461319444446</v>
      </c>
    </row>
    <row r="2763" spans="1:22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6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7">
        <f t="shared" si="172"/>
        <v>0.72</v>
      </c>
      <c r="P2763" s="18">
        <f t="shared" si="173"/>
        <v>9</v>
      </c>
      <c r="Q2763" t="s">
        <v>8357</v>
      </c>
      <c r="R2763" s="8" t="s">
        <v>8321</v>
      </c>
      <c r="S2763">
        <v>1357176693</v>
      </c>
      <c r="T2763" s="15">
        <f t="shared" si="174"/>
        <v>41277.063576388886</v>
      </c>
      <c r="U2763" s="14">
        <v>1354584693</v>
      </c>
      <c r="V2763" s="15">
        <f t="shared" si="175"/>
        <v>41247.063576388886</v>
      </c>
    </row>
    <row r="2764" spans="1:22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6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7">
        <f t="shared" si="172"/>
        <v>0.76923076923076927</v>
      </c>
      <c r="P2764" s="18">
        <f t="shared" si="173"/>
        <v>25</v>
      </c>
      <c r="Q2764" t="s">
        <v>8357</v>
      </c>
      <c r="R2764" s="8" t="s">
        <v>8321</v>
      </c>
      <c r="S2764">
        <v>1332114795</v>
      </c>
      <c r="T2764" s="15">
        <f t="shared" si="174"/>
        <v>40986.995312500003</v>
      </c>
      <c r="U2764" s="14">
        <v>1326934395</v>
      </c>
      <c r="V2764" s="15">
        <f t="shared" si="175"/>
        <v>40927.036979166667</v>
      </c>
    </row>
    <row r="2765" spans="1:22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6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7">
        <f t="shared" si="172"/>
        <v>0.22842639593908631</v>
      </c>
      <c r="P2765" s="18">
        <f t="shared" si="173"/>
        <v>30</v>
      </c>
      <c r="Q2765" t="s">
        <v>8357</v>
      </c>
      <c r="R2765" s="8" t="s">
        <v>8321</v>
      </c>
      <c r="S2765">
        <v>1369403684</v>
      </c>
      <c r="T2765" s="15">
        <f t="shared" si="174"/>
        <v>41418.579675925925</v>
      </c>
      <c r="U2765" s="14">
        <v>1365515684</v>
      </c>
      <c r="V2765" s="15">
        <f t="shared" si="175"/>
        <v>41373.579675925925</v>
      </c>
    </row>
    <row r="2766" spans="1:22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7">
        <f t="shared" si="172"/>
        <v>1.125</v>
      </c>
      <c r="P2766" s="18">
        <f t="shared" si="173"/>
        <v>11.25</v>
      </c>
      <c r="Q2766" t="s">
        <v>8357</v>
      </c>
      <c r="R2766" s="8" t="s">
        <v>8321</v>
      </c>
      <c r="S2766">
        <v>1338404400</v>
      </c>
      <c r="T2766" s="15">
        <f t="shared" si="174"/>
        <v>41059.791666666664</v>
      </c>
      <c r="U2766" s="14">
        <v>1335855631</v>
      </c>
      <c r="V2766" s="15">
        <f t="shared" si="175"/>
        <v>41030.292025462964</v>
      </c>
    </row>
    <row r="2767" spans="1:22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6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7">
        <f t="shared" si="172"/>
        <v>0</v>
      </c>
      <c r="P2767" s="18" t="e">
        <f t="shared" si="173"/>
        <v>#DIV/0!</v>
      </c>
      <c r="Q2767" t="s">
        <v>8357</v>
      </c>
      <c r="R2767" s="8" t="s">
        <v>8321</v>
      </c>
      <c r="S2767">
        <v>1351432428</v>
      </c>
      <c r="T2767" s="15">
        <f t="shared" si="174"/>
        <v>41210.579027777778</v>
      </c>
      <c r="U2767" s="14">
        <v>1350050028</v>
      </c>
      <c r="V2767" s="15">
        <f t="shared" si="175"/>
        <v>41194.579027777778</v>
      </c>
    </row>
    <row r="2768" spans="1:22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6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7">
        <f t="shared" si="172"/>
        <v>2</v>
      </c>
      <c r="P2768" s="18">
        <f t="shared" si="173"/>
        <v>25</v>
      </c>
      <c r="Q2768" t="s">
        <v>8357</v>
      </c>
      <c r="R2768" s="8" t="s">
        <v>8321</v>
      </c>
      <c r="S2768">
        <v>1313078518</v>
      </c>
      <c r="T2768" s="15">
        <f t="shared" si="174"/>
        <v>40766.668032407411</v>
      </c>
      <c r="U2768" s="14">
        <v>1310486518</v>
      </c>
      <c r="V2768" s="15">
        <f t="shared" si="175"/>
        <v>40736.668032407411</v>
      </c>
    </row>
    <row r="2769" spans="1:22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6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7">
        <f t="shared" si="172"/>
        <v>0.85000000000000009</v>
      </c>
      <c r="P2769" s="18">
        <f t="shared" si="173"/>
        <v>11.333333333333334</v>
      </c>
      <c r="Q2769" t="s">
        <v>8357</v>
      </c>
      <c r="R2769" s="8" t="s">
        <v>8321</v>
      </c>
      <c r="S2769">
        <v>1439766050</v>
      </c>
      <c r="T2769" s="15">
        <f t="shared" si="174"/>
        <v>42232.958912037036</v>
      </c>
      <c r="U2769" s="14">
        <v>1434582050</v>
      </c>
      <c r="V2769" s="15">
        <f t="shared" si="175"/>
        <v>42172.958912037036</v>
      </c>
    </row>
    <row r="2770" spans="1:22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6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7">
        <f t="shared" si="172"/>
        <v>14.314285714285715</v>
      </c>
      <c r="P2770" s="18">
        <f t="shared" si="173"/>
        <v>29.470588235294116</v>
      </c>
      <c r="Q2770" t="s">
        <v>8357</v>
      </c>
      <c r="R2770" s="8" t="s">
        <v>8321</v>
      </c>
      <c r="S2770">
        <v>1333028723</v>
      </c>
      <c r="T2770" s="15">
        <f t="shared" si="174"/>
        <v>40997.573182870372</v>
      </c>
      <c r="U2770" s="14">
        <v>1330440323</v>
      </c>
      <c r="V2770" s="15">
        <f t="shared" si="175"/>
        <v>40967.614849537036</v>
      </c>
    </row>
    <row r="2771" spans="1:22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6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7">
        <f t="shared" si="172"/>
        <v>0.25</v>
      </c>
      <c r="P2771" s="18">
        <f t="shared" si="173"/>
        <v>1</v>
      </c>
      <c r="Q2771" t="s">
        <v>8357</v>
      </c>
      <c r="R2771" s="8" t="s">
        <v>8321</v>
      </c>
      <c r="S2771">
        <v>1401997790</v>
      </c>
      <c r="T2771" s="15">
        <f t="shared" si="174"/>
        <v>41795.826273148152</v>
      </c>
      <c r="U2771" s="14">
        <v>1397677790</v>
      </c>
      <c r="V2771" s="15">
        <f t="shared" si="175"/>
        <v>41745.826273148152</v>
      </c>
    </row>
    <row r="2772" spans="1:22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6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7">
        <f t="shared" si="172"/>
        <v>10.411249999999999</v>
      </c>
      <c r="P2772" s="18">
        <f t="shared" si="173"/>
        <v>63.098484848484851</v>
      </c>
      <c r="Q2772" t="s">
        <v>8357</v>
      </c>
      <c r="R2772" s="8" t="s">
        <v>8321</v>
      </c>
      <c r="S2772">
        <v>1395158130</v>
      </c>
      <c r="T2772" s="15">
        <f t="shared" si="174"/>
        <v>41716.663541666669</v>
      </c>
      <c r="U2772" s="14">
        <v>1392569730</v>
      </c>
      <c r="V2772" s="15">
        <f t="shared" si="175"/>
        <v>41686.705208333333</v>
      </c>
    </row>
    <row r="2773" spans="1:22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6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7">
        <f t="shared" si="172"/>
        <v>0</v>
      </c>
      <c r="P2773" s="18" t="e">
        <f t="shared" si="173"/>
        <v>#DIV/0!</v>
      </c>
      <c r="Q2773" t="s">
        <v>8357</v>
      </c>
      <c r="R2773" s="8" t="s">
        <v>8321</v>
      </c>
      <c r="S2773">
        <v>1359738000</v>
      </c>
      <c r="T2773" s="15">
        <f t="shared" si="174"/>
        <v>41306.708333333336</v>
      </c>
      <c r="U2773" s="14">
        <v>1355489140</v>
      </c>
      <c r="V2773" s="15">
        <f t="shared" si="175"/>
        <v>41257.531712962962</v>
      </c>
    </row>
    <row r="2774" spans="1:22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6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7">
        <f t="shared" si="172"/>
        <v>0</v>
      </c>
      <c r="P2774" s="18" t="e">
        <f t="shared" si="173"/>
        <v>#DIV/0!</v>
      </c>
      <c r="Q2774" t="s">
        <v>8357</v>
      </c>
      <c r="R2774" s="8" t="s">
        <v>8321</v>
      </c>
      <c r="S2774">
        <v>1381006294</v>
      </c>
      <c r="T2774" s="15">
        <f t="shared" si="174"/>
        <v>41552.869143518517</v>
      </c>
      <c r="U2774" s="14">
        <v>1379710294</v>
      </c>
      <c r="V2774" s="15">
        <f t="shared" si="175"/>
        <v>41537.869143518517</v>
      </c>
    </row>
    <row r="2775" spans="1:22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6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7">
        <f t="shared" si="172"/>
        <v>0.18867924528301888</v>
      </c>
      <c r="P2775" s="18">
        <f t="shared" si="173"/>
        <v>1</v>
      </c>
      <c r="Q2775" t="s">
        <v>8357</v>
      </c>
      <c r="R2775" s="8" t="s">
        <v>8321</v>
      </c>
      <c r="S2775">
        <v>1461530721</v>
      </c>
      <c r="T2775" s="15">
        <f t="shared" si="174"/>
        <v>42484.86482638889</v>
      </c>
      <c r="U2775" s="14">
        <v>1460666721</v>
      </c>
      <c r="V2775" s="15">
        <f t="shared" si="175"/>
        <v>42474.86482638889</v>
      </c>
    </row>
    <row r="2776" spans="1:22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7">
        <f t="shared" si="172"/>
        <v>14.249999999999998</v>
      </c>
      <c r="P2776" s="18">
        <f t="shared" si="173"/>
        <v>43.846153846153847</v>
      </c>
      <c r="Q2776" t="s">
        <v>8357</v>
      </c>
      <c r="R2776" s="8" t="s">
        <v>8321</v>
      </c>
      <c r="S2776">
        <v>1362711728</v>
      </c>
      <c r="T2776" s="15">
        <f t="shared" si="174"/>
        <v>41341.126481481479</v>
      </c>
      <c r="U2776" s="14">
        <v>1360119728</v>
      </c>
      <c r="V2776" s="15">
        <f t="shared" si="175"/>
        <v>41311.126481481479</v>
      </c>
    </row>
    <row r="2777" spans="1:22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6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7">
        <f t="shared" si="172"/>
        <v>3</v>
      </c>
      <c r="P2777" s="18">
        <f t="shared" si="173"/>
        <v>75</v>
      </c>
      <c r="Q2777" t="s">
        <v>8357</v>
      </c>
      <c r="R2777" s="8" t="s">
        <v>8321</v>
      </c>
      <c r="S2777">
        <v>1323994754</v>
      </c>
      <c r="T2777" s="15">
        <f t="shared" si="174"/>
        <v>40893.013356481482</v>
      </c>
      <c r="U2777" s="14">
        <v>1321402754</v>
      </c>
      <c r="V2777" s="15">
        <f t="shared" si="175"/>
        <v>40863.013356481482</v>
      </c>
    </row>
    <row r="2778" spans="1:22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6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7">
        <f t="shared" si="172"/>
        <v>7.8809523809523814</v>
      </c>
      <c r="P2778" s="18">
        <f t="shared" si="173"/>
        <v>45.972222222222221</v>
      </c>
      <c r="Q2778" t="s">
        <v>8357</v>
      </c>
      <c r="R2778" s="8" t="s">
        <v>8321</v>
      </c>
      <c r="S2778">
        <v>1434092876</v>
      </c>
      <c r="T2778" s="15">
        <f t="shared" si="174"/>
        <v>42167.297175925924</v>
      </c>
      <c r="U2778" s="14">
        <v>1431414476</v>
      </c>
      <c r="V2778" s="15">
        <f t="shared" si="175"/>
        <v>42136.297175925924</v>
      </c>
    </row>
    <row r="2779" spans="1:22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6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7">
        <f t="shared" si="172"/>
        <v>0.33333333333333337</v>
      </c>
      <c r="P2779" s="18">
        <f t="shared" si="173"/>
        <v>10</v>
      </c>
      <c r="Q2779" t="s">
        <v>8357</v>
      </c>
      <c r="R2779" s="8" t="s">
        <v>8321</v>
      </c>
      <c r="S2779">
        <v>1437149004</v>
      </c>
      <c r="T2779" s="15">
        <f t="shared" si="174"/>
        <v>42202.669027777782</v>
      </c>
      <c r="U2779" s="14">
        <v>1434557004</v>
      </c>
      <c r="V2779" s="15">
        <f t="shared" si="175"/>
        <v>42172.669027777782</v>
      </c>
    </row>
    <row r="2780" spans="1:22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6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7">
        <f t="shared" si="172"/>
        <v>25.545454545454543</v>
      </c>
      <c r="P2780" s="18">
        <f t="shared" si="173"/>
        <v>93.666666666666671</v>
      </c>
      <c r="Q2780" t="s">
        <v>8357</v>
      </c>
      <c r="R2780" s="8" t="s">
        <v>8321</v>
      </c>
      <c r="S2780">
        <v>1409009306</v>
      </c>
      <c r="T2780" s="15">
        <f t="shared" si="174"/>
        <v>41876.978078703702</v>
      </c>
      <c r="U2780" s="14">
        <v>1406417306</v>
      </c>
      <c r="V2780" s="15">
        <f t="shared" si="175"/>
        <v>41846.978078703702</v>
      </c>
    </row>
    <row r="2781" spans="1:22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6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7">
        <f t="shared" si="172"/>
        <v>2.12</v>
      </c>
      <c r="P2781" s="18">
        <f t="shared" si="173"/>
        <v>53</v>
      </c>
      <c r="Q2781" t="s">
        <v>8357</v>
      </c>
      <c r="R2781" s="8" t="s">
        <v>8321</v>
      </c>
      <c r="S2781">
        <v>1448204621</v>
      </c>
      <c r="T2781" s="15">
        <f t="shared" si="174"/>
        <v>42330.627557870372</v>
      </c>
      <c r="U2781" s="14">
        <v>1445609021</v>
      </c>
      <c r="V2781" s="15">
        <f t="shared" si="175"/>
        <v>42300.585891203707</v>
      </c>
    </row>
    <row r="2782" spans="1:22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6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7">
        <f t="shared" si="172"/>
        <v>0</v>
      </c>
      <c r="P2782" s="18" t="e">
        <f t="shared" si="173"/>
        <v>#DIV/0!</v>
      </c>
      <c r="Q2782" t="s">
        <v>8357</v>
      </c>
      <c r="R2782" s="8" t="s">
        <v>8321</v>
      </c>
      <c r="S2782">
        <v>1489142688</v>
      </c>
      <c r="T2782" s="15">
        <f t="shared" si="174"/>
        <v>42804.447777777779</v>
      </c>
      <c r="U2782" s="14">
        <v>1486550688</v>
      </c>
      <c r="V2782" s="15">
        <f t="shared" si="175"/>
        <v>42774.447777777779</v>
      </c>
    </row>
    <row r="2783" spans="1:22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6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7">
        <f t="shared" si="172"/>
        <v>105.28</v>
      </c>
      <c r="P2783" s="18">
        <f t="shared" si="173"/>
        <v>47</v>
      </c>
      <c r="Q2783" t="s">
        <v>8317</v>
      </c>
      <c r="R2783" s="8" t="s">
        <v>8316</v>
      </c>
      <c r="S2783">
        <v>1423724400</v>
      </c>
      <c r="T2783" s="15">
        <f t="shared" si="174"/>
        <v>42047.291666666672</v>
      </c>
      <c r="U2783" s="14">
        <v>1421274954</v>
      </c>
      <c r="V2783" s="15">
        <f t="shared" si="175"/>
        <v>42018.94159722222</v>
      </c>
    </row>
    <row r="2784" spans="1:22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6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7">
        <f t="shared" si="172"/>
        <v>120</v>
      </c>
      <c r="P2784" s="18">
        <f t="shared" si="173"/>
        <v>66.666666666666671</v>
      </c>
      <c r="Q2784" t="s">
        <v>8317</v>
      </c>
      <c r="R2784" s="8" t="s">
        <v>8316</v>
      </c>
      <c r="S2784">
        <v>1424149140</v>
      </c>
      <c r="T2784" s="15">
        <f t="shared" si="174"/>
        <v>42052.207638888889</v>
      </c>
      <c r="U2784" s="14">
        <v>1421964718</v>
      </c>
      <c r="V2784" s="15">
        <f t="shared" si="175"/>
        <v>42026.924976851849</v>
      </c>
    </row>
    <row r="2785" spans="1:22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6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7">
        <f t="shared" si="172"/>
        <v>114.5</v>
      </c>
      <c r="P2785" s="18">
        <f t="shared" si="173"/>
        <v>18.770491803278688</v>
      </c>
      <c r="Q2785" t="s">
        <v>8317</v>
      </c>
      <c r="R2785" s="8" t="s">
        <v>8316</v>
      </c>
      <c r="S2785">
        <v>1429793446</v>
      </c>
      <c r="T2785" s="15">
        <f t="shared" si="174"/>
        <v>42117.535254629634</v>
      </c>
      <c r="U2785" s="14">
        <v>1428583846</v>
      </c>
      <c r="V2785" s="15">
        <f t="shared" si="175"/>
        <v>42103.535254629634</v>
      </c>
    </row>
    <row r="2786" spans="1:22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7">
        <f t="shared" si="172"/>
        <v>119</v>
      </c>
      <c r="P2786" s="18">
        <f t="shared" si="173"/>
        <v>66.111111111111114</v>
      </c>
      <c r="Q2786" t="s">
        <v>8317</v>
      </c>
      <c r="R2786" s="8" t="s">
        <v>8316</v>
      </c>
      <c r="S2786">
        <v>1414608843</v>
      </c>
      <c r="T2786" s="15">
        <f t="shared" si="174"/>
        <v>41941.787534722222</v>
      </c>
      <c r="U2786" s="14">
        <v>1412794443</v>
      </c>
      <c r="V2786" s="15">
        <f t="shared" si="175"/>
        <v>41920.787534722222</v>
      </c>
    </row>
    <row r="2787" spans="1:22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6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7">
        <f t="shared" si="172"/>
        <v>104.67999999999999</v>
      </c>
      <c r="P2787" s="18">
        <f t="shared" si="173"/>
        <v>36.859154929577464</v>
      </c>
      <c r="Q2787" t="s">
        <v>8317</v>
      </c>
      <c r="R2787" s="8" t="s">
        <v>8316</v>
      </c>
      <c r="S2787">
        <v>1470430800</v>
      </c>
      <c r="T2787" s="15">
        <f t="shared" si="174"/>
        <v>42587.875</v>
      </c>
      <c r="U2787" s="14">
        <v>1467865967</v>
      </c>
      <c r="V2787" s="15">
        <f t="shared" si="175"/>
        <v>42558.189432870371</v>
      </c>
    </row>
    <row r="2788" spans="1:22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6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7">
        <f t="shared" si="172"/>
        <v>117.83999999999999</v>
      </c>
      <c r="P2788" s="18">
        <f t="shared" si="173"/>
        <v>39.810810810810814</v>
      </c>
      <c r="Q2788" t="s">
        <v>8317</v>
      </c>
      <c r="R2788" s="8" t="s">
        <v>8316</v>
      </c>
      <c r="S2788">
        <v>1404913180</v>
      </c>
      <c r="T2788" s="15">
        <f t="shared" si="174"/>
        <v>41829.569212962961</v>
      </c>
      <c r="U2788" s="14">
        <v>1403703580</v>
      </c>
      <c r="V2788" s="15">
        <f t="shared" si="175"/>
        <v>41815.569212962961</v>
      </c>
    </row>
    <row r="2789" spans="1:22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6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7">
        <f t="shared" si="172"/>
        <v>119.7</v>
      </c>
      <c r="P2789" s="18">
        <f t="shared" si="173"/>
        <v>31.5</v>
      </c>
      <c r="Q2789" t="s">
        <v>8317</v>
      </c>
      <c r="R2789" s="8" t="s">
        <v>8316</v>
      </c>
      <c r="S2789">
        <v>1405658752</v>
      </c>
      <c r="T2789" s="15">
        <f t="shared" si="174"/>
        <v>41838.198518518519</v>
      </c>
      <c r="U2789" s="14">
        <v>1403066752</v>
      </c>
      <c r="V2789" s="15">
        <f t="shared" si="175"/>
        <v>41808.198518518519</v>
      </c>
    </row>
    <row r="2790" spans="1:22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6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7">
        <f t="shared" si="172"/>
        <v>102.49999999999999</v>
      </c>
      <c r="P2790" s="18">
        <f t="shared" si="173"/>
        <v>102.5</v>
      </c>
      <c r="Q2790" t="s">
        <v>8317</v>
      </c>
      <c r="R2790" s="8" t="s">
        <v>8316</v>
      </c>
      <c r="S2790">
        <v>1469811043</v>
      </c>
      <c r="T2790" s="15">
        <f t="shared" si="174"/>
        <v>42580.701886574076</v>
      </c>
      <c r="U2790" s="14">
        <v>1467219043</v>
      </c>
      <c r="V2790" s="15">
        <f t="shared" si="175"/>
        <v>42550.701886574076</v>
      </c>
    </row>
    <row r="2791" spans="1:22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6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7">
        <f t="shared" si="172"/>
        <v>101.16666666666667</v>
      </c>
      <c r="P2791" s="18">
        <f t="shared" si="173"/>
        <v>126.45833333333333</v>
      </c>
      <c r="Q2791" t="s">
        <v>8317</v>
      </c>
      <c r="R2791" s="8" t="s">
        <v>8316</v>
      </c>
      <c r="S2791">
        <v>1426132800</v>
      </c>
      <c r="T2791" s="15">
        <f t="shared" si="174"/>
        <v>42075.166666666672</v>
      </c>
      <c r="U2791" s="14">
        <v>1424477934</v>
      </c>
      <c r="V2791" s="15">
        <f t="shared" si="175"/>
        <v>42056.013124999998</v>
      </c>
    </row>
    <row r="2792" spans="1:22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6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7">
        <f t="shared" si="172"/>
        <v>105.33333333333333</v>
      </c>
      <c r="P2792" s="18">
        <f t="shared" si="173"/>
        <v>47.878787878787875</v>
      </c>
      <c r="Q2792" t="s">
        <v>8317</v>
      </c>
      <c r="R2792" s="8" t="s">
        <v>8316</v>
      </c>
      <c r="S2792">
        <v>1423693903</v>
      </c>
      <c r="T2792" s="15">
        <f t="shared" si="174"/>
        <v>42046.938692129625</v>
      </c>
      <c r="U2792" s="14">
        <v>1421101903</v>
      </c>
      <c r="V2792" s="15">
        <f t="shared" si="175"/>
        <v>42016.938692129625</v>
      </c>
    </row>
    <row r="2793" spans="1:22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6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7">
        <f t="shared" si="172"/>
        <v>102.49999999999999</v>
      </c>
      <c r="P2793" s="18">
        <f t="shared" si="173"/>
        <v>73.214285714285708</v>
      </c>
      <c r="Q2793" t="s">
        <v>8317</v>
      </c>
      <c r="R2793" s="8" t="s">
        <v>8316</v>
      </c>
      <c r="S2793">
        <v>1473393600</v>
      </c>
      <c r="T2793" s="15">
        <f t="shared" si="174"/>
        <v>42622.166666666672</v>
      </c>
      <c r="U2793" s="14">
        <v>1470778559</v>
      </c>
      <c r="V2793" s="15">
        <f t="shared" si="175"/>
        <v>42591.899988425925</v>
      </c>
    </row>
    <row r="2794" spans="1:22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6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7">
        <f t="shared" si="172"/>
        <v>107.60000000000001</v>
      </c>
      <c r="P2794" s="18">
        <f t="shared" si="173"/>
        <v>89.666666666666671</v>
      </c>
      <c r="Q2794" t="s">
        <v>8317</v>
      </c>
      <c r="R2794" s="8" t="s">
        <v>8316</v>
      </c>
      <c r="S2794">
        <v>1439357559</v>
      </c>
      <c r="T2794" s="15">
        <f t="shared" si="174"/>
        <v>42228.231006944443</v>
      </c>
      <c r="U2794" s="14">
        <v>1435469559</v>
      </c>
      <c r="V2794" s="15">
        <f t="shared" si="175"/>
        <v>42183.231006944443</v>
      </c>
    </row>
    <row r="2795" spans="1:22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6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7">
        <f t="shared" si="172"/>
        <v>110.5675</v>
      </c>
      <c r="P2795" s="18">
        <f t="shared" si="173"/>
        <v>151.4623287671233</v>
      </c>
      <c r="Q2795" t="s">
        <v>8317</v>
      </c>
      <c r="R2795" s="8" t="s">
        <v>8316</v>
      </c>
      <c r="S2795">
        <v>1437473005</v>
      </c>
      <c r="T2795" s="15">
        <f t="shared" si="174"/>
        <v>42206.419039351851</v>
      </c>
      <c r="U2795" s="14">
        <v>1434881005</v>
      </c>
      <c r="V2795" s="15">
        <f t="shared" si="175"/>
        <v>42176.419039351851</v>
      </c>
    </row>
    <row r="2796" spans="1:22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7">
        <f t="shared" si="172"/>
        <v>150</v>
      </c>
      <c r="P2796" s="18">
        <f t="shared" si="173"/>
        <v>25</v>
      </c>
      <c r="Q2796" t="s">
        <v>8317</v>
      </c>
      <c r="R2796" s="8" t="s">
        <v>8316</v>
      </c>
      <c r="S2796">
        <v>1457031600</v>
      </c>
      <c r="T2796" s="15">
        <f t="shared" si="174"/>
        <v>42432.791666666672</v>
      </c>
      <c r="U2796" s="14">
        <v>1455640559</v>
      </c>
      <c r="V2796" s="15">
        <f t="shared" si="175"/>
        <v>42416.691655092596</v>
      </c>
    </row>
    <row r="2797" spans="1:22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6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7">
        <f t="shared" si="172"/>
        <v>104.28571428571429</v>
      </c>
      <c r="P2797" s="18">
        <f t="shared" si="173"/>
        <v>36.5</v>
      </c>
      <c r="Q2797" t="s">
        <v>8317</v>
      </c>
      <c r="R2797" s="8" t="s">
        <v>8316</v>
      </c>
      <c r="S2797">
        <v>1402095600</v>
      </c>
      <c r="T2797" s="15">
        <f t="shared" si="174"/>
        <v>41796.958333333336</v>
      </c>
      <c r="U2797" s="14">
        <v>1400675841</v>
      </c>
      <c r="V2797" s="15">
        <f t="shared" si="175"/>
        <v>41780.525937500002</v>
      </c>
    </row>
    <row r="2798" spans="1:22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6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7">
        <f t="shared" si="172"/>
        <v>115.5</v>
      </c>
      <c r="P2798" s="18">
        <f t="shared" si="173"/>
        <v>44</v>
      </c>
      <c r="Q2798" t="s">
        <v>8317</v>
      </c>
      <c r="R2798" s="8" t="s">
        <v>8316</v>
      </c>
      <c r="S2798">
        <v>1404564028</v>
      </c>
      <c r="T2798" s="15">
        <f t="shared" si="174"/>
        <v>41825.528101851851</v>
      </c>
      <c r="U2798" s="14">
        <v>1401972028</v>
      </c>
      <c r="V2798" s="15">
        <f t="shared" si="175"/>
        <v>41795.528101851851</v>
      </c>
    </row>
    <row r="2799" spans="1:22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6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7">
        <f t="shared" si="172"/>
        <v>102.64512500000001</v>
      </c>
      <c r="P2799" s="18">
        <f t="shared" si="173"/>
        <v>87.357553191489373</v>
      </c>
      <c r="Q2799" t="s">
        <v>8317</v>
      </c>
      <c r="R2799" s="8" t="s">
        <v>8316</v>
      </c>
      <c r="S2799">
        <v>1404858840</v>
      </c>
      <c r="T2799" s="15">
        <f t="shared" si="174"/>
        <v>41828.94027777778</v>
      </c>
      <c r="U2799" s="14">
        <v>1402266840</v>
      </c>
      <c r="V2799" s="15">
        <f t="shared" si="175"/>
        <v>41798.94027777778</v>
      </c>
    </row>
    <row r="2800" spans="1:22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6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7">
        <f t="shared" si="172"/>
        <v>101.4</v>
      </c>
      <c r="P2800" s="18">
        <f t="shared" si="173"/>
        <v>36.474820143884891</v>
      </c>
      <c r="Q2800" t="s">
        <v>8317</v>
      </c>
      <c r="R2800" s="8" t="s">
        <v>8316</v>
      </c>
      <c r="S2800">
        <v>1438358400</v>
      </c>
      <c r="T2800" s="15">
        <f t="shared" si="174"/>
        <v>42216.666666666672</v>
      </c>
      <c r="U2800" s="14">
        <v>1437063121</v>
      </c>
      <c r="V2800" s="15">
        <f t="shared" si="175"/>
        <v>42201.675011574072</v>
      </c>
    </row>
    <row r="2801" spans="1:22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6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7">
        <f t="shared" si="172"/>
        <v>116.6348</v>
      </c>
      <c r="P2801" s="18">
        <f t="shared" si="173"/>
        <v>44.859538461538463</v>
      </c>
      <c r="Q2801" t="s">
        <v>8317</v>
      </c>
      <c r="R2801" s="8" t="s">
        <v>8316</v>
      </c>
      <c r="S2801">
        <v>1466179200</v>
      </c>
      <c r="T2801" s="15">
        <f t="shared" si="174"/>
        <v>42538.666666666672</v>
      </c>
      <c r="U2801" s="14">
        <v>1463466070</v>
      </c>
      <c r="V2801" s="15">
        <f t="shared" si="175"/>
        <v>42507.264699074076</v>
      </c>
    </row>
    <row r="2802" spans="1:22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6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7">
        <f t="shared" si="172"/>
        <v>133</v>
      </c>
      <c r="P2802" s="18">
        <f t="shared" si="173"/>
        <v>42.903225806451616</v>
      </c>
      <c r="Q2802" t="s">
        <v>8317</v>
      </c>
      <c r="R2802" s="8" t="s">
        <v>8316</v>
      </c>
      <c r="S2802">
        <v>1420377366</v>
      </c>
      <c r="T2802" s="15">
        <f t="shared" si="174"/>
        <v>42008.552847222221</v>
      </c>
      <c r="U2802" s="14">
        <v>1415193366</v>
      </c>
      <c r="V2802" s="15">
        <f t="shared" si="175"/>
        <v>41948.552847222221</v>
      </c>
    </row>
    <row r="2803" spans="1:22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6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7">
        <f t="shared" si="172"/>
        <v>133.20000000000002</v>
      </c>
      <c r="P2803" s="18">
        <f t="shared" si="173"/>
        <v>51.230769230769234</v>
      </c>
      <c r="Q2803" t="s">
        <v>8317</v>
      </c>
      <c r="R2803" s="8" t="s">
        <v>8316</v>
      </c>
      <c r="S2803">
        <v>1412938800</v>
      </c>
      <c r="T2803" s="15">
        <f t="shared" si="174"/>
        <v>41922.458333333336</v>
      </c>
      <c r="U2803" s="14">
        <v>1411019409</v>
      </c>
      <c r="V2803" s="15">
        <f t="shared" si="175"/>
        <v>41900.243159722224</v>
      </c>
    </row>
    <row r="2804" spans="1:22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6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7">
        <f t="shared" si="172"/>
        <v>101.83333333333333</v>
      </c>
      <c r="P2804" s="18">
        <f t="shared" si="173"/>
        <v>33.944444444444443</v>
      </c>
      <c r="Q2804" t="s">
        <v>8317</v>
      </c>
      <c r="R2804" s="8" t="s">
        <v>8316</v>
      </c>
      <c r="S2804">
        <v>1438875107</v>
      </c>
      <c r="T2804" s="15">
        <f t="shared" si="174"/>
        <v>42222.64707175926</v>
      </c>
      <c r="U2804" s="14">
        <v>1436283107</v>
      </c>
      <c r="V2804" s="15">
        <f t="shared" si="175"/>
        <v>42192.64707175926</v>
      </c>
    </row>
    <row r="2805" spans="1:22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6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7">
        <f t="shared" si="172"/>
        <v>127.95</v>
      </c>
      <c r="P2805" s="18">
        <f t="shared" si="173"/>
        <v>90.744680851063833</v>
      </c>
      <c r="Q2805" t="s">
        <v>8317</v>
      </c>
      <c r="R2805" s="8" t="s">
        <v>8316</v>
      </c>
      <c r="S2805">
        <v>1437004800</v>
      </c>
      <c r="T2805" s="15">
        <f t="shared" si="174"/>
        <v>42201</v>
      </c>
      <c r="U2805" s="14">
        <v>1433295276</v>
      </c>
      <c r="V2805" s="15">
        <f t="shared" si="175"/>
        <v>42158.065694444449</v>
      </c>
    </row>
    <row r="2806" spans="1:22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7">
        <f t="shared" si="172"/>
        <v>114.99999999999999</v>
      </c>
      <c r="P2806" s="18">
        <f t="shared" si="173"/>
        <v>50</v>
      </c>
      <c r="Q2806" t="s">
        <v>8317</v>
      </c>
      <c r="R2806" s="8" t="s">
        <v>8316</v>
      </c>
      <c r="S2806">
        <v>1411987990</v>
      </c>
      <c r="T2806" s="15">
        <f t="shared" si="174"/>
        <v>41911.453587962962</v>
      </c>
      <c r="U2806" s="14">
        <v>1409395990</v>
      </c>
      <c r="V2806" s="15">
        <f t="shared" si="175"/>
        <v>41881.453587962962</v>
      </c>
    </row>
    <row r="2807" spans="1:22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6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7">
        <f t="shared" si="172"/>
        <v>110.00000000000001</v>
      </c>
      <c r="P2807" s="18">
        <f t="shared" si="173"/>
        <v>24.444444444444443</v>
      </c>
      <c r="Q2807" t="s">
        <v>8317</v>
      </c>
      <c r="R2807" s="8" t="s">
        <v>8316</v>
      </c>
      <c r="S2807">
        <v>1440245273</v>
      </c>
      <c r="T2807" s="15">
        <f t="shared" si="174"/>
        <v>42238.505474537036</v>
      </c>
      <c r="U2807" s="14">
        <v>1438085273</v>
      </c>
      <c r="V2807" s="15">
        <f t="shared" si="175"/>
        <v>42213.505474537036</v>
      </c>
    </row>
    <row r="2808" spans="1:22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6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7">
        <f t="shared" si="172"/>
        <v>112.1</v>
      </c>
      <c r="P2808" s="18">
        <f t="shared" si="173"/>
        <v>44.25</v>
      </c>
      <c r="Q2808" t="s">
        <v>8317</v>
      </c>
      <c r="R2808" s="8" t="s">
        <v>8316</v>
      </c>
      <c r="S2808">
        <v>1438772400</v>
      </c>
      <c r="T2808" s="15">
        <f t="shared" si="174"/>
        <v>42221.458333333328</v>
      </c>
      <c r="U2808" s="14">
        <v>1435645490</v>
      </c>
      <c r="V2808" s="15">
        <f t="shared" si="175"/>
        <v>42185.267245370371</v>
      </c>
    </row>
    <row r="2809" spans="1:22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6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7">
        <f t="shared" si="172"/>
        <v>126</v>
      </c>
      <c r="P2809" s="18">
        <f t="shared" si="173"/>
        <v>67.741935483870961</v>
      </c>
      <c r="Q2809" t="s">
        <v>8317</v>
      </c>
      <c r="R2809" s="8" t="s">
        <v>8316</v>
      </c>
      <c r="S2809">
        <v>1435611438</v>
      </c>
      <c r="T2809" s="15">
        <f t="shared" si="174"/>
        <v>42184.873124999998</v>
      </c>
      <c r="U2809" s="14">
        <v>1433019438</v>
      </c>
      <c r="V2809" s="15">
        <f t="shared" si="175"/>
        <v>42154.873124999998</v>
      </c>
    </row>
    <row r="2810" spans="1:22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6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7">
        <f t="shared" si="172"/>
        <v>100.24444444444444</v>
      </c>
      <c r="P2810" s="18">
        <f t="shared" si="173"/>
        <v>65.376811594202906</v>
      </c>
      <c r="Q2810" t="s">
        <v>8317</v>
      </c>
      <c r="R2810" s="8" t="s">
        <v>8316</v>
      </c>
      <c r="S2810">
        <v>1440274735</v>
      </c>
      <c r="T2810" s="15">
        <f t="shared" si="174"/>
        <v>42238.84646990741</v>
      </c>
      <c r="U2810" s="14">
        <v>1437682735</v>
      </c>
      <c r="V2810" s="15">
        <f t="shared" si="175"/>
        <v>42208.84646990741</v>
      </c>
    </row>
    <row r="2811" spans="1:22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6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7">
        <f t="shared" si="172"/>
        <v>102.4</v>
      </c>
      <c r="P2811" s="18">
        <f t="shared" si="173"/>
        <v>121.9047619047619</v>
      </c>
      <c r="Q2811" t="s">
        <v>8317</v>
      </c>
      <c r="R2811" s="8" t="s">
        <v>8316</v>
      </c>
      <c r="S2811">
        <v>1459348740</v>
      </c>
      <c r="T2811" s="15">
        <f t="shared" si="174"/>
        <v>42459.610416666663</v>
      </c>
      <c r="U2811" s="14">
        <v>1458647725</v>
      </c>
      <c r="V2811" s="15">
        <f t="shared" si="175"/>
        <v>42451.496817129635</v>
      </c>
    </row>
    <row r="2812" spans="1:22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6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7">
        <f t="shared" si="172"/>
        <v>108.2</v>
      </c>
      <c r="P2812" s="18">
        <f t="shared" si="173"/>
        <v>47.456140350877192</v>
      </c>
      <c r="Q2812" t="s">
        <v>8317</v>
      </c>
      <c r="R2812" s="8" t="s">
        <v>8316</v>
      </c>
      <c r="S2812">
        <v>1401595140</v>
      </c>
      <c r="T2812" s="15">
        <f t="shared" si="174"/>
        <v>41791.165972222225</v>
      </c>
      <c r="U2812" s="14">
        <v>1398828064</v>
      </c>
      <c r="V2812" s="15">
        <f t="shared" si="175"/>
        <v>41759.13962962963</v>
      </c>
    </row>
    <row r="2813" spans="1:22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6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7">
        <f t="shared" si="172"/>
        <v>100.27</v>
      </c>
      <c r="P2813" s="18">
        <f t="shared" si="173"/>
        <v>92.842592592592595</v>
      </c>
      <c r="Q2813" t="s">
        <v>8317</v>
      </c>
      <c r="R2813" s="8" t="s">
        <v>8316</v>
      </c>
      <c r="S2813">
        <v>1424692503</v>
      </c>
      <c r="T2813" s="15">
        <f t="shared" si="174"/>
        <v>42058.496562500004</v>
      </c>
      <c r="U2813" s="14">
        <v>1422100503</v>
      </c>
      <c r="V2813" s="15">
        <f t="shared" si="175"/>
        <v>42028.496562500004</v>
      </c>
    </row>
    <row r="2814" spans="1:22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6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7">
        <f t="shared" si="172"/>
        <v>113.3</v>
      </c>
      <c r="P2814" s="18">
        <f t="shared" si="173"/>
        <v>68.253012048192772</v>
      </c>
      <c r="Q2814" t="s">
        <v>8317</v>
      </c>
      <c r="R2814" s="8" t="s">
        <v>8316</v>
      </c>
      <c r="S2814">
        <v>1428292800</v>
      </c>
      <c r="T2814" s="15">
        <f t="shared" si="174"/>
        <v>42100.166666666672</v>
      </c>
      <c r="U2814" s="14">
        <v>1424368298</v>
      </c>
      <c r="V2814" s="15">
        <f t="shared" si="175"/>
        <v>42054.74418981481</v>
      </c>
    </row>
    <row r="2815" spans="1:22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6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7">
        <f t="shared" si="172"/>
        <v>127.57571428571428</v>
      </c>
      <c r="P2815" s="18">
        <f t="shared" si="173"/>
        <v>37.209583333333335</v>
      </c>
      <c r="Q2815" t="s">
        <v>8317</v>
      </c>
      <c r="R2815" s="8" t="s">
        <v>8316</v>
      </c>
      <c r="S2815">
        <v>1481737761</v>
      </c>
      <c r="T2815" s="15">
        <f t="shared" si="174"/>
        <v>42718.742604166662</v>
      </c>
      <c r="U2815" s="14">
        <v>1479577761</v>
      </c>
      <c r="V2815" s="15">
        <f t="shared" si="175"/>
        <v>42693.742604166662</v>
      </c>
    </row>
    <row r="2816" spans="1:22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7">
        <f t="shared" si="172"/>
        <v>107.73333333333332</v>
      </c>
      <c r="P2816" s="18">
        <f t="shared" si="173"/>
        <v>25.25</v>
      </c>
      <c r="Q2816" t="s">
        <v>8317</v>
      </c>
      <c r="R2816" s="8" t="s">
        <v>8316</v>
      </c>
      <c r="S2816">
        <v>1431164115</v>
      </c>
      <c r="T2816" s="15">
        <f t="shared" si="174"/>
        <v>42133.399479166663</v>
      </c>
      <c r="U2816" s="14">
        <v>1428572115</v>
      </c>
      <c r="V2816" s="15">
        <f t="shared" si="175"/>
        <v>42103.399479166663</v>
      </c>
    </row>
    <row r="2817" spans="1:22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6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7">
        <f t="shared" si="172"/>
        <v>242</v>
      </c>
      <c r="P2817" s="18">
        <f t="shared" si="173"/>
        <v>43.214285714285715</v>
      </c>
      <c r="Q2817" t="s">
        <v>8317</v>
      </c>
      <c r="R2817" s="8" t="s">
        <v>8316</v>
      </c>
      <c r="S2817">
        <v>1470595109</v>
      </c>
      <c r="T2817" s="15">
        <f t="shared" si="174"/>
        <v>42589.776724537034</v>
      </c>
      <c r="U2817" s="14">
        <v>1468003109</v>
      </c>
      <c r="V2817" s="15">
        <f t="shared" si="175"/>
        <v>42559.776724537034</v>
      </c>
    </row>
    <row r="2818" spans="1:22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6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7">
        <f t="shared" si="172"/>
        <v>141.56666666666666</v>
      </c>
      <c r="P2818" s="18">
        <f t="shared" si="173"/>
        <v>25.130177514792898</v>
      </c>
      <c r="Q2818" t="s">
        <v>8317</v>
      </c>
      <c r="R2818" s="8" t="s">
        <v>8316</v>
      </c>
      <c r="S2818">
        <v>1438531200</v>
      </c>
      <c r="T2818" s="15">
        <f t="shared" si="174"/>
        <v>42218.666666666672</v>
      </c>
      <c r="U2818" s="14">
        <v>1435921992</v>
      </c>
      <c r="V2818" s="15">
        <f t="shared" si="175"/>
        <v>42188.467499999999</v>
      </c>
    </row>
    <row r="2819" spans="1:22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6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7">
        <f t="shared" ref="O2819:O2882" si="176">(E2819/D2819)*100</f>
        <v>130</v>
      </c>
      <c r="P2819" s="18">
        <f t="shared" ref="P2819:P2882" si="177">AVERAGE(E2819/L2819)</f>
        <v>23.636363636363637</v>
      </c>
      <c r="Q2819" t="s">
        <v>8317</v>
      </c>
      <c r="R2819" s="8" t="s">
        <v>8316</v>
      </c>
      <c r="S2819">
        <v>1425136462</v>
      </c>
      <c r="T2819" s="15">
        <f t="shared" ref="T2819:T2882" si="178">(S2819/86400)+DATE(1970,1,1)</f>
        <v>42063.634976851856</v>
      </c>
      <c r="U2819" s="14">
        <v>1421680462</v>
      </c>
      <c r="V2819" s="15">
        <f t="shared" ref="V2819:V2882" si="179">(U2819/86400)+DATE(1970,1,1)</f>
        <v>42023.634976851856</v>
      </c>
    </row>
    <row r="2820" spans="1:22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6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7">
        <f t="shared" si="176"/>
        <v>106.03</v>
      </c>
      <c r="P2820" s="18">
        <f t="shared" si="177"/>
        <v>103.95098039215686</v>
      </c>
      <c r="Q2820" t="s">
        <v>8317</v>
      </c>
      <c r="R2820" s="8" t="s">
        <v>8316</v>
      </c>
      <c r="S2820">
        <v>1443018086</v>
      </c>
      <c r="T2820" s="15">
        <f t="shared" si="178"/>
        <v>42270.598217592589</v>
      </c>
      <c r="U2820" s="14">
        <v>1441290086</v>
      </c>
      <c r="V2820" s="15">
        <f t="shared" si="179"/>
        <v>42250.598217592589</v>
      </c>
    </row>
    <row r="2821" spans="1:22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6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7">
        <f t="shared" si="176"/>
        <v>104.80000000000001</v>
      </c>
      <c r="P2821" s="18">
        <f t="shared" si="177"/>
        <v>50.384615384615387</v>
      </c>
      <c r="Q2821" t="s">
        <v>8317</v>
      </c>
      <c r="R2821" s="8" t="s">
        <v>8316</v>
      </c>
      <c r="S2821">
        <v>1434285409</v>
      </c>
      <c r="T2821" s="15">
        <f t="shared" si="178"/>
        <v>42169.525567129633</v>
      </c>
      <c r="U2821" s="14">
        <v>1431693409</v>
      </c>
      <c r="V2821" s="15">
        <f t="shared" si="179"/>
        <v>42139.525567129633</v>
      </c>
    </row>
    <row r="2822" spans="1:22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6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7">
        <f t="shared" si="176"/>
        <v>136</v>
      </c>
      <c r="P2822" s="18">
        <f t="shared" si="177"/>
        <v>13.6</v>
      </c>
      <c r="Q2822" t="s">
        <v>8317</v>
      </c>
      <c r="R2822" s="8" t="s">
        <v>8316</v>
      </c>
      <c r="S2822">
        <v>1456444800</v>
      </c>
      <c r="T2822" s="15">
        <f t="shared" si="178"/>
        <v>42426</v>
      </c>
      <c r="U2822" s="14">
        <v>1454337589</v>
      </c>
      <c r="V2822" s="15">
        <f t="shared" si="179"/>
        <v>42401.610983796301</v>
      </c>
    </row>
    <row r="2823" spans="1:22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6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7">
        <f t="shared" si="176"/>
        <v>100</v>
      </c>
      <c r="P2823" s="18">
        <f t="shared" si="177"/>
        <v>28.571428571428573</v>
      </c>
      <c r="Q2823" t="s">
        <v>8317</v>
      </c>
      <c r="R2823" s="8" t="s">
        <v>8316</v>
      </c>
      <c r="S2823">
        <v>1411510135</v>
      </c>
      <c r="T2823" s="15">
        <f t="shared" si="178"/>
        <v>41905.922858796301</v>
      </c>
      <c r="U2823" s="14">
        <v>1408918135</v>
      </c>
      <c r="V2823" s="15">
        <f t="shared" si="179"/>
        <v>41875.922858796301</v>
      </c>
    </row>
    <row r="2824" spans="1:22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6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7">
        <f t="shared" si="176"/>
        <v>100</v>
      </c>
      <c r="P2824" s="18">
        <f t="shared" si="177"/>
        <v>63.829787234042556</v>
      </c>
      <c r="Q2824" t="s">
        <v>8317</v>
      </c>
      <c r="R2824" s="8" t="s">
        <v>8316</v>
      </c>
      <c r="S2824">
        <v>1427469892</v>
      </c>
      <c r="T2824" s="15">
        <f t="shared" si="178"/>
        <v>42090.642268518517</v>
      </c>
      <c r="U2824" s="14">
        <v>1424881492</v>
      </c>
      <c r="V2824" s="15">
        <f t="shared" si="179"/>
        <v>42060.683935185181</v>
      </c>
    </row>
    <row r="2825" spans="1:22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6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7">
        <f t="shared" si="176"/>
        <v>124</v>
      </c>
      <c r="P2825" s="18">
        <f t="shared" si="177"/>
        <v>8.8571428571428577</v>
      </c>
      <c r="Q2825" t="s">
        <v>8317</v>
      </c>
      <c r="R2825" s="8" t="s">
        <v>8316</v>
      </c>
      <c r="S2825">
        <v>1427842740</v>
      </c>
      <c r="T2825" s="15">
        <f t="shared" si="178"/>
        <v>42094.957638888889</v>
      </c>
      <c r="U2825" s="14">
        <v>1425428206</v>
      </c>
      <c r="V2825" s="15">
        <f t="shared" si="179"/>
        <v>42067.011643518519</v>
      </c>
    </row>
    <row r="2826" spans="1:22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7">
        <f t="shared" si="176"/>
        <v>116.92307692307693</v>
      </c>
      <c r="P2826" s="18">
        <f t="shared" si="177"/>
        <v>50.666666666666664</v>
      </c>
      <c r="Q2826" t="s">
        <v>8317</v>
      </c>
      <c r="R2826" s="8" t="s">
        <v>8316</v>
      </c>
      <c r="S2826">
        <v>1434159780</v>
      </c>
      <c r="T2826" s="15">
        <f t="shared" si="178"/>
        <v>42168.071527777778</v>
      </c>
      <c r="U2826" s="14">
        <v>1431412196</v>
      </c>
      <c r="V2826" s="15">
        <f t="shared" si="179"/>
        <v>42136.270787037036</v>
      </c>
    </row>
    <row r="2827" spans="1:22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6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7">
        <f t="shared" si="176"/>
        <v>103.33333333333334</v>
      </c>
      <c r="P2827" s="18">
        <f t="shared" si="177"/>
        <v>60.784313725490193</v>
      </c>
      <c r="Q2827" t="s">
        <v>8317</v>
      </c>
      <c r="R2827" s="8" t="s">
        <v>8316</v>
      </c>
      <c r="S2827">
        <v>1449255686</v>
      </c>
      <c r="T2827" s="15">
        <f t="shared" si="178"/>
        <v>42342.792662037042</v>
      </c>
      <c r="U2827" s="14">
        <v>1446663686</v>
      </c>
      <c r="V2827" s="15">
        <f t="shared" si="179"/>
        <v>42312.792662037042</v>
      </c>
    </row>
    <row r="2828" spans="1:22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6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7">
        <f t="shared" si="176"/>
        <v>107.74999999999999</v>
      </c>
      <c r="P2828" s="18">
        <f t="shared" si="177"/>
        <v>113.42105263157895</v>
      </c>
      <c r="Q2828" t="s">
        <v>8317</v>
      </c>
      <c r="R2828" s="8" t="s">
        <v>8316</v>
      </c>
      <c r="S2828">
        <v>1436511600</v>
      </c>
      <c r="T2828" s="15">
        <f t="shared" si="178"/>
        <v>42195.291666666672</v>
      </c>
      <c r="U2828" s="14">
        <v>1434415812</v>
      </c>
      <c r="V2828" s="15">
        <f t="shared" si="179"/>
        <v>42171.034861111111</v>
      </c>
    </row>
    <row r="2829" spans="1:22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6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7">
        <f t="shared" si="176"/>
        <v>120.24999999999999</v>
      </c>
      <c r="P2829" s="18">
        <f t="shared" si="177"/>
        <v>104.56521739130434</v>
      </c>
      <c r="Q2829" t="s">
        <v>8317</v>
      </c>
      <c r="R2829" s="8" t="s">
        <v>8316</v>
      </c>
      <c r="S2829">
        <v>1464971400</v>
      </c>
      <c r="T2829" s="15">
        <f t="shared" si="178"/>
        <v>42524.6875</v>
      </c>
      <c r="U2829" s="14">
        <v>1462379066</v>
      </c>
      <c r="V2829" s="15">
        <f t="shared" si="179"/>
        <v>42494.683634259258</v>
      </c>
    </row>
    <row r="2830" spans="1:22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6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7">
        <f t="shared" si="176"/>
        <v>100.37894736842105</v>
      </c>
      <c r="P2830" s="18">
        <f t="shared" si="177"/>
        <v>98.30927835051547</v>
      </c>
      <c r="Q2830" t="s">
        <v>8317</v>
      </c>
      <c r="R2830" s="8" t="s">
        <v>8316</v>
      </c>
      <c r="S2830">
        <v>1443826800</v>
      </c>
      <c r="T2830" s="15">
        <f t="shared" si="178"/>
        <v>42279.958333333328</v>
      </c>
      <c r="U2830" s="14">
        <v>1441606869</v>
      </c>
      <c r="V2830" s="15">
        <f t="shared" si="179"/>
        <v>42254.264687499999</v>
      </c>
    </row>
    <row r="2831" spans="1:22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6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7">
        <f t="shared" si="176"/>
        <v>106.52</v>
      </c>
      <c r="P2831" s="18">
        <f t="shared" si="177"/>
        <v>35.039473684210527</v>
      </c>
      <c r="Q2831" t="s">
        <v>8317</v>
      </c>
      <c r="R2831" s="8" t="s">
        <v>8316</v>
      </c>
      <c r="S2831">
        <v>1464863118</v>
      </c>
      <c r="T2831" s="15">
        <f t="shared" si="178"/>
        <v>42523.434236111112</v>
      </c>
      <c r="U2831" s="14">
        <v>1462443918</v>
      </c>
      <c r="V2831" s="15">
        <f t="shared" si="179"/>
        <v>42495.434236111112</v>
      </c>
    </row>
    <row r="2832" spans="1:22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6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7">
        <f t="shared" si="176"/>
        <v>100</v>
      </c>
      <c r="P2832" s="18">
        <f t="shared" si="177"/>
        <v>272.72727272727275</v>
      </c>
      <c r="Q2832" t="s">
        <v>8317</v>
      </c>
      <c r="R2832" s="8" t="s">
        <v>8316</v>
      </c>
      <c r="S2832">
        <v>1399867140</v>
      </c>
      <c r="T2832" s="15">
        <f t="shared" si="178"/>
        <v>41771.165972222225</v>
      </c>
      <c r="U2832" s="14">
        <v>1398802148</v>
      </c>
      <c r="V2832" s="15">
        <f t="shared" si="179"/>
        <v>41758.839675925927</v>
      </c>
    </row>
    <row r="2833" spans="1:22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6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7">
        <f t="shared" si="176"/>
        <v>110.66666666666667</v>
      </c>
      <c r="P2833" s="18">
        <f t="shared" si="177"/>
        <v>63.846153846153847</v>
      </c>
      <c r="Q2833" t="s">
        <v>8317</v>
      </c>
      <c r="R2833" s="8" t="s">
        <v>8316</v>
      </c>
      <c r="S2833">
        <v>1437076070</v>
      </c>
      <c r="T2833" s="15">
        <f t="shared" si="178"/>
        <v>42201.824884259258</v>
      </c>
      <c r="U2833" s="14">
        <v>1434484070</v>
      </c>
      <c r="V2833" s="15">
        <f t="shared" si="179"/>
        <v>42171.824884259258</v>
      </c>
    </row>
    <row r="2834" spans="1:22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6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7">
        <f t="shared" si="176"/>
        <v>114.71959999999999</v>
      </c>
      <c r="P2834" s="18">
        <f t="shared" si="177"/>
        <v>30.189368421052631</v>
      </c>
      <c r="Q2834" t="s">
        <v>8317</v>
      </c>
      <c r="R2834" s="8" t="s">
        <v>8316</v>
      </c>
      <c r="S2834">
        <v>1416780000</v>
      </c>
      <c r="T2834" s="15">
        <f t="shared" si="178"/>
        <v>41966.916666666672</v>
      </c>
      <c r="U2834" s="14">
        <v>1414342894</v>
      </c>
      <c r="V2834" s="15">
        <f t="shared" si="179"/>
        <v>41938.709421296298</v>
      </c>
    </row>
    <row r="2835" spans="1:22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6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7">
        <f t="shared" si="176"/>
        <v>108.25925925925925</v>
      </c>
      <c r="P2835" s="18">
        <f t="shared" si="177"/>
        <v>83.51428571428572</v>
      </c>
      <c r="Q2835" t="s">
        <v>8317</v>
      </c>
      <c r="R2835" s="8" t="s">
        <v>8316</v>
      </c>
      <c r="S2835">
        <v>1444528800</v>
      </c>
      <c r="T2835" s="15">
        <f t="shared" si="178"/>
        <v>42288.083333333328</v>
      </c>
      <c r="U2835" s="14">
        <v>1442804633</v>
      </c>
      <c r="V2835" s="15">
        <f t="shared" si="179"/>
        <v>42268.127696759257</v>
      </c>
    </row>
    <row r="2836" spans="1:22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7">
        <f t="shared" si="176"/>
        <v>170</v>
      </c>
      <c r="P2836" s="18">
        <f t="shared" si="177"/>
        <v>64.761904761904759</v>
      </c>
      <c r="Q2836" t="s">
        <v>8317</v>
      </c>
      <c r="R2836" s="8" t="s">
        <v>8316</v>
      </c>
      <c r="S2836">
        <v>1422658930</v>
      </c>
      <c r="T2836" s="15">
        <f t="shared" si="178"/>
        <v>42034.959837962961</v>
      </c>
      <c r="U2836" s="14">
        <v>1421362930</v>
      </c>
      <c r="V2836" s="15">
        <f t="shared" si="179"/>
        <v>42019.959837962961</v>
      </c>
    </row>
    <row r="2837" spans="1:22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6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7">
        <f t="shared" si="176"/>
        <v>187.09899999999999</v>
      </c>
      <c r="P2837" s="18">
        <f t="shared" si="177"/>
        <v>20.118172043010752</v>
      </c>
      <c r="Q2837" t="s">
        <v>8317</v>
      </c>
      <c r="R2837" s="8" t="s">
        <v>8316</v>
      </c>
      <c r="S2837">
        <v>1449273600</v>
      </c>
      <c r="T2837" s="15">
        <f t="shared" si="178"/>
        <v>42343</v>
      </c>
      <c r="U2837" s="14">
        <v>1446742417</v>
      </c>
      <c r="V2837" s="15">
        <f t="shared" si="179"/>
        <v>42313.703900462962</v>
      </c>
    </row>
    <row r="2838" spans="1:22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6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7">
        <f t="shared" si="176"/>
        <v>107.77777777777777</v>
      </c>
      <c r="P2838" s="18">
        <f t="shared" si="177"/>
        <v>44.090909090909093</v>
      </c>
      <c r="Q2838" t="s">
        <v>8317</v>
      </c>
      <c r="R2838" s="8" t="s">
        <v>8316</v>
      </c>
      <c r="S2838">
        <v>1487393940</v>
      </c>
      <c r="T2838" s="15">
        <f t="shared" si="178"/>
        <v>42784.207638888889</v>
      </c>
      <c r="U2838" s="14">
        <v>1484115418</v>
      </c>
      <c r="V2838" s="15">
        <f t="shared" si="179"/>
        <v>42746.261782407411</v>
      </c>
    </row>
    <row r="2839" spans="1:22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6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7">
        <f t="shared" si="176"/>
        <v>100</v>
      </c>
      <c r="P2839" s="18">
        <f t="shared" si="177"/>
        <v>40.476190476190474</v>
      </c>
      <c r="Q2839" t="s">
        <v>8317</v>
      </c>
      <c r="R2839" s="8" t="s">
        <v>8316</v>
      </c>
      <c r="S2839">
        <v>1449701284</v>
      </c>
      <c r="T2839" s="15">
        <f t="shared" si="178"/>
        <v>42347.950046296297</v>
      </c>
      <c r="U2839" s="14">
        <v>1446241684</v>
      </c>
      <c r="V2839" s="15">
        <f t="shared" si="179"/>
        <v>42307.908379629633</v>
      </c>
    </row>
    <row r="2840" spans="1:22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6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7">
        <f t="shared" si="176"/>
        <v>120.24999999999999</v>
      </c>
      <c r="P2840" s="18">
        <f t="shared" si="177"/>
        <v>44.537037037037038</v>
      </c>
      <c r="Q2840" t="s">
        <v>8317</v>
      </c>
      <c r="R2840" s="8" t="s">
        <v>8316</v>
      </c>
      <c r="S2840">
        <v>1407967200</v>
      </c>
      <c r="T2840" s="15">
        <f t="shared" si="178"/>
        <v>41864.916666666664</v>
      </c>
      <c r="U2840" s="14">
        <v>1406039696</v>
      </c>
      <c r="V2840" s="15">
        <f t="shared" si="179"/>
        <v>41842.607592592591</v>
      </c>
    </row>
    <row r="2841" spans="1:22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6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7">
        <f t="shared" si="176"/>
        <v>111.42857142857143</v>
      </c>
      <c r="P2841" s="18">
        <f t="shared" si="177"/>
        <v>125.80645161290323</v>
      </c>
      <c r="Q2841" t="s">
        <v>8317</v>
      </c>
      <c r="R2841" s="8" t="s">
        <v>8316</v>
      </c>
      <c r="S2841">
        <v>1408942740</v>
      </c>
      <c r="T2841" s="15">
        <f t="shared" si="178"/>
        <v>41876.207638888889</v>
      </c>
      <c r="U2841" s="14">
        <v>1406958354</v>
      </c>
      <c r="V2841" s="15">
        <f t="shared" si="179"/>
        <v>41853.240208333329</v>
      </c>
    </row>
    <row r="2842" spans="1:22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6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7">
        <f t="shared" si="176"/>
        <v>104</v>
      </c>
      <c r="P2842" s="18">
        <f t="shared" si="177"/>
        <v>19.696969696969695</v>
      </c>
      <c r="Q2842" t="s">
        <v>8317</v>
      </c>
      <c r="R2842" s="8" t="s">
        <v>8316</v>
      </c>
      <c r="S2842">
        <v>1426698000</v>
      </c>
      <c r="T2842" s="15">
        <f t="shared" si="178"/>
        <v>42081.708333333328</v>
      </c>
      <c r="U2842" s="14">
        <v>1424825479</v>
      </c>
      <c r="V2842" s="15">
        <f t="shared" si="179"/>
        <v>42060.035636574074</v>
      </c>
    </row>
    <row r="2843" spans="1:22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6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7">
        <f t="shared" si="176"/>
        <v>1</v>
      </c>
      <c r="P2843" s="18">
        <f t="shared" si="177"/>
        <v>10</v>
      </c>
      <c r="Q2843" t="s">
        <v>8317</v>
      </c>
      <c r="R2843" s="8" t="s">
        <v>8316</v>
      </c>
      <c r="S2843">
        <v>1450032297</v>
      </c>
      <c r="T2843" s="15">
        <f t="shared" si="178"/>
        <v>42351.781215277777</v>
      </c>
      <c r="U2843" s="14">
        <v>1444844697</v>
      </c>
      <c r="V2843" s="15">
        <f t="shared" si="179"/>
        <v>42291.739548611113</v>
      </c>
    </row>
    <row r="2844" spans="1:22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6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7">
        <f t="shared" si="176"/>
        <v>0</v>
      </c>
      <c r="P2844" s="18" t="e">
        <f t="shared" si="177"/>
        <v>#DIV/0!</v>
      </c>
      <c r="Q2844" t="s">
        <v>8317</v>
      </c>
      <c r="R2844" s="8" t="s">
        <v>8316</v>
      </c>
      <c r="S2844">
        <v>1403348400</v>
      </c>
      <c r="T2844" s="15">
        <f t="shared" si="178"/>
        <v>41811.458333333336</v>
      </c>
      <c r="U2844" s="14">
        <v>1401058295</v>
      </c>
      <c r="V2844" s="15">
        <f t="shared" si="179"/>
        <v>41784.95248842593</v>
      </c>
    </row>
    <row r="2845" spans="1:22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6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7">
        <f t="shared" si="176"/>
        <v>0</v>
      </c>
      <c r="P2845" s="18" t="e">
        <f t="shared" si="177"/>
        <v>#DIV/0!</v>
      </c>
      <c r="Q2845" t="s">
        <v>8317</v>
      </c>
      <c r="R2845" s="8" t="s">
        <v>8316</v>
      </c>
      <c r="S2845">
        <v>1465790400</v>
      </c>
      <c r="T2845" s="15">
        <f t="shared" si="178"/>
        <v>42534.166666666672</v>
      </c>
      <c r="U2845" s="14">
        <v>1462210950</v>
      </c>
      <c r="V2845" s="15">
        <f t="shared" si="179"/>
        <v>42492.737847222219</v>
      </c>
    </row>
    <row r="2846" spans="1:22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7">
        <f t="shared" si="176"/>
        <v>5.4545454545454541</v>
      </c>
      <c r="P2846" s="18">
        <f t="shared" si="177"/>
        <v>30</v>
      </c>
      <c r="Q2846" t="s">
        <v>8317</v>
      </c>
      <c r="R2846" s="8" t="s">
        <v>8316</v>
      </c>
      <c r="S2846">
        <v>1483535180</v>
      </c>
      <c r="T2846" s="15">
        <f t="shared" si="178"/>
        <v>42739.546064814815</v>
      </c>
      <c r="U2846" s="14">
        <v>1480943180</v>
      </c>
      <c r="V2846" s="15">
        <f t="shared" si="179"/>
        <v>42709.546064814815</v>
      </c>
    </row>
    <row r="2847" spans="1:22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6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7">
        <f t="shared" si="176"/>
        <v>31.546666666666667</v>
      </c>
      <c r="P2847" s="18">
        <f t="shared" si="177"/>
        <v>60.666666666666664</v>
      </c>
      <c r="Q2847" t="s">
        <v>8317</v>
      </c>
      <c r="R2847" s="8" t="s">
        <v>8316</v>
      </c>
      <c r="S2847">
        <v>1433723033</v>
      </c>
      <c r="T2847" s="15">
        <f t="shared" si="178"/>
        <v>42163.016585648147</v>
      </c>
      <c r="U2847" s="14">
        <v>1428539033</v>
      </c>
      <c r="V2847" s="15">
        <f t="shared" si="179"/>
        <v>42103.016585648147</v>
      </c>
    </row>
    <row r="2848" spans="1:22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6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7">
        <f t="shared" si="176"/>
        <v>0</v>
      </c>
      <c r="P2848" s="18" t="e">
        <f t="shared" si="177"/>
        <v>#DIV/0!</v>
      </c>
      <c r="Q2848" t="s">
        <v>8317</v>
      </c>
      <c r="R2848" s="8" t="s">
        <v>8316</v>
      </c>
      <c r="S2848">
        <v>1432917394</v>
      </c>
      <c r="T2848" s="15">
        <f t="shared" si="178"/>
        <v>42153.692060185189</v>
      </c>
      <c r="U2848" s="14">
        <v>1429029394</v>
      </c>
      <c r="V2848" s="15">
        <f t="shared" si="179"/>
        <v>42108.692060185189</v>
      </c>
    </row>
    <row r="2849" spans="1:22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6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7">
        <f t="shared" si="176"/>
        <v>0</v>
      </c>
      <c r="P2849" s="18" t="e">
        <f t="shared" si="177"/>
        <v>#DIV/0!</v>
      </c>
      <c r="Q2849" t="s">
        <v>8317</v>
      </c>
      <c r="R2849" s="8" t="s">
        <v>8316</v>
      </c>
      <c r="S2849">
        <v>1464031265</v>
      </c>
      <c r="T2849" s="15">
        <f t="shared" si="178"/>
        <v>42513.806307870371</v>
      </c>
      <c r="U2849" s="14">
        <v>1458847265</v>
      </c>
      <c r="V2849" s="15">
        <f t="shared" si="179"/>
        <v>42453.806307870371</v>
      </c>
    </row>
    <row r="2850" spans="1:22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6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7">
        <f t="shared" si="176"/>
        <v>0.2</v>
      </c>
      <c r="P2850" s="18">
        <f t="shared" si="177"/>
        <v>23.333333333333332</v>
      </c>
      <c r="Q2850" t="s">
        <v>8317</v>
      </c>
      <c r="R2850" s="8" t="s">
        <v>8316</v>
      </c>
      <c r="S2850">
        <v>1432913659</v>
      </c>
      <c r="T2850" s="15">
        <f t="shared" si="178"/>
        <v>42153.648831018523</v>
      </c>
      <c r="U2850" s="14">
        <v>1430321659</v>
      </c>
      <c r="V2850" s="15">
        <f t="shared" si="179"/>
        <v>42123.648831018523</v>
      </c>
    </row>
    <row r="2851" spans="1:22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6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7">
        <f t="shared" si="176"/>
        <v>1</v>
      </c>
      <c r="P2851" s="18">
        <f t="shared" si="177"/>
        <v>5</v>
      </c>
      <c r="Q2851" t="s">
        <v>8317</v>
      </c>
      <c r="R2851" s="8" t="s">
        <v>8316</v>
      </c>
      <c r="S2851">
        <v>1461406600</v>
      </c>
      <c r="T2851" s="15">
        <f t="shared" si="178"/>
        <v>42483.428240740745</v>
      </c>
      <c r="U2851" s="14">
        <v>1458814600</v>
      </c>
      <c r="V2851" s="15">
        <f t="shared" si="179"/>
        <v>42453.428240740745</v>
      </c>
    </row>
    <row r="2852" spans="1:22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6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7">
        <f t="shared" si="176"/>
        <v>3.8875000000000002</v>
      </c>
      <c r="P2852" s="18">
        <f t="shared" si="177"/>
        <v>23.923076923076923</v>
      </c>
      <c r="Q2852" t="s">
        <v>8317</v>
      </c>
      <c r="R2852" s="8" t="s">
        <v>8316</v>
      </c>
      <c r="S2852">
        <v>1409962211</v>
      </c>
      <c r="T2852" s="15">
        <f t="shared" si="178"/>
        <v>41888.007071759261</v>
      </c>
      <c r="U2852" s="14">
        <v>1407370211</v>
      </c>
      <c r="V2852" s="15">
        <f t="shared" si="179"/>
        <v>41858.007071759261</v>
      </c>
    </row>
    <row r="2853" spans="1:22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6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7">
        <f t="shared" si="176"/>
        <v>0</v>
      </c>
      <c r="P2853" s="18" t="e">
        <f t="shared" si="177"/>
        <v>#DIV/0!</v>
      </c>
      <c r="Q2853" t="s">
        <v>8317</v>
      </c>
      <c r="R2853" s="8" t="s">
        <v>8316</v>
      </c>
      <c r="S2853">
        <v>1454109420</v>
      </c>
      <c r="T2853" s="15">
        <f t="shared" si="178"/>
        <v>42398.970138888893</v>
      </c>
      <c r="U2853" s="14">
        <v>1453334629</v>
      </c>
      <c r="V2853" s="15">
        <f t="shared" si="179"/>
        <v>42390.002650462964</v>
      </c>
    </row>
    <row r="2854" spans="1:22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6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7">
        <f t="shared" si="176"/>
        <v>1.9</v>
      </c>
      <c r="P2854" s="18">
        <f t="shared" si="177"/>
        <v>15.833333333333334</v>
      </c>
      <c r="Q2854" t="s">
        <v>8317</v>
      </c>
      <c r="R2854" s="8" t="s">
        <v>8316</v>
      </c>
      <c r="S2854">
        <v>1403312703</v>
      </c>
      <c r="T2854" s="15">
        <f t="shared" si="178"/>
        <v>41811.045173611114</v>
      </c>
      <c r="U2854" s="14">
        <v>1400720703</v>
      </c>
      <c r="V2854" s="15">
        <f t="shared" si="179"/>
        <v>41781.045173611114</v>
      </c>
    </row>
    <row r="2855" spans="1:22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6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7">
        <f t="shared" si="176"/>
        <v>0</v>
      </c>
      <c r="P2855" s="18" t="e">
        <f t="shared" si="177"/>
        <v>#DIV/0!</v>
      </c>
      <c r="Q2855" t="s">
        <v>8317</v>
      </c>
      <c r="R2855" s="8" t="s">
        <v>8316</v>
      </c>
      <c r="S2855">
        <v>1410669297</v>
      </c>
      <c r="T2855" s="15">
        <f t="shared" si="178"/>
        <v>41896.190937499996</v>
      </c>
      <c r="U2855" s="14">
        <v>1405485297</v>
      </c>
      <c r="V2855" s="15">
        <f t="shared" si="179"/>
        <v>41836.190937499996</v>
      </c>
    </row>
    <row r="2856" spans="1:22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7">
        <f t="shared" si="176"/>
        <v>41.699999999999996</v>
      </c>
      <c r="P2856" s="18">
        <f t="shared" si="177"/>
        <v>29.785714285714285</v>
      </c>
      <c r="Q2856" t="s">
        <v>8317</v>
      </c>
      <c r="R2856" s="8" t="s">
        <v>8316</v>
      </c>
      <c r="S2856">
        <v>1431018719</v>
      </c>
      <c r="T2856" s="15">
        <f t="shared" si="178"/>
        <v>42131.71665509259</v>
      </c>
      <c r="U2856" s="14">
        <v>1429290719</v>
      </c>
      <c r="V2856" s="15">
        <f t="shared" si="179"/>
        <v>42111.71665509259</v>
      </c>
    </row>
    <row r="2857" spans="1:22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6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7">
        <f t="shared" si="176"/>
        <v>50</v>
      </c>
      <c r="P2857" s="18">
        <f t="shared" si="177"/>
        <v>60</v>
      </c>
      <c r="Q2857" t="s">
        <v>8317</v>
      </c>
      <c r="R2857" s="8" t="s">
        <v>8316</v>
      </c>
      <c r="S2857">
        <v>1454110440</v>
      </c>
      <c r="T2857" s="15">
        <f t="shared" si="178"/>
        <v>42398.981944444444</v>
      </c>
      <c r="U2857" s="14">
        <v>1451607071</v>
      </c>
      <c r="V2857" s="15">
        <f t="shared" si="179"/>
        <v>42370.007766203707</v>
      </c>
    </row>
    <row r="2858" spans="1:22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6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7">
        <f t="shared" si="176"/>
        <v>4.8666666666666663</v>
      </c>
      <c r="P2858" s="18">
        <f t="shared" si="177"/>
        <v>24.333333333333332</v>
      </c>
      <c r="Q2858" t="s">
        <v>8317</v>
      </c>
      <c r="R2858" s="8" t="s">
        <v>8316</v>
      </c>
      <c r="S2858">
        <v>1439069640</v>
      </c>
      <c r="T2858" s="15">
        <f t="shared" si="178"/>
        <v>42224.898611111115</v>
      </c>
      <c r="U2858" s="14">
        <v>1433897647</v>
      </c>
      <c r="V2858" s="15">
        <f t="shared" si="179"/>
        <v>42165.037581018521</v>
      </c>
    </row>
    <row r="2859" spans="1:22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6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7">
        <f t="shared" si="176"/>
        <v>19.736842105263158</v>
      </c>
      <c r="P2859" s="18">
        <f t="shared" si="177"/>
        <v>500</v>
      </c>
      <c r="Q2859" t="s">
        <v>8317</v>
      </c>
      <c r="R2859" s="8" t="s">
        <v>8316</v>
      </c>
      <c r="S2859">
        <v>1487613600</v>
      </c>
      <c r="T2859" s="15">
        <f t="shared" si="178"/>
        <v>42786.75</v>
      </c>
      <c r="U2859" s="14">
        <v>1482444295</v>
      </c>
      <c r="V2859" s="15">
        <f t="shared" si="179"/>
        <v>42726.920081018514</v>
      </c>
    </row>
    <row r="2860" spans="1:22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6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7">
        <f t="shared" si="176"/>
        <v>0</v>
      </c>
      <c r="P2860" s="18" t="e">
        <f t="shared" si="177"/>
        <v>#DIV/0!</v>
      </c>
      <c r="Q2860" t="s">
        <v>8317</v>
      </c>
      <c r="R2860" s="8" t="s">
        <v>8316</v>
      </c>
      <c r="S2860">
        <v>1417778880</v>
      </c>
      <c r="T2860" s="15">
        <f t="shared" si="178"/>
        <v>41978.477777777778</v>
      </c>
      <c r="U2860" s="14">
        <v>1415711095</v>
      </c>
      <c r="V2860" s="15">
        <f t="shared" si="179"/>
        <v>41954.545081018514</v>
      </c>
    </row>
    <row r="2861" spans="1:22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6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7">
        <f t="shared" si="176"/>
        <v>1.7500000000000002</v>
      </c>
      <c r="P2861" s="18">
        <f t="shared" si="177"/>
        <v>35</v>
      </c>
      <c r="Q2861" t="s">
        <v>8317</v>
      </c>
      <c r="R2861" s="8" t="s">
        <v>8316</v>
      </c>
      <c r="S2861">
        <v>1444984904</v>
      </c>
      <c r="T2861" s="15">
        <f t="shared" si="178"/>
        <v>42293.362314814818</v>
      </c>
      <c r="U2861" s="14">
        <v>1439800904</v>
      </c>
      <c r="V2861" s="15">
        <f t="shared" si="179"/>
        <v>42233.362314814818</v>
      </c>
    </row>
    <row r="2862" spans="1:22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6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7">
        <f t="shared" si="176"/>
        <v>6.65</v>
      </c>
      <c r="P2862" s="18">
        <f t="shared" si="177"/>
        <v>29.555555555555557</v>
      </c>
      <c r="Q2862" t="s">
        <v>8317</v>
      </c>
      <c r="R2862" s="8" t="s">
        <v>8316</v>
      </c>
      <c r="S2862">
        <v>1466363576</v>
      </c>
      <c r="T2862" s="15">
        <f t="shared" si="178"/>
        <v>42540.80064814815</v>
      </c>
      <c r="U2862" s="14">
        <v>1461179576</v>
      </c>
      <c r="V2862" s="15">
        <f t="shared" si="179"/>
        <v>42480.80064814815</v>
      </c>
    </row>
    <row r="2863" spans="1:22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6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7">
        <f t="shared" si="176"/>
        <v>32</v>
      </c>
      <c r="P2863" s="18">
        <f t="shared" si="177"/>
        <v>26.666666666666668</v>
      </c>
      <c r="Q2863" t="s">
        <v>8317</v>
      </c>
      <c r="R2863" s="8" t="s">
        <v>8316</v>
      </c>
      <c r="S2863">
        <v>1443103848</v>
      </c>
      <c r="T2863" s="15">
        <f t="shared" si="178"/>
        <v>42271.590833333335</v>
      </c>
      <c r="U2863" s="14">
        <v>1441894248</v>
      </c>
      <c r="V2863" s="15">
        <f t="shared" si="179"/>
        <v>42257.590833333335</v>
      </c>
    </row>
    <row r="2864" spans="1:22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6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7">
        <f t="shared" si="176"/>
        <v>0.43307086614173229</v>
      </c>
      <c r="P2864" s="18">
        <f t="shared" si="177"/>
        <v>18.333333333333332</v>
      </c>
      <c r="Q2864" t="s">
        <v>8317</v>
      </c>
      <c r="R2864" s="8" t="s">
        <v>8316</v>
      </c>
      <c r="S2864">
        <v>1403636229</v>
      </c>
      <c r="T2864" s="15">
        <f t="shared" si="178"/>
        <v>41814.789687500001</v>
      </c>
      <c r="U2864" s="14">
        <v>1401044229</v>
      </c>
      <c r="V2864" s="15">
        <f t="shared" si="179"/>
        <v>41784.789687500001</v>
      </c>
    </row>
    <row r="2865" spans="1:22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6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7">
        <f t="shared" si="176"/>
        <v>0.04</v>
      </c>
      <c r="P2865" s="18">
        <f t="shared" si="177"/>
        <v>20</v>
      </c>
      <c r="Q2865" t="s">
        <v>8317</v>
      </c>
      <c r="R2865" s="8" t="s">
        <v>8316</v>
      </c>
      <c r="S2865">
        <v>1410279123</v>
      </c>
      <c r="T2865" s="15">
        <f t="shared" si="178"/>
        <v>41891.675034722226</v>
      </c>
      <c r="U2865" s="14">
        <v>1405095123</v>
      </c>
      <c r="V2865" s="15">
        <f t="shared" si="179"/>
        <v>41831.675034722226</v>
      </c>
    </row>
    <row r="2866" spans="1:22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7">
        <f t="shared" si="176"/>
        <v>1.6</v>
      </c>
      <c r="P2866" s="18">
        <f t="shared" si="177"/>
        <v>13.333333333333334</v>
      </c>
      <c r="Q2866" t="s">
        <v>8317</v>
      </c>
      <c r="R2866" s="8" t="s">
        <v>8316</v>
      </c>
      <c r="S2866">
        <v>1437139080</v>
      </c>
      <c r="T2866" s="15">
        <f t="shared" si="178"/>
        <v>42202.554166666669</v>
      </c>
      <c r="U2866" s="14">
        <v>1434552207</v>
      </c>
      <c r="V2866" s="15">
        <f t="shared" si="179"/>
        <v>42172.613506944443</v>
      </c>
    </row>
    <row r="2867" spans="1:22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6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7">
        <f t="shared" si="176"/>
        <v>0</v>
      </c>
      <c r="P2867" s="18" t="e">
        <f t="shared" si="177"/>
        <v>#DIV/0!</v>
      </c>
      <c r="Q2867" t="s">
        <v>8317</v>
      </c>
      <c r="R2867" s="8" t="s">
        <v>8316</v>
      </c>
      <c r="S2867">
        <v>1420512259</v>
      </c>
      <c r="T2867" s="15">
        <f t="shared" si="178"/>
        <v>42010.114108796297</v>
      </c>
      <c r="U2867" s="14">
        <v>1415328259</v>
      </c>
      <c r="V2867" s="15">
        <f t="shared" si="179"/>
        <v>41950.114108796297</v>
      </c>
    </row>
    <row r="2868" spans="1:22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6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7">
        <f t="shared" si="176"/>
        <v>0.89999999999999991</v>
      </c>
      <c r="P2868" s="18">
        <f t="shared" si="177"/>
        <v>22.5</v>
      </c>
      <c r="Q2868" t="s">
        <v>8317</v>
      </c>
      <c r="R2868" s="8" t="s">
        <v>8316</v>
      </c>
      <c r="S2868">
        <v>1476482400</v>
      </c>
      <c r="T2868" s="15">
        <f t="shared" si="178"/>
        <v>42657.916666666672</v>
      </c>
      <c r="U2868" s="14">
        <v>1473893721</v>
      </c>
      <c r="V2868" s="15">
        <f t="shared" si="179"/>
        <v>42627.955104166671</v>
      </c>
    </row>
    <row r="2869" spans="1:22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6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7">
        <f t="shared" si="176"/>
        <v>20.16</v>
      </c>
      <c r="P2869" s="18">
        <f t="shared" si="177"/>
        <v>50.4</v>
      </c>
      <c r="Q2869" t="s">
        <v>8317</v>
      </c>
      <c r="R2869" s="8" t="s">
        <v>8316</v>
      </c>
      <c r="S2869">
        <v>1467604800</v>
      </c>
      <c r="T2869" s="15">
        <f t="shared" si="178"/>
        <v>42555.166666666672</v>
      </c>
      <c r="U2869" s="14">
        <v>1465533672</v>
      </c>
      <c r="V2869" s="15">
        <f t="shared" si="179"/>
        <v>42531.195277777777</v>
      </c>
    </row>
    <row r="2870" spans="1:22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6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7">
        <f t="shared" si="176"/>
        <v>42.011733333333332</v>
      </c>
      <c r="P2870" s="18">
        <f t="shared" si="177"/>
        <v>105.02933333333334</v>
      </c>
      <c r="Q2870" t="s">
        <v>8317</v>
      </c>
      <c r="R2870" s="8" t="s">
        <v>8316</v>
      </c>
      <c r="S2870">
        <v>1475697054</v>
      </c>
      <c r="T2870" s="15">
        <f t="shared" si="178"/>
        <v>42648.827013888891</v>
      </c>
      <c r="U2870" s="14">
        <v>1473105054</v>
      </c>
      <c r="V2870" s="15">
        <f t="shared" si="179"/>
        <v>42618.827013888891</v>
      </c>
    </row>
    <row r="2871" spans="1:22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6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7">
        <f t="shared" si="176"/>
        <v>0.88500000000000001</v>
      </c>
      <c r="P2871" s="18">
        <f t="shared" si="177"/>
        <v>35.4</v>
      </c>
      <c r="Q2871" t="s">
        <v>8317</v>
      </c>
      <c r="R2871" s="8" t="s">
        <v>8316</v>
      </c>
      <c r="S2871">
        <v>1468937681</v>
      </c>
      <c r="T2871" s="15">
        <f t="shared" si="178"/>
        <v>42570.593530092592</v>
      </c>
      <c r="U2871" s="14">
        <v>1466345681</v>
      </c>
      <c r="V2871" s="15">
        <f t="shared" si="179"/>
        <v>42540.593530092592</v>
      </c>
    </row>
    <row r="2872" spans="1:22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6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7">
        <f t="shared" si="176"/>
        <v>15</v>
      </c>
      <c r="P2872" s="18">
        <f t="shared" si="177"/>
        <v>83.333333333333329</v>
      </c>
      <c r="Q2872" t="s">
        <v>8317</v>
      </c>
      <c r="R2872" s="8" t="s">
        <v>8316</v>
      </c>
      <c r="S2872">
        <v>1400301165</v>
      </c>
      <c r="T2872" s="15">
        <f t="shared" si="178"/>
        <v>41776.189409722225</v>
      </c>
      <c r="U2872" s="14">
        <v>1397709165</v>
      </c>
      <c r="V2872" s="15">
        <f t="shared" si="179"/>
        <v>41746.189409722225</v>
      </c>
    </row>
    <row r="2873" spans="1:22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6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7">
        <f t="shared" si="176"/>
        <v>4.67</v>
      </c>
      <c r="P2873" s="18">
        <f t="shared" si="177"/>
        <v>35.92307692307692</v>
      </c>
      <c r="Q2873" t="s">
        <v>8317</v>
      </c>
      <c r="R2873" s="8" t="s">
        <v>8316</v>
      </c>
      <c r="S2873">
        <v>1419183813</v>
      </c>
      <c r="T2873" s="15">
        <f t="shared" si="178"/>
        <v>41994.738576388889</v>
      </c>
      <c r="U2873" s="14">
        <v>1417455813</v>
      </c>
      <c r="V2873" s="15">
        <f t="shared" si="179"/>
        <v>41974.738576388889</v>
      </c>
    </row>
    <row r="2874" spans="1:22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6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7">
        <f t="shared" si="176"/>
        <v>0</v>
      </c>
      <c r="P2874" s="18" t="e">
        <f t="shared" si="177"/>
        <v>#DIV/0!</v>
      </c>
      <c r="Q2874" t="s">
        <v>8317</v>
      </c>
      <c r="R2874" s="8" t="s">
        <v>8316</v>
      </c>
      <c r="S2874">
        <v>1434768438</v>
      </c>
      <c r="T2874" s="15">
        <f t="shared" si="178"/>
        <v>42175.11618055556</v>
      </c>
      <c r="U2874" s="14">
        <v>1429584438</v>
      </c>
      <c r="V2874" s="15">
        <f t="shared" si="179"/>
        <v>42115.11618055556</v>
      </c>
    </row>
    <row r="2875" spans="1:22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6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7">
        <f t="shared" si="176"/>
        <v>38.119999999999997</v>
      </c>
      <c r="P2875" s="18">
        <f t="shared" si="177"/>
        <v>119.125</v>
      </c>
      <c r="Q2875" t="s">
        <v>8317</v>
      </c>
      <c r="R2875" s="8" t="s">
        <v>8316</v>
      </c>
      <c r="S2875">
        <v>1422473831</v>
      </c>
      <c r="T2875" s="15">
        <f t="shared" si="178"/>
        <v>42032.817488425921</v>
      </c>
      <c r="U2875" s="14">
        <v>1419881831</v>
      </c>
      <c r="V2875" s="15">
        <f t="shared" si="179"/>
        <v>42002.817488425921</v>
      </c>
    </row>
    <row r="2876" spans="1:22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7">
        <f t="shared" si="176"/>
        <v>5.42</v>
      </c>
      <c r="P2876" s="18">
        <f t="shared" si="177"/>
        <v>90.333333333333329</v>
      </c>
      <c r="Q2876" t="s">
        <v>8317</v>
      </c>
      <c r="R2876" s="8" t="s">
        <v>8316</v>
      </c>
      <c r="S2876">
        <v>1484684186</v>
      </c>
      <c r="T2876" s="15">
        <f t="shared" si="178"/>
        <v>42752.84474537037</v>
      </c>
      <c r="U2876" s="14">
        <v>1482092186</v>
      </c>
      <c r="V2876" s="15">
        <f t="shared" si="179"/>
        <v>42722.84474537037</v>
      </c>
    </row>
    <row r="2877" spans="1:22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6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7">
        <f t="shared" si="176"/>
        <v>3.4999999999999996E-2</v>
      </c>
      <c r="P2877" s="18">
        <f t="shared" si="177"/>
        <v>2.3333333333333335</v>
      </c>
      <c r="Q2877" t="s">
        <v>8317</v>
      </c>
      <c r="R2877" s="8" t="s">
        <v>8316</v>
      </c>
      <c r="S2877">
        <v>1462417493</v>
      </c>
      <c r="T2877" s="15">
        <f t="shared" si="178"/>
        <v>42495.128391203703</v>
      </c>
      <c r="U2877" s="14">
        <v>1459825493</v>
      </c>
      <c r="V2877" s="15">
        <f t="shared" si="179"/>
        <v>42465.128391203703</v>
      </c>
    </row>
    <row r="2878" spans="1:22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6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7">
        <f t="shared" si="176"/>
        <v>0</v>
      </c>
      <c r="P2878" s="18" t="e">
        <f t="shared" si="177"/>
        <v>#DIV/0!</v>
      </c>
      <c r="Q2878" t="s">
        <v>8317</v>
      </c>
      <c r="R2878" s="8" t="s">
        <v>8316</v>
      </c>
      <c r="S2878">
        <v>1437069079</v>
      </c>
      <c r="T2878" s="15">
        <f t="shared" si="178"/>
        <v>42201.743969907402</v>
      </c>
      <c r="U2878" s="14">
        <v>1434477079</v>
      </c>
      <c r="V2878" s="15">
        <f t="shared" si="179"/>
        <v>42171.743969907402</v>
      </c>
    </row>
    <row r="2879" spans="1:22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6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7">
        <f t="shared" si="176"/>
        <v>10.833333333333334</v>
      </c>
      <c r="P2879" s="18">
        <f t="shared" si="177"/>
        <v>108.33333333333333</v>
      </c>
      <c r="Q2879" t="s">
        <v>8317</v>
      </c>
      <c r="R2879" s="8" t="s">
        <v>8316</v>
      </c>
      <c r="S2879">
        <v>1480525200</v>
      </c>
      <c r="T2879" s="15">
        <f t="shared" si="178"/>
        <v>42704.708333333328</v>
      </c>
      <c r="U2879" s="14">
        <v>1477781724</v>
      </c>
      <c r="V2879" s="15">
        <f t="shared" si="179"/>
        <v>42672.955138888894</v>
      </c>
    </row>
    <row r="2880" spans="1:22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6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7">
        <f t="shared" si="176"/>
        <v>2.1</v>
      </c>
      <c r="P2880" s="18">
        <f t="shared" si="177"/>
        <v>15.75</v>
      </c>
      <c r="Q2880" t="s">
        <v>8317</v>
      </c>
      <c r="R2880" s="8" t="s">
        <v>8316</v>
      </c>
      <c r="S2880">
        <v>1435934795</v>
      </c>
      <c r="T2880" s="15">
        <f t="shared" si="178"/>
        <v>42188.615682870368</v>
      </c>
      <c r="U2880" s="14">
        <v>1430750795</v>
      </c>
      <c r="V2880" s="15">
        <f t="shared" si="179"/>
        <v>42128.615682870368</v>
      </c>
    </row>
    <row r="2881" spans="1:22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6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7">
        <f t="shared" si="176"/>
        <v>0.2589285714285714</v>
      </c>
      <c r="P2881" s="18">
        <f t="shared" si="177"/>
        <v>29</v>
      </c>
      <c r="Q2881" t="s">
        <v>8317</v>
      </c>
      <c r="R2881" s="8" t="s">
        <v>8316</v>
      </c>
      <c r="S2881">
        <v>1453310661</v>
      </c>
      <c r="T2881" s="15">
        <f t="shared" si="178"/>
        <v>42389.725243055553</v>
      </c>
      <c r="U2881" s="14">
        <v>1450718661</v>
      </c>
      <c r="V2881" s="15">
        <f t="shared" si="179"/>
        <v>42359.725243055553</v>
      </c>
    </row>
    <row r="2882" spans="1:22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6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7">
        <f t="shared" si="176"/>
        <v>23.333333333333332</v>
      </c>
      <c r="P2882" s="18">
        <f t="shared" si="177"/>
        <v>96.551724137931032</v>
      </c>
      <c r="Q2882" t="s">
        <v>8317</v>
      </c>
      <c r="R2882" s="8" t="s">
        <v>8316</v>
      </c>
      <c r="S2882">
        <v>1440090300</v>
      </c>
      <c r="T2882" s="15">
        <f t="shared" si="178"/>
        <v>42236.711805555555</v>
      </c>
      <c r="U2882" s="14">
        <v>1436305452</v>
      </c>
      <c r="V2882" s="15">
        <f t="shared" si="179"/>
        <v>42192.905694444446</v>
      </c>
    </row>
    <row r="2883" spans="1:22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6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7">
        <f t="shared" ref="O2883:O2946" si="180">(E2883/D2883)*100</f>
        <v>0</v>
      </c>
      <c r="P2883" s="18" t="e">
        <f t="shared" ref="P2883:P2946" si="181">AVERAGE(E2883/L2883)</f>
        <v>#DIV/0!</v>
      </c>
      <c r="Q2883" t="s">
        <v>8317</v>
      </c>
      <c r="R2883" s="8" t="s">
        <v>8316</v>
      </c>
      <c r="S2883">
        <v>1417620036</v>
      </c>
      <c r="T2883" s="15">
        <f t="shared" ref="T2883:T2946" si="182">(S2883/86400)+DATE(1970,1,1)</f>
        <v>41976.639305555553</v>
      </c>
      <c r="U2883" s="14">
        <v>1412432436</v>
      </c>
      <c r="V2883" s="15">
        <f t="shared" ref="V2883:V2946" si="183">(U2883/86400)+DATE(1970,1,1)</f>
        <v>41916.597638888888</v>
      </c>
    </row>
    <row r="2884" spans="1:22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6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7">
        <f t="shared" si="180"/>
        <v>33.6</v>
      </c>
      <c r="P2884" s="18">
        <f t="shared" si="181"/>
        <v>63</v>
      </c>
      <c r="Q2884" t="s">
        <v>8317</v>
      </c>
      <c r="R2884" s="8" t="s">
        <v>8316</v>
      </c>
      <c r="S2884">
        <v>1462112318</v>
      </c>
      <c r="T2884" s="15">
        <f t="shared" si="182"/>
        <v>42491.596273148149</v>
      </c>
      <c r="U2884" s="14">
        <v>1459520318</v>
      </c>
      <c r="V2884" s="15">
        <f t="shared" si="183"/>
        <v>42461.596273148149</v>
      </c>
    </row>
    <row r="2885" spans="1:22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6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7">
        <f t="shared" si="180"/>
        <v>19.079999999999998</v>
      </c>
      <c r="P2885" s="18">
        <f t="shared" si="181"/>
        <v>381.6</v>
      </c>
      <c r="Q2885" t="s">
        <v>8317</v>
      </c>
      <c r="R2885" s="8" t="s">
        <v>8316</v>
      </c>
      <c r="S2885">
        <v>1454734740</v>
      </c>
      <c r="T2885" s="15">
        <f t="shared" si="182"/>
        <v>42406.207638888889</v>
      </c>
      <c r="U2885" s="14">
        <v>1451684437</v>
      </c>
      <c r="V2885" s="15">
        <f t="shared" si="183"/>
        <v>42370.90320601852</v>
      </c>
    </row>
    <row r="2886" spans="1:22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7">
        <f t="shared" si="180"/>
        <v>0.41111111111111115</v>
      </c>
      <c r="P2886" s="18">
        <f t="shared" si="181"/>
        <v>46.25</v>
      </c>
      <c r="Q2886" t="s">
        <v>8317</v>
      </c>
      <c r="R2886" s="8" t="s">
        <v>8316</v>
      </c>
      <c r="S2886">
        <v>1417800435</v>
      </c>
      <c r="T2886" s="15">
        <f t="shared" si="182"/>
        <v>41978.727256944447</v>
      </c>
      <c r="U2886" s="14">
        <v>1415208435</v>
      </c>
      <c r="V2886" s="15">
        <f t="shared" si="183"/>
        <v>41948.727256944447</v>
      </c>
    </row>
    <row r="2887" spans="1:22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6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7">
        <f t="shared" si="180"/>
        <v>32.5</v>
      </c>
      <c r="P2887" s="18">
        <f t="shared" si="181"/>
        <v>26</v>
      </c>
      <c r="Q2887" t="s">
        <v>8317</v>
      </c>
      <c r="R2887" s="8" t="s">
        <v>8316</v>
      </c>
      <c r="S2887">
        <v>1426294201</v>
      </c>
      <c r="T2887" s="15">
        <f t="shared" si="182"/>
        <v>42077.034733796296</v>
      </c>
      <c r="U2887" s="14">
        <v>1423705801</v>
      </c>
      <c r="V2887" s="15">
        <f t="shared" si="183"/>
        <v>42047.07640046296</v>
      </c>
    </row>
    <row r="2888" spans="1:22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6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7">
        <f t="shared" si="180"/>
        <v>5</v>
      </c>
      <c r="P2888" s="18">
        <f t="shared" si="181"/>
        <v>10</v>
      </c>
      <c r="Q2888" t="s">
        <v>8317</v>
      </c>
      <c r="R2888" s="8" t="s">
        <v>8316</v>
      </c>
      <c r="S2888">
        <v>1442635140</v>
      </c>
      <c r="T2888" s="15">
        <f t="shared" si="182"/>
        <v>42266.165972222225</v>
      </c>
      <c r="U2888" s="14">
        <v>1442243484</v>
      </c>
      <c r="V2888" s="15">
        <f t="shared" si="183"/>
        <v>42261.632916666669</v>
      </c>
    </row>
    <row r="2889" spans="1:22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6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7">
        <f t="shared" si="180"/>
        <v>0.16666666666666669</v>
      </c>
      <c r="P2889" s="18">
        <f t="shared" si="181"/>
        <v>5</v>
      </c>
      <c r="Q2889" t="s">
        <v>8317</v>
      </c>
      <c r="R2889" s="8" t="s">
        <v>8316</v>
      </c>
      <c r="S2889">
        <v>1420971324</v>
      </c>
      <c r="T2889" s="15">
        <f t="shared" si="182"/>
        <v>42015.427361111113</v>
      </c>
      <c r="U2889" s="14">
        <v>1418379324</v>
      </c>
      <c r="V2889" s="15">
        <f t="shared" si="183"/>
        <v>41985.427361111113</v>
      </c>
    </row>
    <row r="2890" spans="1:22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6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7">
        <f t="shared" si="180"/>
        <v>0</v>
      </c>
      <c r="P2890" s="18" t="e">
        <f t="shared" si="181"/>
        <v>#DIV/0!</v>
      </c>
      <c r="Q2890" t="s">
        <v>8317</v>
      </c>
      <c r="R2890" s="8" t="s">
        <v>8316</v>
      </c>
      <c r="S2890">
        <v>1413608340</v>
      </c>
      <c r="T2890" s="15">
        <f t="shared" si="182"/>
        <v>41930.207638888889</v>
      </c>
      <c r="U2890" s="14">
        <v>1412945440</v>
      </c>
      <c r="V2890" s="15">
        <f t="shared" si="183"/>
        <v>41922.535185185188</v>
      </c>
    </row>
    <row r="2891" spans="1:22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6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7">
        <f t="shared" si="180"/>
        <v>38.066666666666663</v>
      </c>
      <c r="P2891" s="18">
        <f t="shared" si="181"/>
        <v>81.571428571428569</v>
      </c>
      <c r="Q2891" t="s">
        <v>8317</v>
      </c>
      <c r="R2891" s="8" t="s">
        <v>8316</v>
      </c>
      <c r="S2891">
        <v>1409344985</v>
      </c>
      <c r="T2891" s="15">
        <f t="shared" si="182"/>
        <v>41880.863252314812</v>
      </c>
      <c r="U2891" s="14">
        <v>1406752985</v>
      </c>
      <c r="V2891" s="15">
        <f t="shared" si="183"/>
        <v>41850.863252314812</v>
      </c>
    </row>
    <row r="2892" spans="1:22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6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7">
        <f t="shared" si="180"/>
        <v>1.05</v>
      </c>
      <c r="P2892" s="18">
        <f t="shared" si="181"/>
        <v>7</v>
      </c>
      <c r="Q2892" t="s">
        <v>8317</v>
      </c>
      <c r="R2892" s="8" t="s">
        <v>8316</v>
      </c>
      <c r="S2892">
        <v>1407553200</v>
      </c>
      <c r="T2892" s="15">
        <f t="shared" si="182"/>
        <v>41860.125</v>
      </c>
      <c r="U2892" s="14">
        <v>1405100992</v>
      </c>
      <c r="V2892" s="15">
        <f t="shared" si="183"/>
        <v>41831.742962962962</v>
      </c>
    </row>
    <row r="2893" spans="1:22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6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7">
        <f t="shared" si="180"/>
        <v>2.73</v>
      </c>
      <c r="P2893" s="18">
        <f t="shared" si="181"/>
        <v>27.3</v>
      </c>
      <c r="Q2893" t="s">
        <v>8317</v>
      </c>
      <c r="R2893" s="8" t="s">
        <v>8316</v>
      </c>
      <c r="S2893">
        <v>1460751128</v>
      </c>
      <c r="T2893" s="15">
        <f t="shared" si="182"/>
        <v>42475.84175925926</v>
      </c>
      <c r="U2893" s="14">
        <v>1455570728</v>
      </c>
      <c r="V2893" s="15">
        <f t="shared" si="183"/>
        <v>42415.883425925931</v>
      </c>
    </row>
    <row r="2894" spans="1:22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6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7">
        <f t="shared" si="180"/>
        <v>9.0909090909090917</v>
      </c>
      <c r="P2894" s="18">
        <f t="shared" si="181"/>
        <v>29.411764705882351</v>
      </c>
      <c r="Q2894" t="s">
        <v>8317</v>
      </c>
      <c r="R2894" s="8" t="s">
        <v>8316</v>
      </c>
      <c r="S2894">
        <v>1409000400</v>
      </c>
      <c r="T2894" s="15">
        <f t="shared" si="182"/>
        <v>41876.875</v>
      </c>
      <c r="U2894" s="14">
        <v>1408381704</v>
      </c>
      <c r="V2894" s="15">
        <f t="shared" si="183"/>
        <v>41869.714166666665</v>
      </c>
    </row>
    <row r="2895" spans="1:22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6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7">
        <f t="shared" si="180"/>
        <v>0.5</v>
      </c>
      <c r="P2895" s="18">
        <f t="shared" si="181"/>
        <v>12.5</v>
      </c>
      <c r="Q2895" t="s">
        <v>8317</v>
      </c>
      <c r="R2895" s="8" t="s">
        <v>8316</v>
      </c>
      <c r="S2895">
        <v>1420768800</v>
      </c>
      <c r="T2895" s="15">
        <f t="shared" si="182"/>
        <v>42013.083333333328</v>
      </c>
      <c r="U2895" s="14">
        <v>1415644395</v>
      </c>
      <c r="V2895" s="15">
        <f t="shared" si="183"/>
        <v>41953.773090277777</v>
      </c>
    </row>
    <row r="2896" spans="1:22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7">
        <f t="shared" si="180"/>
        <v>0</v>
      </c>
      <c r="P2896" s="18" t="e">
        <f t="shared" si="181"/>
        <v>#DIV/0!</v>
      </c>
      <c r="Q2896" t="s">
        <v>8317</v>
      </c>
      <c r="R2896" s="8" t="s">
        <v>8316</v>
      </c>
      <c r="S2896">
        <v>1428100815</v>
      </c>
      <c r="T2896" s="15">
        <f t="shared" si="182"/>
        <v>42097.944618055553</v>
      </c>
      <c r="U2896" s="14">
        <v>1422920415</v>
      </c>
      <c r="V2896" s="15">
        <f t="shared" si="183"/>
        <v>42037.986284722225</v>
      </c>
    </row>
    <row r="2897" spans="1:22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6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7">
        <f t="shared" si="180"/>
        <v>4.5999999999999996</v>
      </c>
      <c r="P2897" s="18">
        <f t="shared" si="181"/>
        <v>5.75</v>
      </c>
      <c r="Q2897" t="s">
        <v>8317</v>
      </c>
      <c r="R2897" s="8" t="s">
        <v>8316</v>
      </c>
      <c r="S2897">
        <v>1403470800</v>
      </c>
      <c r="T2897" s="15">
        <f t="shared" si="182"/>
        <v>41812.875</v>
      </c>
      <c r="U2897" s="14">
        <v>1403356792</v>
      </c>
      <c r="V2897" s="15">
        <f t="shared" si="183"/>
        <v>41811.555462962962</v>
      </c>
    </row>
    <row r="2898" spans="1:22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6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7">
        <f t="shared" si="180"/>
        <v>20.833333333333336</v>
      </c>
      <c r="P2898" s="18">
        <f t="shared" si="181"/>
        <v>52.083333333333336</v>
      </c>
      <c r="Q2898" t="s">
        <v>8317</v>
      </c>
      <c r="R2898" s="8" t="s">
        <v>8316</v>
      </c>
      <c r="S2898">
        <v>1481522400</v>
      </c>
      <c r="T2898" s="15">
        <f t="shared" si="182"/>
        <v>42716.25</v>
      </c>
      <c r="U2898" s="14">
        <v>1480283321</v>
      </c>
      <c r="V2898" s="15">
        <f t="shared" si="183"/>
        <v>42701.908807870372</v>
      </c>
    </row>
    <row r="2899" spans="1:22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6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7">
        <f t="shared" si="180"/>
        <v>4.583333333333333</v>
      </c>
      <c r="P2899" s="18">
        <f t="shared" si="181"/>
        <v>183.33333333333334</v>
      </c>
      <c r="Q2899" t="s">
        <v>8317</v>
      </c>
      <c r="R2899" s="8" t="s">
        <v>8316</v>
      </c>
      <c r="S2899">
        <v>1444577345</v>
      </c>
      <c r="T2899" s="15">
        <f t="shared" si="182"/>
        <v>42288.645196759258</v>
      </c>
      <c r="U2899" s="14">
        <v>1441985458</v>
      </c>
      <c r="V2899" s="15">
        <f t="shared" si="183"/>
        <v>42258.646504629629</v>
      </c>
    </row>
    <row r="2900" spans="1:22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6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7">
        <f t="shared" si="180"/>
        <v>4.2133333333333338</v>
      </c>
      <c r="P2900" s="18">
        <f t="shared" si="181"/>
        <v>26.333333333333332</v>
      </c>
      <c r="Q2900" t="s">
        <v>8317</v>
      </c>
      <c r="R2900" s="8" t="s">
        <v>8316</v>
      </c>
      <c r="S2900">
        <v>1446307053</v>
      </c>
      <c r="T2900" s="15">
        <f t="shared" si="182"/>
        <v>42308.664965277778</v>
      </c>
      <c r="U2900" s="14">
        <v>1443715053</v>
      </c>
      <c r="V2900" s="15">
        <f t="shared" si="183"/>
        <v>42278.664965277778</v>
      </c>
    </row>
    <row r="2901" spans="1:22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6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7">
        <f t="shared" si="180"/>
        <v>0</v>
      </c>
      <c r="P2901" s="18" t="e">
        <f t="shared" si="181"/>
        <v>#DIV/0!</v>
      </c>
      <c r="Q2901" t="s">
        <v>8317</v>
      </c>
      <c r="R2901" s="8" t="s">
        <v>8316</v>
      </c>
      <c r="S2901">
        <v>1469325158</v>
      </c>
      <c r="T2901" s="15">
        <f t="shared" si="182"/>
        <v>42575.078217592592</v>
      </c>
      <c r="U2901" s="14">
        <v>1464141158</v>
      </c>
      <c r="V2901" s="15">
        <f t="shared" si="183"/>
        <v>42515.078217592592</v>
      </c>
    </row>
    <row r="2902" spans="1:22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6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7">
        <f t="shared" si="180"/>
        <v>61.909090909090914</v>
      </c>
      <c r="P2902" s="18">
        <f t="shared" si="181"/>
        <v>486.42857142857144</v>
      </c>
      <c r="Q2902" t="s">
        <v>8317</v>
      </c>
      <c r="R2902" s="8" t="s">
        <v>8316</v>
      </c>
      <c r="S2902">
        <v>1407562632</v>
      </c>
      <c r="T2902" s="15">
        <f t="shared" si="182"/>
        <v>41860.234166666669</v>
      </c>
      <c r="U2902" s="14">
        <v>1404970632</v>
      </c>
      <c r="V2902" s="15">
        <f t="shared" si="183"/>
        <v>41830.234166666669</v>
      </c>
    </row>
    <row r="2903" spans="1:22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6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7">
        <f t="shared" si="180"/>
        <v>0.8</v>
      </c>
      <c r="P2903" s="18">
        <f t="shared" si="181"/>
        <v>3</v>
      </c>
      <c r="Q2903" t="s">
        <v>8317</v>
      </c>
      <c r="R2903" s="8" t="s">
        <v>8316</v>
      </c>
      <c r="S2903">
        <v>1423345339</v>
      </c>
      <c r="T2903" s="15">
        <f t="shared" si="182"/>
        <v>42042.904386574075</v>
      </c>
      <c r="U2903" s="14">
        <v>1418161339</v>
      </c>
      <c r="V2903" s="15">
        <f t="shared" si="183"/>
        <v>41982.904386574075</v>
      </c>
    </row>
    <row r="2904" spans="1:22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6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7">
        <f t="shared" si="180"/>
        <v>1.6666666666666666E-2</v>
      </c>
      <c r="P2904" s="18">
        <f t="shared" si="181"/>
        <v>25</v>
      </c>
      <c r="Q2904" t="s">
        <v>8317</v>
      </c>
      <c r="R2904" s="8" t="s">
        <v>8316</v>
      </c>
      <c r="S2904">
        <v>1440412396</v>
      </c>
      <c r="T2904" s="15">
        <f t="shared" si="182"/>
        <v>42240.439768518518</v>
      </c>
      <c r="U2904" s="14">
        <v>1437820396</v>
      </c>
      <c r="V2904" s="15">
        <f t="shared" si="183"/>
        <v>42210.439768518518</v>
      </c>
    </row>
    <row r="2905" spans="1:22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6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7">
        <f t="shared" si="180"/>
        <v>0.77999999999999992</v>
      </c>
      <c r="P2905" s="18">
        <f t="shared" si="181"/>
        <v>9.75</v>
      </c>
      <c r="Q2905" t="s">
        <v>8317</v>
      </c>
      <c r="R2905" s="8" t="s">
        <v>8316</v>
      </c>
      <c r="S2905">
        <v>1441771218</v>
      </c>
      <c r="T2905" s="15">
        <f t="shared" si="182"/>
        <v>42256.166874999995</v>
      </c>
      <c r="U2905" s="14">
        <v>1436587218</v>
      </c>
      <c r="V2905" s="15">
        <f t="shared" si="183"/>
        <v>42196.166874999995</v>
      </c>
    </row>
    <row r="2906" spans="1:22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7">
        <f t="shared" si="180"/>
        <v>5</v>
      </c>
      <c r="P2906" s="18">
        <f t="shared" si="181"/>
        <v>18.75</v>
      </c>
      <c r="Q2906" t="s">
        <v>8317</v>
      </c>
      <c r="R2906" s="8" t="s">
        <v>8316</v>
      </c>
      <c r="S2906">
        <v>1415534400</v>
      </c>
      <c r="T2906" s="15">
        <f t="shared" si="182"/>
        <v>41952.5</v>
      </c>
      <c r="U2906" s="14">
        <v>1414538031</v>
      </c>
      <c r="V2906" s="15">
        <f t="shared" si="183"/>
        <v>41940.967951388891</v>
      </c>
    </row>
    <row r="2907" spans="1:22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6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7">
        <f t="shared" si="180"/>
        <v>17.771428571428572</v>
      </c>
      <c r="P2907" s="18">
        <f t="shared" si="181"/>
        <v>36.588235294117645</v>
      </c>
      <c r="Q2907" t="s">
        <v>8317</v>
      </c>
      <c r="R2907" s="8" t="s">
        <v>8316</v>
      </c>
      <c r="S2907">
        <v>1473211313</v>
      </c>
      <c r="T2907" s="15">
        <f t="shared" si="182"/>
        <v>42620.056863425925</v>
      </c>
      <c r="U2907" s="14">
        <v>1472001713</v>
      </c>
      <c r="V2907" s="15">
        <f t="shared" si="183"/>
        <v>42606.056863425925</v>
      </c>
    </row>
    <row r="2908" spans="1:22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6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7">
        <f t="shared" si="180"/>
        <v>9.4166666666666661</v>
      </c>
      <c r="P2908" s="18">
        <f t="shared" si="181"/>
        <v>80.714285714285708</v>
      </c>
      <c r="Q2908" t="s">
        <v>8317</v>
      </c>
      <c r="R2908" s="8" t="s">
        <v>8316</v>
      </c>
      <c r="S2908">
        <v>1438390800</v>
      </c>
      <c r="T2908" s="15">
        <f t="shared" si="182"/>
        <v>42217.041666666672</v>
      </c>
      <c r="U2908" s="14">
        <v>1436888066</v>
      </c>
      <c r="V2908" s="15">
        <f t="shared" si="183"/>
        <v>42199.648912037039</v>
      </c>
    </row>
    <row r="2909" spans="1:22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6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7">
        <f t="shared" si="180"/>
        <v>0.08</v>
      </c>
      <c r="P2909" s="18">
        <f t="shared" si="181"/>
        <v>1</v>
      </c>
      <c r="Q2909" t="s">
        <v>8317</v>
      </c>
      <c r="R2909" s="8" t="s">
        <v>8316</v>
      </c>
      <c r="S2909">
        <v>1463259837</v>
      </c>
      <c r="T2909" s="15">
        <f t="shared" si="182"/>
        <v>42504.877743055556</v>
      </c>
      <c r="U2909" s="14">
        <v>1458075837</v>
      </c>
      <c r="V2909" s="15">
        <f t="shared" si="183"/>
        <v>42444.877743055556</v>
      </c>
    </row>
    <row r="2910" spans="1:22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6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7">
        <f t="shared" si="180"/>
        <v>2.75</v>
      </c>
      <c r="P2910" s="18">
        <f t="shared" si="181"/>
        <v>52.8</v>
      </c>
      <c r="Q2910" t="s">
        <v>8317</v>
      </c>
      <c r="R2910" s="8" t="s">
        <v>8316</v>
      </c>
      <c r="S2910">
        <v>1465407219</v>
      </c>
      <c r="T2910" s="15">
        <f t="shared" si="182"/>
        <v>42529.73170138889</v>
      </c>
      <c r="U2910" s="14">
        <v>1462815219</v>
      </c>
      <c r="V2910" s="15">
        <f t="shared" si="183"/>
        <v>42499.73170138889</v>
      </c>
    </row>
    <row r="2911" spans="1:22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6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7">
        <f t="shared" si="180"/>
        <v>1.1111111111111112E-2</v>
      </c>
      <c r="P2911" s="18">
        <f t="shared" si="181"/>
        <v>20</v>
      </c>
      <c r="Q2911" t="s">
        <v>8317</v>
      </c>
      <c r="R2911" s="8" t="s">
        <v>8316</v>
      </c>
      <c r="S2911">
        <v>1416944760</v>
      </c>
      <c r="T2911" s="15">
        <f t="shared" si="182"/>
        <v>41968.823611111111</v>
      </c>
      <c r="U2911" s="14">
        <v>1413527001</v>
      </c>
      <c r="V2911" s="15">
        <f t="shared" si="183"/>
        <v>41929.266215277778</v>
      </c>
    </row>
    <row r="2912" spans="1:22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6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7">
        <f t="shared" si="180"/>
        <v>3.3333333333333335E-3</v>
      </c>
      <c r="P2912" s="18">
        <f t="shared" si="181"/>
        <v>1</v>
      </c>
      <c r="Q2912" t="s">
        <v>8317</v>
      </c>
      <c r="R2912" s="8" t="s">
        <v>8316</v>
      </c>
      <c r="S2912">
        <v>1434139887</v>
      </c>
      <c r="T2912" s="15">
        <f t="shared" si="182"/>
        <v>42167.841284722221</v>
      </c>
      <c r="U2912" s="14">
        <v>1428955887</v>
      </c>
      <c r="V2912" s="15">
        <f t="shared" si="183"/>
        <v>42107.841284722221</v>
      </c>
    </row>
    <row r="2913" spans="1:22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6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7">
        <f t="shared" si="180"/>
        <v>36.5</v>
      </c>
      <c r="P2913" s="18">
        <f t="shared" si="181"/>
        <v>46.928571428571431</v>
      </c>
      <c r="Q2913" t="s">
        <v>8317</v>
      </c>
      <c r="R2913" s="8" t="s">
        <v>8316</v>
      </c>
      <c r="S2913">
        <v>1435429626</v>
      </c>
      <c r="T2913" s="15">
        <f t="shared" si="182"/>
        <v>42182.768819444449</v>
      </c>
      <c r="U2913" s="14">
        <v>1431973626</v>
      </c>
      <c r="V2913" s="15">
        <f t="shared" si="183"/>
        <v>42142.768819444449</v>
      </c>
    </row>
    <row r="2914" spans="1:22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6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7">
        <f t="shared" si="180"/>
        <v>14.058171745152354</v>
      </c>
      <c r="P2914" s="18">
        <f t="shared" si="181"/>
        <v>78.07692307692308</v>
      </c>
      <c r="Q2914" t="s">
        <v>8317</v>
      </c>
      <c r="R2914" s="8" t="s">
        <v>8316</v>
      </c>
      <c r="S2914">
        <v>1452827374</v>
      </c>
      <c r="T2914" s="15">
        <f t="shared" si="182"/>
        <v>42384.131643518514</v>
      </c>
      <c r="U2914" s="14">
        <v>1450235374</v>
      </c>
      <c r="V2914" s="15">
        <f t="shared" si="183"/>
        <v>42354.131643518514</v>
      </c>
    </row>
    <row r="2915" spans="1:22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6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7">
        <f t="shared" si="180"/>
        <v>0.02</v>
      </c>
      <c r="P2915" s="18">
        <f t="shared" si="181"/>
        <v>1</v>
      </c>
      <c r="Q2915" t="s">
        <v>8317</v>
      </c>
      <c r="R2915" s="8" t="s">
        <v>8316</v>
      </c>
      <c r="S2915">
        <v>1410041339</v>
      </c>
      <c r="T2915" s="15">
        <f t="shared" si="182"/>
        <v>41888.922905092593</v>
      </c>
      <c r="U2915" s="14">
        <v>1404857339</v>
      </c>
      <c r="V2915" s="15">
        <f t="shared" si="183"/>
        <v>41828.922905092593</v>
      </c>
    </row>
    <row r="2916" spans="1:22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7">
        <f t="shared" si="180"/>
        <v>4.0000000000000001E-3</v>
      </c>
      <c r="P2916" s="18">
        <f t="shared" si="181"/>
        <v>1</v>
      </c>
      <c r="Q2916" t="s">
        <v>8317</v>
      </c>
      <c r="R2916" s="8" t="s">
        <v>8316</v>
      </c>
      <c r="S2916">
        <v>1426365994</v>
      </c>
      <c r="T2916" s="15">
        <f t="shared" si="182"/>
        <v>42077.865671296298</v>
      </c>
      <c r="U2916" s="14">
        <v>1421185594</v>
      </c>
      <c r="V2916" s="15">
        <f t="shared" si="183"/>
        <v>42017.907337962963</v>
      </c>
    </row>
    <row r="2917" spans="1:22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6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7">
        <f t="shared" si="180"/>
        <v>61.1</v>
      </c>
      <c r="P2917" s="18">
        <f t="shared" si="181"/>
        <v>203.66666666666666</v>
      </c>
      <c r="Q2917" t="s">
        <v>8317</v>
      </c>
      <c r="R2917" s="8" t="s">
        <v>8316</v>
      </c>
      <c r="S2917">
        <v>1458117190</v>
      </c>
      <c r="T2917" s="15">
        <f t="shared" si="182"/>
        <v>42445.356365740736</v>
      </c>
      <c r="U2917" s="14">
        <v>1455528790</v>
      </c>
      <c r="V2917" s="15">
        <f t="shared" si="183"/>
        <v>42415.398032407407</v>
      </c>
    </row>
    <row r="2918" spans="1:22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6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7">
        <f t="shared" si="180"/>
        <v>7.8378378378378386</v>
      </c>
      <c r="P2918" s="18">
        <f t="shared" si="181"/>
        <v>20.714285714285715</v>
      </c>
      <c r="Q2918" t="s">
        <v>8317</v>
      </c>
      <c r="R2918" s="8" t="s">
        <v>8316</v>
      </c>
      <c r="S2918">
        <v>1400498789</v>
      </c>
      <c r="T2918" s="15">
        <f t="shared" si="182"/>
        <v>41778.476724537039</v>
      </c>
      <c r="U2918" s="14">
        <v>1398511589</v>
      </c>
      <c r="V2918" s="15">
        <f t="shared" si="183"/>
        <v>41755.476724537039</v>
      </c>
    </row>
    <row r="2919" spans="1:22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6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7">
        <f t="shared" si="180"/>
        <v>21.85</v>
      </c>
      <c r="P2919" s="18">
        <f t="shared" si="181"/>
        <v>48.555555555555557</v>
      </c>
      <c r="Q2919" t="s">
        <v>8317</v>
      </c>
      <c r="R2919" s="8" t="s">
        <v>8316</v>
      </c>
      <c r="S2919">
        <v>1442381847</v>
      </c>
      <c r="T2919" s="15">
        <f t="shared" si="182"/>
        <v>42263.234340277777</v>
      </c>
      <c r="U2919" s="14">
        <v>1440826647</v>
      </c>
      <c r="V2919" s="15">
        <f t="shared" si="183"/>
        <v>42245.234340277777</v>
      </c>
    </row>
    <row r="2920" spans="1:22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6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7">
        <f t="shared" si="180"/>
        <v>27.24</v>
      </c>
      <c r="P2920" s="18">
        <f t="shared" si="181"/>
        <v>68.099999999999994</v>
      </c>
      <c r="Q2920" t="s">
        <v>8317</v>
      </c>
      <c r="R2920" s="8" t="s">
        <v>8316</v>
      </c>
      <c r="S2920">
        <v>1446131207</v>
      </c>
      <c r="T2920" s="15">
        <f t="shared" si="182"/>
        <v>42306.629710648151</v>
      </c>
      <c r="U2920" s="14">
        <v>1443712007</v>
      </c>
      <c r="V2920" s="15">
        <f t="shared" si="183"/>
        <v>42278.629710648151</v>
      </c>
    </row>
    <row r="2921" spans="1:22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6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7">
        <f t="shared" si="180"/>
        <v>8.5</v>
      </c>
      <c r="P2921" s="18">
        <f t="shared" si="181"/>
        <v>8.5</v>
      </c>
      <c r="Q2921" t="s">
        <v>8317</v>
      </c>
      <c r="R2921" s="8" t="s">
        <v>8316</v>
      </c>
      <c r="S2921">
        <v>1407250329</v>
      </c>
      <c r="T2921" s="15">
        <f t="shared" si="182"/>
        <v>41856.61954861111</v>
      </c>
      <c r="U2921" s="14">
        <v>1404658329</v>
      </c>
      <c r="V2921" s="15">
        <f t="shared" si="183"/>
        <v>41826.61954861111</v>
      </c>
    </row>
    <row r="2922" spans="1:22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6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7">
        <f t="shared" si="180"/>
        <v>26.840000000000003</v>
      </c>
      <c r="P2922" s="18">
        <f t="shared" si="181"/>
        <v>51.615384615384613</v>
      </c>
      <c r="Q2922" t="s">
        <v>8317</v>
      </c>
      <c r="R2922" s="8" t="s">
        <v>8316</v>
      </c>
      <c r="S2922">
        <v>1427306470</v>
      </c>
      <c r="T2922" s="15">
        <f t="shared" si="182"/>
        <v>42088.750810185185</v>
      </c>
      <c r="U2922" s="14">
        <v>1424718070</v>
      </c>
      <c r="V2922" s="15">
        <f t="shared" si="183"/>
        <v>42058.792476851857</v>
      </c>
    </row>
    <row r="2923" spans="1:22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6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7">
        <f t="shared" si="180"/>
        <v>129</v>
      </c>
      <c r="P2923" s="18">
        <f t="shared" si="181"/>
        <v>43</v>
      </c>
      <c r="Q2923" t="s">
        <v>8358</v>
      </c>
      <c r="R2923" s="8" t="s">
        <v>8316</v>
      </c>
      <c r="S2923">
        <v>1411679804</v>
      </c>
      <c r="T2923" s="15">
        <f t="shared" si="182"/>
        <v>41907.886620370373</v>
      </c>
      <c r="U2923" s="14">
        <v>1409087804</v>
      </c>
      <c r="V2923" s="15">
        <f t="shared" si="183"/>
        <v>41877.886620370373</v>
      </c>
    </row>
    <row r="2924" spans="1:22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6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7">
        <f t="shared" si="180"/>
        <v>100</v>
      </c>
      <c r="P2924" s="18">
        <f t="shared" si="181"/>
        <v>83.333333333333329</v>
      </c>
      <c r="Q2924" t="s">
        <v>8358</v>
      </c>
      <c r="R2924" s="8" t="s">
        <v>8316</v>
      </c>
      <c r="S2924">
        <v>1431982727</v>
      </c>
      <c r="T2924" s="15">
        <f t="shared" si="182"/>
        <v>42142.874155092592</v>
      </c>
      <c r="U2924" s="14">
        <v>1428094727</v>
      </c>
      <c r="V2924" s="15">
        <f t="shared" si="183"/>
        <v>42097.874155092592</v>
      </c>
    </row>
    <row r="2925" spans="1:22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6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7">
        <f t="shared" si="180"/>
        <v>100</v>
      </c>
      <c r="P2925" s="18">
        <f t="shared" si="181"/>
        <v>30</v>
      </c>
      <c r="Q2925" t="s">
        <v>8358</v>
      </c>
      <c r="R2925" s="8" t="s">
        <v>8316</v>
      </c>
      <c r="S2925">
        <v>1422068400</v>
      </c>
      <c r="T2925" s="15">
        <f t="shared" si="182"/>
        <v>42028.125</v>
      </c>
      <c r="U2925" s="14">
        <v>1420774779</v>
      </c>
      <c r="V2925" s="15">
        <f t="shared" si="183"/>
        <v>42013.15253472222</v>
      </c>
    </row>
    <row r="2926" spans="1:22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7">
        <f t="shared" si="180"/>
        <v>103.2</v>
      </c>
      <c r="P2926" s="18">
        <f t="shared" si="181"/>
        <v>175.51020408163265</v>
      </c>
      <c r="Q2926" t="s">
        <v>8358</v>
      </c>
      <c r="R2926" s="8" t="s">
        <v>8316</v>
      </c>
      <c r="S2926">
        <v>1431143940</v>
      </c>
      <c r="T2926" s="15">
        <f t="shared" si="182"/>
        <v>42133.165972222225</v>
      </c>
      <c r="U2926" s="14">
        <v>1428585710</v>
      </c>
      <c r="V2926" s="15">
        <f t="shared" si="183"/>
        <v>42103.556828703702</v>
      </c>
    </row>
    <row r="2927" spans="1:22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6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7">
        <f t="shared" si="180"/>
        <v>102.44597777777777</v>
      </c>
      <c r="P2927" s="18">
        <f t="shared" si="181"/>
        <v>231.66175879396985</v>
      </c>
      <c r="Q2927" t="s">
        <v>8358</v>
      </c>
      <c r="R2927" s="8" t="s">
        <v>8316</v>
      </c>
      <c r="S2927">
        <v>1410444068</v>
      </c>
      <c r="T2927" s="15">
        <f t="shared" si="182"/>
        <v>41893.584120370375</v>
      </c>
      <c r="U2927" s="14">
        <v>1407852068</v>
      </c>
      <c r="V2927" s="15">
        <f t="shared" si="183"/>
        <v>41863.584120370375</v>
      </c>
    </row>
    <row r="2928" spans="1:22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6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7">
        <f t="shared" si="180"/>
        <v>125</v>
      </c>
      <c r="P2928" s="18">
        <f t="shared" si="181"/>
        <v>75</v>
      </c>
      <c r="Q2928" t="s">
        <v>8358</v>
      </c>
      <c r="R2928" s="8" t="s">
        <v>8316</v>
      </c>
      <c r="S2928">
        <v>1424715779</v>
      </c>
      <c r="T2928" s="15">
        <f t="shared" si="182"/>
        <v>42058.765960648147</v>
      </c>
      <c r="U2928" s="14">
        <v>1423506179</v>
      </c>
      <c r="V2928" s="15">
        <f t="shared" si="183"/>
        <v>42044.765960648147</v>
      </c>
    </row>
    <row r="2929" spans="1:22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6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7">
        <f t="shared" si="180"/>
        <v>130.83333333333334</v>
      </c>
      <c r="P2929" s="18">
        <f t="shared" si="181"/>
        <v>112.14285714285714</v>
      </c>
      <c r="Q2929" t="s">
        <v>8358</v>
      </c>
      <c r="R2929" s="8" t="s">
        <v>8316</v>
      </c>
      <c r="S2929">
        <v>1405400400</v>
      </c>
      <c r="T2929" s="15">
        <f t="shared" si="182"/>
        <v>41835.208333333336</v>
      </c>
      <c r="U2929" s="14">
        <v>1402934629</v>
      </c>
      <c r="V2929" s="15">
        <f t="shared" si="183"/>
        <v>41806.669317129628</v>
      </c>
    </row>
    <row r="2930" spans="1:22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6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7">
        <f t="shared" si="180"/>
        <v>100</v>
      </c>
      <c r="P2930" s="18">
        <f t="shared" si="181"/>
        <v>41.666666666666664</v>
      </c>
      <c r="Q2930" t="s">
        <v>8358</v>
      </c>
      <c r="R2930" s="8" t="s">
        <v>8316</v>
      </c>
      <c r="S2930">
        <v>1457135846</v>
      </c>
      <c r="T2930" s="15">
        <f t="shared" si="182"/>
        <v>42433.998217592598</v>
      </c>
      <c r="U2930" s="14">
        <v>1454543846</v>
      </c>
      <c r="V2930" s="15">
        <f t="shared" si="183"/>
        <v>42403.998217592598</v>
      </c>
    </row>
    <row r="2931" spans="1:22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6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7">
        <f t="shared" si="180"/>
        <v>102.06937499999999</v>
      </c>
      <c r="P2931" s="18">
        <f t="shared" si="181"/>
        <v>255.17343750000001</v>
      </c>
      <c r="Q2931" t="s">
        <v>8358</v>
      </c>
      <c r="R2931" s="8" t="s">
        <v>8316</v>
      </c>
      <c r="S2931">
        <v>1401024758</v>
      </c>
      <c r="T2931" s="15">
        <f t="shared" si="182"/>
        <v>41784.564328703702</v>
      </c>
      <c r="U2931" s="14">
        <v>1398432758</v>
      </c>
      <c r="V2931" s="15">
        <f t="shared" si="183"/>
        <v>41754.564328703702</v>
      </c>
    </row>
    <row r="2932" spans="1:22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6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7">
        <f t="shared" si="180"/>
        <v>100.92000000000002</v>
      </c>
      <c r="P2932" s="18">
        <f t="shared" si="181"/>
        <v>162.7741935483871</v>
      </c>
      <c r="Q2932" t="s">
        <v>8358</v>
      </c>
      <c r="R2932" s="8" t="s">
        <v>8316</v>
      </c>
      <c r="S2932">
        <v>1431007264</v>
      </c>
      <c r="T2932" s="15">
        <f t="shared" si="182"/>
        <v>42131.584074074075</v>
      </c>
      <c r="U2932" s="14">
        <v>1428415264</v>
      </c>
      <c r="V2932" s="15">
        <f t="shared" si="183"/>
        <v>42101.584074074075</v>
      </c>
    </row>
    <row r="2933" spans="1:22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6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7">
        <f t="shared" si="180"/>
        <v>106</v>
      </c>
      <c r="P2933" s="18">
        <f t="shared" si="181"/>
        <v>88.333333333333329</v>
      </c>
      <c r="Q2933" t="s">
        <v>8358</v>
      </c>
      <c r="R2933" s="8" t="s">
        <v>8316</v>
      </c>
      <c r="S2933">
        <v>1410761280</v>
      </c>
      <c r="T2933" s="15">
        <f t="shared" si="182"/>
        <v>41897.255555555559</v>
      </c>
      <c r="U2933" s="14">
        <v>1408604363</v>
      </c>
      <c r="V2933" s="15">
        <f t="shared" si="183"/>
        <v>41872.291238425925</v>
      </c>
    </row>
    <row r="2934" spans="1:22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6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7">
        <f t="shared" si="180"/>
        <v>105.0967741935484</v>
      </c>
      <c r="P2934" s="18">
        <f t="shared" si="181"/>
        <v>85.736842105263165</v>
      </c>
      <c r="Q2934" t="s">
        <v>8358</v>
      </c>
      <c r="R2934" s="8" t="s">
        <v>8316</v>
      </c>
      <c r="S2934">
        <v>1424516400</v>
      </c>
      <c r="T2934" s="15">
        <f t="shared" si="182"/>
        <v>42056.458333333328</v>
      </c>
      <c r="U2934" s="14">
        <v>1421812637</v>
      </c>
      <c r="V2934" s="15">
        <f t="shared" si="183"/>
        <v>42025.164780092593</v>
      </c>
    </row>
    <row r="2935" spans="1:22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6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7">
        <f t="shared" si="180"/>
        <v>102.76</v>
      </c>
      <c r="P2935" s="18">
        <f t="shared" si="181"/>
        <v>47.574074074074076</v>
      </c>
      <c r="Q2935" t="s">
        <v>8358</v>
      </c>
      <c r="R2935" s="8" t="s">
        <v>8316</v>
      </c>
      <c r="S2935">
        <v>1465081053</v>
      </c>
      <c r="T2935" s="15">
        <f t="shared" si="182"/>
        <v>42525.956631944442</v>
      </c>
      <c r="U2935" s="14">
        <v>1462489053</v>
      </c>
      <c r="V2935" s="15">
        <f t="shared" si="183"/>
        <v>42495.956631944442</v>
      </c>
    </row>
    <row r="2936" spans="1:22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7">
        <f t="shared" si="180"/>
        <v>108</v>
      </c>
      <c r="P2936" s="18">
        <f t="shared" si="181"/>
        <v>72.972972972972968</v>
      </c>
      <c r="Q2936" t="s">
        <v>8358</v>
      </c>
      <c r="R2936" s="8" t="s">
        <v>8316</v>
      </c>
      <c r="S2936">
        <v>1402845364</v>
      </c>
      <c r="T2936" s="15">
        <f t="shared" si="182"/>
        <v>41805.636157407411</v>
      </c>
      <c r="U2936" s="14">
        <v>1400253364</v>
      </c>
      <c r="V2936" s="15">
        <f t="shared" si="183"/>
        <v>41775.636157407411</v>
      </c>
    </row>
    <row r="2937" spans="1:22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6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7">
        <f t="shared" si="180"/>
        <v>100.88571428571429</v>
      </c>
      <c r="P2937" s="18">
        <f t="shared" si="181"/>
        <v>90.538461538461533</v>
      </c>
      <c r="Q2937" t="s">
        <v>8358</v>
      </c>
      <c r="R2937" s="8" t="s">
        <v>8316</v>
      </c>
      <c r="S2937">
        <v>1472490000</v>
      </c>
      <c r="T2937" s="15">
        <f t="shared" si="182"/>
        <v>42611.708333333328</v>
      </c>
      <c r="U2937" s="14">
        <v>1467468008</v>
      </c>
      <c r="V2937" s="15">
        <f t="shared" si="183"/>
        <v>42553.583425925928</v>
      </c>
    </row>
    <row r="2938" spans="1:22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6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7">
        <f t="shared" si="180"/>
        <v>128</v>
      </c>
      <c r="P2938" s="18">
        <f t="shared" si="181"/>
        <v>37.647058823529413</v>
      </c>
      <c r="Q2938" t="s">
        <v>8358</v>
      </c>
      <c r="R2938" s="8" t="s">
        <v>8316</v>
      </c>
      <c r="S2938">
        <v>1413176340</v>
      </c>
      <c r="T2938" s="15">
        <f t="shared" si="182"/>
        <v>41925.207638888889</v>
      </c>
      <c r="U2938" s="14">
        <v>1412091423</v>
      </c>
      <c r="V2938" s="15">
        <f t="shared" si="183"/>
        <v>41912.650729166664</v>
      </c>
    </row>
    <row r="2939" spans="1:22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6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7">
        <f t="shared" si="180"/>
        <v>133.33333333333331</v>
      </c>
      <c r="P2939" s="18">
        <f t="shared" si="181"/>
        <v>36.363636363636367</v>
      </c>
      <c r="Q2939" t="s">
        <v>8358</v>
      </c>
      <c r="R2939" s="8" t="s">
        <v>8316</v>
      </c>
      <c r="S2939">
        <v>1405249113</v>
      </c>
      <c r="T2939" s="15">
        <f t="shared" si="182"/>
        <v>41833.457326388889</v>
      </c>
      <c r="U2939" s="14">
        <v>1402657113</v>
      </c>
      <c r="V2939" s="15">
        <f t="shared" si="183"/>
        <v>41803.457326388889</v>
      </c>
    </row>
    <row r="2940" spans="1:22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6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7">
        <f t="shared" si="180"/>
        <v>101.375</v>
      </c>
      <c r="P2940" s="18">
        <f t="shared" si="181"/>
        <v>126.71875</v>
      </c>
      <c r="Q2940" t="s">
        <v>8358</v>
      </c>
      <c r="R2940" s="8" t="s">
        <v>8316</v>
      </c>
      <c r="S2940">
        <v>1422636814</v>
      </c>
      <c r="T2940" s="15">
        <f t="shared" si="182"/>
        <v>42034.703865740739</v>
      </c>
      <c r="U2940" s="14">
        <v>1420044814</v>
      </c>
      <c r="V2940" s="15">
        <f t="shared" si="183"/>
        <v>42004.703865740739</v>
      </c>
    </row>
    <row r="2941" spans="1:22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6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7">
        <f t="shared" si="180"/>
        <v>102.875</v>
      </c>
      <c r="P2941" s="18">
        <f t="shared" si="181"/>
        <v>329.2</v>
      </c>
      <c r="Q2941" t="s">
        <v>8358</v>
      </c>
      <c r="R2941" s="8" t="s">
        <v>8316</v>
      </c>
      <c r="S2941">
        <v>1409187600</v>
      </c>
      <c r="T2941" s="15">
        <f t="shared" si="182"/>
        <v>41879.041666666664</v>
      </c>
      <c r="U2941" s="14">
        <v>1406316312</v>
      </c>
      <c r="V2941" s="15">
        <f t="shared" si="183"/>
        <v>41845.809166666666</v>
      </c>
    </row>
    <row r="2942" spans="1:22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6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7">
        <f t="shared" si="180"/>
        <v>107.24000000000001</v>
      </c>
      <c r="P2942" s="18">
        <f t="shared" si="181"/>
        <v>81.242424242424249</v>
      </c>
      <c r="Q2942" t="s">
        <v>8358</v>
      </c>
      <c r="R2942" s="8" t="s">
        <v>8316</v>
      </c>
      <c r="S2942">
        <v>1421606018</v>
      </c>
      <c r="T2942" s="15">
        <f t="shared" si="182"/>
        <v>42022.773356481484</v>
      </c>
      <c r="U2942" s="14">
        <v>1418150018</v>
      </c>
      <c r="V2942" s="15">
        <f t="shared" si="183"/>
        <v>41982.773356481484</v>
      </c>
    </row>
    <row r="2943" spans="1:22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6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7">
        <f t="shared" si="180"/>
        <v>4.0000000000000001E-3</v>
      </c>
      <c r="P2943" s="18">
        <f t="shared" si="181"/>
        <v>1</v>
      </c>
      <c r="Q2943" t="s">
        <v>8356</v>
      </c>
      <c r="R2943" s="8" t="s">
        <v>8316</v>
      </c>
      <c r="S2943">
        <v>1425250955</v>
      </c>
      <c r="T2943" s="15">
        <f t="shared" si="182"/>
        <v>42064.960127314815</v>
      </c>
      <c r="U2943" s="14">
        <v>1422658955</v>
      </c>
      <c r="V2943" s="15">
        <f t="shared" si="183"/>
        <v>42034.960127314815</v>
      </c>
    </row>
    <row r="2944" spans="1:22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6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7">
        <f t="shared" si="180"/>
        <v>20.424999999999997</v>
      </c>
      <c r="P2944" s="18">
        <f t="shared" si="181"/>
        <v>202.22772277227722</v>
      </c>
      <c r="Q2944" t="s">
        <v>8356</v>
      </c>
      <c r="R2944" s="8" t="s">
        <v>8316</v>
      </c>
      <c r="S2944">
        <v>1450297080</v>
      </c>
      <c r="T2944" s="15">
        <f t="shared" si="182"/>
        <v>42354.845833333333</v>
      </c>
      <c r="U2944" s="14">
        <v>1448565459</v>
      </c>
      <c r="V2944" s="15">
        <f t="shared" si="183"/>
        <v>42334.803923611107</v>
      </c>
    </row>
    <row r="2945" spans="1:22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6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7">
        <f t="shared" si="180"/>
        <v>0</v>
      </c>
      <c r="P2945" s="18" t="e">
        <f t="shared" si="181"/>
        <v>#DIV/0!</v>
      </c>
      <c r="Q2945" t="s">
        <v>8356</v>
      </c>
      <c r="R2945" s="8" t="s">
        <v>8316</v>
      </c>
      <c r="S2945">
        <v>1428894380</v>
      </c>
      <c r="T2945" s="15">
        <f t="shared" si="182"/>
        <v>42107.129398148143</v>
      </c>
      <c r="U2945" s="14">
        <v>1426302380</v>
      </c>
      <c r="V2945" s="15">
        <f t="shared" si="183"/>
        <v>42077.129398148143</v>
      </c>
    </row>
    <row r="2946" spans="1:22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7">
        <f t="shared" si="180"/>
        <v>1</v>
      </c>
      <c r="P2946" s="18">
        <f t="shared" si="181"/>
        <v>100</v>
      </c>
      <c r="Q2946" t="s">
        <v>8356</v>
      </c>
      <c r="R2946" s="8" t="s">
        <v>8316</v>
      </c>
      <c r="S2946">
        <v>1433714198</v>
      </c>
      <c r="T2946" s="15">
        <f t="shared" si="182"/>
        <v>42162.9143287037</v>
      </c>
      <c r="U2946" s="14">
        <v>1431122198</v>
      </c>
      <c r="V2946" s="15">
        <f t="shared" si="183"/>
        <v>42132.9143287037</v>
      </c>
    </row>
    <row r="2947" spans="1:22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6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7">
        <f t="shared" ref="O2947:O3010" si="184">(E2947/D2947)*100</f>
        <v>0</v>
      </c>
      <c r="P2947" s="18" t="e">
        <f t="shared" ref="P2947:P3010" si="185">AVERAGE(E2947/L2947)</f>
        <v>#DIV/0!</v>
      </c>
      <c r="Q2947" t="s">
        <v>8356</v>
      </c>
      <c r="R2947" s="8" t="s">
        <v>8316</v>
      </c>
      <c r="S2947">
        <v>1432437660</v>
      </c>
      <c r="T2947" s="15">
        <f t="shared" ref="T2947:T3010" si="186">(S2947/86400)+DATE(1970,1,1)</f>
        <v>42148.139583333337</v>
      </c>
      <c r="U2947" s="14">
        <v>1429845660</v>
      </c>
      <c r="V2947" s="15">
        <f t="shared" ref="V2947:V3010" si="187">(U2947/86400)+DATE(1970,1,1)</f>
        <v>42118.139583333337</v>
      </c>
    </row>
    <row r="2948" spans="1:22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6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7">
        <f t="shared" si="184"/>
        <v>0.1</v>
      </c>
      <c r="P2948" s="18">
        <f t="shared" si="185"/>
        <v>1</v>
      </c>
      <c r="Q2948" t="s">
        <v>8356</v>
      </c>
      <c r="R2948" s="8" t="s">
        <v>8316</v>
      </c>
      <c r="S2948">
        <v>1471265092</v>
      </c>
      <c r="T2948" s="15">
        <f t="shared" si="186"/>
        <v>42597.531157407408</v>
      </c>
      <c r="U2948" s="14">
        <v>1468673092</v>
      </c>
      <c r="V2948" s="15">
        <f t="shared" si="187"/>
        <v>42567.531157407408</v>
      </c>
    </row>
    <row r="2949" spans="1:22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6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7">
        <f t="shared" si="184"/>
        <v>4.2880000000000003</v>
      </c>
      <c r="P2949" s="18">
        <f t="shared" si="185"/>
        <v>82.461538461538467</v>
      </c>
      <c r="Q2949" t="s">
        <v>8356</v>
      </c>
      <c r="R2949" s="8" t="s">
        <v>8316</v>
      </c>
      <c r="S2949">
        <v>1480007460</v>
      </c>
      <c r="T2949" s="15">
        <f t="shared" si="186"/>
        <v>42698.71597222222</v>
      </c>
      <c r="U2949" s="14">
        <v>1475760567</v>
      </c>
      <c r="V2949" s="15">
        <f t="shared" si="187"/>
        <v>42649.562118055561</v>
      </c>
    </row>
    <row r="2950" spans="1:22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6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7">
        <f t="shared" si="184"/>
        <v>4.8000000000000004E-3</v>
      </c>
      <c r="P2950" s="18">
        <f t="shared" si="185"/>
        <v>2.6666666666666665</v>
      </c>
      <c r="Q2950" t="s">
        <v>8356</v>
      </c>
      <c r="R2950" s="8" t="s">
        <v>8316</v>
      </c>
      <c r="S2950">
        <v>1433259293</v>
      </c>
      <c r="T2950" s="15">
        <f t="shared" si="186"/>
        <v>42157.649224537032</v>
      </c>
      <c r="U2950" s="14">
        <v>1428075293</v>
      </c>
      <c r="V2950" s="15">
        <f t="shared" si="187"/>
        <v>42097.649224537032</v>
      </c>
    </row>
    <row r="2951" spans="1:22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6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7">
        <f t="shared" si="184"/>
        <v>2.5</v>
      </c>
      <c r="P2951" s="18">
        <f t="shared" si="185"/>
        <v>12.5</v>
      </c>
      <c r="Q2951" t="s">
        <v>8356</v>
      </c>
      <c r="R2951" s="8" t="s">
        <v>8316</v>
      </c>
      <c r="S2951">
        <v>1447965917</v>
      </c>
      <c r="T2951" s="15">
        <f t="shared" si="186"/>
        <v>42327.864780092597</v>
      </c>
      <c r="U2951" s="14">
        <v>1445370317</v>
      </c>
      <c r="V2951" s="15">
        <f t="shared" si="187"/>
        <v>42297.823113425926</v>
      </c>
    </row>
    <row r="2952" spans="1:22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6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7">
        <f t="shared" si="184"/>
        <v>0</v>
      </c>
      <c r="P2952" s="18" t="e">
        <f t="shared" si="185"/>
        <v>#DIV/0!</v>
      </c>
      <c r="Q2952" t="s">
        <v>8356</v>
      </c>
      <c r="R2952" s="8" t="s">
        <v>8316</v>
      </c>
      <c r="S2952">
        <v>1453538752</v>
      </c>
      <c r="T2952" s="15">
        <f t="shared" si="186"/>
        <v>42392.36518518519</v>
      </c>
      <c r="U2952" s="14">
        <v>1450946752</v>
      </c>
      <c r="V2952" s="15">
        <f t="shared" si="187"/>
        <v>42362.36518518519</v>
      </c>
    </row>
    <row r="2953" spans="1:22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7">
        <f t="shared" si="184"/>
        <v>2.1919999999999997</v>
      </c>
      <c r="P2953" s="18">
        <f t="shared" si="185"/>
        <v>18.896551724137932</v>
      </c>
      <c r="Q2953" t="s">
        <v>8356</v>
      </c>
      <c r="R2953" s="8" t="s">
        <v>8316</v>
      </c>
      <c r="S2953">
        <v>1412536573</v>
      </c>
      <c r="T2953" s="15">
        <f t="shared" si="186"/>
        <v>41917.802928240737</v>
      </c>
      <c r="U2953" s="14">
        <v>1408648573</v>
      </c>
      <c r="V2953" s="15">
        <f t="shared" si="187"/>
        <v>41872.802928240737</v>
      </c>
    </row>
    <row r="2954" spans="1:22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7">
        <f t="shared" si="184"/>
        <v>8.0250000000000004</v>
      </c>
      <c r="P2954" s="18">
        <f t="shared" si="185"/>
        <v>200.625</v>
      </c>
      <c r="Q2954" t="s">
        <v>8356</v>
      </c>
      <c r="R2954" s="8" t="s">
        <v>8316</v>
      </c>
      <c r="S2954">
        <v>1476676800</v>
      </c>
      <c r="T2954" s="15">
        <f t="shared" si="186"/>
        <v>42660.166666666672</v>
      </c>
      <c r="U2954" s="14">
        <v>1473957239</v>
      </c>
      <c r="V2954" s="15">
        <f t="shared" si="187"/>
        <v>42628.690266203703</v>
      </c>
    </row>
    <row r="2955" spans="1:22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7">
        <f t="shared" si="184"/>
        <v>0.15125</v>
      </c>
      <c r="P2955" s="18">
        <f t="shared" si="185"/>
        <v>201.66666666666666</v>
      </c>
      <c r="Q2955" t="s">
        <v>8356</v>
      </c>
      <c r="R2955" s="8" t="s">
        <v>8316</v>
      </c>
      <c r="S2955">
        <v>1444330821</v>
      </c>
      <c r="T2955" s="15">
        <f t="shared" si="186"/>
        <v>42285.791909722218</v>
      </c>
      <c r="U2955" s="14">
        <v>1441738821</v>
      </c>
      <c r="V2955" s="15">
        <f t="shared" si="187"/>
        <v>42255.791909722218</v>
      </c>
    </row>
    <row r="2956" spans="1:22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7">
        <f t="shared" si="184"/>
        <v>0</v>
      </c>
      <c r="P2956" s="18" t="e">
        <f t="shared" si="185"/>
        <v>#DIV/0!</v>
      </c>
      <c r="Q2956" t="s">
        <v>8356</v>
      </c>
      <c r="R2956" s="8" t="s">
        <v>8316</v>
      </c>
      <c r="S2956">
        <v>1489669203</v>
      </c>
      <c r="T2956" s="15">
        <f t="shared" si="186"/>
        <v>42810.541701388887</v>
      </c>
      <c r="U2956" s="14">
        <v>1487944803</v>
      </c>
      <c r="V2956" s="15">
        <f t="shared" si="187"/>
        <v>42790.583368055552</v>
      </c>
    </row>
    <row r="2957" spans="1:22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7">
        <f t="shared" si="184"/>
        <v>59.583333333333336</v>
      </c>
      <c r="P2957" s="18">
        <f t="shared" si="185"/>
        <v>65</v>
      </c>
      <c r="Q2957" t="s">
        <v>8356</v>
      </c>
      <c r="R2957" s="8" t="s">
        <v>8316</v>
      </c>
      <c r="S2957">
        <v>1434476849</v>
      </c>
      <c r="T2957" s="15">
        <f t="shared" si="186"/>
        <v>42171.741307870368</v>
      </c>
      <c r="U2957" s="14">
        <v>1431884849</v>
      </c>
      <c r="V2957" s="15">
        <f t="shared" si="187"/>
        <v>42141.741307870368</v>
      </c>
    </row>
    <row r="2958" spans="1:22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7">
        <f t="shared" si="184"/>
        <v>16.734177215189874</v>
      </c>
      <c r="P2958" s="18">
        <f t="shared" si="185"/>
        <v>66.099999999999994</v>
      </c>
      <c r="Q2958" t="s">
        <v>8356</v>
      </c>
      <c r="R2958" s="8" t="s">
        <v>8316</v>
      </c>
      <c r="S2958">
        <v>1462402850</v>
      </c>
      <c r="T2958" s="15">
        <f t="shared" si="186"/>
        <v>42494.958912037036</v>
      </c>
      <c r="U2958" s="14">
        <v>1459810850</v>
      </c>
      <c r="V2958" s="15">
        <f t="shared" si="187"/>
        <v>42464.958912037036</v>
      </c>
    </row>
    <row r="2959" spans="1:22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7">
        <f t="shared" si="184"/>
        <v>1.8666666666666669</v>
      </c>
      <c r="P2959" s="18">
        <f t="shared" si="185"/>
        <v>93.333333333333329</v>
      </c>
      <c r="Q2959" t="s">
        <v>8356</v>
      </c>
      <c r="R2959" s="8" t="s">
        <v>8316</v>
      </c>
      <c r="S2959">
        <v>1427498172</v>
      </c>
      <c r="T2959" s="15">
        <f t="shared" si="186"/>
        <v>42090.969583333332</v>
      </c>
      <c r="U2959" s="14">
        <v>1422317772</v>
      </c>
      <c r="V2959" s="15">
        <f t="shared" si="187"/>
        <v>42031.011249999996</v>
      </c>
    </row>
    <row r="2960" spans="1:22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7">
        <f t="shared" si="184"/>
        <v>0</v>
      </c>
      <c r="P2960" s="18" t="e">
        <f t="shared" si="185"/>
        <v>#DIV/0!</v>
      </c>
      <c r="Q2960" t="s">
        <v>8356</v>
      </c>
      <c r="R2960" s="8" t="s">
        <v>8316</v>
      </c>
      <c r="S2960">
        <v>1462729317</v>
      </c>
      <c r="T2960" s="15">
        <f t="shared" si="186"/>
        <v>42498.73746527778</v>
      </c>
      <c r="U2960" s="14">
        <v>1457548917</v>
      </c>
      <c r="V2960" s="15">
        <f t="shared" si="187"/>
        <v>42438.779131944444</v>
      </c>
    </row>
    <row r="2961" spans="1:22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7">
        <f t="shared" si="184"/>
        <v>0</v>
      </c>
      <c r="P2961" s="18" t="e">
        <f t="shared" si="185"/>
        <v>#DIV/0!</v>
      </c>
      <c r="Q2961" t="s">
        <v>8356</v>
      </c>
      <c r="R2961" s="8" t="s">
        <v>8316</v>
      </c>
      <c r="S2961">
        <v>1465258325</v>
      </c>
      <c r="T2961" s="15">
        <f t="shared" si="186"/>
        <v>42528.008391203708</v>
      </c>
      <c r="U2961" s="14">
        <v>1462666325</v>
      </c>
      <c r="V2961" s="15">
        <f t="shared" si="187"/>
        <v>42498.008391203708</v>
      </c>
    </row>
    <row r="2962" spans="1:22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7">
        <f t="shared" si="184"/>
        <v>0</v>
      </c>
      <c r="P2962" s="18" t="e">
        <f t="shared" si="185"/>
        <v>#DIV/0!</v>
      </c>
      <c r="Q2962" t="s">
        <v>8356</v>
      </c>
      <c r="R2962" s="8" t="s">
        <v>8316</v>
      </c>
      <c r="S2962">
        <v>1410459023</v>
      </c>
      <c r="T2962" s="15">
        <f t="shared" si="186"/>
        <v>41893.757210648146</v>
      </c>
      <c r="U2962" s="14">
        <v>1407867023</v>
      </c>
      <c r="V2962" s="15">
        <f t="shared" si="187"/>
        <v>41863.757210648146</v>
      </c>
    </row>
    <row r="2963" spans="1:22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6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7">
        <f t="shared" si="184"/>
        <v>109.62</v>
      </c>
      <c r="P2963" s="18">
        <f t="shared" si="185"/>
        <v>50.75</v>
      </c>
      <c r="Q2963" t="s">
        <v>8317</v>
      </c>
      <c r="R2963" s="8" t="s">
        <v>8316</v>
      </c>
      <c r="S2963">
        <v>1427342400</v>
      </c>
      <c r="T2963" s="15">
        <f t="shared" si="186"/>
        <v>42089.166666666672</v>
      </c>
      <c r="U2963" s="14">
        <v>1424927159</v>
      </c>
      <c r="V2963" s="15">
        <f t="shared" si="187"/>
        <v>42061.212488425925</v>
      </c>
    </row>
    <row r="2964" spans="1:22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6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7">
        <f t="shared" si="184"/>
        <v>121.8</v>
      </c>
      <c r="P2964" s="18">
        <f t="shared" si="185"/>
        <v>60.9</v>
      </c>
      <c r="Q2964" t="s">
        <v>8317</v>
      </c>
      <c r="R2964" s="8" t="s">
        <v>8316</v>
      </c>
      <c r="S2964">
        <v>1425193140</v>
      </c>
      <c r="T2964" s="15">
        <f t="shared" si="186"/>
        <v>42064.290972222225</v>
      </c>
      <c r="U2964" s="14">
        <v>1422769906</v>
      </c>
      <c r="V2964" s="15">
        <f t="shared" si="187"/>
        <v>42036.24428240741</v>
      </c>
    </row>
    <row r="2965" spans="1:22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6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7">
        <f t="shared" si="184"/>
        <v>106.85</v>
      </c>
      <c r="P2965" s="18">
        <f t="shared" si="185"/>
        <v>109.03061224489795</v>
      </c>
      <c r="Q2965" t="s">
        <v>8317</v>
      </c>
      <c r="R2965" s="8" t="s">
        <v>8316</v>
      </c>
      <c r="S2965">
        <v>1435835824</v>
      </c>
      <c r="T2965" s="15">
        <f t="shared" si="186"/>
        <v>42187.470185185186</v>
      </c>
      <c r="U2965" s="14">
        <v>1433243824</v>
      </c>
      <c r="V2965" s="15">
        <f t="shared" si="187"/>
        <v>42157.470185185186</v>
      </c>
    </row>
    <row r="2966" spans="1:22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7">
        <f t="shared" si="184"/>
        <v>100.71379999999999</v>
      </c>
      <c r="P2966" s="18">
        <f t="shared" si="185"/>
        <v>25.692295918367346</v>
      </c>
      <c r="Q2966" t="s">
        <v>8317</v>
      </c>
      <c r="R2966" s="8" t="s">
        <v>8316</v>
      </c>
      <c r="S2966">
        <v>1407360720</v>
      </c>
      <c r="T2966" s="15">
        <f t="shared" si="186"/>
        <v>41857.897222222222</v>
      </c>
      <c r="U2966" s="14">
        <v>1404769819</v>
      </c>
      <c r="V2966" s="15">
        <f t="shared" si="187"/>
        <v>41827.909942129627</v>
      </c>
    </row>
    <row r="2967" spans="1:22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6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7">
        <f t="shared" si="184"/>
        <v>109.00000000000001</v>
      </c>
      <c r="P2967" s="18">
        <f t="shared" si="185"/>
        <v>41.92307692307692</v>
      </c>
      <c r="Q2967" t="s">
        <v>8317</v>
      </c>
      <c r="R2967" s="8" t="s">
        <v>8316</v>
      </c>
      <c r="S2967">
        <v>1436290233</v>
      </c>
      <c r="T2967" s="15">
        <f t="shared" si="186"/>
        <v>42192.729548611111</v>
      </c>
      <c r="U2967" s="14">
        <v>1433698233</v>
      </c>
      <c r="V2967" s="15">
        <f t="shared" si="187"/>
        <v>42162.729548611111</v>
      </c>
    </row>
    <row r="2968" spans="1:22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6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7">
        <f t="shared" si="184"/>
        <v>113.63000000000001</v>
      </c>
      <c r="P2968" s="18">
        <f t="shared" si="185"/>
        <v>88.7734375</v>
      </c>
      <c r="Q2968" t="s">
        <v>8317</v>
      </c>
      <c r="R2968" s="8" t="s">
        <v>8316</v>
      </c>
      <c r="S2968">
        <v>1442425412</v>
      </c>
      <c r="T2968" s="15">
        <f t="shared" si="186"/>
        <v>42263.738564814819</v>
      </c>
      <c r="U2968" s="14">
        <v>1439833412</v>
      </c>
      <c r="V2968" s="15">
        <f t="shared" si="187"/>
        <v>42233.738564814819</v>
      </c>
    </row>
    <row r="2969" spans="1:22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6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7">
        <f t="shared" si="184"/>
        <v>113.92</v>
      </c>
      <c r="P2969" s="18">
        <f t="shared" si="185"/>
        <v>80.225352112676063</v>
      </c>
      <c r="Q2969" t="s">
        <v>8317</v>
      </c>
      <c r="R2969" s="8" t="s">
        <v>8316</v>
      </c>
      <c r="S2969">
        <v>1425872692</v>
      </c>
      <c r="T2969" s="15">
        <f t="shared" si="186"/>
        <v>42072.156157407408</v>
      </c>
      <c r="U2969" s="14">
        <v>1423284292</v>
      </c>
      <c r="V2969" s="15">
        <f t="shared" si="187"/>
        <v>42042.197824074072</v>
      </c>
    </row>
    <row r="2970" spans="1:22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6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7">
        <f t="shared" si="184"/>
        <v>106</v>
      </c>
      <c r="P2970" s="18">
        <f t="shared" si="185"/>
        <v>78.936170212765958</v>
      </c>
      <c r="Q2970" t="s">
        <v>8317</v>
      </c>
      <c r="R2970" s="8" t="s">
        <v>8316</v>
      </c>
      <c r="S2970">
        <v>1471406340</v>
      </c>
      <c r="T2970" s="15">
        <f t="shared" si="186"/>
        <v>42599.165972222225</v>
      </c>
      <c r="U2970" s="14">
        <v>1470227660</v>
      </c>
      <c r="V2970" s="15">
        <f t="shared" si="187"/>
        <v>42585.523842592593</v>
      </c>
    </row>
    <row r="2971" spans="1:22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6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7">
        <f t="shared" si="184"/>
        <v>162.5</v>
      </c>
      <c r="P2971" s="18">
        <f t="shared" si="185"/>
        <v>95.588235294117652</v>
      </c>
      <c r="Q2971" t="s">
        <v>8317</v>
      </c>
      <c r="R2971" s="8" t="s">
        <v>8316</v>
      </c>
      <c r="S2971">
        <v>1430693460</v>
      </c>
      <c r="T2971" s="15">
        <f t="shared" si="186"/>
        <v>42127.952083333337</v>
      </c>
      <c r="U2971" s="14">
        <v>1428087153</v>
      </c>
      <c r="V2971" s="15">
        <f t="shared" si="187"/>
        <v>42097.786493055552</v>
      </c>
    </row>
    <row r="2972" spans="1:22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6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7">
        <f t="shared" si="184"/>
        <v>106</v>
      </c>
      <c r="P2972" s="18">
        <f t="shared" si="185"/>
        <v>69.890109890109883</v>
      </c>
      <c r="Q2972" t="s">
        <v>8317</v>
      </c>
      <c r="R2972" s="8" t="s">
        <v>8316</v>
      </c>
      <c r="S2972">
        <v>1405699451</v>
      </c>
      <c r="T2972" s="15">
        <f t="shared" si="186"/>
        <v>41838.669571759259</v>
      </c>
      <c r="U2972" s="14">
        <v>1403107451</v>
      </c>
      <c r="V2972" s="15">
        <f t="shared" si="187"/>
        <v>41808.669571759259</v>
      </c>
    </row>
    <row r="2973" spans="1:22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6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7">
        <f t="shared" si="184"/>
        <v>100.15624999999999</v>
      </c>
      <c r="P2973" s="18">
        <f t="shared" si="185"/>
        <v>74.534883720930239</v>
      </c>
      <c r="Q2973" t="s">
        <v>8317</v>
      </c>
      <c r="R2973" s="8" t="s">
        <v>8316</v>
      </c>
      <c r="S2973">
        <v>1409500078</v>
      </c>
      <c r="T2973" s="15">
        <f t="shared" si="186"/>
        <v>41882.658310185187</v>
      </c>
      <c r="U2973" s="14">
        <v>1406908078</v>
      </c>
      <c r="V2973" s="15">
        <f t="shared" si="187"/>
        <v>41852.658310185187</v>
      </c>
    </row>
    <row r="2974" spans="1:22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6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7">
        <f t="shared" si="184"/>
        <v>105.35000000000001</v>
      </c>
      <c r="P2974" s="18">
        <f t="shared" si="185"/>
        <v>123.94117647058823</v>
      </c>
      <c r="Q2974" t="s">
        <v>8317</v>
      </c>
      <c r="R2974" s="8" t="s">
        <v>8316</v>
      </c>
      <c r="S2974">
        <v>1480899600</v>
      </c>
      <c r="T2974" s="15">
        <f t="shared" si="186"/>
        <v>42709.041666666672</v>
      </c>
      <c r="U2974" s="14">
        <v>1479609520</v>
      </c>
      <c r="V2974" s="15">
        <f t="shared" si="187"/>
        <v>42694.110185185185</v>
      </c>
    </row>
    <row r="2975" spans="1:22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6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7">
        <f t="shared" si="184"/>
        <v>174.8</v>
      </c>
      <c r="P2975" s="18">
        <f t="shared" si="185"/>
        <v>264.84848484848487</v>
      </c>
      <c r="Q2975" t="s">
        <v>8317</v>
      </c>
      <c r="R2975" s="8" t="s">
        <v>8316</v>
      </c>
      <c r="S2975">
        <v>1451620800</v>
      </c>
      <c r="T2975" s="15">
        <f t="shared" si="186"/>
        <v>42370.166666666672</v>
      </c>
      <c r="U2975" s="14">
        <v>1449171508</v>
      </c>
      <c r="V2975" s="15">
        <f t="shared" si="187"/>
        <v>42341.818379629629</v>
      </c>
    </row>
    <row r="2976" spans="1:22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7">
        <f t="shared" si="184"/>
        <v>102</v>
      </c>
      <c r="P2976" s="18">
        <f t="shared" si="185"/>
        <v>58.620689655172413</v>
      </c>
      <c r="Q2976" t="s">
        <v>8317</v>
      </c>
      <c r="R2976" s="8" t="s">
        <v>8316</v>
      </c>
      <c r="S2976">
        <v>1411695300</v>
      </c>
      <c r="T2976" s="15">
        <f t="shared" si="186"/>
        <v>41908.065972222219</v>
      </c>
      <c r="U2976" s="14">
        <v>1409275671</v>
      </c>
      <c r="V2976" s="15">
        <f t="shared" si="187"/>
        <v>41880.061006944445</v>
      </c>
    </row>
    <row r="2977" spans="1:22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6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7">
        <f t="shared" si="184"/>
        <v>100.125</v>
      </c>
      <c r="P2977" s="18">
        <f t="shared" si="185"/>
        <v>70.884955752212392</v>
      </c>
      <c r="Q2977" t="s">
        <v>8317</v>
      </c>
      <c r="R2977" s="8" t="s">
        <v>8316</v>
      </c>
      <c r="S2977">
        <v>1417057200</v>
      </c>
      <c r="T2977" s="15">
        <f t="shared" si="186"/>
        <v>41970.125</v>
      </c>
      <c r="U2977" s="14">
        <v>1414599886</v>
      </c>
      <c r="V2977" s="15">
        <f t="shared" si="187"/>
        <v>41941.683865740742</v>
      </c>
    </row>
    <row r="2978" spans="1:22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6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7">
        <f t="shared" si="184"/>
        <v>171.42857142857142</v>
      </c>
      <c r="P2978" s="18">
        <f t="shared" si="185"/>
        <v>8.5714285714285712</v>
      </c>
      <c r="Q2978" t="s">
        <v>8317</v>
      </c>
      <c r="R2978" s="8" t="s">
        <v>8316</v>
      </c>
      <c r="S2978">
        <v>1457870400</v>
      </c>
      <c r="T2978" s="15">
        <f t="shared" si="186"/>
        <v>42442.5</v>
      </c>
      <c r="U2978" s="14">
        <v>1456421530</v>
      </c>
      <c r="V2978" s="15">
        <f t="shared" si="187"/>
        <v>42425.730671296296</v>
      </c>
    </row>
    <row r="2979" spans="1:22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6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7">
        <f t="shared" si="184"/>
        <v>113.56666666666666</v>
      </c>
      <c r="P2979" s="18">
        <f t="shared" si="185"/>
        <v>113.56666666666666</v>
      </c>
      <c r="Q2979" t="s">
        <v>8317</v>
      </c>
      <c r="R2979" s="8" t="s">
        <v>8316</v>
      </c>
      <c r="S2979">
        <v>1427076840</v>
      </c>
      <c r="T2979" s="15">
        <f t="shared" si="186"/>
        <v>42086.093055555553</v>
      </c>
      <c r="U2979" s="14">
        <v>1421960934</v>
      </c>
      <c r="V2979" s="15">
        <f t="shared" si="187"/>
        <v>42026.88118055556</v>
      </c>
    </row>
    <row r="2980" spans="1:22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6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7">
        <f t="shared" si="184"/>
        <v>129.46666666666667</v>
      </c>
      <c r="P2980" s="18">
        <f t="shared" si="185"/>
        <v>60.6875</v>
      </c>
      <c r="Q2980" t="s">
        <v>8317</v>
      </c>
      <c r="R2980" s="8" t="s">
        <v>8316</v>
      </c>
      <c r="S2980">
        <v>1413784740</v>
      </c>
      <c r="T2980" s="15">
        <f t="shared" si="186"/>
        <v>41932.249305555553</v>
      </c>
      <c r="U2980" s="14">
        <v>1412954547</v>
      </c>
      <c r="V2980" s="15">
        <f t="shared" si="187"/>
        <v>41922.640590277777</v>
      </c>
    </row>
    <row r="2981" spans="1:22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6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7">
        <f t="shared" si="184"/>
        <v>101.4</v>
      </c>
      <c r="P2981" s="18">
        <f t="shared" si="185"/>
        <v>110.21739130434783</v>
      </c>
      <c r="Q2981" t="s">
        <v>8317</v>
      </c>
      <c r="R2981" s="8" t="s">
        <v>8316</v>
      </c>
      <c r="S2981">
        <v>1420524000</v>
      </c>
      <c r="T2981" s="15">
        <f t="shared" si="186"/>
        <v>42010.25</v>
      </c>
      <c r="U2981" s="14">
        <v>1419104823</v>
      </c>
      <c r="V2981" s="15">
        <f t="shared" si="187"/>
        <v>41993.824340277773</v>
      </c>
    </row>
    <row r="2982" spans="1:22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6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7">
        <f t="shared" si="184"/>
        <v>109.16666666666666</v>
      </c>
      <c r="P2982" s="18">
        <f t="shared" si="185"/>
        <v>136.45833333333334</v>
      </c>
      <c r="Q2982" t="s">
        <v>8317</v>
      </c>
      <c r="R2982" s="8" t="s">
        <v>8316</v>
      </c>
      <c r="S2982">
        <v>1440381600</v>
      </c>
      <c r="T2982" s="15">
        <f t="shared" si="186"/>
        <v>42240.083333333328</v>
      </c>
      <c r="U2982" s="14">
        <v>1438639130</v>
      </c>
      <c r="V2982" s="15">
        <f t="shared" si="187"/>
        <v>42219.915856481486</v>
      </c>
    </row>
    <row r="2983" spans="1:22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6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7">
        <f t="shared" si="184"/>
        <v>128.92500000000001</v>
      </c>
      <c r="P2983" s="18">
        <f t="shared" si="185"/>
        <v>53.164948453608247</v>
      </c>
      <c r="Q2983" t="s">
        <v>8356</v>
      </c>
      <c r="R2983" s="8" t="s">
        <v>8316</v>
      </c>
      <c r="S2983">
        <v>1443014756</v>
      </c>
      <c r="T2983" s="15">
        <f t="shared" si="186"/>
        <v>42270.559675925921</v>
      </c>
      <c r="U2983" s="14">
        <v>1439126756</v>
      </c>
      <c r="V2983" s="15">
        <f t="shared" si="187"/>
        <v>42225.559675925921</v>
      </c>
    </row>
    <row r="2984" spans="1:22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6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7">
        <f t="shared" si="184"/>
        <v>102.06</v>
      </c>
      <c r="P2984" s="18">
        <f t="shared" si="185"/>
        <v>86.491525423728817</v>
      </c>
      <c r="Q2984" t="s">
        <v>8356</v>
      </c>
      <c r="R2984" s="8" t="s">
        <v>8316</v>
      </c>
      <c r="S2984">
        <v>1455208143</v>
      </c>
      <c r="T2984" s="15">
        <f t="shared" si="186"/>
        <v>42411.686840277776</v>
      </c>
      <c r="U2984" s="14">
        <v>1452616143</v>
      </c>
      <c r="V2984" s="15">
        <f t="shared" si="187"/>
        <v>42381.686840277776</v>
      </c>
    </row>
    <row r="2985" spans="1:22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6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7">
        <f t="shared" si="184"/>
        <v>146.53957758620692</v>
      </c>
      <c r="P2985" s="18">
        <f t="shared" si="185"/>
        <v>155.23827397260274</v>
      </c>
      <c r="Q2985" t="s">
        <v>8356</v>
      </c>
      <c r="R2985" s="8" t="s">
        <v>8316</v>
      </c>
      <c r="S2985">
        <v>1415722236</v>
      </c>
      <c r="T2985" s="15">
        <f t="shared" si="186"/>
        <v>41954.674027777779</v>
      </c>
      <c r="U2985" s="14">
        <v>1410534636</v>
      </c>
      <c r="V2985" s="15">
        <f t="shared" si="187"/>
        <v>41894.632361111115</v>
      </c>
    </row>
    <row r="2986" spans="1:22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7">
        <f t="shared" si="184"/>
        <v>100.352</v>
      </c>
      <c r="P2986" s="18">
        <f t="shared" si="185"/>
        <v>115.08256880733946</v>
      </c>
      <c r="Q2986" t="s">
        <v>8356</v>
      </c>
      <c r="R2986" s="8" t="s">
        <v>8316</v>
      </c>
      <c r="S2986">
        <v>1472020881</v>
      </c>
      <c r="T2986" s="15">
        <f t="shared" si="186"/>
        <v>42606.278715277775</v>
      </c>
      <c r="U2986" s="14">
        <v>1469428881</v>
      </c>
      <c r="V2986" s="15">
        <f t="shared" si="187"/>
        <v>42576.278715277775</v>
      </c>
    </row>
    <row r="2987" spans="1:22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6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7">
        <f t="shared" si="184"/>
        <v>121.64999999999999</v>
      </c>
      <c r="P2987" s="18">
        <f t="shared" si="185"/>
        <v>109.5945945945946</v>
      </c>
      <c r="Q2987" t="s">
        <v>8356</v>
      </c>
      <c r="R2987" s="8" t="s">
        <v>8316</v>
      </c>
      <c r="S2987">
        <v>1477886400</v>
      </c>
      <c r="T2987" s="15">
        <f t="shared" si="186"/>
        <v>42674.166666666672</v>
      </c>
      <c r="U2987" s="14">
        <v>1476228128</v>
      </c>
      <c r="V2987" s="15">
        <f t="shared" si="187"/>
        <v>42654.973703703705</v>
      </c>
    </row>
    <row r="2988" spans="1:22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6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7">
        <f t="shared" si="184"/>
        <v>105.5</v>
      </c>
      <c r="P2988" s="18">
        <f t="shared" si="185"/>
        <v>45.214285714285715</v>
      </c>
      <c r="Q2988" t="s">
        <v>8356</v>
      </c>
      <c r="R2988" s="8" t="s">
        <v>8316</v>
      </c>
      <c r="S2988">
        <v>1462100406</v>
      </c>
      <c r="T2988" s="15">
        <f t="shared" si="186"/>
        <v>42491.458402777775</v>
      </c>
      <c r="U2988" s="14">
        <v>1456920006</v>
      </c>
      <c r="V2988" s="15">
        <f t="shared" si="187"/>
        <v>42431.500069444446</v>
      </c>
    </row>
    <row r="2989" spans="1:22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6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7">
        <f t="shared" si="184"/>
        <v>110.4008</v>
      </c>
      <c r="P2989" s="18">
        <f t="shared" si="185"/>
        <v>104.15169811320754</v>
      </c>
      <c r="Q2989" t="s">
        <v>8356</v>
      </c>
      <c r="R2989" s="8" t="s">
        <v>8316</v>
      </c>
      <c r="S2989">
        <v>1476316800</v>
      </c>
      <c r="T2989" s="15">
        <f t="shared" si="186"/>
        <v>42656</v>
      </c>
      <c r="U2989" s="14">
        <v>1473837751</v>
      </c>
      <c r="V2989" s="15">
        <f t="shared" si="187"/>
        <v>42627.307303240741</v>
      </c>
    </row>
    <row r="2990" spans="1:22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6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7">
        <f t="shared" si="184"/>
        <v>100</v>
      </c>
      <c r="P2990" s="18">
        <f t="shared" si="185"/>
        <v>35.714285714285715</v>
      </c>
      <c r="Q2990" t="s">
        <v>8356</v>
      </c>
      <c r="R2990" s="8" t="s">
        <v>8316</v>
      </c>
      <c r="S2990">
        <v>1466412081</v>
      </c>
      <c r="T2990" s="15">
        <f t="shared" si="186"/>
        <v>42541.36204861111</v>
      </c>
      <c r="U2990" s="14">
        <v>1463820081</v>
      </c>
      <c r="V2990" s="15">
        <f t="shared" si="187"/>
        <v>42511.36204861111</v>
      </c>
    </row>
    <row r="2991" spans="1:22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6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7">
        <f t="shared" si="184"/>
        <v>176.535</v>
      </c>
      <c r="P2991" s="18">
        <f t="shared" si="185"/>
        <v>96.997252747252745</v>
      </c>
      <c r="Q2991" t="s">
        <v>8356</v>
      </c>
      <c r="R2991" s="8" t="s">
        <v>8316</v>
      </c>
      <c r="S2991">
        <v>1450673940</v>
      </c>
      <c r="T2991" s="15">
        <f t="shared" si="186"/>
        <v>42359.207638888889</v>
      </c>
      <c r="U2991" s="14">
        <v>1448756962</v>
      </c>
      <c r="V2991" s="15">
        <f t="shared" si="187"/>
        <v>42337.02039351852</v>
      </c>
    </row>
    <row r="2992" spans="1:22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6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7">
        <f t="shared" si="184"/>
        <v>100</v>
      </c>
      <c r="P2992" s="18">
        <f t="shared" si="185"/>
        <v>370.37037037037038</v>
      </c>
      <c r="Q2992" t="s">
        <v>8356</v>
      </c>
      <c r="R2992" s="8" t="s">
        <v>8316</v>
      </c>
      <c r="S2992">
        <v>1452174420</v>
      </c>
      <c r="T2992" s="15">
        <f t="shared" si="186"/>
        <v>42376.57430555555</v>
      </c>
      <c r="U2992" s="14">
        <v>1449150420</v>
      </c>
      <c r="V2992" s="15">
        <f t="shared" si="187"/>
        <v>42341.57430555555</v>
      </c>
    </row>
    <row r="2993" spans="1:22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6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7">
        <f t="shared" si="184"/>
        <v>103.29411764705883</v>
      </c>
      <c r="P2993" s="18">
        <f t="shared" si="185"/>
        <v>94.408602150537632</v>
      </c>
      <c r="Q2993" t="s">
        <v>8356</v>
      </c>
      <c r="R2993" s="8" t="s">
        <v>8316</v>
      </c>
      <c r="S2993">
        <v>1485547530</v>
      </c>
      <c r="T2993" s="15">
        <f t="shared" si="186"/>
        <v>42762.837152777778</v>
      </c>
      <c r="U2993" s="14">
        <v>1483646730</v>
      </c>
      <c r="V2993" s="15">
        <f t="shared" si="187"/>
        <v>42740.837152777778</v>
      </c>
    </row>
    <row r="2994" spans="1:22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6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7">
        <f t="shared" si="184"/>
        <v>104.5</v>
      </c>
      <c r="P2994" s="18">
        <f t="shared" si="185"/>
        <v>48.984375</v>
      </c>
      <c r="Q2994" t="s">
        <v>8356</v>
      </c>
      <c r="R2994" s="8" t="s">
        <v>8316</v>
      </c>
      <c r="S2994">
        <v>1476037510</v>
      </c>
      <c r="T2994" s="15">
        <f t="shared" si="186"/>
        <v>42652.767476851848</v>
      </c>
      <c r="U2994" s="14">
        <v>1473445510</v>
      </c>
      <c r="V2994" s="15">
        <f t="shared" si="187"/>
        <v>42622.767476851848</v>
      </c>
    </row>
    <row r="2995" spans="1:22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6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7">
        <f t="shared" si="184"/>
        <v>100.29999999999998</v>
      </c>
      <c r="P2995" s="18">
        <f t="shared" si="185"/>
        <v>45.590909090909093</v>
      </c>
      <c r="Q2995" t="s">
        <v>8356</v>
      </c>
      <c r="R2995" s="8" t="s">
        <v>8316</v>
      </c>
      <c r="S2995">
        <v>1455998867</v>
      </c>
      <c r="T2995" s="15">
        <f t="shared" si="186"/>
        <v>42420.838738425926</v>
      </c>
      <c r="U2995" s="14">
        <v>1453406867</v>
      </c>
      <c r="V2995" s="15">
        <f t="shared" si="187"/>
        <v>42390.838738425926</v>
      </c>
    </row>
    <row r="2996" spans="1:22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7">
        <f t="shared" si="184"/>
        <v>457.74666666666673</v>
      </c>
      <c r="P2996" s="18">
        <f t="shared" si="185"/>
        <v>23.275254237288134</v>
      </c>
      <c r="Q2996" t="s">
        <v>8356</v>
      </c>
      <c r="R2996" s="8" t="s">
        <v>8316</v>
      </c>
      <c r="S2996">
        <v>1412335772</v>
      </c>
      <c r="T2996" s="15">
        <f t="shared" si="186"/>
        <v>41915.478842592594</v>
      </c>
      <c r="U2996" s="14">
        <v>1409743772</v>
      </c>
      <c r="V2996" s="15">
        <f t="shared" si="187"/>
        <v>41885.478842592594</v>
      </c>
    </row>
    <row r="2997" spans="1:22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6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7">
        <f t="shared" si="184"/>
        <v>104.96000000000001</v>
      </c>
      <c r="P2997" s="18">
        <f t="shared" si="185"/>
        <v>63.2289156626506</v>
      </c>
      <c r="Q2997" t="s">
        <v>8356</v>
      </c>
      <c r="R2997" s="8" t="s">
        <v>8316</v>
      </c>
      <c r="S2997">
        <v>1484841471</v>
      </c>
      <c r="T2997" s="15">
        <f t="shared" si="186"/>
        <v>42754.665173611109</v>
      </c>
      <c r="U2997" s="14">
        <v>1482249471</v>
      </c>
      <c r="V2997" s="15">
        <f t="shared" si="187"/>
        <v>42724.665173611109</v>
      </c>
    </row>
    <row r="2998" spans="1:22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6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7">
        <f t="shared" si="184"/>
        <v>171.94285714285715</v>
      </c>
      <c r="P2998" s="18">
        <f t="shared" si="185"/>
        <v>153.5204081632653</v>
      </c>
      <c r="Q2998" t="s">
        <v>8356</v>
      </c>
      <c r="R2998" s="8" t="s">
        <v>8316</v>
      </c>
      <c r="S2998">
        <v>1432677240</v>
      </c>
      <c r="T2998" s="15">
        <f t="shared" si="186"/>
        <v>42150.912499999999</v>
      </c>
      <c r="U2998" s="14">
        <v>1427493240</v>
      </c>
      <c r="V2998" s="15">
        <f t="shared" si="187"/>
        <v>42090.912499999999</v>
      </c>
    </row>
    <row r="2999" spans="1:22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6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7">
        <f t="shared" si="184"/>
        <v>103.73000000000002</v>
      </c>
      <c r="P2999" s="18">
        <f t="shared" si="185"/>
        <v>90.2</v>
      </c>
      <c r="Q2999" t="s">
        <v>8356</v>
      </c>
      <c r="R2999" s="8" t="s">
        <v>8316</v>
      </c>
      <c r="S2999">
        <v>1488171540</v>
      </c>
      <c r="T2999" s="15">
        <f t="shared" si="186"/>
        <v>42793.207638888889</v>
      </c>
      <c r="U2999" s="14">
        <v>1486661793</v>
      </c>
      <c r="V2999" s="15">
        <f t="shared" si="187"/>
        <v>42775.733715277776</v>
      </c>
    </row>
    <row r="3000" spans="1:22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6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7">
        <f t="shared" si="184"/>
        <v>103.029</v>
      </c>
      <c r="P3000" s="18">
        <f t="shared" si="185"/>
        <v>118.97113163972287</v>
      </c>
      <c r="Q3000" t="s">
        <v>8356</v>
      </c>
      <c r="R3000" s="8" t="s">
        <v>8316</v>
      </c>
      <c r="S3000">
        <v>1402892700</v>
      </c>
      <c r="T3000" s="15">
        <f t="shared" si="186"/>
        <v>41806.184027777781</v>
      </c>
      <c r="U3000" s="14">
        <v>1400474329</v>
      </c>
      <c r="V3000" s="15">
        <f t="shared" si="187"/>
        <v>41778.193622685183</v>
      </c>
    </row>
    <row r="3001" spans="1:22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6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7">
        <f t="shared" si="184"/>
        <v>118.88888888888889</v>
      </c>
      <c r="P3001" s="18">
        <f t="shared" si="185"/>
        <v>80.25</v>
      </c>
      <c r="Q3001" t="s">
        <v>8356</v>
      </c>
      <c r="R3001" s="8" t="s">
        <v>8316</v>
      </c>
      <c r="S3001">
        <v>1488333600</v>
      </c>
      <c r="T3001" s="15">
        <f t="shared" si="186"/>
        <v>42795.083333333328</v>
      </c>
      <c r="U3001" s="14">
        <v>1487094360</v>
      </c>
      <c r="V3001" s="15">
        <f t="shared" si="187"/>
        <v>42780.740277777775</v>
      </c>
    </row>
    <row r="3002" spans="1:22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6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7">
        <f t="shared" si="184"/>
        <v>100</v>
      </c>
      <c r="P3002" s="18">
        <f t="shared" si="185"/>
        <v>62.5</v>
      </c>
      <c r="Q3002" t="s">
        <v>8356</v>
      </c>
      <c r="R3002" s="8" t="s">
        <v>8316</v>
      </c>
      <c r="S3002">
        <v>1485885600</v>
      </c>
      <c r="T3002" s="15">
        <f t="shared" si="186"/>
        <v>42766.75</v>
      </c>
      <c r="U3002" s="14">
        <v>1484682670</v>
      </c>
      <c r="V3002" s="15">
        <f t="shared" si="187"/>
        <v>42752.827199074076</v>
      </c>
    </row>
    <row r="3003" spans="1:22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6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7">
        <f t="shared" si="184"/>
        <v>318.69988910451895</v>
      </c>
      <c r="P3003" s="18">
        <f t="shared" si="185"/>
        <v>131.37719999999999</v>
      </c>
      <c r="Q3003" t="s">
        <v>8356</v>
      </c>
      <c r="R3003" s="8" t="s">
        <v>8316</v>
      </c>
      <c r="S3003">
        <v>1468445382</v>
      </c>
      <c r="T3003" s="15">
        <f t="shared" si="186"/>
        <v>42564.895625000005</v>
      </c>
      <c r="U3003" s="14">
        <v>1465853382</v>
      </c>
      <c r="V3003" s="15">
        <f t="shared" si="187"/>
        <v>42534.895625000005</v>
      </c>
    </row>
    <row r="3004" spans="1:22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6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7">
        <f t="shared" si="184"/>
        <v>108.50614285714286</v>
      </c>
      <c r="P3004" s="18">
        <f t="shared" si="185"/>
        <v>73.032980769230775</v>
      </c>
      <c r="Q3004" t="s">
        <v>8356</v>
      </c>
      <c r="R3004" s="8" t="s">
        <v>8316</v>
      </c>
      <c r="S3004">
        <v>1356552252</v>
      </c>
      <c r="T3004" s="15">
        <f t="shared" si="186"/>
        <v>41269.83625</v>
      </c>
      <c r="U3004" s="14">
        <v>1353960252</v>
      </c>
      <c r="V3004" s="15">
        <f t="shared" si="187"/>
        <v>41239.83625</v>
      </c>
    </row>
    <row r="3005" spans="1:22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6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7">
        <f t="shared" si="184"/>
        <v>101.16666666666667</v>
      </c>
      <c r="P3005" s="18">
        <f t="shared" si="185"/>
        <v>178.52941176470588</v>
      </c>
      <c r="Q3005" t="s">
        <v>8356</v>
      </c>
      <c r="R3005" s="8" t="s">
        <v>8316</v>
      </c>
      <c r="S3005">
        <v>1456811940</v>
      </c>
      <c r="T3005" s="15">
        <f t="shared" si="186"/>
        <v>42430.249305555553</v>
      </c>
      <c r="U3005" s="14">
        <v>1454098976</v>
      </c>
      <c r="V3005" s="15">
        <f t="shared" si="187"/>
        <v>42398.849259259259</v>
      </c>
    </row>
    <row r="3006" spans="1:22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7">
        <f t="shared" si="184"/>
        <v>112.815</v>
      </c>
      <c r="P3006" s="18">
        <f t="shared" si="185"/>
        <v>162.90974729241879</v>
      </c>
      <c r="Q3006" t="s">
        <v>8356</v>
      </c>
      <c r="R3006" s="8" t="s">
        <v>8316</v>
      </c>
      <c r="S3006">
        <v>1416089324</v>
      </c>
      <c r="T3006" s="15">
        <f t="shared" si="186"/>
        <v>41958.922731481478</v>
      </c>
      <c r="U3006" s="14">
        <v>1413493724</v>
      </c>
      <c r="V3006" s="15">
        <f t="shared" si="187"/>
        <v>41928.881064814814</v>
      </c>
    </row>
    <row r="3007" spans="1:22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6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7">
        <f t="shared" si="184"/>
        <v>120.49622641509434</v>
      </c>
      <c r="P3007" s="18">
        <f t="shared" si="185"/>
        <v>108.24237288135593</v>
      </c>
      <c r="Q3007" t="s">
        <v>8356</v>
      </c>
      <c r="R3007" s="8" t="s">
        <v>8316</v>
      </c>
      <c r="S3007">
        <v>1412611905</v>
      </c>
      <c r="T3007" s="15">
        <f t="shared" si="186"/>
        <v>41918.674826388888</v>
      </c>
      <c r="U3007" s="14">
        <v>1410019905</v>
      </c>
      <c r="V3007" s="15">
        <f t="shared" si="187"/>
        <v>41888.674826388888</v>
      </c>
    </row>
    <row r="3008" spans="1:22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6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7">
        <f t="shared" si="184"/>
        <v>107.74999999999999</v>
      </c>
      <c r="P3008" s="18">
        <f t="shared" si="185"/>
        <v>88.865979381443296</v>
      </c>
      <c r="Q3008" t="s">
        <v>8356</v>
      </c>
      <c r="R3008" s="8" t="s">
        <v>8316</v>
      </c>
      <c r="S3008">
        <v>1418580591</v>
      </c>
      <c r="T3008" s="15">
        <f t="shared" si="186"/>
        <v>41987.756840277776</v>
      </c>
      <c r="U3008" s="14">
        <v>1415988591</v>
      </c>
      <c r="V3008" s="15">
        <f t="shared" si="187"/>
        <v>41957.756840277776</v>
      </c>
    </row>
    <row r="3009" spans="1:22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6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7">
        <f t="shared" si="184"/>
        <v>180</v>
      </c>
      <c r="P3009" s="18">
        <f t="shared" si="185"/>
        <v>54</v>
      </c>
      <c r="Q3009" t="s">
        <v>8356</v>
      </c>
      <c r="R3009" s="8" t="s">
        <v>8316</v>
      </c>
      <c r="S3009">
        <v>1429938683</v>
      </c>
      <c r="T3009" s="15">
        <f t="shared" si="186"/>
        <v>42119.216238425928</v>
      </c>
      <c r="U3009" s="14">
        <v>1428124283</v>
      </c>
      <c r="V3009" s="15">
        <f t="shared" si="187"/>
        <v>42098.216238425928</v>
      </c>
    </row>
    <row r="3010" spans="1:22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6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7">
        <f t="shared" si="184"/>
        <v>101.16666666666667</v>
      </c>
      <c r="P3010" s="18">
        <f t="shared" si="185"/>
        <v>116.73076923076923</v>
      </c>
      <c r="Q3010" t="s">
        <v>8356</v>
      </c>
      <c r="R3010" s="8" t="s">
        <v>8316</v>
      </c>
      <c r="S3010">
        <v>1453352719</v>
      </c>
      <c r="T3010" s="15">
        <f t="shared" si="186"/>
        <v>42390.212025462963</v>
      </c>
      <c r="U3010" s="14">
        <v>1450760719</v>
      </c>
      <c r="V3010" s="15">
        <f t="shared" si="187"/>
        <v>42360.212025462963</v>
      </c>
    </row>
    <row r="3011" spans="1:22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6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7">
        <f t="shared" ref="O3011:O3074" si="188">(E3011/D3011)*100</f>
        <v>119.756</v>
      </c>
      <c r="P3011" s="18">
        <f t="shared" ref="P3011:P3074" si="189">AVERAGE(E3011/L3011)</f>
        <v>233.8984375</v>
      </c>
      <c r="Q3011" t="s">
        <v>8356</v>
      </c>
      <c r="R3011" s="8" t="s">
        <v>8316</v>
      </c>
      <c r="S3011">
        <v>1417012840</v>
      </c>
      <c r="T3011" s="15">
        <f t="shared" ref="T3011:T3074" si="190">(S3011/86400)+DATE(1970,1,1)</f>
        <v>41969.611574074079</v>
      </c>
      <c r="U3011" s="14">
        <v>1414417240</v>
      </c>
      <c r="V3011" s="15">
        <f t="shared" ref="V3011:V3074" si="191">(U3011/86400)+DATE(1970,1,1)</f>
        <v>41939.569907407407</v>
      </c>
    </row>
    <row r="3012" spans="1:22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6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7">
        <f t="shared" si="188"/>
        <v>158</v>
      </c>
      <c r="P3012" s="18">
        <f t="shared" si="189"/>
        <v>158</v>
      </c>
      <c r="Q3012" t="s">
        <v>8356</v>
      </c>
      <c r="R3012" s="8" t="s">
        <v>8316</v>
      </c>
      <c r="S3012">
        <v>1424548719</v>
      </c>
      <c r="T3012" s="15">
        <f t="shared" si="190"/>
        <v>42056.832395833335</v>
      </c>
      <c r="U3012" s="14">
        <v>1419364719</v>
      </c>
      <c r="V3012" s="15">
        <f t="shared" si="191"/>
        <v>41996.832395833335</v>
      </c>
    </row>
    <row r="3013" spans="1:22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6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7">
        <f t="shared" si="188"/>
        <v>123.66666666666666</v>
      </c>
      <c r="P3013" s="18">
        <f t="shared" si="189"/>
        <v>14.84</v>
      </c>
      <c r="Q3013" t="s">
        <v>8356</v>
      </c>
      <c r="R3013" s="8" t="s">
        <v>8316</v>
      </c>
      <c r="S3013">
        <v>1450911540</v>
      </c>
      <c r="T3013" s="15">
        <f t="shared" si="190"/>
        <v>42361.957638888889</v>
      </c>
      <c r="U3013" s="14">
        <v>1448536516</v>
      </c>
      <c r="V3013" s="15">
        <f t="shared" si="191"/>
        <v>42334.468935185185</v>
      </c>
    </row>
    <row r="3014" spans="1:22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6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7">
        <f t="shared" si="188"/>
        <v>117.12499999999999</v>
      </c>
      <c r="P3014" s="18">
        <f t="shared" si="189"/>
        <v>85.181818181818187</v>
      </c>
      <c r="Q3014" t="s">
        <v>8356</v>
      </c>
      <c r="R3014" s="8" t="s">
        <v>8316</v>
      </c>
      <c r="S3014">
        <v>1423587130</v>
      </c>
      <c r="T3014" s="15">
        <f t="shared" si="190"/>
        <v>42045.702893518523</v>
      </c>
      <c r="U3014" s="14">
        <v>1421772730</v>
      </c>
      <c r="V3014" s="15">
        <f t="shared" si="191"/>
        <v>42024.702893518523</v>
      </c>
    </row>
    <row r="3015" spans="1:22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6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7">
        <f t="shared" si="188"/>
        <v>156.96</v>
      </c>
      <c r="P3015" s="18">
        <f t="shared" si="189"/>
        <v>146.69158878504672</v>
      </c>
      <c r="Q3015" t="s">
        <v>8356</v>
      </c>
      <c r="R3015" s="8" t="s">
        <v>8316</v>
      </c>
      <c r="S3015">
        <v>1434917049</v>
      </c>
      <c r="T3015" s="15">
        <f t="shared" si="190"/>
        <v>42176.836215277777</v>
      </c>
      <c r="U3015" s="14">
        <v>1432325049</v>
      </c>
      <c r="V3015" s="15">
        <f t="shared" si="191"/>
        <v>42146.836215277777</v>
      </c>
    </row>
    <row r="3016" spans="1:22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7">
        <f t="shared" si="188"/>
        <v>113.104</v>
      </c>
      <c r="P3016" s="18">
        <f t="shared" si="189"/>
        <v>50.764811490125673</v>
      </c>
      <c r="Q3016" t="s">
        <v>8356</v>
      </c>
      <c r="R3016" s="8" t="s">
        <v>8316</v>
      </c>
      <c r="S3016">
        <v>1415163600</v>
      </c>
      <c r="T3016" s="15">
        <f t="shared" si="190"/>
        <v>41948.208333333336</v>
      </c>
      <c r="U3016" s="14">
        <v>1412737080</v>
      </c>
      <c r="V3016" s="15">
        <f t="shared" si="191"/>
        <v>41920.123611111107</v>
      </c>
    </row>
    <row r="3017" spans="1:22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6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7">
        <f t="shared" si="188"/>
        <v>103.17647058823529</v>
      </c>
      <c r="P3017" s="18">
        <f t="shared" si="189"/>
        <v>87.7</v>
      </c>
      <c r="Q3017" t="s">
        <v>8356</v>
      </c>
      <c r="R3017" s="8" t="s">
        <v>8316</v>
      </c>
      <c r="S3017">
        <v>1402459200</v>
      </c>
      <c r="T3017" s="15">
        <f t="shared" si="190"/>
        <v>41801.166666666664</v>
      </c>
      <c r="U3017" s="14">
        <v>1401125238</v>
      </c>
      <c r="V3017" s="15">
        <f t="shared" si="191"/>
        <v>41785.72729166667</v>
      </c>
    </row>
    <row r="3018" spans="1:22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6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7">
        <f t="shared" si="188"/>
        <v>102.61176470588236</v>
      </c>
      <c r="P3018" s="18">
        <f t="shared" si="189"/>
        <v>242.27777777777777</v>
      </c>
      <c r="Q3018" t="s">
        <v>8356</v>
      </c>
      <c r="R3018" s="8" t="s">
        <v>8316</v>
      </c>
      <c r="S3018">
        <v>1405688952</v>
      </c>
      <c r="T3018" s="15">
        <f t="shared" si="190"/>
        <v>41838.548055555555</v>
      </c>
      <c r="U3018" s="14">
        <v>1400504952</v>
      </c>
      <c r="V3018" s="15">
        <f t="shared" si="191"/>
        <v>41778.548055555555</v>
      </c>
    </row>
    <row r="3019" spans="1:22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6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7">
        <f t="shared" si="188"/>
        <v>105.84090909090908</v>
      </c>
      <c r="P3019" s="18">
        <f t="shared" si="189"/>
        <v>146.44654088050314</v>
      </c>
      <c r="Q3019" t="s">
        <v>8356</v>
      </c>
      <c r="R3019" s="8" t="s">
        <v>8316</v>
      </c>
      <c r="S3019">
        <v>1408566243</v>
      </c>
      <c r="T3019" s="15">
        <f t="shared" si="190"/>
        <v>41871.850034722222</v>
      </c>
      <c r="U3019" s="14">
        <v>1405974243</v>
      </c>
      <c r="V3019" s="15">
        <f t="shared" si="191"/>
        <v>41841.850034722222</v>
      </c>
    </row>
    <row r="3020" spans="1:22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6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7">
        <f t="shared" si="188"/>
        <v>100.71428571428571</v>
      </c>
      <c r="P3020" s="18">
        <f t="shared" si="189"/>
        <v>103.17073170731707</v>
      </c>
      <c r="Q3020" t="s">
        <v>8356</v>
      </c>
      <c r="R3020" s="8" t="s">
        <v>8316</v>
      </c>
      <c r="S3020">
        <v>1437429600</v>
      </c>
      <c r="T3020" s="15">
        <f t="shared" si="190"/>
        <v>42205.916666666672</v>
      </c>
      <c r="U3020" s="14">
        <v>1433747376</v>
      </c>
      <c r="V3020" s="15">
        <f t="shared" si="191"/>
        <v>42163.298333333332</v>
      </c>
    </row>
    <row r="3021" spans="1:22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6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7">
        <f t="shared" si="188"/>
        <v>121.23333333333332</v>
      </c>
      <c r="P3021" s="18">
        <f t="shared" si="189"/>
        <v>80.464601769911511</v>
      </c>
      <c r="Q3021" t="s">
        <v>8356</v>
      </c>
      <c r="R3021" s="8" t="s">
        <v>8316</v>
      </c>
      <c r="S3021">
        <v>1401159600</v>
      </c>
      <c r="T3021" s="15">
        <f t="shared" si="190"/>
        <v>41786.125</v>
      </c>
      <c r="U3021" s="14">
        <v>1398801620</v>
      </c>
      <c r="V3021" s="15">
        <f t="shared" si="191"/>
        <v>41758.833564814813</v>
      </c>
    </row>
    <row r="3022" spans="1:22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6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7">
        <f t="shared" si="188"/>
        <v>100.57142857142858</v>
      </c>
      <c r="P3022" s="18">
        <f t="shared" si="189"/>
        <v>234.66666666666666</v>
      </c>
      <c r="Q3022" t="s">
        <v>8356</v>
      </c>
      <c r="R3022" s="8" t="s">
        <v>8316</v>
      </c>
      <c r="S3022">
        <v>1439583533</v>
      </c>
      <c r="T3022" s="15">
        <f t="shared" si="190"/>
        <v>42230.846446759257</v>
      </c>
      <c r="U3022" s="14">
        <v>1434399533</v>
      </c>
      <c r="V3022" s="15">
        <f t="shared" si="191"/>
        <v>42170.846446759257</v>
      </c>
    </row>
    <row r="3023" spans="1:22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6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7">
        <f t="shared" si="188"/>
        <v>116.02222222222223</v>
      </c>
      <c r="P3023" s="18">
        <f t="shared" si="189"/>
        <v>50.689320388349515</v>
      </c>
      <c r="Q3023" t="s">
        <v>8356</v>
      </c>
      <c r="R3023" s="8" t="s">
        <v>8316</v>
      </c>
      <c r="S3023">
        <v>1479794340</v>
      </c>
      <c r="T3023" s="15">
        <f t="shared" si="190"/>
        <v>42696.249305555553</v>
      </c>
      <c r="U3023" s="14">
        <v>1476715869</v>
      </c>
      <c r="V3023" s="15">
        <f t="shared" si="191"/>
        <v>42660.618854166663</v>
      </c>
    </row>
    <row r="3024" spans="1:22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6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7">
        <f t="shared" si="188"/>
        <v>100.88</v>
      </c>
      <c r="P3024" s="18">
        <f t="shared" si="189"/>
        <v>162.70967741935485</v>
      </c>
      <c r="Q3024" t="s">
        <v>8356</v>
      </c>
      <c r="R3024" s="8" t="s">
        <v>8316</v>
      </c>
      <c r="S3024">
        <v>1472338409</v>
      </c>
      <c r="T3024" s="15">
        <f t="shared" si="190"/>
        <v>42609.95380787037</v>
      </c>
      <c r="U3024" s="14">
        <v>1468450409</v>
      </c>
      <c r="V3024" s="15">
        <f t="shared" si="191"/>
        <v>42564.95380787037</v>
      </c>
    </row>
    <row r="3025" spans="1:22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6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7">
        <f t="shared" si="188"/>
        <v>103</v>
      </c>
      <c r="P3025" s="18">
        <f t="shared" si="189"/>
        <v>120.16666666666667</v>
      </c>
      <c r="Q3025" t="s">
        <v>8356</v>
      </c>
      <c r="R3025" s="8" t="s">
        <v>8316</v>
      </c>
      <c r="S3025">
        <v>1434039186</v>
      </c>
      <c r="T3025" s="15">
        <f t="shared" si="190"/>
        <v>42166.675763888888</v>
      </c>
      <c r="U3025" s="14">
        <v>1430151186</v>
      </c>
      <c r="V3025" s="15">
        <f t="shared" si="191"/>
        <v>42121.675763888888</v>
      </c>
    </row>
    <row r="3026" spans="1:22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7">
        <f t="shared" si="188"/>
        <v>246.42</v>
      </c>
      <c r="P3026" s="18">
        <f t="shared" si="189"/>
        <v>67.697802197802204</v>
      </c>
      <c r="Q3026" t="s">
        <v>8356</v>
      </c>
      <c r="R3026" s="8" t="s">
        <v>8316</v>
      </c>
      <c r="S3026">
        <v>1349567475</v>
      </c>
      <c r="T3026" s="15">
        <f t="shared" si="190"/>
        <v>41188.993923611109</v>
      </c>
      <c r="U3026" s="14">
        <v>1346975475</v>
      </c>
      <c r="V3026" s="15">
        <f t="shared" si="191"/>
        <v>41158.993923611109</v>
      </c>
    </row>
    <row r="3027" spans="1:22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6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7">
        <f t="shared" si="188"/>
        <v>302.2</v>
      </c>
      <c r="P3027" s="18">
        <f t="shared" si="189"/>
        <v>52.103448275862071</v>
      </c>
      <c r="Q3027" t="s">
        <v>8356</v>
      </c>
      <c r="R3027" s="8" t="s">
        <v>8316</v>
      </c>
      <c r="S3027">
        <v>1401465600</v>
      </c>
      <c r="T3027" s="15">
        <f t="shared" si="190"/>
        <v>41789.666666666664</v>
      </c>
      <c r="U3027" s="14">
        <v>1399032813</v>
      </c>
      <c r="V3027" s="15">
        <f t="shared" si="191"/>
        <v>41761.509409722225</v>
      </c>
    </row>
    <row r="3028" spans="1:22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6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7">
        <f t="shared" si="188"/>
        <v>143.33333333333334</v>
      </c>
      <c r="P3028" s="18">
        <f t="shared" si="189"/>
        <v>51.6</v>
      </c>
      <c r="Q3028" t="s">
        <v>8356</v>
      </c>
      <c r="R3028" s="8" t="s">
        <v>8316</v>
      </c>
      <c r="S3028">
        <v>1488538892</v>
      </c>
      <c r="T3028" s="15">
        <f t="shared" si="190"/>
        <v>42797.459398148145</v>
      </c>
      <c r="U3028" s="14">
        <v>1487329292</v>
      </c>
      <c r="V3028" s="15">
        <f t="shared" si="191"/>
        <v>42783.459398148145</v>
      </c>
    </row>
    <row r="3029" spans="1:22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6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7">
        <f t="shared" si="188"/>
        <v>131.44</v>
      </c>
      <c r="P3029" s="18">
        <f t="shared" si="189"/>
        <v>164.3</v>
      </c>
      <c r="Q3029" t="s">
        <v>8356</v>
      </c>
      <c r="R3029" s="8" t="s">
        <v>8316</v>
      </c>
      <c r="S3029">
        <v>1426866851</v>
      </c>
      <c r="T3029" s="15">
        <f t="shared" si="190"/>
        <v>42083.662627314814</v>
      </c>
      <c r="U3029" s="14">
        <v>1424278451</v>
      </c>
      <c r="V3029" s="15">
        <f t="shared" si="191"/>
        <v>42053.704293981486</v>
      </c>
    </row>
    <row r="3030" spans="1:22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6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7">
        <f t="shared" si="188"/>
        <v>168.01999999999998</v>
      </c>
      <c r="P3030" s="18">
        <f t="shared" si="189"/>
        <v>84.858585858585855</v>
      </c>
      <c r="Q3030" t="s">
        <v>8356</v>
      </c>
      <c r="R3030" s="8" t="s">
        <v>8316</v>
      </c>
      <c r="S3030">
        <v>1471242025</v>
      </c>
      <c r="T3030" s="15">
        <f t="shared" si="190"/>
        <v>42597.264178240745</v>
      </c>
      <c r="U3030" s="14">
        <v>1468650025</v>
      </c>
      <c r="V3030" s="15">
        <f t="shared" si="191"/>
        <v>42567.264178240745</v>
      </c>
    </row>
    <row r="3031" spans="1:22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6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7">
        <f t="shared" si="188"/>
        <v>109.67666666666666</v>
      </c>
      <c r="P3031" s="18">
        <f t="shared" si="189"/>
        <v>94.548850574712645</v>
      </c>
      <c r="Q3031" t="s">
        <v>8356</v>
      </c>
      <c r="R3031" s="8" t="s">
        <v>8316</v>
      </c>
      <c r="S3031">
        <v>1416285300</v>
      </c>
      <c r="T3031" s="15">
        <f t="shared" si="190"/>
        <v>41961.190972222219</v>
      </c>
      <c r="U3031" s="14">
        <v>1413824447</v>
      </c>
      <c r="V3031" s="15">
        <f t="shared" si="191"/>
        <v>41932.708877314813</v>
      </c>
    </row>
    <row r="3032" spans="1:22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6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7">
        <f t="shared" si="188"/>
        <v>106.6857142857143</v>
      </c>
      <c r="P3032" s="18">
        <f t="shared" si="189"/>
        <v>45.536585365853661</v>
      </c>
      <c r="Q3032" t="s">
        <v>8356</v>
      </c>
      <c r="R3032" s="8" t="s">
        <v>8316</v>
      </c>
      <c r="S3032">
        <v>1442426171</v>
      </c>
      <c r="T3032" s="15">
        <f t="shared" si="190"/>
        <v>42263.747349537036</v>
      </c>
      <c r="U3032" s="14">
        <v>1439834171</v>
      </c>
      <c r="V3032" s="15">
        <f t="shared" si="191"/>
        <v>42233.747349537036</v>
      </c>
    </row>
    <row r="3033" spans="1:22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6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7">
        <f t="shared" si="188"/>
        <v>100</v>
      </c>
      <c r="P3033" s="18">
        <f t="shared" si="189"/>
        <v>51.724137931034484</v>
      </c>
      <c r="Q3033" t="s">
        <v>8356</v>
      </c>
      <c r="R3033" s="8" t="s">
        <v>8316</v>
      </c>
      <c r="S3033">
        <v>1476479447</v>
      </c>
      <c r="T3033" s="15">
        <f t="shared" si="190"/>
        <v>42657.882488425923</v>
      </c>
      <c r="U3033" s="14">
        <v>1471295447</v>
      </c>
      <c r="V3033" s="15">
        <f t="shared" si="191"/>
        <v>42597.882488425923</v>
      </c>
    </row>
    <row r="3034" spans="1:22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6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7">
        <f t="shared" si="188"/>
        <v>127.2</v>
      </c>
      <c r="P3034" s="18">
        <f t="shared" si="189"/>
        <v>50.88</v>
      </c>
      <c r="Q3034" t="s">
        <v>8356</v>
      </c>
      <c r="R3034" s="8" t="s">
        <v>8316</v>
      </c>
      <c r="S3034">
        <v>1441933459</v>
      </c>
      <c r="T3034" s="15">
        <f t="shared" si="190"/>
        <v>42258.044664351852</v>
      </c>
      <c r="U3034" s="14">
        <v>1439341459</v>
      </c>
      <c r="V3034" s="15">
        <f t="shared" si="191"/>
        <v>42228.044664351852</v>
      </c>
    </row>
    <row r="3035" spans="1:22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6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7">
        <f t="shared" si="188"/>
        <v>146.53333333333333</v>
      </c>
      <c r="P3035" s="18">
        <f t="shared" si="189"/>
        <v>191.13043478260869</v>
      </c>
      <c r="Q3035" t="s">
        <v>8356</v>
      </c>
      <c r="R3035" s="8" t="s">
        <v>8316</v>
      </c>
      <c r="S3035">
        <v>1471487925</v>
      </c>
      <c r="T3035" s="15">
        <f t="shared" si="190"/>
        <v>42600.110243055555</v>
      </c>
      <c r="U3035" s="14">
        <v>1468895925</v>
      </c>
      <c r="V3035" s="15">
        <f t="shared" si="191"/>
        <v>42570.110243055555</v>
      </c>
    </row>
    <row r="3036" spans="1:22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7">
        <f t="shared" si="188"/>
        <v>112.53599999999999</v>
      </c>
      <c r="P3036" s="18">
        <f t="shared" si="189"/>
        <v>89.314285714285717</v>
      </c>
      <c r="Q3036" t="s">
        <v>8356</v>
      </c>
      <c r="R3036" s="8" t="s">
        <v>8316</v>
      </c>
      <c r="S3036">
        <v>1477972740</v>
      </c>
      <c r="T3036" s="15">
        <f t="shared" si="190"/>
        <v>42675.165972222225</v>
      </c>
      <c r="U3036" s="14">
        <v>1475326255</v>
      </c>
      <c r="V3036" s="15">
        <f t="shared" si="191"/>
        <v>42644.535358796296</v>
      </c>
    </row>
    <row r="3037" spans="1:22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6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7">
        <f t="shared" si="188"/>
        <v>108.78684000000001</v>
      </c>
      <c r="P3037" s="18">
        <f t="shared" si="189"/>
        <v>88.588631921824103</v>
      </c>
      <c r="Q3037" t="s">
        <v>8356</v>
      </c>
      <c r="R3037" s="8" t="s">
        <v>8316</v>
      </c>
      <c r="S3037">
        <v>1367674009</v>
      </c>
      <c r="T3037" s="15">
        <f t="shared" si="190"/>
        <v>41398.560289351852</v>
      </c>
      <c r="U3037" s="14">
        <v>1365082009</v>
      </c>
      <c r="V3037" s="15">
        <f t="shared" si="191"/>
        <v>41368.560289351852</v>
      </c>
    </row>
    <row r="3038" spans="1:22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6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7">
        <f t="shared" si="188"/>
        <v>126.732</v>
      </c>
      <c r="P3038" s="18">
        <f t="shared" si="189"/>
        <v>96.300911854103347</v>
      </c>
      <c r="Q3038" t="s">
        <v>8356</v>
      </c>
      <c r="R3038" s="8" t="s">
        <v>8316</v>
      </c>
      <c r="S3038">
        <v>1376654340</v>
      </c>
      <c r="T3038" s="15">
        <f t="shared" si="190"/>
        <v>41502.499305555553</v>
      </c>
      <c r="U3038" s="14">
        <v>1373568644</v>
      </c>
      <c r="V3038" s="15">
        <f t="shared" si="191"/>
        <v>41466.785231481481</v>
      </c>
    </row>
    <row r="3039" spans="1:22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6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7">
        <f t="shared" si="188"/>
        <v>213.20000000000002</v>
      </c>
      <c r="P3039" s="18">
        <f t="shared" si="189"/>
        <v>33.3125</v>
      </c>
      <c r="Q3039" t="s">
        <v>8356</v>
      </c>
      <c r="R3039" s="8" t="s">
        <v>8316</v>
      </c>
      <c r="S3039">
        <v>1285995540</v>
      </c>
      <c r="T3039" s="15">
        <f t="shared" si="190"/>
        <v>40453.207638888889</v>
      </c>
      <c r="U3039" s="14">
        <v>1279574773</v>
      </c>
      <c r="V3039" s="15">
        <f t="shared" si="191"/>
        <v>40378.893206018518</v>
      </c>
    </row>
    <row r="3040" spans="1:22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6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7">
        <f t="shared" si="188"/>
        <v>100.49999999999999</v>
      </c>
      <c r="P3040" s="18">
        <f t="shared" si="189"/>
        <v>37.222222222222221</v>
      </c>
      <c r="Q3040" t="s">
        <v>8356</v>
      </c>
      <c r="R3040" s="8" t="s">
        <v>8316</v>
      </c>
      <c r="S3040">
        <v>1457071397</v>
      </c>
      <c r="T3040" s="15">
        <f t="shared" si="190"/>
        <v>42433.252280092594</v>
      </c>
      <c r="U3040" s="14">
        <v>1451887397</v>
      </c>
      <c r="V3040" s="15">
        <f t="shared" si="191"/>
        <v>42373.252280092594</v>
      </c>
    </row>
    <row r="3041" spans="1:22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6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7">
        <f t="shared" si="188"/>
        <v>108.71389999999998</v>
      </c>
      <c r="P3041" s="18">
        <f t="shared" si="189"/>
        <v>92.130423728813554</v>
      </c>
      <c r="Q3041" t="s">
        <v>8356</v>
      </c>
      <c r="R3041" s="8" t="s">
        <v>8316</v>
      </c>
      <c r="S3041">
        <v>1388303940</v>
      </c>
      <c r="T3041" s="15">
        <f t="shared" si="190"/>
        <v>41637.332638888889</v>
      </c>
      <c r="U3041" s="14">
        <v>1386011038</v>
      </c>
      <c r="V3041" s="15">
        <f t="shared" si="191"/>
        <v>41610.794421296298</v>
      </c>
    </row>
    <row r="3042" spans="1:22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6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7">
        <f t="shared" si="188"/>
        <v>107.5</v>
      </c>
      <c r="P3042" s="18">
        <f t="shared" si="189"/>
        <v>76.785714285714292</v>
      </c>
      <c r="Q3042" t="s">
        <v>8356</v>
      </c>
      <c r="R3042" s="8" t="s">
        <v>8316</v>
      </c>
      <c r="S3042">
        <v>1435359600</v>
      </c>
      <c r="T3042" s="15">
        <f t="shared" si="190"/>
        <v>42181.958333333328</v>
      </c>
      <c r="U3042" s="14">
        <v>1434999621</v>
      </c>
      <c r="V3042" s="15">
        <f t="shared" si="191"/>
        <v>42177.791909722218</v>
      </c>
    </row>
    <row r="3043" spans="1:22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6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7">
        <f t="shared" si="188"/>
        <v>110.48192771084338</v>
      </c>
      <c r="P3043" s="18">
        <f t="shared" si="189"/>
        <v>96.526315789473685</v>
      </c>
      <c r="Q3043" t="s">
        <v>8356</v>
      </c>
      <c r="R3043" s="8" t="s">
        <v>8316</v>
      </c>
      <c r="S3043">
        <v>1453323048</v>
      </c>
      <c r="T3043" s="15">
        <f t="shared" si="190"/>
        <v>42389.868611111116</v>
      </c>
      <c r="U3043" s="14">
        <v>1450731048</v>
      </c>
      <c r="V3043" s="15">
        <f t="shared" si="191"/>
        <v>42359.868611111116</v>
      </c>
    </row>
    <row r="3044" spans="1:22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6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7">
        <f t="shared" si="188"/>
        <v>128</v>
      </c>
      <c r="P3044" s="18">
        <f t="shared" si="189"/>
        <v>51.891891891891895</v>
      </c>
      <c r="Q3044" t="s">
        <v>8356</v>
      </c>
      <c r="R3044" s="8" t="s">
        <v>8316</v>
      </c>
      <c r="S3044">
        <v>1444149047</v>
      </c>
      <c r="T3044" s="15">
        <f t="shared" si="190"/>
        <v>42283.688043981485</v>
      </c>
      <c r="U3044" s="14">
        <v>1441557047</v>
      </c>
      <c r="V3044" s="15">
        <f t="shared" si="191"/>
        <v>42253.688043981485</v>
      </c>
    </row>
    <row r="3045" spans="1:22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6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7">
        <f t="shared" si="188"/>
        <v>110.00666666666667</v>
      </c>
      <c r="P3045" s="18">
        <f t="shared" si="189"/>
        <v>128.9140625</v>
      </c>
      <c r="Q3045" t="s">
        <v>8356</v>
      </c>
      <c r="R3045" s="8" t="s">
        <v>8316</v>
      </c>
      <c r="S3045">
        <v>1429152600</v>
      </c>
      <c r="T3045" s="15">
        <f t="shared" si="190"/>
        <v>42110.118055555555</v>
      </c>
      <c r="U3045" s="14">
        <v>1426815699</v>
      </c>
      <c r="V3045" s="15">
        <f t="shared" si="191"/>
        <v>42083.070590277777</v>
      </c>
    </row>
    <row r="3046" spans="1:22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7">
        <f t="shared" si="188"/>
        <v>109.34166666666667</v>
      </c>
      <c r="P3046" s="18">
        <f t="shared" si="189"/>
        <v>84.108974358974365</v>
      </c>
      <c r="Q3046" t="s">
        <v>8356</v>
      </c>
      <c r="R3046" s="8" t="s">
        <v>8316</v>
      </c>
      <c r="S3046">
        <v>1454433998</v>
      </c>
      <c r="T3046" s="15">
        <f t="shared" si="190"/>
        <v>42402.7268287037</v>
      </c>
      <c r="U3046" s="14">
        <v>1453137998</v>
      </c>
      <c r="V3046" s="15">
        <f t="shared" si="191"/>
        <v>42387.7268287037</v>
      </c>
    </row>
    <row r="3047" spans="1:22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6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7">
        <f t="shared" si="188"/>
        <v>132.70650000000001</v>
      </c>
      <c r="P3047" s="18">
        <f t="shared" si="189"/>
        <v>82.941562500000003</v>
      </c>
      <c r="Q3047" t="s">
        <v>8356</v>
      </c>
      <c r="R3047" s="8" t="s">
        <v>8316</v>
      </c>
      <c r="S3047">
        <v>1408679055</v>
      </c>
      <c r="T3047" s="15">
        <f t="shared" si="190"/>
        <v>41873.155729166669</v>
      </c>
      <c r="U3047" s="14">
        <v>1406087055</v>
      </c>
      <c r="V3047" s="15">
        <f t="shared" si="191"/>
        <v>41843.155729166669</v>
      </c>
    </row>
    <row r="3048" spans="1:22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6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7">
        <f t="shared" si="188"/>
        <v>190.84810126582278</v>
      </c>
      <c r="P3048" s="18">
        <f t="shared" si="189"/>
        <v>259.94827586206895</v>
      </c>
      <c r="Q3048" t="s">
        <v>8356</v>
      </c>
      <c r="R3048" s="8" t="s">
        <v>8316</v>
      </c>
      <c r="S3048">
        <v>1410324720</v>
      </c>
      <c r="T3048" s="15">
        <f t="shared" si="190"/>
        <v>41892.202777777777</v>
      </c>
      <c r="U3048" s="14">
        <v>1407784586</v>
      </c>
      <c r="V3048" s="15">
        <f t="shared" si="191"/>
        <v>41862.803078703706</v>
      </c>
    </row>
    <row r="3049" spans="1:22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6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7">
        <f t="shared" si="188"/>
        <v>149</v>
      </c>
      <c r="P3049" s="18">
        <f t="shared" si="189"/>
        <v>37.25</v>
      </c>
      <c r="Q3049" t="s">
        <v>8356</v>
      </c>
      <c r="R3049" s="8" t="s">
        <v>8316</v>
      </c>
      <c r="S3049">
        <v>1461762960</v>
      </c>
      <c r="T3049" s="15">
        <f t="shared" si="190"/>
        <v>42487.552777777775</v>
      </c>
      <c r="U3049" s="14">
        <v>1457999054</v>
      </c>
      <c r="V3049" s="15">
        <f t="shared" si="191"/>
        <v>42443.989050925928</v>
      </c>
    </row>
    <row r="3050" spans="1:22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6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7">
        <f t="shared" si="188"/>
        <v>166.4</v>
      </c>
      <c r="P3050" s="18">
        <f t="shared" si="189"/>
        <v>177.02127659574469</v>
      </c>
      <c r="Q3050" t="s">
        <v>8356</v>
      </c>
      <c r="R3050" s="8" t="s">
        <v>8316</v>
      </c>
      <c r="S3050">
        <v>1420060920</v>
      </c>
      <c r="T3050" s="15">
        <f t="shared" si="190"/>
        <v>42004.890277777777</v>
      </c>
      <c r="U3050" s="14">
        <v>1417556262</v>
      </c>
      <c r="V3050" s="15">
        <f t="shared" si="191"/>
        <v>41975.901180555556</v>
      </c>
    </row>
    <row r="3051" spans="1:22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6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7">
        <f t="shared" si="188"/>
        <v>106.66666666666667</v>
      </c>
      <c r="P3051" s="18">
        <f t="shared" si="189"/>
        <v>74.074074074074076</v>
      </c>
      <c r="Q3051" t="s">
        <v>8356</v>
      </c>
      <c r="R3051" s="8" t="s">
        <v>8316</v>
      </c>
      <c r="S3051">
        <v>1434241255</v>
      </c>
      <c r="T3051" s="15">
        <f t="shared" si="190"/>
        <v>42169.014525462961</v>
      </c>
      <c r="U3051" s="14">
        <v>1431649255</v>
      </c>
      <c r="V3051" s="15">
        <f t="shared" si="191"/>
        <v>42139.014525462961</v>
      </c>
    </row>
    <row r="3052" spans="1:22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6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7">
        <f t="shared" si="188"/>
        <v>106</v>
      </c>
      <c r="P3052" s="18">
        <f t="shared" si="189"/>
        <v>70.666666666666671</v>
      </c>
      <c r="Q3052" t="s">
        <v>8356</v>
      </c>
      <c r="R3052" s="8" t="s">
        <v>8316</v>
      </c>
      <c r="S3052">
        <v>1462420960</v>
      </c>
      <c r="T3052" s="15">
        <f t="shared" si="190"/>
        <v>42495.16851851852</v>
      </c>
      <c r="U3052" s="14">
        <v>1459828960</v>
      </c>
      <c r="V3052" s="15">
        <f t="shared" si="191"/>
        <v>42465.16851851852</v>
      </c>
    </row>
    <row r="3053" spans="1:22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6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7">
        <f t="shared" si="188"/>
        <v>23.62857142857143</v>
      </c>
      <c r="P3053" s="18">
        <f t="shared" si="189"/>
        <v>23.62857142857143</v>
      </c>
      <c r="Q3053" t="s">
        <v>8356</v>
      </c>
      <c r="R3053" s="8" t="s">
        <v>8316</v>
      </c>
      <c r="S3053">
        <v>1486547945</v>
      </c>
      <c r="T3053" s="15">
        <f t="shared" si="190"/>
        <v>42774.416030092594</v>
      </c>
      <c r="U3053" s="14">
        <v>1483955945</v>
      </c>
      <c r="V3053" s="15">
        <f t="shared" si="191"/>
        <v>42744.416030092594</v>
      </c>
    </row>
    <row r="3054" spans="1:22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6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7">
        <f t="shared" si="188"/>
        <v>0.15</v>
      </c>
      <c r="P3054" s="18">
        <f t="shared" si="189"/>
        <v>37.5</v>
      </c>
      <c r="Q3054" t="s">
        <v>8356</v>
      </c>
      <c r="R3054" s="8" t="s">
        <v>8316</v>
      </c>
      <c r="S3054">
        <v>1432828740</v>
      </c>
      <c r="T3054" s="15">
        <f t="shared" si="190"/>
        <v>42152.665972222225</v>
      </c>
      <c r="U3054" s="14">
        <v>1430237094</v>
      </c>
      <c r="V3054" s="15">
        <f t="shared" si="191"/>
        <v>42122.670069444444</v>
      </c>
    </row>
    <row r="3055" spans="1:22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6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7">
        <f t="shared" si="188"/>
        <v>0.4</v>
      </c>
      <c r="P3055" s="18">
        <f t="shared" si="189"/>
        <v>13.333333333333334</v>
      </c>
      <c r="Q3055" t="s">
        <v>8356</v>
      </c>
      <c r="R3055" s="8" t="s">
        <v>8316</v>
      </c>
      <c r="S3055">
        <v>1412222340</v>
      </c>
      <c r="T3055" s="15">
        <f t="shared" si="190"/>
        <v>41914.165972222225</v>
      </c>
      <c r="U3055" s="14">
        <v>1407781013</v>
      </c>
      <c r="V3055" s="15">
        <f t="shared" si="191"/>
        <v>41862.761724537035</v>
      </c>
    </row>
    <row r="3056" spans="1:22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7">
        <f t="shared" si="188"/>
        <v>0</v>
      </c>
      <c r="P3056" s="18" t="e">
        <f t="shared" si="189"/>
        <v>#DIV/0!</v>
      </c>
      <c r="Q3056" t="s">
        <v>8356</v>
      </c>
      <c r="R3056" s="8" t="s">
        <v>8316</v>
      </c>
      <c r="S3056">
        <v>1425258240</v>
      </c>
      <c r="T3056" s="15">
        <f t="shared" si="190"/>
        <v>42065.044444444444</v>
      </c>
      <c r="U3056" s="14">
        <v>1422043154</v>
      </c>
      <c r="V3056" s="15">
        <f t="shared" si="191"/>
        <v>42027.832800925928</v>
      </c>
    </row>
    <row r="3057" spans="1:22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6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7">
        <f t="shared" si="188"/>
        <v>5.0000000000000001E-3</v>
      </c>
      <c r="P3057" s="18">
        <f t="shared" si="189"/>
        <v>1</v>
      </c>
      <c r="Q3057" t="s">
        <v>8356</v>
      </c>
      <c r="R3057" s="8" t="s">
        <v>8316</v>
      </c>
      <c r="S3057">
        <v>1420844390</v>
      </c>
      <c r="T3057" s="15">
        <f t="shared" si="190"/>
        <v>42013.95821759259</v>
      </c>
      <c r="U3057" s="14">
        <v>1415660390</v>
      </c>
      <c r="V3057" s="15">
        <f t="shared" si="191"/>
        <v>41953.95821759259</v>
      </c>
    </row>
    <row r="3058" spans="1:22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6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7">
        <f t="shared" si="188"/>
        <v>0</v>
      </c>
      <c r="P3058" s="18" t="e">
        <f t="shared" si="189"/>
        <v>#DIV/0!</v>
      </c>
      <c r="Q3058" t="s">
        <v>8356</v>
      </c>
      <c r="R3058" s="8" t="s">
        <v>8316</v>
      </c>
      <c r="S3058">
        <v>1412003784</v>
      </c>
      <c r="T3058" s="15">
        <f t="shared" si="190"/>
        <v>41911.636388888888</v>
      </c>
      <c r="U3058" s="14">
        <v>1406819784</v>
      </c>
      <c r="V3058" s="15">
        <f t="shared" si="191"/>
        <v>41851.636388888888</v>
      </c>
    </row>
    <row r="3059" spans="1:22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6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7">
        <f t="shared" si="188"/>
        <v>0</v>
      </c>
      <c r="P3059" s="18" t="e">
        <f t="shared" si="189"/>
        <v>#DIV/0!</v>
      </c>
      <c r="Q3059" t="s">
        <v>8356</v>
      </c>
      <c r="R3059" s="8" t="s">
        <v>8316</v>
      </c>
      <c r="S3059">
        <v>1459694211</v>
      </c>
      <c r="T3059" s="15">
        <f t="shared" si="190"/>
        <v>42463.608923611115</v>
      </c>
      <c r="U3059" s="14">
        <v>1457105811</v>
      </c>
      <c r="V3059" s="15">
        <f t="shared" si="191"/>
        <v>42433.650590277779</v>
      </c>
    </row>
    <row r="3060" spans="1:22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6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7">
        <f t="shared" si="188"/>
        <v>1.6666666666666666E-2</v>
      </c>
      <c r="P3060" s="18">
        <f t="shared" si="189"/>
        <v>1</v>
      </c>
      <c r="Q3060" t="s">
        <v>8356</v>
      </c>
      <c r="R3060" s="8" t="s">
        <v>8316</v>
      </c>
      <c r="S3060">
        <v>1463734740</v>
      </c>
      <c r="T3060" s="15">
        <f t="shared" si="190"/>
        <v>42510.374305555553</v>
      </c>
      <c r="U3060" s="14">
        <v>1459414740</v>
      </c>
      <c r="V3060" s="15">
        <f t="shared" si="191"/>
        <v>42460.374305555553</v>
      </c>
    </row>
    <row r="3061" spans="1:22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6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7">
        <f t="shared" si="188"/>
        <v>3.0066666666666664</v>
      </c>
      <c r="P3061" s="18">
        <f t="shared" si="189"/>
        <v>41</v>
      </c>
      <c r="Q3061" t="s">
        <v>8356</v>
      </c>
      <c r="R3061" s="8" t="s">
        <v>8316</v>
      </c>
      <c r="S3061">
        <v>1407536846</v>
      </c>
      <c r="T3061" s="15">
        <f t="shared" si="190"/>
        <v>41859.935717592591</v>
      </c>
      <c r="U3061" s="14">
        <v>1404944846</v>
      </c>
      <c r="V3061" s="15">
        <f t="shared" si="191"/>
        <v>41829.935717592591</v>
      </c>
    </row>
    <row r="3062" spans="1:22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6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7">
        <f t="shared" si="188"/>
        <v>0.15227272727272728</v>
      </c>
      <c r="P3062" s="18">
        <f t="shared" si="189"/>
        <v>55.833333333333336</v>
      </c>
      <c r="Q3062" t="s">
        <v>8356</v>
      </c>
      <c r="R3062" s="8" t="s">
        <v>8316</v>
      </c>
      <c r="S3062">
        <v>1443422134</v>
      </c>
      <c r="T3062" s="15">
        <f t="shared" si="190"/>
        <v>42275.274699074071</v>
      </c>
      <c r="U3062" s="14">
        <v>1440830134</v>
      </c>
      <c r="V3062" s="15">
        <f t="shared" si="191"/>
        <v>42245.274699074071</v>
      </c>
    </row>
    <row r="3063" spans="1:22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6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7">
        <f t="shared" si="188"/>
        <v>0</v>
      </c>
      <c r="P3063" s="18" t="e">
        <f t="shared" si="189"/>
        <v>#DIV/0!</v>
      </c>
      <c r="Q3063" t="s">
        <v>8356</v>
      </c>
      <c r="R3063" s="8" t="s">
        <v>8316</v>
      </c>
      <c r="S3063">
        <v>1407955748</v>
      </c>
      <c r="T3063" s="15">
        <f t="shared" si="190"/>
        <v>41864.784120370372</v>
      </c>
      <c r="U3063" s="14">
        <v>1405363748</v>
      </c>
      <c r="V3063" s="15">
        <f t="shared" si="191"/>
        <v>41834.784120370372</v>
      </c>
    </row>
    <row r="3064" spans="1:22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6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7">
        <f t="shared" si="188"/>
        <v>66.84</v>
      </c>
      <c r="P3064" s="18">
        <f t="shared" si="189"/>
        <v>99.761194029850742</v>
      </c>
      <c r="Q3064" t="s">
        <v>8356</v>
      </c>
      <c r="R3064" s="8" t="s">
        <v>8316</v>
      </c>
      <c r="S3064">
        <v>1443636000</v>
      </c>
      <c r="T3064" s="15">
        <f t="shared" si="190"/>
        <v>42277.75</v>
      </c>
      <c r="U3064" s="14">
        <v>1441111892</v>
      </c>
      <c r="V3064" s="15">
        <f t="shared" si="191"/>
        <v>42248.535787037035</v>
      </c>
    </row>
    <row r="3065" spans="1:22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6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7">
        <f t="shared" si="188"/>
        <v>19.566666666666666</v>
      </c>
      <c r="P3065" s="18">
        <f t="shared" si="189"/>
        <v>25.521739130434781</v>
      </c>
      <c r="Q3065" t="s">
        <v>8356</v>
      </c>
      <c r="R3065" s="8" t="s">
        <v>8316</v>
      </c>
      <c r="S3065">
        <v>1477174138</v>
      </c>
      <c r="T3065" s="15">
        <f t="shared" si="190"/>
        <v>42665.922893518524</v>
      </c>
      <c r="U3065" s="14">
        <v>1474150138</v>
      </c>
      <c r="V3065" s="15">
        <f t="shared" si="191"/>
        <v>42630.922893518524</v>
      </c>
    </row>
    <row r="3066" spans="1:22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7">
        <f t="shared" si="188"/>
        <v>11.294666666666666</v>
      </c>
      <c r="P3066" s="18">
        <f t="shared" si="189"/>
        <v>117.65277777777777</v>
      </c>
      <c r="Q3066" t="s">
        <v>8356</v>
      </c>
      <c r="R3066" s="8" t="s">
        <v>8316</v>
      </c>
      <c r="S3066">
        <v>1448175540</v>
      </c>
      <c r="T3066" s="15">
        <f t="shared" si="190"/>
        <v>42330.290972222225</v>
      </c>
      <c r="U3066" s="14">
        <v>1445483246</v>
      </c>
      <c r="V3066" s="15">
        <f t="shared" si="191"/>
        <v>42299.130162037036</v>
      </c>
    </row>
    <row r="3067" spans="1:22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6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7">
        <f t="shared" si="188"/>
        <v>0.04</v>
      </c>
      <c r="P3067" s="18">
        <f t="shared" si="189"/>
        <v>5</v>
      </c>
      <c r="Q3067" t="s">
        <v>8356</v>
      </c>
      <c r="R3067" s="8" t="s">
        <v>8316</v>
      </c>
      <c r="S3067">
        <v>1406683172</v>
      </c>
      <c r="T3067" s="15">
        <f t="shared" si="190"/>
        <v>41850.055231481485</v>
      </c>
      <c r="U3067" s="14">
        <v>1404523172</v>
      </c>
      <c r="V3067" s="15">
        <f t="shared" si="191"/>
        <v>41825.055231481485</v>
      </c>
    </row>
    <row r="3068" spans="1:22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6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7">
        <f t="shared" si="188"/>
        <v>11.985714285714286</v>
      </c>
      <c r="P3068" s="18">
        <f t="shared" si="189"/>
        <v>2796.6666666666665</v>
      </c>
      <c r="Q3068" t="s">
        <v>8356</v>
      </c>
      <c r="R3068" s="8" t="s">
        <v>8316</v>
      </c>
      <c r="S3068">
        <v>1468128537</v>
      </c>
      <c r="T3068" s="15">
        <f t="shared" si="190"/>
        <v>42561.228437500002</v>
      </c>
      <c r="U3068" s="14">
        <v>1465536537</v>
      </c>
      <c r="V3068" s="15">
        <f t="shared" si="191"/>
        <v>42531.228437500002</v>
      </c>
    </row>
    <row r="3069" spans="1:22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6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7">
        <f t="shared" si="188"/>
        <v>2.5</v>
      </c>
      <c r="P3069" s="18">
        <f t="shared" si="189"/>
        <v>200</v>
      </c>
      <c r="Q3069" t="s">
        <v>8356</v>
      </c>
      <c r="R3069" s="8" t="s">
        <v>8316</v>
      </c>
      <c r="S3069">
        <v>1441837879</v>
      </c>
      <c r="T3069" s="15">
        <f t="shared" si="190"/>
        <v>42256.938414351855</v>
      </c>
      <c r="U3069" s="14">
        <v>1439245879</v>
      </c>
      <c r="V3069" s="15">
        <f t="shared" si="191"/>
        <v>42226.938414351855</v>
      </c>
    </row>
    <row r="3070" spans="1:22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6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7">
        <f t="shared" si="188"/>
        <v>6.9999999999999993E-2</v>
      </c>
      <c r="P3070" s="18">
        <f t="shared" si="189"/>
        <v>87.5</v>
      </c>
      <c r="Q3070" t="s">
        <v>8356</v>
      </c>
      <c r="R3070" s="8" t="s">
        <v>8316</v>
      </c>
      <c r="S3070">
        <v>1445013352</v>
      </c>
      <c r="T3070" s="15">
        <f t="shared" si="190"/>
        <v>42293.691574074073</v>
      </c>
      <c r="U3070" s="14">
        <v>1442421352</v>
      </c>
      <c r="V3070" s="15">
        <f t="shared" si="191"/>
        <v>42263.691574074073</v>
      </c>
    </row>
    <row r="3071" spans="1:22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6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7">
        <f t="shared" si="188"/>
        <v>14.099999999999998</v>
      </c>
      <c r="P3071" s="18">
        <f t="shared" si="189"/>
        <v>20.142857142857142</v>
      </c>
      <c r="Q3071" t="s">
        <v>8356</v>
      </c>
      <c r="R3071" s="8" t="s">
        <v>8316</v>
      </c>
      <c r="S3071">
        <v>1418587234</v>
      </c>
      <c r="T3071" s="15">
        <f t="shared" si="190"/>
        <v>41987.833726851852</v>
      </c>
      <c r="U3071" s="14">
        <v>1415995234</v>
      </c>
      <c r="V3071" s="15">
        <f t="shared" si="191"/>
        <v>41957.833726851852</v>
      </c>
    </row>
    <row r="3072" spans="1:22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6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7">
        <f t="shared" si="188"/>
        <v>3.34</v>
      </c>
      <c r="P3072" s="18">
        <f t="shared" si="189"/>
        <v>20.875</v>
      </c>
      <c r="Q3072" t="s">
        <v>8356</v>
      </c>
      <c r="R3072" s="8" t="s">
        <v>8316</v>
      </c>
      <c r="S3072">
        <v>1481132169</v>
      </c>
      <c r="T3072" s="15">
        <f t="shared" si="190"/>
        <v>42711.733437499999</v>
      </c>
      <c r="U3072" s="14">
        <v>1479317769</v>
      </c>
      <c r="V3072" s="15">
        <f t="shared" si="191"/>
        <v>42690.733437499999</v>
      </c>
    </row>
    <row r="3073" spans="1:22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6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7">
        <f t="shared" si="188"/>
        <v>59.774999999999999</v>
      </c>
      <c r="P3073" s="18">
        <f t="shared" si="189"/>
        <v>61.307692307692307</v>
      </c>
      <c r="Q3073" t="s">
        <v>8356</v>
      </c>
      <c r="R3073" s="8" t="s">
        <v>8316</v>
      </c>
      <c r="S3073">
        <v>1429595940</v>
      </c>
      <c r="T3073" s="15">
        <f t="shared" si="190"/>
        <v>42115.249305555553</v>
      </c>
      <c r="U3073" s="14">
        <v>1428082481</v>
      </c>
      <c r="V3073" s="15">
        <f t="shared" si="191"/>
        <v>42097.732418981483</v>
      </c>
    </row>
    <row r="3074" spans="1:22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6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7">
        <f t="shared" si="188"/>
        <v>1.6666666666666666E-2</v>
      </c>
      <c r="P3074" s="18">
        <f t="shared" si="189"/>
        <v>1</v>
      </c>
      <c r="Q3074" t="s">
        <v>8356</v>
      </c>
      <c r="R3074" s="8" t="s">
        <v>8316</v>
      </c>
      <c r="S3074">
        <v>1477791960</v>
      </c>
      <c r="T3074" s="15">
        <f t="shared" si="190"/>
        <v>42673.073611111111</v>
      </c>
      <c r="U3074" s="14">
        <v>1476549262</v>
      </c>
      <c r="V3074" s="15">
        <f t="shared" si="191"/>
        <v>42658.690532407403</v>
      </c>
    </row>
    <row r="3075" spans="1:22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6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7">
        <f t="shared" ref="O3075:O3138" si="192">(E3075/D3075)*100</f>
        <v>2.3035714285714284E-2</v>
      </c>
      <c r="P3075" s="18">
        <f t="shared" ref="P3075:P3138" si="193">AVERAGE(E3075/L3075)</f>
        <v>92.142857142857139</v>
      </c>
      <c r="Q3075" t="s">
        <v>8356</v>
      </c>
      <c r="R3075" s="8" t="s">
        <v>8316</v>
      </c>
      <c r="S3075">
        <v>1434309540</v>
      </c>
      <c r="T3075" s="15">
        <f t="shared" ref="T3075:T3138" si="194">(S3075/86400)+DATE(1970,1,1)</f>
        <v>42169.804861111115</v>
      </c>
      <c r="U3075" s="14">
        <v>1429287900</v>
      </c>
      <c r="V3075" s="15">
        <f t="shared" ref="V3075:V3138" si="195">(U3075/86400)+DATE(1970,1,1)</f>
        <v>42111.684027777781</v>
      </c>
    </row>
    <row r="3076" spans="1:22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7">
        <f t="shared" si="192"/>
        <v>8.8000000000000009E-2</v>
      </c>
      <c r="P3076" s="18">
        <f t="shared" si="193"/>
        <v>7.333333333333333</v>
      </c>
      <c r="Q3076" t="s">
        <v>8356</v>
      </c>
      <c r="R3076" s="8" t="s">
        <v>8316</v>
      </c>
      <c r="S3076">
        <v>1457617359</v>
      </c>
      <c r="T3076" s="15">
        <f t="shared" si="194"/>
        <v>42439.571284722224</v>
      </c>
      <c r="U3076" s="14">
        <v>1455025359</v>
      </c>
      <c r="V3076" s="15">
        <f t="shared" si="195"/>
        <v>42409.571284722224</v>
      </c>
    </row>
    <row r="3077" spans="1:22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6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7">
        <f t="shared" si="192"/>
        <v>8.64</v>
      </c>
      <c r="P3077" s="18">
        <f t="shared" si="193"/>
        <v>64.8</v>
      </c>
      <c r="Q3077" t="s">
        <v>8356</v>
      </c>
      <c r="R3077" s="8" t="s">
        <v>8316</v>
      </c>
      <c r="S3077">
        <v>1471573640</v>
      </c>
      <c r="T3077" s="15">
        <f t="shared" si="194"/>
        <v>42601.102314814816</v>
      </c>
      <c r="U3077" s="14">
        <v>1467253640</v>
      </c>
      <c r="V3077" s="15">
        <f t="shared" si="195"/>
        <v>42551.102314814816</v>
      </c>
    </row>
    <row r="3078" spans="1:22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6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7">
        <f t="shared" si="192"/>
        <v>15.06</v>
      </c>
      <c r="P3078" s="18">
        <f t="shared" si="193"/>
        <v>30.12</v>
      </c>
      <c r="Q3078" t="s">
        <v>8356</v>
      </c>
      <c r="R3078" s="8" t="s">
        <v>8316</v>
      </c>
      <c r="S3078">
        <v>1444405123</v>
      </c>
      <c r="T3078" s="15">
        <f t="shared" si="194"/>
        <v>42286.651886574073</v>
      </c>
      <c r="U3078" s="14">
        <v>1439221123</v>
      </c>
      <c r="V3078" s="15">
        <f t="shared" si="195"/>
        <v>42226.651886574073</v>
      </c>
    </row>
    <row r="3079" spans="1:22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6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7">
        <f t="shared" si="192"/>
        <v>0.47727272727272729</v>
      </c>
      <c r="P3079" s="18">
        <f t="shared" si="193"/>
        <v>52.5</v>
      </c>
      <c r="Q3079" t="s">
        <v>8356</v>
      </c>
      <c r="R3079" s="8" t="s">
        <v>8316</v>
      </c>
      <c r="S3079">
        <v>1488495478</v>
      </c>
      <c r="T3079" s="15">
        <f t="shared" si="194"/>
        <v>42796.956921296296</v>
      </c>
      <c r="U3079" s="14">
        <v>1485903478</v>
      </c>
      <c r="V3079" s="15">
        <f t="shared" si="195"/>
        <v>42766.956921296296</v>
      </c>
    </row>
    <row r="3080" spans="1:22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6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7">
        <f t="shared" si="192"/>
        <v>0.11833333333333333</v>
      </c>
      <c r="P3080" s="18">
        <f t="shared" si="193"/>
        <v>23.666666666666668</v>
      </c>
      <c r="Q3080" t="s">
        <v>8356</v>
      </c>
      <c r="R3080" s="8" t="s">
        <v>8316</v>
      </c>
      <c r="S3080">
        <v>1424920795</v>
      </c>
      <c r="T3080" s="15">
        <f t="shared" si="194"/>
        <v>42061.138831018514</v>
      </c>
      <c r="U3080" s="14">
        <v>1422328795</v>
      </c>
      <c r="V3080" s="15">
        <f t="shared" si="195"/>
        <v>42031.138831018514</v>
      </c>
    </row>
    <row r="3081" spans="1:22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6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7">
        <f t="shared" si="192"/>
        <v>0.8417399858735245</v>
      </c>
      <c r="P3081" s="18">
        <f t="shared" si="193"/>
        <v>415.77777777777777</v>
      </c>
      <c r="Q3081" t="s">
        <v>8356</v>
      </c>
      <c r="R3081" s="8" t="s">
        <v>8316</v>
      </c>
      <c r="S3081">
        <v>1427040435</v>
      </c>
      <c r="T3081" s="15">
        <f t="shared" si="194"/>
        <v>42085.671701388885</v>
      </c>
      <c r="U3081" s="14">
        <v>1424452035</v>
      </c>
      <c r="V3081" s="15">
        <f t="shared" si="195"/>
        <v>42055.713368055556</v>
      </c>
    </row>
    <row r="3082" spans="1:22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6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7">
        <f t="shared" si="192"/>
        <v>1.8799999999999997E-2</v>
      </c>
      <c r="P3082" s="18">
        <f t="shared" si="193"/>
        <v>53.714285714285715</v>
      </c>
      <c r="Q3082" t="s">
        <v>8356</v>
      </c>
      <c r="R3082" s="8" t="s">
        <v>8316</v>
      </c>
      <c r="S3082">
        <v>1419644444</v>
      </c>
      <c r="T3082" s="15">
        <f t="shared" si="194"/>
        <v>42000.0699537037</v>
      </c>
      <c r="U3082" s="14">
        <v>1414456844</v>
      </c>
      <c r="V3082" s="15">
        <f t="shared" si="195"/>
        <v>41940.028287037036</v>
      </c>
    </row>
    <row r="3083" spans="1:22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6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7">
        <f t="shared" si="192"/>
        <v>0.21029999999999999</v>
      </c>
      <c r="P3083" s="18">
        <f t="shared" si="193"/>
        <v>420.6</v>
      </c>
      <c r="Q3083" t="s">
        <v>8356</v>
      </c>
      <c r="R3083" s="8" t="s">
        <v>8316</v>
      </c>
      <c r="S3083">
        <v>1442722891</v>
      </c>
      <c r="T3083" s="15">
        <f t="shared" si="194"/>
        <v>42267.181608796294</v>
      </c>
      <c r="U3083" s="14">
        <v>1440130891</v>
      </c>
      <c r="V3083" s="15">
        <f t="shared" si="195"/>
        <v>42237.181608796294</v>
      </c>
    </row>
    <row r="3084" spans="1:22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6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7">
        <f t="shared" si="192"/>
        <v>0</v>
      </c>
      <c r="P3084" s="18" t="e">
        <f t="shared" si="193"/>
        <v>#DIV/0!</v>
      </c>
      <c r="Q3084" t="s">
        <v>8356</v>
      </c>
      <c r="R3084" s="8" t="s">
        <v>8316</v>
      </c>
      <c r="S3084">
        <v>1447628946</v>
      </c>
      <c r="T3084" s="15">
        <f t="shared" si="194"/>
        <v>42323.96465277778</v>
      </c>
      <c r="U3084" s="14">
        <v>1445033346</v>
      </c>
      <c r="V3084" s="15">
        <f t="shared" si="195"/>
        <v>42293.922986111109</v>
      </c>
    </row>
    <row r="3085" spans="1:22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6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7">
        <f t="shared" si="192"/>
        <v>0.27999999999999997</v>
      </c>
      <c r="P3085" s="18">
        <f t="shared" si="193"/>
        <v>18.666666666666668</v>
      </c>
      <c r="Q3085" t="s">
        <v>8356</v>
      </c>
      <c r="R3085" s="8" t="s">
        <v>8316</v>
      </c>
      <c r="S3085">
        <v>1409547600</v>
      </c>
      <c r="T3085" s="15">
        <f t="shared" si="194"/>
        <v>41883.208333333336</v>
      </c>
      <c r="U3085" s="14">
        <v>1406986278</v>
      </c>
      <c r="V3085" s="15">
        <f t="shared" si="195"/>
        <v>41853.563402777778</v>
      </c>
    </row>
    <row r="3086" spans="1:22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7">
        <f t="shared" si="192"/>
        <v>11.57920670115792</v>
      </c>
      <c r="P3086" s="18">
        <f t="shared" si="193"/>
        <v>78.333333333333329</v>
      </c>
      <c r="Q3086" t="s">
        <v>8356</v>
      </c>
      <c r="R3086" s="8" t="s">
        <v>8316</v>
      </c>
      <c r="S3086">
        <v>1430851680</v>
      </c>
      <c r="T3086" s="15">
        <f t="shared" si="194"/>
        <v>42129.783333333333</v>
      </c>
      <c r="U3086" s="14">
        <v>1428340931</v>
      </c>
      <c r="V3086" s="15">
        <f t="shared" si="195"/>
        <v>42100.723738425921</v>
      </c>
    </row>
    <row r="3087" spans="1:22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6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7">
        <f t="shared" si="192"/>
        <v>2.44</v>
      </c>
      <c r="P3087" s="18">
        <f t="shared" si="193"/>
        <v>67.777777777777771</v>
      </c>
      <c r="Q3087" t="s">
        <v>8356</v>
      </c>
      <c r="R3087" s="8" t="s">
        <v>8316</v>
      </c>
      <c r="S3087">
        <v>1443561159</v>
      </c>
      <c r="T3087" s="15">
        <f t="shared" si="194"/>
        <v>42276.883784722224</v>
      </c>
      <c r="U3087" s="14">
        <v>1440969159</v>
      </c>
      <c r="V3087" s="15">
        <f t="shared" si="195"/>
        <v>42246.883784722224</v>
      </c>
    </row>
    <row r="3088" spans="1:22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6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7">
        <f t="shared" si="192"/>
        <v>0.25</v>
      </c>
      <c r="P3088" s="18">
        <f t="shared" si="193"/>
        <v>16.666666666666668</v>
      </c>
      <c r="Q3088" t="s">
        <v>8356</v>
      </c>
      <c r="R3088" s="8" t="s">
        <v>8316</v>
      </c>
      <c r="S3088">
        <v>1439827559</v>
      </c>
      <c r="T3088" s="15">
        <f t="shared" si="194"/>
        <v>42233.67082175926</v>
      </c>
      <c r="U3088" s="14">
        <v>1434643559</v>
      </c>
      <c r="V3088" s="15">
        <f t="shared" si="195"/>
        <v>42173.67082175926</v>
      </c>
    </row>
    <row r="3089" spans="1:22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6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7">
        <f t="shared" si="192"/>
        <v>0.625</v>
      </c>
      <c r="P3089" s="18">
        <f t="shared" si="193"/>
        <v>62.5</v>
      </c>
      <c r="Q3089" t="s">
        <v>8356</v>
      </c>
      <c r="R3089" s="8" t="s">
        <v>8316</v>
      </c>
      <c r="S3089">
        <v>1482294990</v>
      </c>
      <c r="T3089" s="15">
        <f t="shared" si="194"/>
        <v>42725.192013888889</v>
      </c>
      <c r="U3089" s="14">
        <v>1477107390</v>
      </c>
      <c r="V3089" s="15">
        <f t="shared" si="195"/>
        <v>42665.150347222225</v>
      </c>
    </row>
    <row r="3090" spans="1:22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6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7">
        <f t="shared" si="192"/>
        <v>0.19384615384615383</v>
      </c>
      <c r="P3090" s="18">
        <f t="shared" si="193"/>
        <v>42</v>
      </c>
      <c r="Q3090" t="s">
        <v>8356</v>
      </c>
      <c r="R3090" s="8" t="s">
        <v>8316</v>
      </c>
      <c r="S3090">
        <v>1420724460</v>
      </c>
      <c r="T3090" s="15">
        <f t="shared" si="194"/>
        <v>42012.570138888885</v>
      </c>
      <c r="U3090" s="14">
        <v>1418046247</v>
      </c>
      <c r="V3090" s="15">
        <f t="shared" si="195"/>
        <v>41981.57230324074</v>
      </c>
    </row>
    <row r="3091" spans="1:22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6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7">
        <f t="shared" si="192"/>
        <v>23.416</v>
      </c>
      <c r="P3091" s="18">
        <f t="shared" si="193"/>
        <v>130.0888888888889</v>
      </c>
      <c r="Q3091" t="s">
        <v>8356</v>
      </c>
      <c r="R3091" s="8" t="s">
        <v>8316</v>
      </c>
      <c r="S3091">
        <v>1468029540</v>
      </c>
      <c r="T3091" s="15">
        <f t="shared" si="194"/>
        <v>42560.082638888889</v>
      </c>
      <c r="U3091" s="14">
        <v>1465304483</v>
      </c>
      <c r="V3091" s="15">
        <f t="shared" si="195"/>
        <v>42528.542627314819</v>
      </c>
    </row>
    <row r="3092" spans="1:22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6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7">
        <f t="shared" si="192"/>
        <v>5.0808888888888886</v>
      </c>
      <c r="P3092" s="18">
        <f t="shared" si="193"/>
        <v>1270.2222222222222</v>
      </c>
      <c r="Q3092" t="s">
        <v>8356</v>
      </c>
      <c r="R3092" s="8" t="s">
        <v>8316</v>
      </c>
      <c r="S3092">
        <v>1430505545</v>
      </c>
      <c r="T3092" s="15">
        <f t="shared" si="194"/>
        <v>42125.777141203704</v>
      </c>
      <c r="U3092" s="14">
        <v>1425325145</v>
      </c>
      <c r="V3092" s="15">
        <f t="shared" si="195"/>
        <v>42065.818807870368</v>
      </c>
    </row>
    <row r="3093" spans="1:22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6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7">
        <f t="shared" si="192"/>
        <v>15.920000000000002</v>
      </c>
      <c r="P3093" s="18">
        <f t="shared" si="193"/>
        <v>88.444444444444443</v>
      </c>
      <c r="Q3093" t="s">
        <v>8356</v>
      </c>
      <c r="R3093" s="8" t="s">
        <v>8316</v>
      </c>
      <c r="S3093">
        <v>1471214743</v>
      </c>
      <c r="T3093" s="15">
        <f t="shared" si="194"/>
        <v>42596.948414351849</v>
      </c>
      <c r="U3093" s="14">
        <v>1468622743</v>
      </c>
      <c r="V3093" s="15">
        <f t="shared" si="195"/>
        <v>42566.948414351849</v>
      </c>
    </row>
    <row r="3094" spans="1:22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6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7">
        <f t="shared" si="192"/>
        <v>1.1831900000000002</v>
      </c>
      <c r="P3094" s="18">
        <f t="shared" si="193"/>
        <v>56.342380952380957</v>
      </c>
      <c r="Q3094" t="s">
        <v>8356</v>
      </c>
      <c r="R3094" s="8" t="s">
        <v>8316</v>
      </c>
      <c r="S3094">
        <v>1444946400</v>
      </c>
      <c r="T3094" s="15">
        <f t="shared" si="194"/>
        <v>42292.916666666672</v>
      </c>
      <c r="U3094" s="14">
        <v>1441723912</v>
      </c>
      <c r="V3094" s="15">
        <f t="shared" si="195"/>
        <v>42255.619351851856</v>
      </c>
    </row>
    <row r="3095" spans="1:22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6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7">
        <f t="shared" si="192"/>
        <v>22.75</v>
      </c>
      <c r="P3095" s="18">
        <f t="shared" si="193"/>
        <v>53.529411764705884</v>
      </c>
      <c r="Q3095" t="s">
        <v>8356</v>
      </c>
      <c r="R3095" s="8" t="s">
        <v>8316</v>
      </c>
      <c r="S3095">
        <v>1401595140</v>
      </c>
      <c r="T3095" s="15">
        <f t="shared" si="194"/>
        <v>41791.165972222225</v>
      </c>
      <c r="U3095" s="14">
        <v>1398980941</v>
      </c>
      <c r="V3095" s="15">
        <f t="shared" si="195"/>
        <v>41760.909039351856</v>
      </c>
    </row>
    <row r="3096" spans="1:22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7">
        <f t="shared" si="192"/>
        <v>2.5000000000000001E-2</v>
      </c>
      <c r="P3096" s="18">
        <f t="shared" si="193"/>
        <v>25</v>
      </c>
      <c r="Q3096" t="s">
        <v>8356</v>
      </c>
      <c r="R3096" s="8" t="s">
        <v>8316</v>
      </c>
      <c r="S3096">
        <v>1442775956</v>
      </c>
      <c r="T3096" s="15">
        <f t="shared" si="194"/>
        <v>42267.795787037037</v>
      </c>
      <c r="U3096" s="14">
        <v>1437591956</v>
      </c>
      <c r="V3096" s="15">
        <f t="shared" si="195"/>
        <v>42207.795787037037</v>
      </c>
    </row>
    <row r="3097" spans="1:22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6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7">
        <f t="shared" si="192"/>
        <v>0.33512064343163539</v>
      </c>
      <c r="P3097" s="18">
        <f t="shared" si="193"/>
        <v>50</v>
      </c>
      <c r="Q3097" t="s">
        <v>8356</v>
      </c>
      <c r="R3097" s="8" t="s">
        <v>8316</v>
      </c>
      <c r="S3097">
        <v>1470011780</v>
      </c>
      <c r="T3097" s="15">
        <f t="shared" si="194"/>
        <v>42583.025231481486</v>
      </c>
      <c r="U3097" s="14">
        <v>1464827780</v>
      </c>
      <c r="V3097" s="15">
        <f t="shared" si="195"/>
        <v>42523.025231481486</v>
      </c>
    </row>
    <row r="3098" spans="1:22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6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7">
        <f t="shared" si="192"/>
        <v>3.9750000000000001</v>
      </c>
      <c r="P3098" s="18">
        <f t="shared" si="193"/>
        <v>56.785714285714285</v>
      </c>
      <c r="Q3098" t="s">
        <v>8356</v>
      </c>
      <c r="R3098" s="8" t="s">
        <v>8316</v>
      </c>
      <c r="S3098">
        <v>1432151326</v>
      </c>
      <c r="T3098" s="15">
        <f t="shared" si="194"/>
        <v>42144.825532407413</v>
      </c>
      <c r="U3098" s="14">
        <v>1429559326</v>
      </c>
      <c r="V3098" s="15">
        <f t="shared" si="195"/>
        <v>42114.825532407413</v>
      </c>
    </row>
    <row r="3099" spans="1:22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6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7">
        <f t="shared" si="192"/>
        <v>17.150000000000002</v>
      </c>
      <c r="P3099" s="18">
        <f t="shared" si="193"/>
        <v>40.833333333333336</v>
      </c>
      <c r="Q3099" t="s">
        <v>8356</v>
      </c>
      <c r="R3099" s="8" t="s">
        <v>8316</v>
      </c>
      <c r="S3099">
        <v>1475848800</v>
      </c>
      <c r="T3099" s="15">
        <f t="shared" si="194"/>
        <v>42650.583333333328</v>
      </c>
      <c r="U3099" s="14">
        <v>1474027501</v>
      </c>
      <c r="V3099" s="15">
        <f t="shared" si="195"/>
        <v>42629.503483796296</v>
      </c>
    </row>
    <row r="3100" spans="1:22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6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7">
        <f t="shared" si="192"/>
        <v>3.6080041046690612</v>
      </c>
      <c r="P3100" s="18">
        <f t="shared" si="193"/>
        <v>65.111111111111114</v>
      </c>
      <c r="Q3100" t="s">
        <v>8356</v>
      </c>
      <c r="R3100" s="8" t="s">
        <v>8316</v>
      </c>
      <c r="S3100">
        <v>1454890620</v>
      </c>
      <c r="T3100" s="15">
        <f t="shared" si="194"/>
        <v>42408.01180555555</v>
      </c>
      <c r="U3100" s="14">
        <v>1450724449</v>
      </c>
      <c r="V3100" s="15">
        <f t="shared" si="195"/>
        <v>42359.792233796295</v>
      </c>
    </row>
    <row r="3101" spans="1:22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6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7">
        <f t="shared" si="192"/>
        <v>13.900000000000002</v>
      </c>
      <c r="P3101" s="18">
        <f t="shared" si="193"/>
        <v>55.6</v>
      </c>
      <c r="Q3101" t="s">
        <v>8356</v>
      </c>
      <c r="R3101" s="8" t="s">
        <v>8316</v>
      </c>
      <c r="S3101">
        <v>1455251591</v>
      </c>
      <c r="T3101" s="15">
        <f t="shared" si="194"/>
        <v>42412.189710648148</v>
      </c>
      <c r="U3101" s="14">
        <v>1452659591</v>
      </c>
      <c r="V3101" s="15">
        <f t="shared" si="195"/>
        <v>42382.189710648148</v>
      </c>
    </row>
    <row r="3102" spans="1:22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6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7">
        <f t="shared" si="192"/>
        <v>15.225</v>
      </c>
      <c r="P3102" s="18">
        <f t="shared" si="193"/>
        <v>140.53846153846155</v>
      </c>
      <c r="Q3102" t="s">
        <v>8356</v>
      </c>
      <c r="R3102" s="8" t="s">
        <v>8316</v>
      </c>
      <c r="S3102">
        <v>1413816975</v>
      </c>
      <c r="T3102" s="15">
        <f t="shared" si="194"/>
        <v>41932.622395833336</v>
      </c>
      <c r="U3102" s="14">
        <v>1411224975</v>
      </c>
      <c r="V3102" s="15">
        <f t="shared" si="195"/>
        <v>41902.622395833336</v>
      </c>
    </row>
    <row r="3103" spans="1:22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6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7">
        <f t="shared" si="192"/>
        <v>12</v>
      </c>
      <c r="P3103" s="18">
        <f t="shared" si="193"/>
        <v>25</v>
      </c>
      <c r="Q3103" t="s">
        <v>8356</v>
      </c>
      <c r="R3103" s="8" t="s">
        <v>8316</v>
      </c>
      <c r="S3103">
        <v>1437033360</v>
      </c>
      <c r="T3103" s="15">
        <f t="shared" si="194"/>
        <v>42201.330555555556</v>
      </c>
      <c r="U3103" s="14">
        <v>1434445937</v>
      </c>
      <c r="V3103" s="15">
        <f t="shared" si="195"/>
        <v>42171.383530092593</v>
      </c>
    </row>
    <row r="3104" spans="1:22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6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7">
        <f t="shared" si="192"/>
        <v>39.112499999999997</v>
      </c>
      <c r="P3104" s="18">
        <f t="shared" si="193"/>
        <v>69.533333333333331</v>
      </c>
      <c r="Q3104" t="s">
        <v>8356</v>
      </c>
      <c r="R3104" s="8" t="s">
        <v>8316</v>
      </c>
      <c r="S3104">
        <v>1471939818</v>
      </c>
      <c r="T3104" s="15">
        <f t="shared" si="194"/>
        <v>42605.340486111112</v>
      </c>
      <c r="U3104" s="14">
        <v>1467619818</v>
      </c>
      <c r="V3104" s="15">
        <f t="shared" si="195"/>
        <v>42555.340486111112</v>
      </c>
    </row>
    <row r="3105" spans="1:22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6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7">
        <f t="shared" si="192"/>
        <v>0.26829268292682928</v>
      </c>
      <c r="P3105" s="18">
        <f t="shared" si="193"/>
        <v>5.5</v>
      </c>
      <c r="Q3105" t="s">
        <v>8356</v>
      </c>
      <c r="R3105" s="8" t="s">
        <v>8316</v>
      </c>
      <c r="S3105">
        <v>1434080706</v>
      </c>
      <c r="T3105" s="15">
        <f t="shared" si="194"/>
        <v>42167.156319444446</v>
      </c>
      <c r="U3105" s="14">
        <v>1428896706</v>
      </c>
      <c r="V3105" s="15">
        <f t="shared" si="195"/>
        <v>42107.156319444446</v>
      </c>
    </row>
    <row r="3106" spans="1:22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7">
        <f t="shared" si="192"/>
        <v>29.625</v>
      </c>
      <c r="P3106" s="18">
        <f t="shared" si="193"/>
        <v>237</v>
      </c>
      <c r="Q3106" t="s">
        <v>8356</v>
      </c>
      <c r="R3106" s="8" t="s">
        <v>8316</v>
      </c>
      <c r="S3106">
        <v>1422928800</v>
      </c>
      <c r="T3106" s="15">
        <f t="shared" si="194"/>
        <v>42038.083333333328</v>
      </c>
      <c r="U3106" s="14">
        <v>1420235311</v>
      </c>
      <c r="V3106" s="15">
        <f t="shared" si="195"/>
        <v>42006.908692129626</v>
      </c>
    </row>
    <row r="3107" spans="1:22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6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7">
        <f t="shared" si="192"/>
        <v>42.360992301112063</v>
      </c>
      <c r="P3107" s="18">
        <f t="shared" si="193"/>
        <v>79.870967741935488</v>
      </c>
      <c r="Q3107" t="s">
        <v>8356</v>
      </c>
      <c r="R3107" s="8" t="s">
        <v>8316</v>
      </c>
      <c r="S3107">
        <v>1413694800</v>
      </c>
      <c r="T3107" s="15">
        <f t="shared" si="194"/>
        <v>41931.208333333336</v>
      </c>
      <c r="U3107" s="14">
        <v>1408986916</v>
      </c>
      <c r="V3107" s="15">
        <f t="shared" si="195"/>
        <v>41876.718935185185</v>
      </c>
    </row>
    <row r="3108" spans="1:22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6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7">
        <f t="shared" si="192"/>
        <v>4.1000000000000005</v>
      </c>
      <c r="P3108" s="18">
        <f t="shared" si="193"/>
        <v>10.25</v>
      </c>
      <c r="Q3108" t="s">
        <v>8356</v>
      </c>
      <c r="R3108" s="8" t="s">
        <v>8316</v>
      </c>
      <c r="S3108">
        <v>1442440800</v>
      </c>
      <c r="T3108" s="15">
        <f t="shared" si="194"/>
        <v>42263.916666666672</v>
      </c>
      <c r="U3108" s="14">
        <v>1440497876</v>
      </c>
      <c r="V3108" s="15">
        <f t="shared" si="195"/>
        <v>42241.429120370369</v>
      </c>
    </row>
    <row r="3109" spans="1:22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6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7">
        <f t="shared" si="192"/>
        <v>19.762499999999999</v>
      </c>
      <c r="P3109" s="18">
        <f t="shared" si="193"/>
        <v>272.58620689655174</v>
      </c>
      <c r="Q3109" t="s">
        <v>8356</v>
      </c>
      <c r="R3109" s="8" t="s">
        <v>8316</v>
      </c>
      <c r="S3109">
        <v>1431372751</v>
      </c>
      <c r="T3109" s="15">
        <f t="shared" si="194"/>
        <v>42135.814247685186</v>
      </c>
      <c r="U3109" s="14">
        <v>1430767951</v>
      </c>
      <c r="V3109" s="15">
        <f t="shared" si="195"/>
        <v>42128.814247685186</v>
      </c>
    </row>
    <row r="3110" spans="1:22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6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7">
        <f t="shared" si="192"/>
        <v>5.1999999999999998E-2</v>
      </c>
      <c r="P3110" s="18">
        <f t="shared" si="193"/>
        <v>13</v>
      </c>
      <c r="Q3110" t="s">
        <v>8356</v>
      </c>
      <c r="R3110" s="8" t="s">
        <v>8316</v>
      </c>
      <c r="S3110">
        <v>1430234394</v>
      </c>
      <c r="T3110" s="15">
        <f t="shared" si="194"/>
        <v>42122.638819444444</v>
      </c>
      <c r="U3110" s="14">
        <v>1425053994</v>
      </c>
      <c r="V3110" s="15">
        <f t="shared" si="195"/>
        <v>42062.680486111116</v>
      </c>
    </row>
    <row r="3111" spans="1:22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6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7">
        <f t="shared" si="192"/>
        <v>25.030188679245285</v>
      </c>
      <c r="P3111" s="18">
        <f t="shared" si="193"/>
        <v>58.184210526315788</v>
      </c>
      <c r="Q3111" t="s">
        <v>8356</v>
      </c>
      <c r="R3111" s="8" t="s">
        <v>8316</v>
      </c>
      <c r="S3111">
        <v>1409194810</v>
      </c>
      <c r="T3111" s="15">
        <f t="shared" si="194"/>
        <v>41879.125115740739</v>
      </c>
      <c r="U3111" s="14">
        <v>1406170810</v>
      </c>
      <c r="V3111" s="15">
        <f t="shared" si="195"/>
        <v>41844.125115740739</v>
      </c>
    </row>
    <row r="3112" spans="1:22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6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7">
        <f t="shared" si="192"/>
        <v>0.04</v>
      </c>
      <c r="P3112" s="18">
        <f t="shared" si="193"/>
        <v>10</v>
      </c>
      <c r="Q3112" t="s">
        <v>8356</v>
      </c>
      <c r="R3112" s="8" t="s">
        <v>8316</v>
      </c>
      <c r="S3112">
        <v>1487465119</v>
      </c>
      <c r="T3112" s="15">
        <f t="shared" si="194"/>
        <v>42785.031469907408</v>
      </c>
      <c r="U3112" s="14">
        <v>1484009119</v>
      </c>
      <c r="V3112" s="15">
        <f t="shared" si="195"/>
        <v>42745.031469907408</v>
      </c>
    </row>
    <row r="3113" spans="1:22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6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7">
        <f t="shared" si="192"/>
        <v>26.640000000000004</v>
      </c>
      <c r="P3113" s="18">
        <f t="shared" si="193"/>
        <v>70.10526315789474</v>
      </c>
      <c r="Q3113" t="s">
        <v>8356</v>
      </c>
      <c r="R3113" s="8" t="s">
        <v>8316</v>
      </c>
      <c r="S3113">
        <v>1412432220</v>
      </c>
      <c r="T3113" s="15">
        <f t="shared" si="194"/>
        <v>41916.595138888893</v>
      </c>
      <c r="U3113" s="14">
        <v>1409753820</v>
      </c>
      <c r="V3113" s="15">
        <f t="shared" si="195"/>
        <v>41885.595138888893</v>
      </c>
    </row>
    <row r="3114" spans="1:22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6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7">
        <f t="shared" si="192"/>
        <v>4.7363636363636363</v>
      </c>
      <c r="P3114" s="18">
        <f t="shared" si="193"/>
        <v>57.888888888888886</v>
      </c>
      <c r="Q3114" t="s">
        <v>8356</v>
      </c>
      <c r="R3114" s="8" t="s">
        <v>8316</v>
      </c>
      <c r="S3114">
        <v>1477968934</v>
      </c>
      <c r="T3114" s="15">
        <f t="shared" si="194"/>
        <v>42675.121921296297</v>
      </c>
      <c r="U3114" s="14">
        <v>1472784934</v>
      </c>
      <c r="V3114" s="15">
        <f t="shared" si="195"/>
        <v>42615.121921296297</v>
      </c>
    </row>
    <row r="3115" spans="1:22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6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7">
        <f t="shared" si="192"/>
        <v>4.2435339894712749</v>
      </c>
      <c r="P3115" s="18">
        <f t="shared" si="193"/>
        <v>125.27027027027027</v>
      </c>
      <c r="Q3115" t="s">
        <v>8356</v>
      </c>
      <c r="R3115" s="8" t="s">
        <v>8316</v>
      </c>
      <c r="S3115">
        <v>1429291982</v>
      </c>
      <c r="T3115" s="15">
        <f t="shared" si="194"/>
        <v>42111.731273148151</v>
      </c>
      <c r="U3115" s="14">
        <v>1426699982</v>
      </c>
      <c r="V3115" s="15">
        <f t="shared" si="195"/>
        <v>42081.731273148151</v>
      </c>
    </row>
    <row r="3116" spans="1:22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7">
        <f t="shared" si="192"/>
        <v>0</v>
      </c>
      <c r="P3116" s="18" t="e">
        <f t="shared" si="193"/>
        <v>#DIV/0!</v>
      </c>
      <c r="Q3116" t="s">
        <v>8356</v>
      </c>
      <c r="R3116" s="8" t="s">
        <v>8316</v>
      </c>
      <c r="S3116">
        <v>1411312250</v>
      </c>
      <c r="T3116" s="15">
        <f t="shared" si="194"/>
        <v>41903.632523148146</v>
      </c>
      <c r="U3116" s="14">
        <v>1406128250</v>
      </c>
      <c r="V3116" s="15">
        <f t="shared" si="195"/>
        <v>41843.632523148146</v>
      </c>
    </row>
    <row r="3117" spans="1:22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6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7">
        <f t="shared" si="192"/>
        <v>3</v>
      </c>
      <c r="P3117" s="18">
        <f t="shared" si="193"/>
        <v>300</v>
      </c>
      <c r="Q3117" t="s">
        <v>8356</v>
      </c>
      <c r="R3117" s="8" t="s">
        <v>8316</v>
      </c>
      <c r="S3117">
        <v>1465123427</v>
      </c>
      <c r="T3117" s="15">
        <f t="shared" si="194"/>
        <v>42526.447071759263</v>
      </c>
      <c r="U3117" s="14">
        <v>1462531427</v>
      </c>
      <c r="V3117" s="15">
        <f t="shared" si="195"/>
        <v>42496.447071759263</v>
      </c>
    </row>
    <row r="3118" spans="1:22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6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7">
        <f t="shared" si="192"/>
        <v>57.333333333333336</v>
      </c>
      <c r="P3118" s="18">
        <f t="shared" si="193"/>
        <v>43</v>
      </c>
      <c r="Q3118" t="s">
        <v>8356</v>
      </c>
      <c r="R3118" s="8" t="s">
        <v>8316</v>
      </c>
      <c r="S3118">
        <v>1427890925</v>
      </c>
      <c r="T3118" s="15">
        <f t="shared" si="194"/>
        <v>42095.515335648146</v>
      </c>
      <c r="U3118" s="14">
        <v>1426681325</v>
      </c>
      <c r="V3118" s="15">
        <f t="shared" si="195"/>
        <v>42081.515335648146</v>
      </c>
    </row>
    <row r="3119" spans="1:22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6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7">
        <f t="shared" si="192"/>
        <v>0.1</v>
      </c>
      <c r="P3119" s="18">
        <f t="shared" si="193"/>
        <v>1</v>
      </c>
      <c r="Q3119" t="s">
        <v>8356</v>
      </c>
      <c r="R3119" s="8" t="s">
        <v>8316</v>
      </c>
      <c r="S3119">
        <v>1464354720</v>
      </c>
      <c r="T3119" s="15">
        <f t="shared" si="194"/>
        <v>42517.55</v>
      </c>
      <c r="U3119" s="14">
        <v>1463648360</v>
      </c>
      <c r="V3119" s="15">
        <f t="shared" si="195"/>
        <v>42509.374537037038</v>
      </c>
    </row>
    <row r="3120" spans="1:22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6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7">
        <f t="shared" si="192"/>
        <v>0.31</v>
      </c>
      <c r="P3120" s="18">
        <f t="shared" si="193"/>
        <v>775</v>
      </c>
      <c r="Q3120" t="s">
        <v>8356</v>
      </c>
      <c r="R3120" s="8" t="s">
        <v>8316</v>
      </c>
      <c r="S3120">
        <v>1467473723</v>
      </c>
      <c r="T3120" s="15">
        <f t="shared" si="194"/>
        <v>42553.649571759262</v>
      </c>
      <c r="U3120" s="14">
        <v>1465832123</v>
      </c>
      <c r="V3120" s="15">
        <f t="shared" si="195"/>
        <v>42534.649571759262</v>
      </c>
    </row>
    <row r="3121" spans="1:22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6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7">
        <f t="shared" si="192"/>
        <v>0.05</v>
      </c>
      <c r="P3121" s="18">
        <f t="shared" si="193"/>
        <v>5</v>
      </c>
      <c r="Q3121" t="s">
        <v>8356</v>
      </c>
      <c r="R3121" s="8" t="s">
        <v>8316</v>
      </c>
      <c r="S3121">
        <v>1427414732</v>
      </c>
      <c r="T3121" s="15">
        <f t="shared" si="194"/>
        <v>42090.003842592589</v>
      </c>
      <c r="U3121" s="14">
        <v>1424826332</v>
      </c>
      <c r="V3121" s="15">
        <f t="shared" si="195"/>
        <v>42060.04550925926</v>
      </c>
    </row>
    <row r="3122" spans="1:22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6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7">
        <f t="shared" si="192"/>
        <v>9.8461538461538465E-3</v>
      </c>
      <c r="P3122" s="18">
        <f t="shared" si="193"/>
        <v>12.8</v>
      </c>
      <c r="Q3122" t="s">
        <v>8356</v>
      </c>
      <c r="R3122" s="8" t="s">
        <v>8316</v>
      </c>
      <c r="S3122">
        <v>1462484196</v>
      </c>
      <c r="T3122" s="15">
        <f t="shared" si="194"/>
        <v>42495.900416666671</v>
      </c>
      <c r="U3122" s="14">
        <v>1457303796</v>
      </c>
      <c r="V3122" s="15">
        <f t="shared" si="195"/>
        <v>42435.942083333328</v>
      </c>
    </row>
    <row r="3123" spans="1:22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7">
        <f t="shared" si="192"/>
        <v>0.66666666666666674</v>
      </c>
      <c r="P3123" s="18">
        <f t="shared" si="193"/>
        <v>10</v>
      </c>
      <c r="Q3123" t="s">
        <v>8356</v>
      </c>
      <c r="R3123" s="8" t="s">
        <v>8316</v>
      </c>
      <c r="S3123">
        <v>1411748335</v>
      </c>
      <c r="T3123" s="15">
        <f t="shared" si="194"/>
        <v>41908.679803240739</v>
      </c>
      <c r="U3123" s="14">
        <v>1406564335</v>
      </c>
      <c r="V3123" s="15">
        <f t="shared" si="195"/>
        <v>41848.679803240739</v>
      </c>
    </row>
    <row r="3124" spans="1:22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7">
        <f t="shared" si="192"/>
        <v>58.291457286432156</v>
      </c>
      <c r="P3124" s="18">
        <f t="shared" si="193"/>
        <v>58</v>
      </c>
      <c r="Q3124" t="s">
        <v>8356</v>
      </c>
      <c r="R3124" s="8" t="s">
        <v>8316</v>
      </c>
      <c r="S3124">
        <v>1478733732</v>
      </c>
      <c r="T3124" s="15">
        <f t="shared" si="194"/>
        <v>42683.973750000005</v>
      </c>
      <c r="U3124" s="14">
        <v>1478298132</v>
      </c>
      <c r="V3124" s="15">
        <f t="shared" si="195"/>
        <v>42678.932083333333</v>
      </c>
    </row>
    <row r="3125" spans="1:22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7">
        <f t="shared" si="192"/>
        <v>68.153599999999997</v>
      </c>
      <c r="P3125" s="18">
        <f t="shared" si="193"/>
        <v>244.80459770114942</v>
      </c>
      <c r="Q3125" t="s">
        <v>8356</v>
      </c>
      <c r="R3125" s="8" t="s">
        <v>8316</v>
      </c>
      <c r="S3125">
        <v>1468108198</v>
      </c>
      <c r="T3125" s="15">
        <f t="shared" si="194"/>
        <v>42560.993032407408</v>
      </c>
      <c r="U3125" s="14">
        <v>1465516198</v>
      </c>
      <c r="V3125" s="15">
        <f t="shared" si="195"/>
        <v>42530.993032407408</v>
      </c>
    </row>
    <row r="3126" spans="1:22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7">
        <f t="shared" si="192"/>
        <v>3.2499999999999999E-3</v>
      </c>
      <c r="P3126" s="18">
        <f t="shared" si="193"/>
        <v>6.5</v>
      </c>
      <c r="Q3126" t="s">
        <v>8356</v>
      </c>
      <c r="R3126" s="8" t="s">
        <v>8316</v>
      </c>
      <c r="S3126">
        <v>1422902601</v>
      </c>
      <c r="T3126" s="15">
        <f t="shared" si="194"/>
        <v>42037.780104166668</v>
      </c>
      <c r="U3126" s="14">
        <v>1417718601</v>
      </c>
      <c r="V3126" s="15">
        <f t="shared" si="195"/>
        <v>41977.780104166668</v>
      </c>
    </row>
    <row r="3127" spans="1:22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7">
        <f t="shared" si="192"/>
        <v>0</v>
      </c>
      <c r="P3127" s="18" t="e">
        <f t="shared" si="193"/>
        <v>#DIV/0!</v>
      </c>
      <c r="Q3127" t="s">
        <v>8356</v>
      </c>
      <c r="R3127" s="8" t="s">
        <v>8316</v>
      </c>
      <c r="S3127">
        <v>1452142672</v>
      </c>
      <c r="T3127" s="15">
        <f t="shared" si="194"/>
        <v>42376.20685185185</v>
      </c>
      <c r="U3127" s="14">
        <v>1449550672</v>
      </c>
      <c r="V3127" s="15">
        <f t="shared" si="195"/>
        <v>42346.20685185185</v>
      </c>
    </row>
    <row r="3128" spans="1:22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7">
        <f t="shared" si="192"/>
        <v>4.16</v>
      </c>
      <c r="P3128" s="18">
        <f t="shared" si="193"/>
        <v>61.176470588235297</v>
      </c>
      <c r="Q3128" t="s">
        <v>8356</v>
      </c>
      <c r="R3128" s="8" t="s">
        <v>8316</v>
      </c>
      <c r="S3128">
        <v>1459121162</v>
      </c>
      <c r="T3128" s="15">
        <f t="shared" si="194"/>
        <v>42456.976412037038</v>
      </c>
      <c r="U3128" s="14">
        <v>1456532762</v>
      </c>
      <c r="V3128" s="15">
        <f t="shared" si="195"/>
        <v>42427.018078703702</v>
      </c>
    </row>
    <row r="3129" spans="1:22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7">
        <f t="shared" si="192"/>
        <v>0</v>
      </c>
      <c r="P3129" s="18" t="e">
        <f t="shared" si="193"/>
        <v>#DIV/0!</v>
      </c>
      <c r="Q3129" t="s">
        <v>8356</v>
      </c>
      <c r="R3129" s="8" t="s">
        <v>8316</v>
      </c>
      <c r="S3129">
        <v>1425242029</v>
      </c>
      <c r="T3129" s="15">
        <f t="shared" si="194"/>
        <v>42064.856817129628</v>
      </c>
      <c r="U3129" s="14">
        <v>1422650029</v>
      </c>
      <c r="V3129" s="15">
        <f t="shared" si="195"/>
        <v>42034.856817129628</v>
      </c>
    </row>
    <row r="3130" spans="1:22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6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7">
        <f t="shared" si="192"/>
        <v>108.60666666666667</v>
      </c>
      <c r="P3130" s="18">
        <f t="shared" si="193"/>
        <v>139.23931623931625</v>
      </c>
      <c r="Q3130" t="s">
        <v>8317</v>
      </c>
      <c r="R3130" s="8" t="s">
        <v>8316</v>
      </c>
      <c r="S3130">
        <v>1489690141</v>
      </c>
      <c r="T3130" s="15">
        <f t="shared" si="194"/>
        <v>42810.784039351856</v>
      </c>
      <c r="U3130" s="14">
        <v>1487101741</v>
      </c>
      <c r="V3130" s="15">
        <f t="shared" si="195"/>
        <v>42780.825706018513</v>
      </c>
    </row>
    <row r="3131" spans="1:22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6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7">
        <f t="shared" si="192"/>
        <v>0.8</v>
      </c>
      <c r="P3131" s="18">
        <f t="shared" si="193"/>
        <v>10</v>
      </c>
      <c r="Q3131" t="s">
        <v>8317</v>
      </c>
      <c r="R3131" s="8" t="s">
        <v>8316</v>
      </c>
      <c r="S3131">
        <v>1492542819</v>
      </c>
      <c r="T3131" s="15">
        <f t="shared" si="194"/>
        <v>42843.801145833335</v>
      </c>
      <c r="U3131" s="14">
        <v>1489090419</v>
      </c>
      <c r="V3131" s="15">
        <f t="shared" si="195"/>
        <v>42803.842812499999</v>
      </c>
    </row>
    <row r="3132" spans="1:22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6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7">
        <f t="shared" si="192"/>
        <v>3.75</v>
      </c>
      <c r="P3132" s="18">
        <f t="shared" si="193"/>
        <v>93.75</v>
      </c>
      <c r="Q3132" t="s">
        <v>8317</v>
      </c>
      <c r="R3132" s="8" t="s">
        <v>8316</v>
      </c>
      <c r="S3132">
        <v>1492145940</v>
      </c>
      <c r="T3132" s="15">
        <f t="shared" si="194"/>
        <v>42839.207638888889</v>
      </c>
      <c r="U3132" s="14">
        <v>1489504916</v>
      </c>
      <c r="V3132" s="15">
        <f t="shared" si="195"/>
        <v>42808.640231481477</v>
      </c>
    </row>
    <row r="3133" spans="1:22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6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7">
        <f t="shared" si="192"/>
        <v>15.731707317073171</v>
      </c>
      <c r="P3133" s="18">
        <f t="shared" si="193"/>
        <v>53.75</v>
      </c>
      <c r="Q3133" t="s">
        <v>8317</v>
      </c>
      <c r="R3133" s="8" t="s">
        <v>8316</v>
      </c>
      <c r="S3133">
        <v>1491656045</v>
      </c>
      <c r="T3133" s="15">
        <f t="shared" si="194"/>
        <v>42833.537557870368</v>
      </c>
      <c r="U3133" s="14">
        <v>1489067645</v>
      </c>
      <c r="V3133" s="15">
        <f t="shared" si="195"/>
        <v>42803.579224537039</v>
      </c>
    </row>
    <row r="3134" spans="1:22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6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7">
        <f t="shared" si="192"/>
        <v>3.3333333333333333E-2</v>
      </c>
      <c r="P3134" s="18">
        <f t="shared" si="193"/>
        <v>10</v>
      </c>
      <c r="Q3134" t="s">
        <v>8317</v>
      </c>
      <c r="R3134" s="8" t="s">
        <v>8316</v>
      </c>
      <c r="S3134">
        <v>1492759460</v>
      </c>
      <c r="T3134" s="15">
        <f t="shared" si="194"/>
        <v>42846.308564814812</v>
      </c>
      <c r="U3134" s="14">
        <v>1487579060</v>
      </c>
      <c r="V3134" s="15">
        <f t="shared" si="195"/>
        <v>42786.350231481483</v>
      </c>
    </row>
    <row r="3135" spans="1:22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6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7">
        <f t="shared" si="192"/>
        <v>108</v>
      </c>
      <c r="P3135" s="18">
        <f t="shared" si="193"/>
        <v>33.75</v>
      </c>
      <c r="Q3135" t="s">
        <v>8317</v>
      </c>
      <c r="R3135" s="8" t="s">
        <v>8316</v>
      </c>
      <c r="S3135">
        <v>1490358834</v>
      </c>
      <c r="T3135" s="15">
        <f t="shared" si="194"/>
        <v>42818.523541666669</v>
      </c>
      <c r="U3135" s="14">
        <v>1487770434</v>
      </c>
      <c r="V3135" s="15">
        <f t="shared" si="195"/>
        <v>42788.565208333333</v>
      </c>
    </row>
    <row r="3136" spans="1:22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7">
        <f t="shared" si="192"/>
        <v>22.5</v>
      </c>
      <c r="P3136" s="18">
        <f t="shared" si="193"/>
        <v>18.75</v>
      </c>
      <c r="Q3136" t="s">
        <v>8317</v>
      </c>
      <c r="R3136" s="8" t="s">
        <v>8316</v>
      </c>
      <c r="S3136">
        <v>1490631419</v>
      </c>
      <c r="T3136" s="15">
        <f t="shared" si="194"/>
        <v>42821.678460648152</v>
      </c>
      <c r="U3136" s="14">
        <v>1488820619</v>
      </c>
      <c r="V3136" s="15">
        <f t="shared" si="195"/>
        <v>42800.720127314809</v>
      </c>
    </row>
    <row r="3137" spans="1:22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6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7">
        <f t="shared" si="192"/>
        <v>20.849420849420849</v>
      </c>
      <c r="P3137" s="18">
        <f t="shared" si="193"/>
        <v>23.142857142857142</v>
      </c>
      <c r="Q3137" t="s">
        <v>8317</v>
      </c>
      <c r="R3137" s="8" t="s">
        <v>8316</v>
      </c>
      <c r="S3137">
        <v>1491277121</v>
      </c>
      <c r="T3137" s="15">
        <f t="shared" si="194"/>
        <v>42829.151863425926</v>
      </c>
      <c r="U3137" s="14">
        <v>1489376321</v>
      </c>
      <c r="V3137" s="15">
        <f t="shared" si="195"/>
        <v>42807.151863425926</v>
      </c>
    </row>
    <row r="3138" spans="1:22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6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7">
        <f t="shared" si="192"/>
        <v>127.8</v>
      </c>
      <c r="P3138" s="18">
        <f t="shared" si="193"/>
        <v>29.045454545454547</v>
      </c>
      <c r="Q3138" t="s">
        <v>8317</v>
      </c>
      <c r="R3138" s="8" t="s">
        <v>8316</v>
      </c>
      <c r="S3138">
        <v>1491001140</v>
      </c>
      <c r="T3138" s="15">
        <f t="shared" si="194"/>
        <v>42825.957638888889</v>
      </c>
      <c r="U3138" s="14">
        <v>1487847954</v>
      </c>
      <c r="V3138" s="15">
        <f t="shared" si="195"/>
        <v>42789.462430555555</v>
      </c>
    </row>
    <row r="3139" spans="1:22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6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7">
        <f t="shared" ref="O3139:O3202" si="196">(E3139/D3139)*100</f>
        <v>3.3333333333333335</v>
      </c>
      <c r="P3139" s="18">
        <f t="shared" ref="P3139:P3202" si="197">AVERAGE(E3139/L3139)</f>
        <v>50</v>
      </c>
      <c r="Q3139" t="s">
        <v>8317</v>
      </c>
      <c r="R3139" s="8" t="s">
        <v>8316</v>
      </c>
      <c r="S3139">
        <v>1493838720</v>
      </c>
      <c r="T3139" s="15">
        <f t="shared" ref="T3139:T3202" si="198">(S3139/86400)+DATE(1970,1,1)</f>
        <v>42858.8</v>
      </c>
      <c r="U3139" s="14">
        <v>1489439669</v>
      </c>
      <c r="V3139" s="15">
        <f t="shared" ref="V3139:V3202" si="199">(U3139/86400)+DATE(1970,1,1)</f>
        <v>42807.885057870371</v>
      </c>
    </row>
    <row r="3140" spans="1:22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6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7">
        <f t="shared" si="196"/>
        <v>0</v>
      </c>
      <c r="P3140" s="18" t="e">
        <f t="shared" si="197"/>
        <v>#DIV/0!</v>
      </c>
      <c r="Q3140" t="s">
        <v>8317</v>
      </c>
      <c r="R3140" s="8" t="s">
        <v>8316</v>
      </c>
      <c r="S3140">
        <v>1491233407</v>
      </c>
      <c r="T3140" s="15">
        <f t="shared" si="198"/>
        <v>42828.645914351851</v>
      </c>
      <c r="U3140" s="14">
        <v>1489591807</v>
      </c>
      <c r="V3140" s="15">
        <f t="shared" si="199"/>
        <v>42809.645914351851</v>
      </c>
    </row>
    <row r="3141" spans="1:22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6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7">
        <f t="shared" si="196"/>
        <v>5.4</v>
      </c>
      <c r="P3141" s="18">
        <f t="shared" si="197"/>
        <v>450</v>
      </c>
      <c r="Q3141" t="s">
        <v>8317</v>
      </c>
      <c r="R3141" s="8" t="s">
        <v>8316</v>
      </c>
      <c r="S3141">
        <v>1490416380</v>
      </c>
      <c r="T3141" s="15">
        <f t="shared" si="198"/>
        <v>42819.189583333333</v>
      </c>
      <c r="U3141" s="14">
        <v>1487485760</v>
      </c>
      <c r="V3141" s="15">
        <f t="shared" si="199"/>
        <v>42785.270370370374</v>
      </c>
    </row>
    <row r="3142" spans="1:22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6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7">
        <f t="shared" si="196"/>
        <v>0.96</v>
      </c>
      <c r="P3142" s="18">
        <f t="shared" si="197"/>
        <v>24</v>
      </c>
      <c r="Q3142" t="s">
        <v>8317</v>
      </c>
      <c r="R3142" s="8" t="s">
        <v>8316</v>
      </c>
      <c r="S3142">
        <v>1491581703</v>
      </c>
      <c r="T3142" s="15">
        <f t="shared" si="198"/>
        <v>42832.677118055552</v>
      </c>
      <c r="U3142" s="14">
        <v>1488993303</v>
      </c>
      <c r="V3142" s="15">
        <f t="shared" si="199"/>
        <v>42802.718784722223</v>
      </c>
    </row>
    <row r="3143" spans="1:22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6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7">
        <f t="shared" si="196"/>
        <v>51.6</v>
      </c>
      <c r="P3143" s="18">
        <f t="shared" si="197"/>
        <v>32.25</v>
      </c>
      <c r="Q3143" t="s">
        <v>8317</v>
      </c>
      <c r="R3143" s="8" t="s">
        <v>8316</v>
      </c>
      <c r="S3143">
        <v>1492372800</v>
      </c>
      <c r="T3143" s="15">
        <f t="shared" si="198"/>
        <v>42841.833333333328</v>
      </c>
      <c r="U3143" s="14">
        <v>1488823488</v>
      </c>
      <c r="V3143" s="15">
        <f t="shared" si="199"/>
        <v>42800.753333333334</v>
      </c>
    </row>
    <row r="3144" spans="1:22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6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7">
        <f t="shared" si="196"/>
        <v>1.6363636363636365</v>
      </c>
      <c r="P3144" s="18">
        <f t="shared" si="197"/>
        <v>15</v>
      </c>
      <c r="Q3144" t="s">
        <v>8317</v>
      </c>
      <c r="R3144" s="8" t="s">
        <v>8316</v>
      </c>
      <c r="S3144">
        <v>1489922339</v>
      </c>
      <c r="T3144" s="15">
        <f t="shared" si="198"/>
        <v>42813.471516203703</v>
      </c>
      <c r="U3144" s="14">
        <v>1487333939</v>
      </c>
      <c r="V3144" s="15">
        <f t="shared" si="199"/>
        <v>42783.513182870374</v>
      </c>
    </row>
    <row r="3145" spans="1:22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6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7">
        <f t="shared" si="196"/>
        <v>0</v>
      </c>
      <c r="P3145" s="18" t="e">
        <f t="shared" si="197"/>
        <v>#DIV/0!</v>
      </c>
      <c r="Q3145" t="s">
        <v>8317</v>
      </c>
      <c r="R3145" s="8" t="s">
        <v>8316</v>
      </c>
      <c r="S3145">
        <v>1491726956</v>
      </c>
      <c r="T3145" s="15">
        <f t="shared" si="198"/>
        <v>42834.358287037037</v>
      </c>
      <c r="U3145" s="14">
        <v>1489480556</v>
      </c>
      <c r="V3145" s="15">
        <f t="shared" si="199"/>
        <v>42808.358287037037</v>
      </c>
    </row>
    <row r="3146" spans="1:22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7">
        <f t="shared" si="196"/>
        <v>75.400000000000006</v>
      </c>
      <c r="P3146" s="18">
        <f t="shared" si="197"/>
        <v>251.33333333333334</v>
      </c>
      <c r="Q3146" t="s">
        <v>8317</v>
      </c>
      <c r="R3146" s="8" t="s">
        <v>8316</v>
      </c>
      <c r="S3146">
        <v>1489903200</v>
      </c>
      <c r="T3146" s="15">
        <f t="shared" si="198"/>
        <v>42813.25</v>
      </c>
      <c r="U3146" s="14">
        <v>1488459307</v>
      </c>
      <c r="V3146" s="15">
        <f t="shared" si="199"/>
        <v>42796.538275462968</v>
      </c>
    </row>
    <row r="3147" spans="1:22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6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7">
        <f t="shared" si="196"/>
        <v>0</v>
      </c>
      <c r="P3147" s="18" t="e">
        <f t="shared" si="197"/>
        <v>#DIV/0!</v>
      </c>
      <c r="Q3147" t="s">
        <v>8317</v>
      </c>
      <c r="R3147" s="8" t="s">
        <v>8316</v>
      </c>
      <c r="S3147">
        <v>1490659134</v>
      </c>
      <c r="T3147" s="15">
        <f t="shared" si="198"/>
        <v>42821.999236111107</v>
      </c>
      <c r="U3147" s="14">
        <v>1485478734</v>
      </c>
      <c r="V3147" s="15">
        <f t="shared" si="199"/>
        <v>42762.040902777779</v>
      </c>
    </row>
    <row r="3148" spans="1:22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6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7">
        <f t="shared" si="196"/>
        <v>10.5</v>
      </c>
      <c r="P3148" s="18">
        <f t="shared" si="197"/>
        <v>437.5</v>
      </c>
      <c r="Q3148" t="s">
        <v>8317</v>
      </c>
      <c r="R3148" s="8" t="s">
        <v>8316</v>
      </c>
      <c r="S3148">
        <v>1492356166</v>
      </c>
      <c r="T3148" s="15">
        <f t="shared" si="198"/>
        <v>42841.640810185185</v>
      </c>
      <c r="U3148" s="14">
        <v>1488471766</v>
      </c>
      <c r="V3148" s="15">
        <f t="shared" si="199"/>
        <v>42796.682476851856</v>
      </c>
    </row>
    <row r="3149" spans="1:22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6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7">
        <f t="shared" si="196"/>
        <v>117.52499999999999</v>
      </c>
      <c r="P3149" s="18">
        <f t="shared" si="197"/>
        <v>110.35211267605634</v>
      </c>
      <c r="Q3149" t="s">
        <v>8317</v>
      </c>
      <c r="R3149" s="8" t="s">
        <v>8316</v>
      </c>
      <c r="S3149">
        <v>1415319355</v>
      </c>
      <c r="T3149" s="15">
        <f t="shared" si="198"/>
        <v>41950.011053240742</v>
      </c>
      <c r="U3149" s="14">
        <v>1411859755</v>
      </c>
      <c r="V3149" s="15">
        <f t="shared" si="199"/>
        <v>41909.96938657407</v>
      </c>
    </row>
    <row r="3150" spans="1:22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6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7">
        <f t="shared" si="196"/>
        <v>131.16666666666669</v>
      </c>
      <c r="P3150" s="18">
        <f t="shared" si="197"/>
        <v>41.421052631578945</v>
      </c>
      <c r="Q3150" t="s">
        <v>8317</v>
      </c>
      <c r="R3150" s="8" t="s">
        <v>8316</v>
      </c>
      <c r="S3150">
        <v>1412136000</v>
      </c>
      <c r="T3150" s="15">
        <f t="shared" si="198"/>
        <v>41913.166666666664</v>
      </c>
      <c r="U3150" s="14">
        <v>1410278284</v>
      </c>
      <c r="V3150" s="15">
        <f t="shared" si="199"/>
        <v>41891.665324074071</v>
      </c>
    </row>
    <row r="3151" spans="1:22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6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7">
        <f t="shared" si="196"/>
        <v>104</v>
      </c>
      <c r="P3151" s="18">
        <f t="shared" si="197"/>
        <v>52</v>
      </c>
      <c r="Q3151" t="s">
        <v>8317</v>
      </c>
      <c r="R3151" s="8" t="s">
        <v>8316</v>
      </c>
      <c r="S3151">
        <v>1354845600</v>
      </c>
      <c r="T3151" s="15">
        <f t="shared" si="198"/>
        <v>41250.083333333336</v>
      </c>
      <c r="U3151" s="14">
        <v>1352766300</v>
      </c>
      <c r="V3151" s="15">
        <f t="shared" si="199"/>
        <v>41226.017361111109</v>
      </c>
    </row>
    <row r="3152" spans="1:22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6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7">
        <f t="shared" si="196"/>
        <v>101</v>
      </c>
      <c r="P3152" s="18">
        <f t="shared" si="197"/>
        <v>33.990384615384613</v>
      </c>
      <c r="Q3152" t="s">
        <v>8317</v>
      </c>
      <c r="R3152" s="8" t="s">
        <v>8316</v>
      </c>
      <c r="S3152">
        <v>1295928000</v>
      </c>
      <c r="T3152" s="15">
        <f t="shared" si="198"/>
        <v>40568.166666666664</v>
      </c>
      <c r="U3152" s="14">
        <v>1288160403</v>
      </c>
      <c r="V3152" s="15">
        <f t="shared" si="199"/>
        <v>40478.263923611114</v>
      </c>
    </row>
    <row r="3153" spans="1:22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6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7">
        <f t="shared" si="196"/>
        <v>100.4</v>
      </c>
      <c r="P3153" s="18">
        <f t="shared" si="197"/>
        <v>103.35294117647059</v>
      </c>
      <c r="Q3153" t="s">
        <v>8317</v>
      </c>
      <c r="R3153" s="8" t="s">
        <v>8316</v>
      </c>
      <c r="S3153">
        <v>1410379774</v>
      </c>
      <c r="T3153" s="15">
        <f t="shared" si="198"/>
        <v>41892.83997685185</v>
      </c>
      <c r="U3153" s="14">
        <v>1407787774</v>
      </c>
      <c r="V3153" s="15">
        <f t="shared" si="199"/>
        <v>41862.83997685185</v>
      </c>
    </row>
    <row r="3154" spans="1:22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6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7">
        <f t="shared" si="196"/>
        <v>105.95454545454545</v>
      </c>
      <c r="P3154" s="18">
        <f t="shared" si="197"/>
        <v>34.791044776119406</v>
      </c>
      <c r="Q3154" t="s">
        <v>8317</v>
      </c>
      <c r="R3154" s="8" t="s">
        <v>8316</v>
      </c>
      <c r="S3154">
        <v>1383425367</v>
      </c>
      <c r="T3154" s="15">
        <f t="shared" si="198"/>
        <v>41580.867673611108</v>
      </c>
      <c r="U3154" s="14">
        <v>1380833367</v>
      </c>
      <c r="V3154" s="15">
        <f t="shared" si="199"/>
        <v>41550.867673611108</v>
      </c>
    </row>
    <row r="3155" spans="1:22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6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7">
        <f t="shared" si="196"/>
        <v>335.58333333333337</v>
      </c>
      <c r="P3155" s="18">
        <f t="shared" si="197"/>
        <v>41.773858921161825</v>
      </c>
      <c r="Q3155" t="s">
        <v>8317</v>
      </c>
      <c r="R3155" s="8" t="s">
        <v>8316</v>
      </c>
      <c r="S3155">
        <v>1304225940</v>
      </c>
      <c r="T3155" s="15">
        <f t="shared" si="198"/>
        <v>40664.207638888889</v>
      </c>
      <c r="U3155" s="14">
        <v>1301542937</v>
      </c>
      <c r="V3155" s="15">
        <f t="shared" si="199"/>
        <v>40633.154363425929</v>
      </c>
    </row>
    <row r="3156" spans="1:22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7">
        <f t="shared" si="196"/>
        <v>112.92857142857142</v>
      </c>
      <c r="P3156" s="18">
        <f t="shared" si="197"/>
        <v>64.268292682926827</v>
      </c>
      <c r="Q3156" t="s">
        <v>8317</v>
      </c>
      <c r="R3156" s="8" t="s">
        <v>8316</v>
      </c>
      <c r="S3156">
        <v>1333310458</v>
      </c>
      <c r="T3156" s="15">
        <f t="shared" si="198"/>
        <v>41000.834004629629</v>
      </c>
      <c r="U3156" s="14">
        <v>1330722058</v>
      </c>
      <c r="V3156" s="15">
        <f t="shared" si="199"/>
        <v>40970.875671296293</v>
      </c>
    </row>
    <row r="3157" spans="1:22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6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7">
        <f t="shared" si="196"/>
        <v>188.50460000000001</v>
      </c>
      <c r="P3157" s="18">
        <f t="shared" si="197"/>
        <v>31.209370860927152</v>
      </c>
      <c r="Q3157" t="s">
        <v>8317</v>
      </c>
      <c r="R3157" s="8" t="s">
        <v>8316</v>
      </c>
      <c r="S3157">
        <v>1356004725</v>
      </c>
      <c r="T3157" s="15">
        <f t="shared" si="198"/>
        <v>41263.499131944445</v>
      </c>
      <c r="U3157" s="14">
        <v>1353412725</v>
      </c>
      <c r="V3157" s="15">
        <f t="shared" si="199"/>
        <v>41233.499131944445</v>
      </c>
    </row>
    <row r="3158" spans="1:22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6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7">
        <f t="shared" si="196"/>
        <v>101.81818181818181</v>
      </c>
      <c r="P3158" s="18">
        <f t="shared" si="197"/>
        <v>62.921348314606739</v>
      </c>
      <c r="Q3158" t="s">
        <v>8317</v>
      </c>
      <c r="R3158" s="8" t="s">
        <v>8316</v>
      </c>
      <c r="S3158">
        <v>1338591144</v>
      </c>
      <c r="T3158" s="15">
        <f t="shared" si="198"/>
        <v>41061.953055555554</v>
      </c>
      <c r="U3158" s="14">
        <v>1335567144</v>
      </c>
      <c r="V3158" s="15">
        <f t="shared" si="199"/>
        <v>41026.953055555554</v>
      </c>
    </row>
    <row r="3159" spans="1:22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6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7">
        <f t="shared" si="196"/>
        <v>101</v>
      </c>
      <c r="P3159" s="18">
        <f t="shared" si="197"/>
        <v>98.536585365853654</v>
      </c>
      <c r="Q3159" t="s">
        <v>8317</v>
      </c>
      <c r="R3159" s="8" t="s">
        <v>8316</v>
      </c>
      <c r="S3159">
        <v>1405746000</v>
      </c>
      <c r="T3159" s="15">
        <f t="shared" si="198"/>
        <v>41839.208333333336</v>
      </c>
      <c r="U3159" s="14">
        <v>1404932105</v>
      </c>
      <c r="V3159" s="15">
        <f t="shared" si="199"/>
        <v>41829.788252314815</v>
      </c>
    </row>
    <row r="3160" spans="1:22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6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7">
        <f t="shared" si="196"/>
        <v>113.99999999999999</v>
      </c>
      <c r="P3160" s="18">
        <f t="shared" si="197"/>
        <v>82.608695652173907</v>
      </c>
      <c r="Q3160" t="s">
        <v>8317</v>
      </c>
      <c r="R3160" s="8" t="s">
        <v>8316</v>
      </c>
      <c r="S3160">
        <v>1374523752</v>
      </c>
      <c r="T3160" s="15">
        <f t="shared" si="198"/>
        <v>41477.839722222227</v>
      </c>
      <c r="U3160" s="14">
        <v>1371931752</v>
      </c>
      <c r="V3160" s="15">
        <f t="shared" si="199"/>
        <v>41447.839722222227</v>
      </c>
    </row>
    <row r="3161" spans="1:22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6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7">
        <f t="shared" si="196"/>
        <v>133.48133333333334</v>
      </c>
      <c r="P3161" s="18">
        <f t="shared" si="197"/>
        <v>38.504230769230773</v>
      </c>
      <c r="Q3161" t="s">
        <v>8317</v>
      </c>
      <c r="R3161" s="8" t="s">
        <v>8316</v>
      </c>
      <c r="S3161">
        <v>1326927600</v>
      </c>
      <c r="T3161" s="15">
        <f t="shared" si="198"/>
        <v>40926.958333333336</v>
      </c>
      <c r="U3161" s="14">
        <v>1323221761</v>
      </c>
      <c r="V3161" s="15">
        <f t="shared" si="199"/>
        <v>40884.066678240742</v>
      </c>
    </row>
    <row r="3162" spans="1:22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6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7">
        <f t="shared" si="196"/>
        <v>101.53333333333335</v>
      </c>
      <c r="P3162" s="18">
        <f t="shared" si="197"/>
        <v>80.15789473684211</v>
      </c>
      <c r="Q3162" t="s">
        <v>8317</v>
      </c>
      <c r="R3162" s="8" t="s">
        <v>8316</v>
      </c>
      <c r="S3162">
        <v>1407905940</v>
      </c>
      <c r="T3162" s="15">
        <f t="shared" si="198"/>
        <v>41864.207638888889</v>
      </c>
      <c r="U3162" s="14">
        <v>1405923687</v>
      </c>
      <c r="V3162" s="15">
        <f t="shared" si="199"/>
        <v>41841.26489583333</v>
      </c>
    </row>
    <row r="3163" spans="1:22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6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7">
        <f t="shared" si="196"/>
        <v>105.1</v>
      </c>
      <c r="P3163" s="18">
        <f t="shared" si="197"/>
        <v>28.405405405405407</v>
      </c>
      <c r="Q3163" t="s">
        <v>8317</v>
      </c>
      <c r="R3163" s="8" t="s">
        <v>8316</v>
      </c>
      <c r="S3163">
        <v>1413377522</v>
      </c>
      <c r="T3163" s="15">
        <f t="shared" si="198"/>
        <v>41927.536134259259</v>
      </c>
      <c r="U3163" s="14">
        <v>1410785522</v>
      </c>
      <c r="V3163" s="15">
        <f t="shared" si="199"/>
        <v>41897.536134259259</v>
      </c>
    </row>
    <row r="3164" spans="1:22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6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7">
        <f t="shared" si="196"/>
        <v>127.15</v>
      </c>
      <c r="P3164" s="18">
        <f t="shared" si="197"/>
        <v>80.730158730158735</v>
      </c>
      <c r="Q3164" t="s">
        <v>8317</v>
      </c>
      <c r="R3164" s="8" t="s">
        <v>8316</v>
      </c>
      <c r="S3164">
        <v>1404698400</v>
      </c>
      <c r="T3164" s="15">
        <f t="shared" si="198"/>
        <v>41827.083333333336</v>
      </c>
      <c r="U3164" s="14">
        <v>1402331262</v>
      </c>
      <c r="V3164" s="15">
        <f t="shared" si="199"/>
        <v>41799.685902777775</v>
      </c>
    </row>
    <row r="3165" spans="1:22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6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7">
        <f t="shared" si="196"/>
        <v>111.15384615384616</v>
      </c>
      <c r="P3165" s="18">
        <f t="shared" si="197"/>
        <v>200.69444444444446</v>
      </c>
      <c r="Q3165" t="s">
        <v>8317</v>
      </c>
      <c r="R3165" s="8" t="s">
        <v>8316</v>
      </c>
      <c r="S3165">
        <v>1402855525</v>
      </c>
      <c r="T3165" s="15">
        <f t="shared" si="198"/>
        <v>41805.753761574073</v>
      </c>
      <c r="U3165" s="14">
        <v>1400263525</v>
      </c>
      <c r="V3165" s="15">
        <f t="shared" si="199"/>
        <v>41775.753761574073</v>
      </c>
    </row>
    <row r="3166" spans="1:22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7">
        <f t="shared" si="196"/>
        <v>106.76</v>
      </c>
      <c r="P3166" s="18">
        <f t="shared" si="197"/>
        <v>37.591549295774648</v>
      </c>
      <c r="Q3166" t="s">
        <v>8317</v>
      </c>
      <c r="R3166" s="8" t="s">
        <v>8316</v>
      </c>
      <c r="S3166">
        <v>1402341615</v>
      </c>
      <c r="T3166" s="15">
        <f t="shared" si="198"/>
        <v>41799.805729166663</v>
      </c>
      <c r="U3166" s="14">
        <v>1399490415</v>
      </c>
      <c r="V3166" s="15">
        <f t="shared" si="199"/>
        <v>41766.805729166663</v>
      </c>
    </row>
    <row r="3167" spans="1:22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6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7">
        <f t="shared" si="196"/>
        <v>162.66666666666666</v>
      </c>
      <c r="P3167" s="18">
        <f t="shared" si="197"/>
        <v>58.095238095238095</v>
      </c>
      <c r="Q3167" t="s">
        <v>8317</v>
      </c>
      <c r="R3167" s="8" t="s">
        <v>8316</v>
      </c>
      <c r="S3167">
        <v>1304395140</v>
      </c>
      <c r="T3167" s="15">
        <f t="shared" si="198"/>
        <v>40666.165972222225</v>
      </c>
      <c r="U3167" s="14">
        <v>1302493760</v>
      </c>
      <c r="V3167" s="15">
        <f t="shared" si="199"/>
        <v>40644.159259259257</v>
      </c>
    </row>
    <row r="3168" spans="1:22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6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7">
        <f t="shared" si="196"/>
        <v>160.22808571428573</v>
      </c>
      <c r="P3168" s="18">
        <f t="shared" si="197"/>
        <v>60.300892473118282</v>
      </c>
      <c r="Q3168" t="s">
        <v>8317</v>
      </c>
      <c r="R3168" s="8" t="s">
        <v>8316</v>
      </c>
      <c r="S3168">
        <v>1416988740</v>
      </c>
      <c r="T3168" s="15">
        <f t="shared" si="198"/>
        <v>41969.332638888889</v>
      </c>
      <c r="U3168" s="14">
        <v>1414514153</v>
      </c>
      <c r="V3168" s="15">
        <f t="shared" si="199"/>
        <v>41940.69158564815</v>
      </c>
    </row>
    <row r="3169" spans="1:22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6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7">
        <f t="shared" si="196"/>
        <v>116.16666666666666</v>
      </c>
      <c r="P3169" s="18">
        <f t="shared" si="197"/>
        <v>63.363636363636367</v>
      </c>
      <c r="Q3169" t="s">
        <v>8317</v>
      </c>
      <c r="R3169" s="8" t="s">
        <v>8316</v>
      </c>
      <c r="S3169">
        <v>1406952781</v>
      </c>
      <c r="T3169" s="15">
        <f t="shared" si="198"/>
        <v>41853.175706018519</v>
      </c>
      <c r="U3169" s="14">
        <v>1405743181</v>
      </c>
      <c r="V3169" s="15">
        <f t="shared" si="199"/>
        <v>41839.175706018519</v>
      </c>
    </row>
    <row r="3170" spans="1:22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6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7">
        <f t="shared" si="196"/>
        <v>124.2</v>
      </c>
      <c r="P3170" s="18">
        <f t="shared" si="197"/>
        <v>50.901639344262293</v>
      </c>
      <c r="Q3170" t="s">
        <v>8317</v>
      </c>
      <c r="R3170" s="8" t="s">
        <v>8316</v>
      </c>
      <c r="S3170">
        <v>1402696800</v>
      </c>
      <c r="T3170" s="15">
        <f t="shared" si="198"/>
        <v>41803.916666666664</v>
      </c>
      <c r="U3170" s="14">
        <v>1399948353</v>
      </c>
      <c r="V3170" s="15">
        <f t="shared" si="199"/>
        <v>41772.105937500004</v>
      </c>
    </row>
    <row r="3171" spans="1:22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6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7">
        <f t="shared" si="196"/>
        <v>103.01249999999999</v>
      </c>
      <c r="P3171" s="18">
        <f t="shared" si="197"/>
        <v>100.5</v>
      </c>
      <c r="Q3171" t="s">
        <v>8317</v>
      </c>
      <c r="R3171" s="8" t="s">
        <v>8316</v>
      </c>
      <c r="S3171">
        <v>1386910740</v>
      </c>
      <c r="T3171" s="15">
        <f t="shared" si="198"/>
        <v>41621.207638888889</v>
      </c>
      <c r="U3171" s="14">
        <v>1384364561</v>
      </c>
      <c r="V3171" s="15">
        <f t="shared" si="199"/>
        <v>41591.737974537034</v>
      </c>
    </row>
    <row r="3172" spans="1:22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6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7">
        <f t="shared" si="196"/>
        <v>112.25</v>
      </c>
      <c r="P3172" s="18">
        <f t="shared" si="197"/>
        <v>31.619718309859156</v>
      </c>
      <c r="Q3172" t="s">
        <v>8317</v>
      </c>
      <c r="R3172" s="8" t="s">
        <v>8316</v>
      </c>
      <c r="S3172">
        <v>1404273600</v>
      </c>
      <c r="T3172" s="15">
        <f t="shared" si="198"/>
        <v>41822.166666666664</v>
      </c>
      <c r="U3172" s="14">
        <v>1401414944</v>
      </c>
      <c r="V3172" s="15">
        <f t="shared" si="199"/>
        <v>41789.080370370371</v>
      </c>
    </row>
    <row r="3173" spans="1:22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6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7">
        <f t="shared" si="196"/>
        <v>108.8142857142857</v>
      </c>
      <c r="P3173" s="18">
        <f t="shared" si="197"/>
        <v>65.102564102564102</v>
      </c>
      <c r="Q3173" t="s">
        <v>8317</v>
      </c>
      <c r="R3173" s="8" t="s">
        <v>8316</v>
      </c>
      <c r="S3173">
        <v>1462545358</v>
      </c>
      <c r="T3173" s="15">
        <f t="shared" si="198"/>
        <v>42496.608310185184</v>
      </c>
      <c r="U3173" s="14">
        <v>1459953358</v>
      </c>
      <c r="V3173" s="15">
        <f t="shared" si="199"/>
        <v>42466.608310185184</v>
      </c>
    </row>
    <row r="3174" spans="1:22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6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7">
        <f t="shared" si="196"/>
        <v>114.99999999999999</v>
      </c>
      <c r="P3174" s="18">
        <f t="shared" si="197"/>
        <v>79.310344827586206</v>
      </c>
      <c r="Q3174" t="s">
        <v>8317</v>
      </c>
      <c r="R3174" s="8" t="s">
        <v>8316</v>
      </c>
      <c r="S3174">
        <v>1329240668</v>
      </c>
      <c r="T3174" s="15">
        <f t="shared" si="198"/>
        <v>40953.729953703703</v>
      </c>
      <c r="U3174" s="14">
        <v>1326648668</v>
      </c>
      <c r="V3174" s="15">
        <f t="shared" si="199"/>
        <v>40923.729953703703</v>
      </c>
    </row>
    <row r="3175" spans="1:22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6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7">
        <f t="shared" si="196"/>
        <v>103</v>
      </c>
      <c r="P3175" s="18">
        <f t="shared" si="197"/>
        <v>139.18918918918919</v>
      </c>
      <c r="Q3175" t="s">
        <v>8317</v>
      </c>
      <c r="R3175" s="8" t="s">
        <v>8316</v>
      </c>
      <c r="S3175">
        <v>1411765492</v>
      </c>
      <c r="T3175" s="15">
        <f t="shared" si="198"/>
        <v>41908.878379629634</v>
      </c>
      <c r="U3175" s="14">
        <v>1409173492</v>
      </c>
      <c r="V3175" s="15">
        <f t="shared" si="199"/>
        <v>41878.878379629634</v>
      </c>
    </row>
    <row r="3176" spans="1:22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7">
        <f t="shared" si="196"/>
        <v>101.13333333333334</v>
      </c>
      <c r="P3176" s="18">
        <f t="shared" si="197"/>
        <v>131.91304347826087</v>
      </c>
      <c r="Q3176" t="s">
        <v>8317</v>
      </c>
      <c r="R3176" s="8" t="s">
        <v>8316</v>
      </c>
      <c r="S3176">
        <v>1408999508</v>
      </c>
      <c r="T3176" s="15">
        <f t="shared" si="198"/>
        <v>41876.864675925928</v>
      </c>
      <c r="U3176" s="14">
        <v>1407789908</v>
      </c>
      <c r="V3176" s="15">
        <f t="shared" si="199"/>
        <v>41862.864675925928</v>
      </c>
    </row>
    <row r="3177" spans="1:22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6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7">
        <f t="shared" si="196"/>
        <v>109.55999999999999</v>
      </c>
      <c r="P3177" s="18">
        <f t="shared" si="197"/>
        <v>91.3</v>
      </c>
      <c r="Q3177" t="s">
        <v>8317</v>
      </c>
      <c r="R3177" s="8" t="s">
        <v>8316</v>
      </c>
      <c r="S3177">
        <v>1297977427</v>
      </c>
      <c r="T3177" s="15">
        <f t="shared" si="198"/>
        <v>40591.886886574073</v>
      </c>
      <c r="U3177" s="14">
        <v>1292793427</v>
      </c>
      <c r="V3177" s="15">
        <f t="shared" si="199"/>
        <v>40531.886886574073</v>
      </c>
    </row>
    <row r="3178" spans="1:22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6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7">
        <f t="shared" si="196"/>
        <v>114.8421052631579</v>
      </c>
      <c r="P3178" s="18">
        <f t="shared" si="197"/>
        <v>39.672727272727272</v>
      </c>
      <c r="Q3178" t="s">
        <v>8317</v>
      </c>
      <c r="R3178" s="8" t="s">
        <v>8316</v>
      </c>
      <c r="S3178">
        <v>1376838000</v>
      </c>
      <c r="T3178" s="15">
        <f t="shared" si="198"/>
        <v>41504.625</v>
      </c>
      <c r="U3178" s="14">
        <v>1374531631</v>
      </c>
      <c r="V3178" s="15">
        <f t="shared" si="199"/>
        <v>41477.930914351848</v>
      </c>
    </row>
    <row r="3179" spans="1:22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6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7">
        <f t="shared" si="196"/>
        <v>117.39999999999999</v>
      </c>
      <c r="P3179" s="18">
        <f t="shared" si="197"/>
        <v>57.549019607843135</v>
      </c>
      <c r="Q3179" t="s">
        <v>8317</v>
      </c>
      <c r="R3179" s="8" t="s">
        <v>8316</v>
      </c>
      <c r="S3179">
        <v>1403366409</v>
      </c>
      <c r="T3179" s="15">
        <f t="shared" si="198"/>
        <v>41811.666770833333</v>
      </c>
      <c r="U3179" s="14">
        <v>1400774409</v>
      </c>
      <c r="V3179" s="15">
        <f t="shared" si="199"/>
        <v>41781.666770833333</v>
      </c>
    </row>
    <row r="3180" spans="1:22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6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7">
        <f t="shared" si="196"/>
        <v>171.73333333333335</v>
      </c>
      <c r="P3180" s="18">
        <f t="shared" si="197"/>
        <v>33.025641025641029</v>
      </c>
      <c r="Q3180" t="s">
        <v>8317</v>
      </c>
      <c r="R3180" s="8" t="s">
        <v>8316</v>
      </c>
      <c r="S3180">
        <v>1405521075</v>
      </c>
      <c r="T3180" s="15">
        <f t="shared" si="198"/>
        <v>41836.605034722219</v>
      </c>
      <c r="U3180" s="14">
        <v>1402929075</v>
      </c>
      <c r="V3180" s="15">
        <f t="shared" si="199"/>
        <v>41806.605034722219</v>
      </c>
    </row>
    <row r="3181" spans="1:22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6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7">
        <f t="shared" si="196"/>
        <v>114.16238095238094</v>
      </c>
      <c r="P3181" s="18">
        <f t="shared" si="197"/>
        <v>77.335806451612896</v>
      </c>
      <c r="Q3181" t="s">
        <v>8317</v>
      </c>
      <c r="R3181" s="8" t="s">
        <v>8316</v>
      </c>
      <c r="S3181">
        <v>1367859071</v>
      </c>
      <c r="T3181" s="15">
        <f t="shared" si="198"/>
        <v>41400.702210648145</v>
      </c>
      <c r="U3181" s="14">
        <v>1365699071</v>
      </c>
      <c r="V3181" s="15">
        <f t="shared" si="199"/>
        <v>41375.702210648145</v>
      </c>
    </row>
    <row r="3182" spans="1:22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6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7">
        <f t="shared" si="196"/>
        <v>119.75</v>
      </c>
      <c r="P3182" s="18">
        <f t="shared" si="197"/>
        <v>31.933333333333334</v>
      </c>
      <c r="Q3182" t="s">
        <v>8317</v>
      </c>
      <c r="R3182" s="8" t="s">
        <v>8316</v>
      </c>
      <c r="S3182">
        <v>1403258049</v>
      </c>
      <c r="T3182" s="15">
        <f t="shared" si="198"/>
        <v>41810.412604166668</v>
      </c>
      <c r="U3182" s="14">
        <v>1400666049</v>
      </c>
      <c r="V3182" s="15">
        <f t="shared" si="199"/>
        <v>41780.412604166668</v>
      </c>
    </row>
    <row r="3183" spans="1:22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6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7">
        <f t="shared" si="196"/>
        <v>109.00000000000001</v>
      </c>
      <c r="P3183" s="18">
        <f t="shared" si="197"/>
        <v>36.333333333333336</v>
      </c>
      <c r="Q3183" t="s">
        <v>8317</v>
      </c>
      <c r="R3183" s="8" t="s">
        <v>8316</v>
      </c>
      <c r="S3183">
        <v>1402848000</v>
      </c>
      <c r="T3183" s="15">
        <f t="shared" si="198"/>
        <v>41805.666666666664</v>
      </c>
      <c r="U3183" s="14">
        <v>1400570787</v>
      </c>
      <c r="V3183" s="15">
        <f t="shared" si="199"/>
        <v>41779.310034722221</v>
      </c>
    </row>
    <row r="3184" spans="1:22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6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7">
        <f t="shared" si="196"/>
        <v>100.88571428571429</v>
      </c>
      <c r="P3184" s="18">
        <f t="shared" si="197"/>
        <v>46.768211920529801</v>
      </c>
      <c r="Q3184" t="s">
        <v>8317</v>
      </c>
      <c r="R3184" s="8" t="s">
        <v>8316</v>
      </c>
      <c r="S3184">
        <v>1328029200</v>
      </c>
      <c r="T3184" s="15">
        <f t="shared" si="198"/>
        <v>40939.708333333336</v>
      </c>
      <c r="U3184" s="14">
        <v>1323211621</v>
      </c>
      <c r="V3184" s="15">
        <f t="shared" si="199"/>
        <v>40883.949317129627</v>
      </c>
    </row>
    <row r="3185" spans="1:22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6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7">
        <f t="shared" si="196"/>
        <v>109.00000000000001</v>
      </c>
      <c r="P3185" s="18">
        <f t="shared" si="197"/>
        <v>40.073529411764703</v>
      </c>
      <c r="Q3185" t="s">
        <v>8317</v>
      </c>
      <c r="R3185" s="8" t="s">
        <v>8316</v>
      </c>
      <c r="S3185">
        <v>1377284669</v>
      </c>
      <c r="T3185" s="15">
        <f t="shared" si="198"/>
        <v>41509.79478009259</v>
      </c>
      <c r="U3185" s="14">
        <v>1375729469</v>
      </c>
      <c r="V3185" s="15">
        <f t="shared" si="199"/>
        <v>41491.79478009259</v>
      </c>
    </row>
    <row r="3186" spans="1:22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7">
        <f t="shared" si="196"/>
        <v>107.20930232558139</v>
      </c>
      <c r="P3186" s="18">
        <f t="shared" si="197"/>
        <v>100.21739130434783</v>
      </c>
      <c r="Q3186" t="s">
        <v>8317</v>
      </c>
      <c r="R3186" s="8" t="s">
        <v>8316</v>
      </c>
      <c r="S3186">
        <v>1404258631</v>
      </c>
      <c r="T3186" s="15">
        <f t="shared" si="198"/>
        <v>41821.993414351848</v>
      </c>
      <c r="U3186" s="14">
        <v>1401666631</v>
      </c>
      <c r="V3186" s="15">
        <f t="shared" si="199"/>
        <v>41791.993414351848</v>
      </c>
    </row>
    <row r="3187" spans="1:22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6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7">
        <f t="shared" si="196"/>
        <v>100</v>
      </c>
      <c r="P3187" s="18">
        <f t="shared" si="197"/>
        <v>41.666666666666664</v>
      </c>
      <c r="Q3187" t="s">
        <v>8317</v>
      </c>
      <c r="R3187" s="8" t="s">
        <v>8316</v>
      </c>
      <c r="S3187">
        <v>1405553241</v>
      </c>
      <c r="T3187" s="15">
        <f t="shared" si="198"/>
        <v>41836.977326388893</v>
      </c>
      <c r="U3187" s="14">
        <v>1404948441</v>
      </c>
      <c r="V3187" s="15">
        <f t="shared" si="199"/>
        <v>41829.977326388893</v>
      </c>
    </row>
    <row r="3188" spans="1:22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6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7">
        <f t="shared" si="196"/>
        <v>102.18750000000001</v>
      </c>
      <c r="P3188" s="18">
        <f t="shared" si="197"/>
        <v>46.714285714285715</v>
      </c>
      <c r="Q3188" t="s">
        <v>8317</v>
      </c>
      <c r="R3188" s="8" t="s">
        <v>8316</v>
      </c>
      <c r="S3188">
        <v>1410901200</v>
      </c>
      <c r="T3188" s="15">
        <f t="shared" si="198"/>
        <v>41898.875</v>
      </c>
      <c r="U3188" s="14">
        <v>1408313438</v>
      </c>
      <c r="V3188" s="15">
        <f t="shared" si="199"/>
        <v>41868.924050925925</v>
      </c>
    </row>
    <row r="3189" spans="1:22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6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7">
        <f t="shared" si="196"/>
        <v>116.29333333333334</v>
      </c>
      <c r="P3189" s="18">
        <f t="shared" si="197"/>
        <v>71.491803278688522</v>
      </c>
      <c r="Q3189" t="s">
        <v>8317</v>
      </c>
      <c r="R3189" s="8" t="s">
        <v>8316</v>
      </c>
      <c r="S3189">
        <v>1407167973</v>
      </c>
      <c r="T3189" s="15">
        <f t="shared" si="198"/>
        <v>41855.666354166664</v>
      </c>
      <c r="U3189" s="14">
        <v>1405439973</v>
      </c>
      <c r="V3189" s="15">
        <f t="shared" si="199"/>
        <v>41835.666354166664</v>
      </c>
    </row>
    <row r="3190" spans="1:22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6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7">
        <f t="shared" si="196"/>
        <v>65</v>
      </c>
      <c r="P3190" s="18">
        <f t="shared" si="197"/>
        <v>14.444444444444445</v>
      </c>
      <c r="Q3190" t="s">
        <v>8358</v>
      </c>
      <c r="R3190" s="8" t="s">
        <v>8316</v>
      </c>
      <c r="S3190">
        <v>1433930302</v>
      </c>
      <c r="T3190" s="15">
        <f t="shared" si="198"/>
        <v>42165.415532407409</v>
      </c>
      <c r="U3190" s="14">
        <v>1432115902</v>
      </c>
      <c r="V3190" s="15">
        <f t="shared" si="199"/>
        <v>42144.415532407409</v>
      </c>
    </row>
    <row r="3191" spans="1:22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6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7">
        <f t="shared" si="196"/>
        <v>12.327272727272726</v>
      </c>
      <c r="P3191" s="18">
        <f t="shared" si="197"/>
        <v>356.84210526315792</v>
      </c>
      <c r="Q3191" t="s">
        <v>8358</v>
      </c>
      <c r="R3191" s="8" t="s">
        <v>8316</v>
      </c>
      <c r="S3191">
        <v>1432455532</v>
      </c>
      <c r="T3191" s="15">
        <f t="shared" si="198"/>
        <v>42148.346435185187</v>
      </c>
      <c r="U3191" s="14">
        <v>1429863532</v>
      </c>
      <c r="V3191" s="15">
        <f t="shared" si="199"/>
        <v>42118.346435185187</v>
      </c>
    </row>
    <row r="3192" spans="1:22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6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7">
        <f t="shared" si="196"/>
        <v>0</v>
      </c>
      <c r="P3192" s="18" t="e">
        <f t="shared" si="197"/>
        <v>#DIV/0!</v>
      </c>
      <c r="Q3192" t="s">
        <v>8358</v>
      </c>
      <c r="R3192" s="8" t="s">
        <v>8316</v>
      </c>
      <c r="S3192">
        <v>1481258275</v>
      </c>
      <c r="T3192" s="15">
        <f t="shared" si="198"/>
        <v>42713.192997685182</v>
      </c>
      <c r="U3192" s="14">
        <v>1478662675</v>
      </c>
      <c r="V3192" s="15">
        <f t="shared" si="199"/>
        <v>42683.151331018518</v>
      </c>
    </row>
    <row r="3193" spans="1:22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6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7">
        <f t="shared" si="196"/>
        <v>4.0266666666666664</v>
      </c>
      <c r="P3193" s="18">
        <f t="shared" si="197"/>
        <v>37.75</v>
      </c>
      <c r="Q3193" t="s">
        <v>8358</v>
      </c>
      <c r="R3193" s="8" t="s">
        <v>8316</v>
      </c>
      <c r="S3193">
        <v>1471370869</v>
      </c>
      <c r="T3193" s="15">
        <f t="shared" si="198"/>
        <v>42598.755428240736</v>
      </c>
      <c r="U3193" s="14">
        <v>1466186869</v>
      </c>
      <c r="V3193" s="15">
        <f t="shared" si="199"/>
        <v>42538.755428240736</v>
      </c>
    </row>
    <row r="3194" spans="1:22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6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7">
        <f t="shared" si="196"/>
        <v>1.02</v>
      </c>
      <c r="P3194" s="18">
        <f t="shared" si="197"/>
        <v>12.75</v>
      </c>
      <c r="Q3194" t="s">
        <v>8358</v>
      </c>
      <c r="R3194" s="8" t="s">
        <v>8316</v>
      </c>
      <c r="S3194">
        <v>1425160800</v>
      </c>
      <c r="T3194" s="15">
        <f t="shared" si="198"/>
        <v>42063.916666666672</v>
      </c>
      <c r="U3194" s="14">
        <v>1421274859</v>
      </c>
      <c r="V3194" s="15">
        <f t="shared" si="199"/>
        <v>42018.94049768518</v>
      </c>
    </row>
    <row r="3195" spans="1:22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6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7">
        <f t="shared" si="196"/>
        <v>11.74</v>
      </c>
      <c r="P3195" s="18">
        <f t="shared" si="197"/>
        <v>24.458333333333332</v>
      </c>
      <c r="Q3195" t="s">
        <v>8358</v>
      </c>
      <c r="R3195" s="8" t="s">
        <v>8316</v>
      </c>
      <c r="S3195">
        <v>1424474056</v>
      </c>
      <c r="T3195" s="15">
        <f t="shared" si="198"/>
        <v>42055.968240740738</v>
      </c>
      <c r="U3195" s="14">
        <v>1420586056</v>
      </c>
      <c r="V3195" s="15">
        <f t="shared" si="199"/>
        <v>42010.968240740738</v>
      </c>
    </row>
    <row r="3196" spans="1:22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7">
        <f t="shared" si="196"/>
        <v>0</v>
      </c>
      <c r="P3196" s="18" t="e">
        <f t="shared" si="197"/>
        <v>#DIV/0!</v>
      </c>
      <c r="Q3196" t="s">
        <v>8358</v>
      </c>
      <c r="R3196" s="8" t="s">
        <v>8316</v>
      </c>
      <c r="S3196">
        <v>1437960598</v>
      </c>
      <c r="T3196" s="15">
        <f t="shared" si="198"/>
        <v>42212.062476851846</v>
      </c>
      <c r="U3196" s="14">
        <v>1435368598</v>
      </c>
      <c r="V3196" s="15">
        <f t="shared" si="199"/>
        <v>42182.062476851846</v>
      </c>
    </row>
    <row r="3197" spans="1:22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6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7">
        <f t="shared" si="196"/>
        <v>59.142857142857139</v>
      </c>
      <c r="P3197" s="18">
        <f t="shared" si="197"/>
        <v>53.07692307692308</v>
      </c>
      <c r="Q3197" t="s">
        <v>8358</v>
      </c>
      <c r="R3197" s="8" t="s">
        <v>8316</v>
      </c>
      <c r="S3197">
        <v>1423750542</v>
      </c>
      <c r="T3197" s="15">
        <f t="shared" si="198"/>
        <v>42047.594236111108</v>
      </c>
      <c r="U3197" s="14">
        <v>1421158542</v>
      </c>
      <c r="V3197" s="15">
        <f t="shared" si="199"/>
        <v>42017.594236111108</v>
      </c>
    </row>
    <row r="3198" spans="1:22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6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7">
        <f t="shared" si="196"/>
        <v>0.06</v>
      </c>
      <c r="P3198" s="18">
        <f t="shared" si="197"/>
        <v>300</v>
      </c>
      <c r="Q3198" t="s">
        <v>8358</v>
      </c>
      <c r="R3198" s="8" t="s">
        <v>8316</v>
      </c>
      <c r="S3198">
        <v>1438437600</v>
      </c>
      <c r="T3198" s="15">
        <f t="shared" si="198"/>
        <v>42217.583333333328</v>
      </c>
      <c r="U3198" s="14">
        <v>1433254875</v>
      </c>
      <c r="V3198" s="15">
        <f t="shared" si="199"/>
        <v>42157.598090277781</v>
      </c>
    </row>
    <row r="3199" spans="1:22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6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7">
        <f t="shared" si="196"/>
        <v>11.450000000000001</v>
      </c>
      <c r="P3199" s="18">
        <f t="shared" si="197"/>
        <v>286.25</v>
      </c>
      <c r="Q3199" t="s">
        <v>8358</v>
      </c>
      <c r="R3199" s="8" t="s">
        <v>8316</v>
      </c>
      <c r="S3199">
        <v>1423050618</v>
      </c>
      <c r="T3199" s="15">
        <f t="shared" si="198"/>
        <v>42039.493263888886</v>
      </c>
      <c r="U3199" s="14">
        <v>1420458618</v>
      </c>
      <c r="V3199" s="15">
        <f t="shared" si="199"/>
        <v>42009.493263888886</v>
      </c>
    </row>
    <row r="3200" spans="1:22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6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7">
        <f t="shared" si="196"/>
        <v>0.36666666666666664</v>
      </c>
      <c r="P3200" s="18">
        <f t="shared" si="197"/>
        <v>36.666666666666664</v>
      </c>
      <c r="Q3200" t="s">
        <v>8358</v>
      </c>
      <c r="R3200" s="8" t="s">
        <v>8316</v>
      </c>
      <c r="S3200">
        <v>1424081477</v>
      </c>
      <c r="T3200" s="15">
        <f t="shared" si="198"/>
        <v>42051.424502314811</v>
      </c>
      <c r="U3200" s="14">
        <v>1420798277</v>
      </c>
      <c r="V3200" s="15">
        <f t="shared" si="199"/>
        <v>42013.424502314811</v>
      </c>
    </row>
    <row r="3201" spans="1:22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6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7">
        <f t="shared" si="196"/>
        <v>52.16</v>
      </c>
      <c r="P3201" s="18">
        <f t="shared" si="197"/>
        <v>49.20754716981132</v>
      </c>
      <c r="Q3201" t="s">
        <v>8358</v>
      </c>
      <c r="R3201" s="8" t="s">
        <v>8316</v>
      </c>
      <c r="S3201">
        <v>1410037200</v>
      </c>
      <c r="T3201" s="15">
        <f t="shared" si="198"/>
        <v>41888.875</v>
      </c>
      <c r="U3201" s="14">
        <v>1407435418</v>
      </c>
      <c r="V3201" s="15">
        <f t="shared" si="199"/>
        <v>41858.761782407411</v>
      </c>
    </row>
    <row r="3202" spans="1:22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6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7">
        <f t="shared" si="196"/>
        <v>2E-3</v>
      </c>
      <c r="P3202" s="18">
        <f t="shared" si="197"/>
        <v>1</v>
      </c>
      <c r="Q3202" t="s">
        <v>8358</v>
      </c>
      <c r="R3202" s="8" t="s">
        <v>8316</v>
      </c>
      <c r="S3202">
        <v>1461994440</v>
      </c>
      <c r="T3202" s="15">
        <f t="shared" si="198"/>
        <v>42490.231944444444</v>
      </c>
      <c r="U3202" s="14">
        <v>1459410101</v>
      </c>
      <c r="V3202" s="15">
        <f t="shared" si="199"/>
        <v>42460.320613425924</v>
      </c>
    </row>
    <row r="3203" spans="1:22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6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7">
        <f t="shared" ref="O3203:O3266" si="200">(E3203/D3203)*100</f>
        <v>1.25</v>
      </c>
      <c r="P3203" s="18">
        <f t="shared" ref="P3203:P3266" si="201">AVERAGE(E3203/L3203)</f>
        <v>12.5</v>
      </c>
      <c r="Q3203" t="s">
        <v>8358</v>
      </c>
      <c r="R3203" s="8" t="s">
        <v>8316</v>
      </c>
      <c r="S3203">
        <v>1409509477</v>
      </c>
      <c r="T3203" s="15">
        <f t="shared" ref="T3203:T3266" si="202">(S3203/86400)+DATE(1970,1,1)</f>
        <v>41882.767094907409</v>
      </c>
      <c r="U3203" s="14">
        <v>1407695077</v>
      </c>
      <c r="V3203" s="15">
        <f t="shared" ref="V3203:V3266" si="203">(U3203/86400)+DATE(1970,1,1)</f>
        <v>41861.767094907409</v>
      </c>
    </row>
    <row r="3204" spans="1:22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6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7">
        <f t="shared" si="200"/>
        <v>54.52</v>
      </c>
      <c r="P3204" s="18">
        <f t="shared" si="201"/>
        <v>109.04</v>
      </c>
      <c r="Q3204" t="s">
        <v>8358</v>
      </c>
      <c r="R3204" s="8" t="s">
        <v>8316</v>
      </c>
      <c r="S3204">
        <v>1450072740</v>
      </c>
      <c r="T3204" s="15">
        <f t="shared" si="202"/>
        <v>42352.249305555553</v>
      </c>
      <c r="U3204" s="14">
        <v>1445027346</v>
      </c>
      <c r="V3204" s="15">
        <f t="shared" si="203"/>
        <v>42293.853541666671</v>
      </c>
    </row>
    <row r="3205" spans="1:22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6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7">
        <f t="shared" si="200"/>
        <v>25</v>
      </c>
      <c r="P3205" s="18">
        <f t="shared" si="201"/>
        <v>41.666666666666664</v>
      </c>
      <c r="Q3205" t="s">
        <v>8358</v>
      </c>
      <c r="R3205" s="8" t="s">
        <v>8316</v>
      </c>
      <c r="S3205">
        <v>1443224622</v>
      </c>
      <c r="T3205" s="15">
        <f t="shared" si="202"/>
        <v>42272.988680555558</v>
      </c>
      <c r="U3205" s="14">
        <v>1440632622</v>
      </c>
      <c r="V3205" s="15">
        <f t="shared" si="203"/>
        <v>42242.988680555558</v>
      </c>
    </row>
    <row r="3206" spans="1:22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7">
        <f t="shared" si="200"/>
        <v>0</v>
      </c>
      <c r="P3206" s="18" t="e">
        <f t="shared" si="201"/>
        <v>#DIV/0!</v>
      </c>
      <c r="Q3206" t="s">
        <v>8358</v>
      </c>
      <c r="R3206" s="8" t="s">
        <v>8316</v>
      </c>
      <c r="S3206">
        <v>1437149640</v>
      </c>
      <c r="T3206" s="15">
        <f t="shared" si="202"/>
        <v>42202.676388888889</v>
      </c>
      <c r="U3206" s="14">
        <v>1434558479</v>
      </c>
      <c r="V3206" s="15">
        <f t="shared" si="203"/>
        <v>42172.686099537037</v>
      </c>
    </row>
    <row r="3207" spans="1:22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6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7">
        <f t="shared" si="200"/>
        <v>3.4125000000000001</v>
      </c>
      <c r="P3207" s="18">
        <f t="shared" si="201"/>
        <v>22.75</v>
      </c>
      <c r="Q3207" t="s">
        <v>8358</v>
      </c>
      <c r="R3207" s="8" t="s">
        <v>8316</v>
      </c>
      <c r="S3207">
        <v>1430470772</v>
      </c>
      <c r="T3207" s="15">
        <f t="shared" si="202"/>
        <v>42125.374675925923</v>
      </c>
      <c r="U3207" s="14">
        <v>1427878772</v>
      </c>
      <c r="V3207" s="15">
        <f t="shared" si="203"/>
        <v>42095.374675925923</v>
      </c>
    </row>
    <row r="3208" spans="1:22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6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7">
        <f t="shared" si="200"/>
        <v>0</v>
      </c>
      <c r="P3208" s="18" t="e">
        <f t="shared" si="201"/>
        <v>#DIV/0!</v>
      </c>
      <c r="Q3208" t="s">
        <v>8358</v>
      </c>
      <c r="R3208" s="8" t="s">
        <v>8316</v>
      </c>
      <c r="S3208">
        <v>1442644651</v>
      </c>
      <c r="T3208" s="15">
        <f t="shared" si="202"/>
        <v>42266.276053240741</v>
      </c>
      <c r="U3208" s="14">
        <v>1440052651</v>
      </c>
      <c r="V3208" s="15">
        <f t="shared" si="203"/>
        <v>42236.276053240741</v>
      </c>
    </row>
    <row r="3209" spans="1:22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6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7">
        <f t="shared" si="200"/>
        <v>46.36363636363636</v>
      </c>
      <c r="P3209" s="18">
        <f t="shared" si="201"/>
        <v>70.833333333333329</v>
      </c>
      <c r="Q3209" t="s">
        <v>8358</v>
      </c>
      <c r="R3209" s="8" t="s">
        <v>8316</v>
      </c>
      <c r="S3209">
        <v>1429767607</v>
      </c>
      <c r="T3209" s="15">
        <f t="shared" si="202"/>
        <v>42117.236192129625</v>
      </c>
      <c r="U3209" s="14">
        <v>1424587207</v>
      </c>
      <c r="V3209" s="15">
        <f t="shared" si="203"/>
        <v>42057.277858796297</v>
      </c>
    </row>
    <row r="3210" spans="1:22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6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7">
        <f t="shared" si="200"/>
        <v>103.49999999999999</v>
      </c>
      <c r="P3210" s="18">
        <f t="shared" si="201"/>
        <v>63.109756097560975</v>
      </c>
      <c r="Q3210" t="s">
        <v>8317</v>
      </c>
      <c r="R3210" s="8" t="s">
        <v>8316</v>
      </c>
      <c r="S3210">
        <v>1406557877</v>
      </c>
      <c r="T3210" s="15">
        <f t="shared" si="202"/>
        <v>41848.605057870373</v>
      </c>
      <c r="U3210" s="14">
        <v>1404743477</v>
      </c>
      <c r="V3210" s="15">
        <f t="shared" si="203"/>
        <v>41827.605057870373</v>
      </c>
    </row>
    <row r="3211" spans="1:22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6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7">
        <f t="shared" si="200"/>
        <v>119.32315789473684</v>
      </c>
      <c r="P3211" s="18">
        <f t="shared" si="201"/>
        <v>50.157964601769912</v>
      </c>
      <c r="Q3211" t="s">
        <v>8317</v>
      </c>
      <c r="R3211" s="8" t="s">
        <v>8316</v>
      </c>
      <c r="S3211">
        <v>1403305200</v>
      </c>
      <c r="T3211" s="15">
        <f t="shared" si="202"/>
        <v>41810.958333333336</v>
      </c>
      <c r="U3211" s="14">
        <v>1400512658</v>
      </c>
      <c r="V3211" s="15">
        <f t="shared" si="203"/>
        <v>41778.637245370366</v>
      </c>
    </row>
    <row r="3212" spans="1:22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6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7">
        <f t="shared" si="200"/>
        <v>125.76666666666667</v>
      </c>
      <c r="P3212" s="18">
        <f t="shared" si="201"/>
        <v>62.883333333333333</v>
      </c>
      <c r="Q3212" t="s">
        <v>8317</v>
      </c>
      <c r="R3212" s="8" t="s">
        <v>8316</v>
      </c>
      <c r="S3212">
        <v>1338523140</v>
      </c>
      <c r="T3212" s="15">
        <f t="shared" si="202"/>
        <v>41061.165972222225</v>
      </c>
      <c r="U3212" s="14">
        <v>1334442519</v>
      </c>
      <c r="V3212" s="15">
        <f t="shared" si="203"/>
        <v>41013.936562499999</v>
      </c>
    </row>
    <row r="3213" spans="1:22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6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7">
        <f t="shared" si="200"/>
        <v>119.74347826086958</v>
      </c>
      <c r="P3213" s="18">
        <f t="shared" si="201"/>
        <v>85.531055900621112</v>
      </c>
      <c r="Q3213" t="s">
        <v>8317</v>
      </c>
      <c r="R3213" s="8" t="s">
        <v>8316</v>
      </c>
      <c r="S3213">
        <v>1408068000</v>
      </c>
      <c r="T3213" s="15">
        <f t="shared" si="202"/>
        <v>41866.083333333336</v>
      </c>
      <c r="U3213" s="14">
        <v>1405346680</v>
      </c>
      <c r="V3213" s="15">
        <f t="shared" si="203"/>
        <v>41834.58657407407</v>
      </c>
    </row>
    <row r="3214" spans="1:22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6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7">
        <f t="shared" si="200"/>
        <v>126.25</v>
      </c>
      <c r="P3214" s="18">
        <f t="shared" si="201"/>
        <v>53.723404255319146</v>
      </c>
      <c r="Q3214" t="s">
        <v>8317</v>
      </c>
      <c r="R3214" s="8" t="s">
        <v>8316</v>
      </c>
      <c r="S3214">
        <v>1407524751</v>
      </c>
      <c r="T3214" s="15">
        <f t="shared" si="202"/>
        <v>41859.795729166668</v>
      </c>
      <c r="U3214" s="14">
        <v>1404932751</v>
      </c>
      <c r="V3214" s="15">
        <f t="shared" si="203"/>
        <v>41829.795729166668</v>
      </c>
    </row>
    <row r="3215" spans="1:22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6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7">
        <f t="shared" si="200"/>
        <v>100.11666666666667</v>
      </c>
      <c r="P3215" s="18">
        <f t="shared" si="201"/>
        <v>127.80851063829788</v>
      </c>
      <c r="Q3215" t="s">
        <v>8317</v>
      </c>
      <c r="R3215" s="8" t="s">
        <v>8316</v>
      </c>
      <c r="S3215">
        <v>1437934759</v>
      </c>
      <c r="T3215" s="15">
        <f t="shared" si="202"/>
        <v>42211.763414351852</v>
      </c>
      <c r="U3215" s="14">
        <v>1434478759</v>
      </c>
      <c r="V3215" s="15">
        <f t="shared" si="203"/>
        <v>42171.763414351852</v>
      </c>
    </row>
    <row r="3216" spans="1:22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7">
        <f t="shared" si="200"/>
        <v>102.13333333333334</v>
      </c>
      <c r="P3216" s="18">
        <f t="shared" si="201"/>
        <v>106.57391304347826</v>
      </c>
      <c r="Q3216" t="s">
        <v>8317</v>
      </c>
      <c r="R3216" s="8" t="s">
        <v>8316</v>
      </c>
      <c r="S3216">
        <v>1452038100</v>
      </c>
      <c r="T3216" s="15">
        <f t="shared" si="202"/>
        <v>42374.996527777781</v>
      </c>
      <c r="U3216" s="14">
        <v>1448823673</v>
      </c>
      <c r="V3216" s="15">
        <f t="shared" si="203"/>
        <v>42337.792511574073</v>
      </c>
    </row>
    <row r="3217" spans="1:22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6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7">
        <f t="shared" si="200"/>
        <v>100.35142857142858</v>
      </c>
      <c r="P3217" s="18">
        <f t="shared" si="201"/>
        <v>262.11194029850748</v>
      </c>
      <c r="Q3217" t="s">
        <v>8317</v>
      </c>
      <c r="R3217" s="8" t="s">
        <v>8316</v>
      </c>
      <c r="S3217">
        <v>1441857540</v>
      </c>
      <c r="T3217" s="15">
        <f t="shared" si="202"/>
        <v>42257.165972222225</v>
      </c>
      <c r="U3217" s="14">
        <v>1438617471</v>
      </c>
      <c r="V3217" s="15">
        <f t="shared" si="203"/>
        <v>42219.665173611109</v>
      </c>
    </row>
    <row r="3218" spans="1:22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6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7">
        <f t="shared" si="200"/>
        <v>100.05</v>
      </c>
      <c r="P3218" s="18">
        <f t="shared" si="201"/>
        <v>57.171428571428571</v>
      </c>
      <c r="Q3218" t="s">
        <v>8317</v>
      </c>
      <c r="R3218" s="8" t="s">
        <v>8316</v>
      </c>
      <c r="S3218">
        <v>1436625000</v>
      </c>
      <c r="T3218" s="15">
        <f t="shared" si="202"/>
        <v>42196.604166666672</v>
      </c>
      <c r="U3218" s="14">
        <v>1433934371</v>
      </c>
      <c r="V3218" s="15">
        <f t="shared" si="203"/>
        <v>42165.462627314817</v>
      </c>
    </row>
    <row r="3219" spans="1:22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6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7">
        <f t="shared" si="200"/>
        <v>116.02222222222223</v>
      </c>
      <c r="P3219" s="18">
        <f t="shared" si="201"/>
        <v>50.20192307692308</v>
      </c>
      <c r="Q3219" t="s">
        <v>8317</v>
      </c>
      <c r="R3219" s="8" t="s">
        <v>8316</v>
      </c>
      <c r="S3219">
        <v>1478264784</v>
      </c>
      <c r="T3219" s="15">
        <f t="shared" si="202"/>
        <v>42678.546111111107</v>
      </c>
      <c r="U3219" s="14">
        <v>1475672784</v>
      </c>
      <c r="V3219" s="15">
        <f t="shared" si="203"/>
        <v>42648.546111111107</v>
      </c>
    </row>
    <row r="3220" spans="1:22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6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7">
        <f t="shared" si="200"/>
        <v>102.1</v>
      </c>
      <c r="P3220" s="18">
        <f t="shared" si="201"/>
        <v>66.586956521739125</v>
      </c>
      <c r="Q3220" t="s">
        <v>8317</v>
      </c>
      <c r="R3220" s="8" t="s">
        <v>8316</v>
      </c>
      <c r="S3220">
        <v>1419984000</v>
      </c>
      <c r="T3220" s="15">
        <f t="shared" si="202"/>
        <v>42004</v>
      </c>
      <c r="U3220" s="14">
        <v>1417132986</v>
      </c>
      <c r="V3220" s="15">
        <f t="shared" si="203"/>
        <v>41971.002152777779</v>
      </c>
    </row>
    <row r="3221" spans="1:22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6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7">
        <f t="shared" si="200"/>
        <v>100.11000000000001</v>
      </c>
      <c r="P3221" s="18">
        <f t="shared" si="201"/>
        <v>168.25210084033614</v>
      </c>
      <c r="Q3221" t="s">
        <v>8317</v>
      </c>
      <c r="R3221" s="8" t="s">
        <v>8316</v>
      </c>
      <c r="S3221">
        <v>1427063747</v>
      </c>
      <c r="T3221" s="15">
        <f t="shared" si="202"/>
        <v>42085.941516203704</v>
      </c>
      <c r="U3221" s="14">
        <v>1424043347</v>
      </c>
      <c r="V3221" s="15">
        <f t="shared" si="203"/>
        <v>42050.983182870375</v>
      </c>
    </row>
    <row r="3222" spans="1:22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6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7">
        <f t="shared" si="200"/>
        <v>100.84</v>
      </c>
      <c r="P3222" s="18">
        <f t="shared" si="201"/>
        <v>256.37288135593218</v>
      </c>
      <c r="Q3222" t="s">
        <v>8317</v>
      </c>
      <c r="R3222" s="8" t="s">
        <v>8316</v>
      </c>
      <c r="S3222">
        <v>1489352400</v>
      </c>
      <c r="T3222" s="15">
        <f t="shared" si="202"/>
        <v>42806.875</v>
      </c>
      <c r="U3222" s="14">
        <v>1486411204</v>
      </c>
      <c r="V3222" s="15">
        <f t="shared" si="203"/>
        <v>42772.833379629628</v>
      </c>
    </row>
    <row r="3223" spans="1:22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6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7">
        <f t="shared" si="200"/>
        <v>103.42499999999998</v>
      </c>
      <c r="P3223" s="18">
        <f t="shared" si="201"/>
        <v>36.610619469026545</v>
      </c>
      <c r="Q3223" t="s">
        <v>8317</v>
      </c>
      <c r="R3223" s="8" t="s">
        <v>8316</v>
      </c>
      <c r="S3223">
        <v>1436114603</v>
      </c>
      <c r="T3223" s="15">
        <f t="shared" si="202"/>
        <v>42190.696793981479</v>
      </c>
      <c r="U3223" s="14">
        <v>1433090603</v>
      </c>
      <c r="V3223" s="15">
        <f t="shared" si="203"/>
        <v>42155.696793981479</v>
      </c>
    </row>
    <row r="3224" spans="1:22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6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7">
        <f t="shared" si="200"/>
        <v>124.8</v>
      </c>
      <c r="P3224" s="18">
        <f t="shared" si="201"/>
        <v>37.142857142857146</v>
      </c>
      <c r="Q3224" t="s">
        <v>8317</v>
      </c>
      <c r="R3224" s="8" t="s">
        <v>8316</v>
      </c>
      <c r="S3224">
        <v>1445722140</v>
      </c>
      <c r="T3224" s="15">
        <f t="shared" si="202"/>
        <v>42301.895138888889</v>
      </c>
      <c r="U3224" s="14">
        <v>1443016697</v>
      </c>
      <c r="V3224" s="15">
        <f t="shared" si="203"/>
        <v>42270.582141203704</v>
      </c>
    </row>
    <row r="3225" spans="1:22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6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7">
        <f t="shared" si="200"/>
        <v>109.51612903225806</v>
      </c>
      <c r="P3225" s="18">
        <f t="shared" si="201"/>
        <v>45.878378378378379</v>
      </c>
      <c r="Q3225" t="s">
        <v>8317</v>
      </c>
      <c r="R3225" s="8" t="s">
        <v>8316</v>
      </c>
      <c r="S3225">
        <v>1440100976</v>
      </c>
      <c r="T3225" s="15">
        <f t="shared" si="202"/>
        <v>42236.835370370369</v>
      </c>
      <c r="U3225" s="14">
        <v>1437508976</v>
      </c>
      <c r="V3225" s="15">
        <f t="shared" si="203"/>
        <v>42206.835370370369</v>
      </c>
    </row>
    <row r="3226" spans="1:22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7">
        <f t="shared" si="200"/>
        <v>102.03333333333333</v>
      </c>
      <c r="P3226" s="18">
        <f t="shared" si="201"/>
        <v>141.71296296296296</v>
      </c>
      <c r="Q3226" t="s">
        <v>8317</v>
      </c>
      <c r="R3226" s="8" t="s">
        <v>8316</v>
      </c>
      <c r="S3226">
        <v>1484024400</v>
      </c>
      <c r="T3226" s="15">
        <f t="shared" si="202"/>
        <v>42745.208333333328</v>
      </c>
      <c r="U3226" s="14">
        <v>1479932713</v>
      </c>
      <c r="V3226" s="15">
        <f t="shared" si="203"/>
        <v>42697.850844907407</v>
      </c>
    </row>
    <row r="3227" spans="1:22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6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7">
        <f t="shared" si="200"/>
        <v>102.35000000000001</v>
      </c>
      <c r="P3227" s="18">
        <f t="shared" si="201"/>
        <v>52.487179487179489</v>
      </c>
      <c r="Q3227" t="s">
        <v>8317</v>
      </c>
      <c r="R3227" s="8" t="s">
        <v>8316</v>
      </c>
      <c r="S3227">
        <v>1464987600</v>
      </c>
      <c r="T3227" s="15">
        <f t="shared" si="202"/>
        <v>42524.875</v>
      </c>
      <c r="U3227" s="14">
        <v>1463145938</v>
      </c>
      <c r="V3227" s="15">
        <f t="shared" si="203"/>
        <v>42503.559467592597</v>
      </c>
    </row>
    <row r="3228" spans="1:22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6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7">
        <f t="shared" si="200"/>
        <v>104.16666666666667</v>
      </c>
      <c r="P3228" s="18">
        <f t="shared" si="201"/>
        <v>59.523809523809526</v>
      </c>
      <c r="Q3228" t="s">
        <v>8317</v>
      </c>
      <c r="R3228" s="8" t="s">
        <v>8316</v>
      </c>
      <c r="S3228">
        <v>1446213612</v>
      </c>
      <c r="T3228" s="15">
        <f t="shared" si="202"/>
        <v>42307.583472222221</v>
      </c>
      <c r="U3228" s="14">
        <v>1443621612</v>
      </c>
      <c r="V3228" s="15">
        <f t="shared" si="203"/>
        <v>42277.583472222221</v>
      </c>
    </row>
    <row r="3229" spans="1:22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6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7">
        <f t="shared" si="200"/>
        <v>125</v>
      </c>
      <c r="P3229" s="18">
        <f t="shared" si="201"/>
        <v>50</v>
      </c>
      <c r="Q3229" t="s">
        <v>8317</v>
      </c>
      <c r="R3229" s="8" t="s">
        <v>8316</v>
      </c>
      <c r="S3229">
        <v>1484687436</v>
      </c>
      <c r="T3229" s="15">
        <f t="shared" si="202"/>
        <v>42752.882361111115</v>
      </c>
      <c r="U3229" s="14">
        <v>1482095436</v>
      </c>
      <c r="V3229" s="15">
        <f t="shared" si="203"/>
        <v>42722.882361111115</v>
      </c>
    </row>
    <row r="3230" spans="1:22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6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7">
        <f t="shared" si="200"/>
        <v>102.34285714285714</v>
      </c>
      <c r="P3230" s="18">
        <f t="shared" si="201"/>
        <v>193.62162162162161</v>
      </c>
      <c r="Q3230" t="s">
        <v>8317</v>
      </c>
      <c r="R3230" s="8" t="s">
        <v>8316</v>
      </c>
      <c r="S3230">
        <v>1450328340</v>
      </c>
      <c r="T3230" s="15">
        <f t="shared" si="202"/>
        <v>42355.207638888889</v>
      </c>
      <c r="U3230" s="14">
        <v>1447606884</v>
      </c>
      <c r="V3230" s="15">
        <f t="shared" si="203"/>
        <v>42323.70930555556</v>
      </c>
    </row>
    <row r="3231" spans="1:22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6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7">
        <f t="shared" si="200"/>
        <v>107.86500000000001</v>
      </c>
      <c r="P3231" s="18">
        <f t="shared" si="201"/>
        <v>106.79702970297029</v>
      </c>
      <c r="Q3231" t="s">
        <v>8317</v>
      </c>
      <c r="R3231" s="8" t="s">
        <v>8316</v>
      </c>
      <c r="S3231">
        <v>1416470398</v>
      </c>
      <c r="T3231" s="15">
        <f t="shared" si="202"/>
        <v>41963.333310185189</v>
      </c>
      <c r="U3231" s="14">
        <v>1413874798</v>
      </c>
      <c r="V3231" s="15">
        <f t="shared" si="203"/>
        <v>41933.291643518518</v>
      </c>
    </row>
    <row r="3232" spans="1:22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6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7">
        <f t="shared" si="200"/>
        <v>109.88461538461539</v>
      </c>
      <c r="P3232" s="18">
        <f t="shared" si="201"/>
        <v>77.21621621621621</v>
      </c>
      <c r="Q3232" t="s">
        <v>8317</v>
      </c>
      <c r="R3232" s="8" t="s">
        <v>8316</v>
      </c>
      <c r="S3232">
        <v>1412135940</v>
      </c>
      <c r="T3232" s="15">
        <f t="shared" si="202"/>
        <v>41913.165972222225</v>
      </c>
      <c r="U3232" s="14">
        <v>1410840126</v>
      </c>
      <c r="V3232" s="15">
        <f t="shared" si="203"/>
        <v>41898.168124999997</v>
      </c>
    </row>
    <row r="3233" spans="1:22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6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7">
        <f t="shared" si="200"/>
        <v>161</v>
      </c>
      <c r="P3233" s="18">
        <f t="shared" si="201"/>
        <v>57.5</v>
      </c>
      <c r="Q3233" t="s">
        <v>8317</v>
      </c>
      <c r="R3233" s="8" t="s">
        <v>8316</v>
      </c>
      <c r="S3233">
        <v>1460846347</v>
      </c>
      <c r="T3233" s="15">
        <f t="shared" si="202"/>
        <v>42476.943831018521</v>
      </c>
      <c r="U3233" s="14">
        <v>1458254347</v>
      </c>
      <c r="V3233" s="15">
        <f t="shared" si="203"/>
        <v>42446.943831018521</v>
      </c>
    </row>
    <row r="3234" spans="1:22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6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7">
        <f t="shared" si="200"/>
        <v>131.20000000000002</v>
      </c>
      <c r="P3234" s="18">
        <f t="shared" si="201"/>
        <v>50.46153846153846</v>
      </c>
      <c r="Q3234" t="s">
        <v>8317</v>
      </c>
      <c r="R3234" s="8" t="s">
        <v>8316</v>
      </c>
      <c r="S3234">
        <v>1462334340</v>
      </c>
      <c r="T3234" s="15">
        <f t="shared" si="202"/>
        <v>42494.165972222225</v>
      </c>
      <c r="U3234" s="14">
        <v>1459711917</v>
      </c>
      <c r="V3234" s="15">
        <f t="shared" si="203"/>
        <v>42463.81385416667</v>
      </c>
    </row>
    <row r="3235" spans="1:22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6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7">
        <f t="shared" si="200"/>
        <v>118.8</v>
      </c>
      <c r="P3235" s="18">
        <f t="shared" si="201"/>
        <v>97.377049180327873</v>
      </c>
      <c r="Q3235" t="s">
        <v>8317</v>
      </c>
      <c r="R3235" s="8" t="s">
        <v>8316</v>
      </c>
      <c r="S3235">
        <v>1488482355</v>
      </c>
      <c r="T3235" s="15">
        <f t="shared" si="202"/>
        <v>42796.805034722223</v>
      </c>
      <c r="U3235" s="14">
        <v>1485890355</v>
      </c>
      <c r="V3235" s="15">
        <f t="shared" si="203"/>
        <v>42766.805034722223</v>
      </c>
    </row>
    <row r="3236" spans="1:22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7">
        <f t="shared" si="200"/>
        <v>100.39275000000001</v>
      </c>
      <c r="P3236" s="18">
        <f t="shared" si="201"/>
        <v>34.91921739130435</v>
      </c>
      <c r="Q3236" t="s">
        <v>8317</v>
      </c>
      <c r="R3236" s="8" t="s">
        <v>8316</v>
      </c>
      <c r="S3236">
        <v>1485991860</v>
      </c>
      <c r="T3236" s="15">
        <f t="shared" si="202"/>
        <v>42767.979861111111</v>
      </c>
      <c r="U3236" s="14">
        <v>1483124208</v>
      </c>
      <c r="V3236" s="15">
        <f t="shared" si="203"/>
        <v>42734.789444444439</v>
      </c>
    </row>
    <row r="3237" spans="1:22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6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7">
        <f t="shared" si="200"/>
        <v>103.20666666666666</v>
      </c>
      <c r="P3237" s="18">
        <f t="shared" si="201"/>
        <v>85.530386740331494</v>
      </c>
      <c r="Q3237" t="s">
        <v>8317</v>
      </c>
      <c r="R3237" s="8" t="s">
        <v>8316</v>
      </c>
      <c r="S3237">
        <v>1467361251</v>
      </c>
      <c r="T3237" s="15">
        <f t="shared" si="202"/>
        <v>42552.347812499997</v>
      </c>
      <c r="U3237" s="14">
        <v>1464769251</v>
      </c>
      <c r="V3237" s="15">
        <f t="shared" si="203"/>
        <v>42522.347812499997</v>
      </c>
    </row>
    <row r="3238" spans="1:22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6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7">
        <f t="shared" si="200"/>
        <v>100.6</v>
      </c>
      <c r="P3238" s="18">
        <f t="shared" si="201"/>
        <v>182.90909090909091</v>
      </c>
      <c r="Q3238" t="s">
        <v>8317</v>
      </c>
      <c r="R3238" s="8" t="s">
        <v>8316</v>
      </c>
      <c r="S3238">
        <v>1482962433</v>
      </c>
      <c r="T3238" s="15">
        <f t="shared" si="202"/>
        <v>42732.917048611111</v>
      </c>
      <c r="U3238" s="14">
        <v>1480370433</v>
      </c>
      <c r="V3238" s="15">
        <f t="shared" si="203"/>
        <v>42702.917048611111</v>
      </c>
    </row>
    <row r="3239" spans="1:22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6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7">
        <f t="shared" si="200"/>
        <v>100.78754285714287</v>
      </c>
      <c r="P3239" s="18">
        <f t="shared" si="201"/>
        <v>131.13620817843866</v>
      </c>
      <c r="Q3239" t="s">
        <v>8317</v>
      </c>
      <c r="R3239" s="8" t="s">
        <v>8316</v>
      </c>
      <c r="S3239">
        <v>1443499140</v>
      </c>
      <c r="T3239" s="15">
        <f t="shared" si="202"/>
        <v>42276.165972222225</v>
      </c>
      <c r="U3239" s="14">
        <v>1441452184</v>
      </c>
      <c r="V3239" s="15">
        <f t="shared" si="203"/>
        <v>42252.474351851852</v>
      </c>
    </row>
    <row r="3240" spans="1:22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6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7">
        <f t="shared" si="200"/>
        <v>112.32142857142857</v>
      </c>
      <c r="P3240" s="18">
        <f t="shared" si="201"/>
        <v>39.810126582278478</v>
      </c>
      <c r="Q3240" t="s">
        <v>8317</v>
      </c>
      <c r="R3240" s="8" t="s">
        <v>8316</v>
      </c>
      <c r="S3240">
        <v>1435752898</v>
      </c>
      <c r="T3240" s="15">
        <f t="shared" si="202"/>
        <v>42186.510393518518</v>
      </c>
      <c r="U3240" s="14">
        <v>1433160898</v>
      </c>
      <c r="V3240" s="15">
        <f t="shared" si="203"/>
        <v>42156.510393518518</v>
      </c>
    </row>
    <row r="3241" spans="1:22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6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7">
        <f t="shared" si="200"/>
        <v>105.91914022517912</v>
      </c>
      <c r="P3241" s="18">
        <f t="shared" si="201"/>
        <v>59.701730769230764</v>
      </c>
      <c r="Q3241" t="s">
        <v>8317</v>
      </c>
      <c r="R3241" s="8" t="s">
        <v>8316</v>
      </c>
      <c r="S3241">
        <v>1445817540</v>
      </c>
      <c r="T3241" s="15">
        <f t="shared" si="202"/>
        <v>42302.999305555553</v>
      </c>
      <c r="U3241" s="14">
        <v>1443665293</v>
      </c>
      <c r="V3241" s="15">
        <f t="shared" si="203"/>
        <v>42278.089039351849</v>
      </c>
    </row>
    <row r="3242" spans="1:22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6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7">
        <f t="shared" si="200"/>
        <v>100.56666666666668</v>
      </c>
      <c r="P3242" s="18">
        <f t="shared" si="201"/>
        <v>88.735294117647058</v>
      </c>
      <c r="Q3242" t="s">
        <v>8317</v>
      </c>
      <c r="R3242" s="8" t="s">
        <v>8316</v>
      </c>
      <c r="S3242">
        <v>1487286000</v>
      </c>
      <c r="T3242" s="15">
        <f t="shared" si="202"/>
        <v>42782.958333333328</v>
      </c>
      <c r="U3242" s="14">
        <v>1484843948</v>
      </c>
      <c r="V3242" s="15">
        <f t="shared" si="203"/>
        <v>42754.693842592591</v>
      </c>
    </row>
    <row r="3243" spans="1:22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6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7">
        <f t="shared" si="200"/>
        <v>115.30588235294117</v>
      </c>
      <c r="P3243" s="18">
        <f t="shared" si="201"/>
        <v>58.688622754491021</v>
      </c>
      <c r="Q3243" t="s">
        <v>8317</v>
      </c>
      <c r="R3243" s="8" t="s">
        <v>8316</v>
      </c>
      <c r="S3243">
        <v>1413269940</v>
      </c>
      <c r="T3243" s="15">
        <f t="shared" si="202"/>
        <v>41926.290972222225</v>
      </c>
      <c r="U3243" s="14">
        <v>1410421670</v>
      </c>
      <c r="V3243" s="15">
        <f t="shared" si="203"/>
        <v>41893.324884259258</v>
      </c>
    </row>
    <row r="3244" spans="1:22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6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7">
        <f t="shared" si="200"/>
        <v>127.30419999999999</v>
      </c>
      <c r="P3244" s="18">
        <f t="shared" si="201"/>
        <v>69.56513661202186</v>
      </c>
      <c r="Q3244" t="s">
        <v>8317</v>
      </c>
      <c r="R3244" s="8" t="s">
        <v>8316</v>
      </c>
      <c r="S3244">
        <v>1411150092</v>
      </c>
      <c r="T3244" s="15">
        <f t="shared" si="202"/>
        <v>41901.755694444444</v>
      </c>
      <c r="U3244" s="14">
        <v>1408558092</v>
      </c>
      <c r="V3244" s="15">
        <f t="shared" si="203"/>
        <v>41871.755694444444</v>
      </c>
    </row>
    <row r="3245" spans="1:22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6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7">
        <f t="shared" si="200"/>
        <v>102.83750000000001</v>
      </c>
      <c r="P3245" s="18">
        <f t="shared" si="201"/>
        <v>115.87323943661971</v>
      </c>
      <c r="Q3245" t="s">
        <v>8317</v>
      </c>
      <c r="R3245" s="8" t="s">
        <v>8316</v>
      </c>
      <c r="S3245">
        <v>1444348800</v>
      </c>
      <c r="T3245" s="15">
        <f t="shared" si="202"/>
        <v>42286</v>
      </c>
      <c r="U3245" s="14">
        <v>1442283562</v>
      </c>
      <c r="V3245" s="15">
        <f t="shared" si="203"/>
        <v>42262.096782407403</v>
      </c>
    </row>
    <row r="3246" spans="1:22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7">
        <f t="shared" si="200"/>
        <v>102.9375</v>
      </c>
      <c r="P3246" s="18">
        <f t="shared" si="201"/>
        <v>23.869565217391305</v>
      </c>
      <c r="Q3246" t="s">
        <v>8317</v>
      </c>
      <c r="R3246" s="8" t="s">
        <v>8316</v>
      </c>
      <c r="S3246">
        <v>1480613982</v>
      </c>
      <c r="T3246" s="15">
        <f t="shared" si="202"/>
        <v>42705.735902777778</v>
      </c>
      <c r="U3246" s="14">
        <v>1478018382</v>
      </c>
      <c r="V3246" s="15">
        <f t="shared" si="203"/>
        <v>42675.694236111114</v>
      </c>
    </row>
    <row r="3247" spans="1:22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6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7">
        <f t="shared" si="200"/>
        <v>104.3047619047619</v>
      </c>
      <c r="P3247" s="18">
        <f t="shared" si="201"/>
        <v>81.125925925925927</v>
      </c>
      <c r="Q3247" t="s">
        <v>8317</v>
      </c>
      <c r="R3247" s="8" t="s">
        <v>8316</v>
      </c>
      <c r="S3247">
        <v>1434074400</v>
      </c>
      <c r="T3247" s="15">
        <f t="shared" si="202"/>
        <v>42167.083333333328</v>
      </c>
      <c r="U3247" s="14">
        <v>1431354258</v>
      </c>
      <c r="V3247" s="15">
        <f t="shared" si="203"/>
        <v>42135.60020833333</v>
      </c>
    </row>
    <row r="3248" spans="1:22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6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7">
        <f t="shared" si="200"/>
        <v>111.22000000000001</v>
      </c>
      <c r="P3248" s="18">
        <f t="shared" si="201"/>
        <v>57.626943005181346</v>
      </c>
      <c r="Q3248" t="s">
        <v>8317</v>
      </c>
      <c r="R3248" s="8" t="s">
        <v>8316</v>
      </c>
      <c r="S3248">
        <v>1442030340</v>
      </c>
      <c r="T3248" s="15">
        <f t="shared" si="202"/>
        <v>42259.165972222225</v>
      </c>
      <c r="U3248" s="14">
        <v>1439551200</v>
      </c>
      <c r="V3248" s="15">
        <f t="shared" si="203"/>
        <v>42230.472222222219</v>
      </c>
    </row>
    <row r="3249" spans="1:22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6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7">
        <f t="shared" si="200"/>
        <v>105.86</v>
      </c>
      <c r="P3249" s="18">
        <f t="shared" si="201"/>
        <v>46.429824561403507</v>
      </c>
      <c r="Q3249" t="s">
        <v>8317</v>
      </c>
      <c r="R3249" s="8" t="s">
        <v>8316</v>
      </c>
      <c r="S3249">
        <v>1436696712</v>
      </c>
      <c r="T3249" s="15">
        <f t="shared" si="202"/>
        <v>42197.434166666666</v>
      </c>
      <c r="U3249" s="14">
        <v>1434104712</v>
      </c>
      <c r="V3249" s="15">
        <f t="shared" si="203"/>
        <v>42167.434166666666</v>
      </c>
    </row>
    <row r="3250" spans="1:22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6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7">
        <f t="shared" si="200"/>
        <v>100.79166666666666</v>
      </c>
      <c r="P3250" s="18">
        <f t="shared" si="201"/>
        <v>60.475000000000001</v>
      </c>
      <c r="Q3250" t="s">
        <v>8317</v>
      </c>
      <c r="R3250" s="8" t="s">
        <v>8316</v>
      </c>
      <c r="S3250">
        <v>1428178757</v>
      </c>
      <c r="T3250" s="15">
        <f t="shared" si="202"/>
        <v>42098.846724537041</v>
      </c>
      <c r="U3250" s="14">
        <v>1425590357</v>
      </c>
      <c r="V3250" s="15">
        <f t="shared" si="203"/>
        <v>42068.888391203705</v>
      </c>
    </row>
    <row r="3251" spans="1:22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6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7">
        <f t="shared" si="200"/>
        <v>104.92727272727274</v>
      </c>
      <c r="P3251" s="18">
        <f t="shared" si="201"/>
        <v>65.579545454545453</v>
      </c>
      <c r="Q3251" t="s">
        <v>8317</v>
      </c>
      <c r="R3251" s="8" t="s">
        <v>8316</v>
      </c>
      <c r="S3251">
        <v>1434822914</v>
      </c>
      <c r="T3251" s="15">
        <f t="shared" si="202"/>
        <v>42175.746689814812</v>
      </c>
      <c r="U3251" s="14">
        <v>1432230914</v>
      </c>
      <c r="V3251" s="15">
        <f t="shared" si="203"/>
        <v>42145.746689814812</v>
      </c>
    </row>
    <row r="3252" spans="1:22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6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7">
        <f t="shared" si="200"/>
        <v>101.55199999999999</v>
      </c>
      <c r="P3252" s="18">
        <f t="shared" si="201"/>
        <v>119.1924882629108</v>
      </c>
      <c r="Q3252" t="s">
        <v>8317</v>
      </c>
      <c r="R3252" s="8" t="s">
        <v>8316</v>
      </c>
      <c r="S3252">
        <v>1415213324</v>
      </c>
      <c r="T3252" s="15">
        <f t="shared" si="202"/>
        <v>41948.783842592595</v>
      </c>
      <c r="U3252" s="14">
        <v>1412617724</v>
      </c>
      <c r="V3252" s="15">
        <f t="shared" si="203"/>
        <v>41918.742175925923</v>
      </c>
    </row>
    <row r="3253" spans="1:22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6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7">
        <f t="shared" si="200"/>
        <v>110.73333333333333</v>
      </c>
      <c r="P3253" s="18">
        <f t="shared" si="201"/>
        <v>83.05</v>
      </c>
      <c r="Q3253" t="s">
        <v>8317</v>
      </c>
      <c r="R3253" s="8" t="s">
        <v>8316</v>
      </c>
      <c r="S3253">
        <v>1434907966</v>
      </c>
      <c r="T3253" s="15">
        <f t="shared" si="202"/>
        <v>42176.731087962966</v>
      </c>
      <c r="U3253" s="14">
        <v>1432315966</v>
      </c>
      <c r="V3253" s="15">
        <f t="shared" si="203"/>
        <v>42146.731087962966</v>
      </c>
    </row>
    <row r="3254" spans="1:22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6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7">
        <f t="shared" si="200"/>
        <v>127.82222222222221</v>
      </c>
      <c r="P3254" s="18">
        <f t="shared" si="201"/>
        <v>57.52</v>
      </c>
      <c r="Q3254" t="s">
        <v>8317</v>
      </c>
      <c r="R3254" s="8" t="s">
        <v>8316</v>
      </c>
      <c r="S3254">
        <v>1473247240</v>
      </c>
      <c r="T3254" s="15">
        <f t="shared" si="202"/>
        <v>42620.472685185188</v>
      </c>
      <c r="U3254" s="14">
        <v>1470655240</v>
      </c>
      <c r="V3254" s="15">
        <f t="shared" si="203"/>
        <v>42590.472685185188</v>
      </c>
    </row>
    <row r="3255" spans="1:22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6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7">
        <f t="shared" si="200"/>
        <v>101.82500000000002</v>
      </c>
      <c r="P3255" s="18">
        <f t="shared" si="201"/>
        <v>177.08695652173913</v>
      </c>
      <c r="Q3255" t="s">
        <v>8317</v>
      </c>
      <c r="R3255" s="8" t="s">
        <v>8316</v>
      </c>
      <c r="S3255">
        <v>1473306300</v>
      </c>
      <c r="T3255" s="15">
        <f t="shared" si="202"/>
        <v>42621.15625</v>
      </c>
      <c r="U3255" s="14">
        <v>1471701028</v>
      </c>
      <c r="V3255" s="15">
        <f t="shared" si="203"/>
        <v>42602.576712962968</v>
      </c>
    </row>
    <row r="3256" spans="1:22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7">
        <f t="shared" si="200"/>
        <v>101.25769230769231</v>
      </c>
      <c r="P3256" s="18">
        <f t="shared" si="201"/>
        <v>70.771505376344081</v>
      </c>
      <c r="Q3256" t="s">
        <v>8317</v>
      </c>
      <c r="R3256" s="8" t="s">
        <v>8316</v>
      </c>
      <c r="S3256">
        <v>1427331809</v>
      </c>
      <c r="T3256" s="15">
        <f t="shared" si="202"/>
        <v>42089.044085648144</v>
      </c>
      <c r="U3256" s="14">
        <v>1424743409</v>
      </c>
      <c r="V3256" s="15">
        <f t="shared" si="203"/>
        <v>42059.085752314815</v>
      </c>
    </row>
    <row r="3257" spans="1:22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6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7">
        <f t="shared" si="200"/>
        <v>175</v>
      </c>
      <c r="P3257" s="18">
        <f t="shared" si="201"/>
        <v>29.166666666666668</v>
      </c>
      <c r="Q3257" t="s">
        <v>8317</v>
      </c>
      <c r="R3257" s="8" t="s">
        <v>8316</v>
      </c>
      <c r="S3257">
        <v>1412706375</v>
      </c>
      <c r="T3257" s="15">
        <f t="shared" si="202"/>
        <v>41919.768229166664</v>
      </c>
      <c r="U3257" s="14">
        <v>1410114375</v>
      </c>
      <c r="V3257" s="15">
        <f t="shared" si="203"/>
        <v>41889.768229166664</v>
      </c>
    </row>
    <row r="3258" spans="1:22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6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7">
        <f t="shared" si="200"/>
        <v>128.06</v>
      </c>
      <c r="P3258" s="18">
        <f t="shared" si="201"/>
        <v>72.76136363636364</v>
      </c>
      <c r="Q3258" t="s">
        <v>8317</v>
      </c>
      <c r="R3258" s="8" t="s">
        <v>8316</v>
      </c>
      <c r="S3258">
        <v>1433995140</v>
      </c>
      <c r="T3258" s="15">
        <f t="shared" si="202"/>
        <v>42166.165972222225</v>
      </c>
      <c r="U3258" s="14">
        <v>1432129577</v>
      </c>
      <c r="V3258" s="15">
        <f t="shared" si="203"/>
        <v>42144.573807870373</v>
      </c>
    </row>
    <row r="3259" spans="1:22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6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7">
        <f t="shared" si="200"/>
        <v>106.29949999999999</v>
      </c>
      <c r="P3259" s="18">
        <f t="shared" si="201"/>
        <v>51.853414634146333</v>
      </c>
      <c r="Q3259" t="s">
        <v>8317</v>
      </c>
      <c r="R3259" s="8" t="s">
        <v>8316</v>
      </c>
      <c r="S3259">
        <v>1487769952</v>
      </c>
      <c r="T3259" s="15">
        <f t="shared" si="202"/>
        <v>42788.559629629628</v>
      </c>
      <c r="U3259" s="14">
        <v>1485177952</v>
      </c>
      <c r="V3259" s="15">
        <f t="shared" si="203"/>
        <v>42758.559629629628</v>
      </c>
    </row>
    <row r="3260" spans="1:22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6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7">
        <f t="shared" si="200"/>
        <v>105.21428571428571</v>
      </c>
      <c r="P3260" s="18">
        <f t="shared" si="201"/>
        <v>98.2</v>
      </c>
      <c r="Q3260" t="s">
        <v>8317</v>
      </c>
      <c r="R3260" s="8" t="s">
        <v>8316</v>
      </c>
      <c r="S3260">
        <v>1420751861</v>
      </c>
      <c r="T3260" s="15">
        <f t="shared" si="202"/>
        <v>42012.887280092589</v>
      </c>
      <c r="U3260" s="14">
        <v>1418159861</v>
      </c>
      <c r="V3260" s="15">
        <f t="shared" si="203"/>
        <v>41982.887280092589</v>
      </c>
    </row>
    <row r="3261" spans="1:22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6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7">
        <f t="shared" si="200"/>
        <v>106.16782608695652</v>
      </c>
      <c r="P3261" s="18">
        <f t="shared" si="201"/>
        <v>251.7381443298969</v>
      </c>
      <c r="Q3261" t="s">
        <v>8317</v>
      </c>
      <c r="R3261" s="8" t="s">
        <v>8316</v>
      </c>
      <c r="S3261">
        <v>1475294340</v>
      </c>
      <c r="T3261" s="15">
        <f t="shared" si="202"/>
        <v>42644.165972222225</v>
      </c>
      <c r="U3261" s="14">
        <v>1472753745</v>
      </c>
      <c r="V3261" s="15">
        <f t="shared" si="203"/>
        <v>42614.760937500003</v>
      </c>
    </row>
    <row r="3262" spans="1:22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6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7">
        <f t="shared" si="200"/>
        <v>109.24000000000001</v>
      </c>
      <c r="P3262" s="18">
        <f t="shared" si="201"/>
        <v>74.821917808219183</v>
      </c>
      <c r="Q3262" t="s">
        <v>8317</v>
      </c>
      <c r="R3262" s="8" t="s">
        <v>8316</v>
      </c>
      <c r="S3262">
        <v>1448903318</v>
      </c>
      <c r="T3262" s="15">
        <f t="shared" si="202"/>
        <v>42338.714328703703</v>
      </c>
      <c r="U3262" s="14">
        <v>1445875718</v>
      </c>
      <c r="V3262" s="15">
        <f t="shared" si="203"/>
        <v>42303.672662037032</v>
      </c>
    </row>
    <row r="3263" spans="1:22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6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7">
        <f t="shared" si="200"/>
        <v>100.45454545454547</v>
      </c>
      <c r="P3263" s="18">
        <f t="shared" si="201"/>
        <v>67.65306122448979</v>
      </c>
      <c r="Q3263" t="s">
        <v>8317</v>
      </c>
      <c r="R3263" s="8" t="s">
        <v>8316</v>
      </c>
      <c r="S3263">
        <v>1437067476</v>
      </c>
      <c r="T3263" s="15">
        <f t="shared" si="202"/>
        <v>42201.725416666668</v>
      </c>
      <c r="U3263" s="14">
        <v>1434475476</v>
      </c>
      <c r="V3263" s="15">
        <f t="shared" si="203"/>
        <v>42171.725416666668</v>
      </c>
    </row>
    <row r="3264" spans="1:22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6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7">
        <f t="shared" si="200"/>
        <v>103.04098360655738</v>
      </c>
      <c r="P3264" s="18">
        <f t="shared" si="201"/>
        <v>93.81343283582089</v>
      </c>
      <c r="Q3264" t="s">
        <v>8317</v>
      </c>
      <c r="R3264" s="8" t="s">
        <v>8316</v>
      </c>
      <c r="S3264">
        <v>1419220800</v>
      </c>
      <c r="T3264" s="15">
        <f t="shared" si="202"/>
        <v>41995.166666666672</v>
      </c>
      <c r="U3264" s="14">
        <v>1416555262</v>
      </c>
      <c r="V3264" s="15">
        <f t="shared" si="203"/>
        <v>41964.315532407403</v>
      </c>
    </row>
    <row r="3265" spans="1:22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6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7">
        <f t="shared" si="200"/>
        <v>112.1664</v>
      </c>
      <c r="P3265" s="18">
        <f t="shared" si="201"/>
        <v>41.237647058823526</v>
      </c>
      <c r="Q3265" t="s">
        <v>8317</v>
      </c>
      <c r="R3265" s="8" t="s">
        <v>8316</v>
      </c>
      <c r="S3265">
        <v>1446238800</v>
      </c>
      <c r="T3265" s="15">
        <f t="shared" si="202"/>
        <v>42307.875</v>
      </c>
      <c r="U3265" s="14">
        <v>1444220588</v>
      </c>
      <c r="V3265" s="15">
        <f t="shared" si="203"/>
        <v>42284.516064814816</v>
      </c>
    </row>
    <row r="3266" spans="1:22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7">
        <f t="shared" si="200"/>
        <v>103</v>
      </c>
      <c r="P3266" s="18">
        <f t="shared" si="201"/>
        <v>52.551020408163268</v>
      </c>
      <c r="Q3266" t="s">
        <v>8317</v>
      </c>
      <c r="R3266" s="8" t="s">
        <v>8316</v>
      </c>
      <c r="S3266">
        <v>1422482400</v>
      </c>
      <c r="T3266" s="15">
        <f t="shared" si="202"/>
        <v>42032.916666666672</v>
      </c>
      <c r="U3266" s="14">
        <v>1421089938</v>
      </c>
      <c r="V3266" s="15">
        <f t="shared" si="203"/>
        <v>42016.800208333334</v>
      </c>
    </row>
    <row r="3267" spans="1:22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6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7">
        <f t="shared" ref="O3267:O3330" si="204">(E3267/D3267)*100</f>
        <v>164</v>
      </c>
      <c r="P3267" s="18">
        <f t="shared" ref="P3267:P3330" si="205">AVERAGE(E3267/L3267)</f>
        <v>70.285714285714292</v>
      </c>
      <c r="Q3267" t="s">
        <v>8317</v>
      </c>
      <c r="R3267" s="8" t="s">
        <v>8316</v>
      </c>
      <c r="S3267">
        <v>1449162000</v>
      </c>
      <c r="T3267" s="15">
        <f t="shared" ref="T3267:T3330" si="206">(S3267/86400)+DATE(1970,1,1)</f>
        <v>42341.708333333328</v>
      </c>
      <c r="U3267" s="14">
        <v>1446570315</v>
      </c>
      <c r="V3267" s="15">
        <f t="shared" ref="V3267:V3330" si="207">(U3267/86400)+DATE(1970,1,1)</f>
        <v>42311.711979166663</v>
      </c>
    </row>
    <row r="3268" spans="1:22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6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7">
        <f t="shared" si="204"/>
        <v>131.28333333333333</v>
      </c>
      <c r="P3268" s="18">
        <f t="shared" si="205"/>
        <v>48.325153374233132</v>
      </c>
      <c r="Q3268" t="s">
        <v>8317</v>
      </c>
      <c r="R3268" s="8" t="s">
        <v>8316</v>
      </c>
      <c r="S3268">
        <v>1434142800</v>
      </c>
      <c r="T3268" s="15">
        <f t="shared" si="206"/>
        <v>42167.875</v>
      </c>
      <c r="U3268" s="14">
        <v>1431435122</v>
      </c>
      <c r="V3268" s="15">
        <f t="shared" si="207"/>
        <v>42136.536134259259</v>
      </c>
    </row>
    <row r="3269" spans="1:22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6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7">
        <f t="shared" si="204"/>
        <v>102.1</v>
      </c>
      <c r="P3269" s="18">
        <f t="shared" si="205"/>
        <v>53.177083333333336</v>
      </c>
      <c r="Q3269" t="s">
        <v>8317</v>
      </c>
      <c r="R3269" s="8" t="s">
        <v>8316</v>
      </c>
      <c r="S3269">
        <v>1437156660</v>
      </c>
      <c r="T3269" s="15">
        <f t="shared" si="206"/>
        <v>42202.757638888885</v>
      </c>
      <c r="U3269" s="14">
        <v>1434564660</v>
      </c>
      <c r="V3269" s="15">
        <f t="shared" si="207"/>
        <v>42172.757638888885</v>
      </c>
    </row>
    <row r="3270" spans="1:22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6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7">
        <f t="shared" si="204"/>
        <v>128</v>
      </c>
      <c r="P3270" s="18">
        <f t="shared" si="205"/>
        <v>60.952380952380949</v>
      </c>
      <c r="Q3270" t="s">
        <v>8317</v>
      </c>
      <c r="R3270" s="8" t="s">
        <v>8316</v>
      </c>
      <c r="S3270">
        <v>1472074928</v>
      </c>
      <c r="T3270" s="15">
        <f t="shared" si="206"/>
        <v>42606.90425925926</v>
      </c>
      <c r="U3270" s="14">
        <v>1470692528</v>
      </c>
      <c r="V3270" s="15">
        <f t="shared" si="207"/>
        <v>42590.90425925926</v>
      </c>
    </row>
    <row r="3271" spans="1:22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6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7">
        <f t="shared" si="204"/>
        <v>101.49999999999999</v>
      </c>
      <c r="P3271" s="18">
        <f t="shared" si="205"/>
        <v>116</v>
      </c>
      <c r="Q3271" t="s">
        <v>8317</v>
      </c>
      <c r="R3271" s="8" t="s">
        <v>8316</v>
      </c>
      <c r="S3271">
        <v>1434452400</v>
      </c>
      <c r="T3271" s="15">
        <f t="shared" si="206"/>
        <v>42171.458333333328</v>
      </c>
      <c r="U3271" s="14">
        <v>1431509397</v>
      </c>
      <c r="V3271" s="15">
        <f t="shared" si="207"/>
        <v>42137.395798611113</v>
      </c>
    </row>
    <row r="3272" spans="1:22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6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7">
        <f t="shared" si="204"/>
        <v>101.66666666666666</v>
      </c>
      <c r="P3272" s="18">
        <f t="shared" si="205"/>
        <v>61</v>
      </c>
      <c r="Q3272" t="s">
        <v>8317</v>
      </c>
      <c r="R3272" s="8" t="s">
        <v>8316</v>
      </c>
      <c r="S3272">
        <v>1436705265</v>
      </c>
      <c r="T3272" s="15">
        <f t="shared" si="206"/>
        <v>42197.533159722225</v>
      </c>
      <c r="U3272" s="14">
        <v>1434113265</v>
      </c>
      <c r="V3272" s="15">
        <f t="shared" si="207"/>
        <v>42167.533159722225</v>
      </c>
    </row>
    <row r="3273" spans="1:22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6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7">
        <f t="shared" si="204"/>
        <v>130</v>
      </c>
      <c r="P3273" s="18">
        <f t="shared" si="205"/>
        <v>38.235294117647058</v>
      </c>
      <c r="Q3273" t="s">
        <v>8317</v>
      </c>
      <c r="R3273" s="8" t="s">
        <v>8316</v>
      </c>
      <c r="S3273">
        <v>1414927775</v>
      </c>
      <c r="T3273" s="15">
        <f t="shared" si="206"/>
        <v>41945.478877314818</v>
      </c>
      <c r="U3273" s="14">
        <v>1412332175</v>
      </c>
      <c r="V3273" s="15">
        <f t="shared" si="207"/>
        <v>41915.437210648146</v>
      </c>
    </row>
    <row r="3274" spans="1:22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6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7">
        <f t="shared" si="204"/>
        <v>154.43</v>
      </c>
      <c r="P3274" s="18">
        <f t="shared" si="205"/>
        <v>106.50344827586207</v>
      </c>
      <c r="Q3274" t="s">
        <v>8317</v>
      </c>
      <c r="R3274" s="8" t="s">
        <v>8316</v>
      </c>
      <c r="S3274">
        <v>1446814809</v>
      </c>
      <c r="T3274" s="15">
        <f t="shared" si="206"/>
        <v>42314.541770833333</v>
      </c>
      <c r="U3274" s="14">
        <v>1444219209</v>
      </c>
      <c r="V3274" s="15">
        <f t="shared" si="207"/>
        <v>42284.500104166669</v>
      </c>
    </row>
    <row r="3275" spans="1:22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6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7">
        <f t="shared" si="204"/>
        <v>107.4</v>
      </c>
      <c r="P3275" s="18">
        <f t="shared" si="205"/>
        <v>204.57142857142858</v>
      </c>
      <c r="Q3275" t="s">
        <v>8317</v>
      </c>
      <c r="R3275" s="8" t="s">
        <v>8316</v>
      </c>
      <c r="S3275">
        <v>1473879600</v>
      </c>
      <c r="T3275" s="15">
        <f t="shared" si="206"/>
        <v>42627.791666666672</v>
      </c>
      <c r="U3275" s="14">
        <v>1472498042</v>
      </c>
      <c r="V3275" s="15">
        <f t="shared" si="207"/>
        <v>42611.801412037035</v>
      </c>
    </row>
    <row r="3276" spans="1:22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7">
        <f t="shared" si="204"/>
        <v>101.32258064516128</v>
      </c>
      <c r="P3276" s="18">
        <f t="shared" si="205"/>
        <v>54.912587412587413</v>
      </c>
      <c r="Q3276" t="s">
        <v>8317</v>
      </c>
      <c r="R3276" s="8" t="s">
        <v>8316</v>
      </c>
      <c r="S3276">
        <v>1458075600</v>
      </c>
      <c r="T3276" s="15">
        <f t="shared" si="206"/>
        <v>42444.875</v>
      </c>
      <c r="U3276" s="14">
        <v>1454259272</v>
      </c>
      <c r="V3276" s="15">
        <f t="shared" si="207"/>
        <v>42400.704537037032</v>
      </c>
    </row>
    <row r="3277" spans="1:22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6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7">
        <f t="shared" si="204"/>
        <v>100.27777777777777</v>
      </c>
      <c r="P3277" s="18">
        <f t="shared" si="205"/>
        <v>150.41666666666666</v>
      </c>
      <c r="Q3277" t="s">
        <v>8317</v>
      </c>
      <c r="R3277" s="8" t="s">
        <v>8316</v>
      </c>
      <c r="S3277">
        <v>1423456200</v>
      </c>
      <c r="T3277" s="15">
        <f t="shared" si="206"/>
        <v>42044.1875</v>
      </c>
      <c r="U3277" s="14">
        <v>1421183271</v>
      </c>
      <c r="V3277" s="15">
        <f t="shared" si="207"/>
        <v>42017.88045138889</v>
      </c>
    </row>
    <row r="3278" spans="1:22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6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7">
        <f t="shared" si="204"/>
        <v>116.84444444444443</v>
      </c>
      <c r="P3278" s="18">
        <f t="shared" si="205"/>
        <v>52.58</v>
      </c>
      <c r="Q3278" t="s">
        <v>8317</v>
      </c>
      <c r="R3278" s="8" t="s">
        <v>8316</v>
      </c>
      <c r="S3278">
        <v>1459483140</v>
      </c>
      <c r="T3278" s="15">
        <f t="shared" si="206"/>
        <v>42461.165972222225</v>
      </c>
      <c r="U3278" s="14">
        <v>1456526879</v>
      </c>
      <c r="V3278" s="15">
        <f t="shared" si="207"/>
        <v>42426.949988425928</v>
      </c>
    </row>
    <row r="3279" spans="1:22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6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7">
        <f t="shared" si="204"/>
        <v>108.60000000000001</v>
      </c>
      <c r="P3279" s="18">
        <f t="shared" si="205"/>
        <v>54.3</v>
      </c>
      <c r="Q3279" t="s">
        <v>8317</v>
      </c>
      <c r="R3279" s="8" t="s">
        <v>8316</v>
      </c>
      <c r="S3279">
        <v>1416331406</v>
      </c>
      <c r="T3279" s="15">
        <f t="shared" si="206"/>
        <v>41961.724606481483</v>
      </c>
      <c r="U3279" s="14">
        <v>1413735806</v>
      </c>
      <c r="V3279" s="15">
        <f t="shared" si="207"/>
        <v>41931.682939814811</v>
      </c>
    </row>
    <row r="3280" spans="1:22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6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7">
        <f t="shared" si="204"/>
        <v>103.4</v>
      </c>
      <c r="P3280" s="18">
        <f t="shared" si="205"/>
        <v>76.029411764705884</v>
      </c>
      <c r="Q3280" t="s">
        <v>8317</v>
      </c>
      <c r="R3280" s="8" t="s">
        <v>8316</v>
      </c>
      <c r="S3280">
        <v>1433017303</v>
      </c>
      <c r="T3280" s="15">
        <f t="shared" si="206"/>
        <v>42154.848414351851</v>
      </c>
      <c r="U3280" s="14">
        <v>1430425303</v>
      </c>
      <c r="V3280" s="15">
        <f t="shared" si="207"/>
        <v>42124.848414351851</v>
      </c>
    </row>
    <row r="3281" spans="1:22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6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7">
        <f t="shared" si="204"/>
        <v>114.27586206896552</v>
      </c>
      <c r="P3281" s="18">
        <f t="shared" si="205"/>
        <v>105.2063492063492</v>
      </c>
      <c r="Q3281" t="s">
        <v>8317</v>
      </c>
      <c r="R3281" s="8" t="s">
        <v>8316</v>
      </c>
      <c r="S3281">
        <v>1459474059</v>
      </c>
      <c r="T3281" s="15">
        <f t="shared" si="206"/>
        <v>42461.06086805556</v>
      </c>
      <c r="U3281" s="14">
        <v>1456885659</v>
      </c>
      <c r="V3281" s="15">
        <f t="shared" si="207"/>
        <v>42431.102534722224</v>
      </c>
    </row>
    <row r="3282" spans="1:22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6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7">
        <f t="shared" si="204"/>
        <v>103</v>
      </c>
      <c r="P3282" s="18">
        <f t="shared" si="205"/>
        <v>68.666666666666671</v>
      </c>
      <c r="Q3282" t="s">
        <v>8317</v>
      </c>
      <c r="R3282" s="8" t="s">
        <v>8316</v>
      </c>
      <c r="S3282">
        <v>1433134800</v>
      </c>
      <c r="T3282" s="15">
        <f t="shared" si="206"/>
        <v>42156.208333333328</v>
      </c>
      <c r="U3282" s="14">
        <v>1430158198</v>
      </c>
      <c r="V3282" s="15">
        <f t="shared" si="207"/>
        <v>42121.756921296299</v>
      </c>
    </row>
    <row r="3283" spans="1:22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6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7">
        <f t="shared" si="204"/>
        <v>121.6</v>
      </c>
      <c r="P3283" s="18">
        <f t="shared" si="205"/>
        <v>129.36170212765958</v>
      </c>
      <c r="Q3283" t="s">
        <v>8317</v>
      </c>
      <c r="R3283" s="8" t="s">
        <v>8316</v>
      </c>
      <c r="S3283">
        <v>1441153705</v>
      </c>
      <c r="T3283" s="15">
        <f t="shared" si="206"/>
        <v>42249.019733796296</v>
      </c>
      <c r="U3283" s="14">
        <v>1438561705</v>
      </c>
      <c r="V3283" s="15">
        <f t="shared" si="207"/>
        <v>42219.019733796296</v>
      </c>
    </row>
    <row r="3284" spans="1:22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6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7">
        <f t="shared" si="204"/>
        <v>102.6467741935484</v>
      </c>
      <c r="P3284" s="18">
        <f t="shared" si="205"/>
        <v>134.26371308016877</v>
      </c>
      <c r="Q3284" t="s">
        <v>8317</v>
      </c>
      <c r="R3284" s="8" t="s">
        <v>8316</v>
      </c>
      <c r="S3284">
        <v>1461904788</v>
      </c>
      <c r="T3284" s="15">
        <f t="shared" si="206"/>
        <v>42489.19430555556</v>
      </c>
      <c r="U3284" s="14">
        <v>1458103188</v>
      </c>
      <c r="V3284" s="15">
        <f t="shared" si="207"/>
        <v>42445.19430555556</v>
      </c>
    </row>
    <row r="3285" spans="1:22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6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7">
        <f t="shared" si="204"/>
        <v>104.75000000000001</v>
      </c>
      <c r="P3285" s="18">
        <f t="shared" si="205"/>
        <v>17.829787234042552</v>
      </c>
      <c r="Q3285" t="s">
        <v>8317</v>
      </c>
      <c r="R3285" s="8" t="s">
        <v>8316</v>
      </c>
      <c r="S3285">
        <v>1455138000</v>
      </c>
      <c r="T3285" s="15">
        <f t="shared" si="206"/>
        <v>42410.875</v>
      </c>
      <c r="U3285" s="14">
        <v>1452448298</v>
      </c>
      <c r="V3285" s="15">
        <f t="shared" si="207"/>
        <v>42379.74418981481</v>
      </c>
    </row>
    <row r="3286" spans="1:22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7">
        <f t="shared" si="204"/>
        <v>101.6</v>
      </c>
      <c r="P3286" s="18">
        <f t="shared" si="205"/>
        <v>203.2</v>
      </c>
      <c r="Q3286" t="s">
        <v>8317</v>
      </c>
      <c r="R3286" s="8" t="s">
        <v>8316</v>
      </c>
      <c r="S3286">
        <v>1454047140</v>
      </c>
      <c r="T3286" s="15">
        <f t="shared" si="206"/>
        <v>42398.249305555553</v>
      </c>
      <c r="U3286" s="14">
        <v>1452546853</v>
      </c>
      <c r="V3286" s="15">
        <f t="shared" si="207"/>
        <v>42380.884872685187</v>
      </c>
    </row>
    <row r="3287" spans="1:22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6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7">
        <f t="shared" si="204"/>
        <v>112.10242048409683</v>
      </c>
      <c r="P3287" s="18">
        <f t="shared" si="205"/>
        <v>69.18518518518519</v>
      </c>
      <c r="Q3287" t="s">
        <v>8317</v>
      </c>
      <c r="R3287" s="8" t="s">
        <v>8316</v>
      </c>
      <c r="S3287">
        <v>1488258000</v>
      </c>
      <c r="T3287" s="15">
        <f t="shared" si="206"/>
        <v>42794.208333333328</v>
      </c>
      <c r="U3287" s="14">
        <v>1485556626</v>
      </c>
      <c r="V3287" s="15">
        <f t="shared" si="207"/>
        <v>42762.942430555559</v>
      </c>
    </row>
    <row r="3288" spans="1:22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6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7">
        <f t="shared" si="204"/>
        <v>101.76666666666667</v>
      </c>
      <c r="P3288" s="18">
        <f t="shared" si="205"/>
        <v>125.12295081967213</v>
      </c>
      <c r="Q3288" t="s">
        <v>8317</v>
      </c>
      <c r="R3288" s="8" t="s">
        <v>8316</v>
      </c>
      <c r="S3288">
        <v>1471291782</v>
      </c>
      <c r="T3288" s="15">
        <f t="shared" si="206"/>
        <v>42597.840069444443</v>
      </c>
      <c r="U3288" s="14">
        <v>1468699782</v>
      </c>
      <c r="V3288" s="15">
        <f t="shared" si="207"/>
        <v>42567.840069444443</v>
      </c>
    </row>
    <row r="3289" spans="1:22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6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7">
        <f t="shared" si="204"/>
        <v>100</v>
      </c>
      <c r="P3289" s="18">
        <f t="shared" si="205"/>
        <v>73.529411764705884</v>
      </c>
      <c r="Q3289" t="s">
        <v>8317</v>
      </c>
      <c r="R3289" s="8" t="s">
        <v>8316</v>
      </c>
      <c r="S3289">
        <v>1448733628</v>
      </c>
      <c r="T3289" s="15">
        <f t="shared" si="206"/>
        <v>42336.750324074077</v>
      </c>
      <c r="U3289" s="14">
        <v>1446573628</v>
      </c>
      <c r="V3289" s="15">
        <f t="shared" si="207"/>
        <v>42311.750324074077</v>
      </c>
    </row>
    <row r="3290" spans="1:22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6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7">
        <f t="shared" si="204"/>
        <v>100.26489999999998</v>
      </c>
      <c r="P3290" s="18">
        <f t="shared" si="205"/>
        <v>48.437149758454105</v>
      </c>
      <c r="Q3290" t="s">
        <v>8317</v>
      </c>
      <c r="R3290" s="8" t="s">
        <v>8316</v>
      </c>
      <c r="S3290">
        <v>1466463600</v>
      </c>
      <c r="T3290" s="15">
        <f t="shared" si="206"/>
        <v>42541.958333333328</v>
      </c>
      <c r="U3290" s="14">
        <v>1463337315</v>
      </c>
      <c r="V3290" s="15">
        <f t="shared" si="207"/>
        <v>42505.774479166663</v>
      </c>
    </row>
    <row r="3291" spans="1:22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6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7">
        <f t="shared" si="204"/>
        <v>133.04200000000003</v>
      </c>
      <c r="P3291" s="18">
        <f t="shared" si="205"/>
        <v>26.608400000000003</v>
      </c>
      <c r="Q3291" t="s">
        <v>8317</v>
      </c>
      <c r="R3291" s="8" t="s">
        <v>8316</v>
      </c>
      <c r="S3291">
        <v>1487580602</v>
      </c>
      <c r="T3291" s="15">
        <f t="shared" si="206"/>
        <v>42786.368078703701</v>
      </c>
      <c r="U3291" s="14">
        <v>1485161402</v>
      </c>
      <c r="V3291" s="15">
        <f t="shared" si="207"/>
        <v>42758.368078703701</v>
      </c>
    </row>
    <row r="3292" spans="1:22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6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7">
        <f t="shared" si="204"/>
        <v>121.2</v>
      </c>
      <c r="P3292" s="18">
        <f t="shared" si="205"/>
        <v>33.666666666666664</v>
      </c>
      <c r="Q3292" t="s">
        <v>8317</v>
      </c>
      <c r="R3292" s="8" t="s">
        <v>8316</v>
      </c>
      <c r="S3292">
        <v>1489234891</v>
      </c>
      <c r="T3292" s="15">
        <f t="shared" si="206"/>
        <v>42805.51494212963</v>
      </c>
      <c r="U3292" s="14">
        <v>1486642891</v>
      </c>
      <c r="V3292" s="15">
        <f t="shared" si="207"/>
        <v>42775.51494212963</v>
      </c>
    </row>
    <row r="3293" spans="1:22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6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7">
        <f t="shared" si="204"/>
        <v>113.99999999999999</v>
      </c>
      <c r="P3293" s="18">
        <f t="shared" si="205"/>
        <v>40.714285714285715</v>
      </c>
      <c r="Q3293" t="s">
        <v>8317</v>
      </c>
      <c r="R3293" s="8" t="s">
        <v>8316</v>
      </c>
      <c r="S3293">
        <v>1442462340</v>
      </c>
      <c r="T3293" s="15">
        <f t="shared" si="206"/>
        <v>42264.165972222225</v>
      </c>
      <c r="U3293" s="14">
        <v>1439743900</v>
      </c>
      <c r="V3293" s="15">
        <f t="shared" si="207"/>
        <v>42232.702546296292</v>
      </c>
    </row>
    <row r="3294" spans="1:22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6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7">
        <f t="shared" si="204"/>
        <v>286.13861386138615</v>
      </c>
      <c r="P3294" s="18">
        <f t="shared" si="205"/>
        <v>19.266666666666666</v>
      </c>
      <c r="Q3294" t="s">
        <v>8317</v>
      </c>
      <c r="R3294" s="8" t="s">
        <v>8316</v>
      </c>
      <c r="S3294">
        <v>1449257348</v>
      </c>
      <c r="T3294" s="15">
        <f t="shared" si="206"/>
        <v>42342.811898148153</v>
      </c>
      <c r="U3294" s="14">
        <v>1444069748</v>
      </c>
      <c r="V3294" s="15">
        <f t="shared" si="207"/>
        <v>42282.770231481481</v>
      </c>
    </row>
    <row r="3295" spans="1:22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6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7">
        <f t="shared" si="204"/>
        <v>170.44444444444446</v>
      </c>
      <c r="P3295" s="18">
        <f t="shared" si="205"/>
        <v>84.285714285714292</v>
      </c>
      <c r="Q3295" t="s">
        <v>8317</v>
      </c>
      <c r="R3295" s="8" t="s">
        <v>8316</v>
      </c>
      <c r="S3295">
        <v>1488622352</v>
      </c>
      <c r="T3295" s="15">
        <f t="shared" si="206"/>
        <v>42798.425370370373</v>
      </c>
      <c r="U3295" s="14">
        <v>1486030352</v>
      </c>
      <c r="V3295" s="15">
        <f t="shared" si="207"/>
        <v>42768.425370370373</v>
      </c>
    </row>
    <row r="3296" spans="1:22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7">
        <f t="shared" si="204"/>
        <v>118.33333333333333</v>
      </c>
      <c r="P3296" s="18">
        <f t="shared" si="205"/>
        <v>29.583333333333332</v>
      </c>
      <c r="Q3296" t="s">
        <v>8317</v>
      </c>
      <c r="R3296" s="8" t="s">
        <v>8316</v>
      </c>
      <c r="S3296">
        <v>1434459554</v>
      </c>
      <c r="T3296" s="15">
        <f t="shared" si="206"/>
        <v>42171.541134259256</v>
      </c>
      <c r="U3296" s="14">
        <v>1431867554</v>
      </c>
      <c r="V3296" s="15">
        <f t="shared" si="207"/>
        <v>42141.541134259256</v>
      </c>
    </row>
    <row r="3297" spans="1:22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6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7">
        <f t="shared" si="204"/>
        <v>102.85857142857142</v>
      </c>
      <c r="P3297" s="18">
        <f t="shared" si="205"/>
        <v>26.667037037037037</v>
      </c>
      <c r="Q3297" t="s">
        <v>8317</v>
      </c>
      <c r="R3297" s="8" t="s">
        <v>8316</v>
      </c>
      <c r="S3297">
        <v>1474886229</v>
      </c>
      <c r="T3297" s="15">
        <f t="shared" si="206"/>
        <v>42639.442465277782</v>
      </c>
      <c r="U3297" s="14">
        <v>1472294229</v>
      </c>
      <c r="V3297" s="15">
        <f t="shared" si="207"/>
        <v>42609.442465277782</v>
      </c>
    </row>
    <row r="3298" spans="1:22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6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7">
        <f t="shared" si="204"/>
        <v>144.06666666666666</v>
      </c>
      <c r="P3298" s="18">
        <f t="shared" si="205"/>
        <v>45.978723404255319</v>
      </c>
      <c r="Q3298" t="s">
        <v>8317</v>
      </c>
      <c r="R3298" s="8" t="s">
        <v>8316</v>
      </c>
      <c r="S3298">
        <v>1448229600</v>
      </c>
      <c r="T3298" s="15">
        <f t="shared" si="206"/>
        <v>42330.916666666672</v>
      </c>
      <c r="U3298" s="14">
        <v>1446401372</v>
      </c>
      <c r="V3298" s="15">
        <f t="shared" si="207"/>
        <v>42309.756620370375</v>
      </c>
    </row>
    <row r="3299" spans="1:22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6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7">
        <f t="shared" si="204"/>
        <v>100.07272727272726</v>
      </c>
      <c r="P3299" s="18">
        <f t="shared" si="205"/>
        <v>125.09090909090909</v>
      </c>
      <c r="Q3299" t="s">
        <v>8317</v>
      </c>
      <c r="R3299" s="8" t="s">
        <v>8316</v>
      </c>
      <c r="S3299">
        <v>1438037940</v>
      </c>
      <c r="T3299" s="15">
        <f t="shared" si="206"/>
        <v>42212.957638888889</v>
      </c>
      <c r="U3299" s="14">
        <v>1436380256</v>
      </c>
      <c r="V3299" s="15">
        <f t="shared" si="207"/>
        <v>42193.771481481483</v>
      </c>
    </row>
    <row r="3300" spans="1:22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6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7">
        <f t="shared" si="204"/>
        <v>101.73</v>
      </c>
      <c r="P3300" s="18">
        <f t="shared" si="205"/>
        <v>141.29166666666666</v>
      </c>
      <c r="Q3300" t="s">
        <v>8317</v>
      </c>
      <c r="R3300" s="8" t="s">
        <v>8316</v>
      </c>
      <c r="S3300">
        <v>1442102400</v>
      </c>
      <c r="T3300" s="15">
        <f t="shared" si="206"/>
        <v>42260</v>
      </c>
      <c r="U3300" s="14">
        <v>1440370768</v>
      </c>
      <c r="V3300" s="15">
        <f t="shared" si="207"/>
        <v>42239.957962962959</v>
      </c>
    </row>
    <row r="3301" spans="1:22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6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7">
        <f t="shared" si="204"/>
        <v>116.19999999999999</v>
      </c>
      <c r="P3301" s="18">
        <f t="shared" si="205"/>
        <v>55.333333333333336</v>
      </c>
      <c r="Q3301" t="s">
        <v>8317</v>
      </c>
      <c r="R3301" s="8" t="s">
        <v>8316</v>
      </c>
      <c r="S3301">
        <v>1444860063</v>
      </c>
      <c r="T3301" s="15">
        <f t="shared" si="206"/>
        <v>42291.917395833334</v>
      </c>
      <c r="U3301" s="14">
        <v>1442268063</v>
      </c>
      <c r="V3301" s="15">
        <f t="shared" si="207"/>
        <v>42261.917395833334</v>
      </c>
    </row>
    <row r="3302" spans="1:22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6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7">
        <f t="shared" si="204"/>
        <v>136.16666666666666</v>
      </c>
      <c r="P3302" s="18">
        <f t="shared" si="205"/>
        <v>46.420454545454547</v>
      </c>
      <c r="Q3302" t="s">
        <v>8317</v>
      </c>
      <c r="R3302" s="8" t="s">
        <v>8316</v>
      </c>
      <c r="S3302">
        <v>1430329862</v>
      </c>
      <c r="T3302" s="15">
        <f t="shared" si="206"/>
        <v>42123.743773148148</v>
      </c>
      <c r="U3302" s="14">
        <v>1428515462</v>
      </c>
      <c r="V3302" s="15">
        <f t="shared" si="207"/>
        <v>42102.743773148148</v>
      </c>
    </row>
    <row r="3303" spans="1:22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6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7">
        <f t="shared" si="204"/>
        <v>133.46666666666667</v>
      </c>
      <c r="P3303" s="18">
        <f t="shared" si="205"/>
        <v>57.2</v>
      </c>
      <c r="Q3303" t="s">
        <v>8317</v>
      </c>
      <c r="R3303" s="8" t="s">
        <v>8316</v>
      </c>
      <c r="S3303">
        <v>1470034740</v>
      </c>
      <c r="T3303" s="15">
        <f t="shared" si="206"/>
        <v>42583.290972222225</v>
      </c>
      <c r="U3303" s="14">
        <v>1466185176</v>
      </c>
      <c r="V3303" s="15">
        <f t="shared" si="207"/>
        <v>42538.735833333332</v>
      </c>
    </row>
    <row r="3304" spans="1:22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6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7">
        <f t="shared" si="204"/>
        <v>103.39285714285715</v>
      </c>
      <c r="P3304" s="18">
        <f t="shared" si="205"/>
        <v>173.7</v>
      </c>
      <c r="Q3304" t="s">
        <v>8317</v>
      </c>
      <c r="R3304" s="8" t="s">
        <v>8316</v>
      </c>
      <c r="S3304">
        <v>1481099176</v>
      </c>
      <c r="T3304" s="15">
        <f t="shared" si="206"/>
        <v>42711.35157407407</v>
      </c>
      <c r="U3304" s="14">
        <v>1478507176</v>
      </c>
      <c r="V3304" s="15">
        <f t="shared" si="207"/>
        <v>42681.35157407407</v>
      </c>
    </row>
    <row r="3305" spans="1:22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6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7">
        <f t="shared" si="204"/>
        <v>115.88888888888889</v>
      </c>
      <c r="P3305" s="18">
        <f t="shared" si="205"/>
        <v>59.6</v>
      </c>
      <c r="Q3305" t="s">
        <v>8317</v>
      </c>
      <c r="R3305" s="8" t="s">
        <v>8316</v>
      </c>
      <c r="S3305">
        <v>1427553484</v>
      </c>
      <c r="T3305" s="15">
        <f t="shared" si="206"/>
        <v>42091.609768518523</v>
      </c>
      <c r="U3305" s="14">
        <v>1424533084</v>
      </c>
      <c r="V3305" s="15">
        <f t="shared" si="207"/>
        <v>42056.65143518518</v>
      </c>
    </row>
    <row r="3306" spans="1:22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7">
        <f t="shared" si="204"/>
        <v>104.51666666666665</v>
      </c>
      <c r="P3306" s="18">
        <f t="shared" si="205"/>
        <v>89.585714285714289</v>
      </c>
      <c r="Q3306" t="s">
        <v>8317</v>
      </c>
      <c r="R3306" s="8" t="s">
        <v>8316</v>
      </c>
      <c r="S3306">
        <v>1482418752</v>
      </c>
      <c r="T3306" s="15">
        <f t="shared" si="206"/>
        <v>42726.624444444446</v>
      </c>
      <c r="U3306" s="14">
        <v>1479826752</v>
      </c>
      <c r="V3306" s="15">
        <f t="shared" si="207"/>
        <v>42696.624444444446</v>
      </c>
    </row>
    <row r="3307" spans="1:22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6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7">
        <f t="shared" si="204"/>
        <v>102.02500000000001</v>
      </c>
      <c r="P3307" s="18">
        <f t="shared" si="205"/>
        <v>204.05</v>
      </c>
      <c r="Q3307" t="s">
        <v>8317</v>
      </c>
      <c r="R3307" s="8" t="s">
        <v>8316</v>
      </c>
      <c r="S3307">
        <v>1438374748</v>
      </c>
      <c r="T3307" s="15">
        <f t="shared" si="206"/>
        <v>42216.855879629627</v>
      </c>
      <c r="U3307" s="14">
        <v>1435782748</v>
      </c>
      <c r="V3307" s="15">
        <f t="shared" si="207"/>
        <v>42186.855879629627</v>
      </c>
    </row>
    <row r="3308" spans="1:22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6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7">
        <f t="shared" si="204"/>
        <v>175.33333333333334</v>
      </c>
      <c r="P3308" s="18">
        <f t="shared" si="205"/>
        <v>48.703703703703702</v>
      </c>
      <c r="Q3308" t="s">
        <v>8317</v>
      </c>
      <c r="R3308" s="8" t="s">
        <v>8316</v>
      </c>
      <c r="S3308">
        <v>1465527600</v>
      </c>
      <c r="T3308" s="15">
        <f t="shared" si="206"/>
        <v>42531.125</v>
      </c>
      <c r="U3308" s="14">
        <v>1462252542</v>
      </c>
      <c r="V3308" s="15">
        <f t="shared" si="207"/>
        <v>42493.219236111108</v>
      </c>
    </row>
    <row r="3309" spans="1:22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6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7">
        <f t="shared" si="204"/>
        <v>106.67999999999999</v>
      </c>
      <c r="P3309" s="18">
        <f t="shared" si="205"/>
        <v>53.339999999999996</v>
      </c>
      <c r="Q3309" t="s">
        <v>8317</v>
      </c>
      <c r="R3309" s="8" t="s">
        <v>8316</v>
      </c>
      <c r="S3309">
        <v>1463275339</v>
      </c>
      <c r="T3309" s="15">
        <f t="shared" si="206"/>
        <v>42505.057164351849</v>
      </c>
      <c r="U3309" s="14">
        <v>1460683339</v>
      </c>
      <c r="V3309" s="15">
        <f t="shared" si="207"/>
        <v>42475.057164351849</v>
      </c>
    </row>
    <row r="3310" spans="1:22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6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7">
        <f t="shared" si="204"/>
        <v>122.28571428571429</v>
      </c>
      <c r="P3310" s="18">
        <f t="shared" si="205"/>
        <v>75.087719298245617</v>
      </c>
      <c r="Q3310" t="s">
        <v>8317</v>
      </c>
      <c r="R3310" s="8" t="s">
        <v>8316</v>
      </c>
      <c r="S3310">
        <v>1460581365</v>
      </c>
      <c r="T3310" s="15">
        <f t="shared" si="206"/>
        <v>42473.876909722225</v>
      </c>
      <c r="U3310" s="14">
        <v>1458766965</v>
      </c>
      <c r="V3310" s="15">
        <f t="shared" si="207"/>
        <v>42452.876909722225</v>
      </c>
    </row>
    <row r="3311" spans="1:22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6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7">
        <f t="shared" si="204"/>
        <v>159.42857142857144</v>
      </c>
      <c r="P3311" s="18">
        <f t="shared" si="205"/>
        <v>18</v>
      </c>
      <c r="Q3311" t="s">
        <v>8317</v>
      </c>
      <c r="R3311" s="8" t="s">
        <v>8316</v>
      </c>
      <c r="S3311">
        <v>1476632178</v>
      </c>
      <c r="T3311" s="15">
        <f t="shared" si="206"/>
        <v>42659.650208333333</v>
      </c>
      <c r="U3311" s="14">
        <v>1473953778</v>
      </c>
      <c r="V3311" s="15">
        <f t="shared" si="207"/>
        <v>42628.650208333333</v>
      </c>
    </row>
    <row r="3312" spans="1:22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6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7">
        <f t="shared" si="204"/>
        <v>100.07692307692308</v>
      </c>
      <c r="P3312" s="18">
        <f t="shared" si="205"/>
        <v>209.83870967741936</v>
      </c>
      <c r="Q3312" t="s">
        <v>8317</v>
      </c>
      <c r="R3312" s="8" t="s">
        <v>8316</v>
      </c>
      <c r="S3312">
        <v>1444169825</v>
      </c>
      <c r="T3312" s="15">
        <f t="shared" si="206"/>
        <v>42283.928530092591</v>
      </c>
      <c r="U3312" s="14">
        <v>1441577825</v>
      </c>
      <c r="V3312" s="15">
        <f t="shared" si="207"/>
        <v>42253.928530092591</v>
      </c>
    </row>
    <row r="3313" spans="1:22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6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7">
        <f t="shared" si="204"/>
        <v>109.84</v>
      </c>
      <c r="P3313" s="18">
        <f t="shared" si="205"/>
        <v>61.022222222222226</v>
      </c>
      <c r="Q3313" t="s">
        <v>8317</v>
      </c>
      <c r="R3313" s="8" t="s">
        <v>8316</v>
      </c>
      <c r="S3313">
        <v>1445065210</v>
      </c>
      <c r="T3313" s="15">
        <f t="shared" si="206"/>
        <v>42294.29178240741</v>
      </c>
      <c r="U3313" s="14">
        <v>1442473210</v>
      </c>
      <c r="V3313" s="15">
        <f t="shared" si="207"/>
        <v>42264.29178240741</v>
      </c>
    </row>
    <row r="3314" spans="1:22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6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7">
        <f t="shared" si="204"/>
        <v>100.03999999999999</v>
      </c>
      <c r="P3314" s="18">
        <f t="shared" si="205"/>
        <v>61</v>
      </c>
      <c r="Q3314" t="s">
        <v>8317</v>
      </c>
      <c r="R3314" s="8" t="s">
        <v>8316</v>
      </c>
      <c r="S3314">
        <v>1478901600</v>
      </c>
      <c r="T3314" s="15">
        <f t="shared" si="206"/>
        <v>42685.916666666672</v>
      </c>
      <c r="U3314" s="14">
        <v>1477077946</v>
      </c>
      <c r="V3314" s="15">
        <f t="shared" si="207"/>
        <v>42664.809560185182</v>
      </c>
    </row>
    <row r="3315" spans="1:22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6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7">
        <f t="shared" si="204"/>
        <v>116.05000000000001</v>
      </c>
      <c r="P3315" s="18">
        <f t="shared" si="205"/>
        <v>80.034482758620683</v>
      </c>
      <c r="Q3315" t="s">
        <v>8317</v>
      </c>
      <c r="R3315" s="8" t="s">
        <v>8316</v>
      </c>
      <c r="S3315">
        <v>1453856400</v>
      </c>
      <c r="T3315" s="15">
        <f t="shared" si="206"/>
        <v>42396.041666666672</v>
      </c>
      <c r="U3315" s="14">
        <v>1452664317</v>
      </c>
      <c r="V3315" s="15">
        <f t="shared" si="207"/>
        <v>42382.244409722218</v>
      </c>
    </row>
    <row r="3316" spans="1:22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7">
        <f t="shared" si="204"/>
        <v>210.75</v>
      </c>
      <c r="P3316" s="18">
        <f t="shared" si="205"/>
        <v>29.068965517241381</v>
      </c>
      <c r="Q3316" t="s">
        <v>8317</v>
      </c>
      <c r="R3316" s="8" t="s">
        <v>8316</v>
      </c>
      <c r="S3316">
        <v>1431115500</v>
      </c>
      <c r="T3316" s="15">
        <f t="shared" si="206"/>
        <v>42132.836805555555</v>
      </c>
      <c r="U3316" s="14">
        <v>1428733511</v>
      </c>
      <c r="V3316" s="15">
        <f t="shared" si="207"/>
        <v>42105.267488425925</v>
      </c>
    </row>
    <row r="3317" spans="1:22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6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7">
        <f t="shared" si="204"/>
        <v>110.00000000000001</v>
      </c>
      <c r="P3317" s="18">
        <f t="shared" si="205"/>
        <v>49.438202247191015</v>
      </c>
      <c r="Q3317" t="s">
        <v>8317</v>
      </c>
      <c r="R3317" s="8" t="s">
        <v>8316</v>
      </c>
      <c r="S3317">
        <v>1462519041</v>
      </c>
      <c r="T3317" s="15">
        <f t="shared" si="206"/>
        <v>42496.303715277776</v>
      </c>
      <c r="U3317" s="14">
        <v>1459927041</v>
      </c>
      <c r="V3317" s="15">
        <f t="shared" si="207"/>
        <v>42466.303715277776</v>
      </c>
    </row>
    <row r="3318" spans="1:22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6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7">
        <f t="shared" si="204"/>
        <v>100.08673425918037</v>
      </c>
      <c r="P3318" s="18">
        <f t="shared" si="205"/>
        <v>93.977440000000001</v>
      </c>
      <c r="Q3318" t="s">
        <v>8317</v>
      </c>
      <c r="R3318" s="8" t="s">
        <v>8316</v>
      </c>
      <c r="S3318">
        <v>1407506040</v>
      </c>
      <c r="T3318" s="15">
        <f t="shared" si="206"/>
        <v>41859.579166666663</v>
      </c>
      <c r="U3318" s="14">
        <v>1404680075</v>
      </c>
      <c r="V3318" s="15">
        <f t="shared" si="207"/>
        <v>41826.871238425927</v>
      </c>
    </row>
    <row r="3319" spans="1:22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6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7">
        <f t="shared" si="204"/>
        <v>106.19047619047619</v>
      </c>
      <c r="P3319" s="18">
        <f t="shared" si="205"/>
        <v>61.944444444444443</v>
      </c>
      <c r="Q3319" t="s">
        <v>8317</v>
      </c>
      <c r="R3319" s="8" t="s">
        <v>8316</v>
      </c>
      <c r="S3319">
        <v>1465347424</v>
      </c>
      <c r="T3319" s="15">
        <f t="shared" si="206"/>
        <v>42529.039629629631</v>
      </c>
      <c r="U3319" s="14">
        <v>1462755424</v>
      </c>
      <c r="V3319" s="15">
        <f t="shared" si="207"/>
        <v>42499.039629629631</v>
      </c>
    </row>
    <row r="3320" spans="1:22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6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7">
        <f t="shared" si="204"/>
        <v>125.6</v>
      </c>
      <c r="P3320" s="18">
        <f t="shared" si="205"/>
        <v>78.5</v>
      </c>
      <c r="Q3320" t="s">
        <v>8317</v>
      </c>
      <c r="R3320" s="8" t="s">
        <v>8316</v>
      </c>
      <c r="S3320">
        <v>1460341800</v>
      </c>
      <c r="T3320" s="15">
        <f t="shared" si="206"/>
        <v>42471.104166666672</v>
      </c>
      <c r="U3320" s="14">
        <v>1456902893</v>
      </c>
      <c r="V3320" s="15">
        <f t="shared" si="207"/>
        <v>42431.302002314813</v>
      </c>
    </row>
    <row r="3321" spans="1:22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6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7">
        <f t="shared" si="204"/>
        <v>108</v>
      </c>
      <c r="P3321" s="18">
        <f t="shared" si="205"/>
        <v>33.75</v>
      </c>
      <c r="Q3321" t="s">
        <v>8317</v>
      </c>
      <c r="R3321" s="8" t="s">
        <v>8316</v>
      </c>
      <c r="S3321">
        <v>1422712986</v>
      </c>
      <c r="T3321" s="15">
        <f t="shared" si="206"/>
        <v>42035.585486111115</v>
      </c>
      <c r="U3321" s="14">
        <v>1418824986</v>
      </c>
      <c r="V3321" s="15">
        <f t="shared" si="207"/>
        <v>41990.585486111115</v>
      </c>
    </row>
    <row r="3322" spans="1:22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6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7">
        <f t="shared" si="204"/>
        <v>101</v>
      </c>
      <c r="P3322" s="18">
        <f t="shared" si="205"/>
        <v>66.44736842105263</v>
      </c>
      <c r="Q3322" t="s">
        <v>8317</v>
      </c>
      <c r="R3322" s="8" t="s">
        <v>8316</v>
      </c>
      <c r="S3322">
        <v>1466557557</v>
      </c>
      <c r="T3322" s="15">
        <f t="shared" si="206"/>
        <v>42543.045798611114</v>
      </c>
      <c r="U3322" s="14">
        <v>1463965557</v>
      </c>
      <c r="V3322" s="15">
        <f t="shared" si="207"/>
        <v>42513.045798611114</v>
      </c>
    </row>
    <row r="3323" spans="1:22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6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7">
        <f t="shared" si="204"/>
        <v>107.4</v>
      </c>
      <c r="P3323" s="18">
        <f t="shared" si="205"/>
        <v>35.799999999999997</v>
      </c>
      <c r="Q3323" t="s">
        <v>8317</v>
      </c>
      <c r="R3323" s="8" t="s">
        <v>8316</v>
      </c>
      <c r="S3323">
        <v>1413431940</v>
      </c>
      <c r="T3323" s="15">
        <f t="shared" si="206"/>
        <v>41928.165972222225</v>
      </c>
      <c r="U3323" s="14">
        <v>1412216665</v>
      </c>
      <c r="V3323" s="15">
        <f t="shared" si="207"/>
        <v>41914.100289351853</v>
      </c>
    </row>
    <row r="3324" spans="1:22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6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7">
        <f t="shared" si="204"/>
        <v>101.51515151515152</v>
      </c>
      <c r="P3324" s="18">
        <f t="shared" si="205"/>
        <v>145.65217391304347</v>
      </c>
      <c r="Q3324" t="s">
        <v>8317</v>
      </c>
      <c r="R3324" s="8" t="s">
        <v>8316</v>
      </c>
      <c r="S3324">
        <v>1466567700</v>
      </c>
      <c r="T3324" s="15">
        <f t="shared" si="206"/>
        <v>42543.163194444445</v>
      </c>
      <c r="U3324" s="14">
        <v>1464653696</v>
      </c>
      <c r="V3324" s="15">
        <f t="shared" si="207"/>
        <v>42521.010370370372</v>
      </c>
    </row>
    <row r="3325" spans="1:22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6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7">
        <f t="shared" si="204"/>
        <v>125.89999999999999</v>
      </c>
      <c r="P3325" s="18">
        <f t="shared" si="205"/>
        <v>25.693877551020407</v>
      </c>
      <c r="Q3325" t="s">
        <v>8317</v>
      </c>
      <c r="R3325" s="8" t="s">
        <v>8316</v>
      </c>
      <c r="S3325">
        <v>1474793208</v>
      </c>
      <c r="T3325" s="15">
        <f t="shared" si="206"/>
        <v>42638.36583333333</v>
      </c>
      <c r="U3325" s="14">
        <v>1472201208</v>
      </c>
      <c r="V3325" s="15">
        <f t="shared" si="207"/>
        <v>42608.36583333333</v>
      </c>
    </row>
    <row r="3326" spans="1:22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7">
        <f t="shared" si="204"/>
        <v>101.66666666666666</v>
      </c>
      <c r="P3326" s="18">
        <f t="shared" si="205"/>
        <v>152.5</v>
      </c>
      <c r="Q3326" t="s">
        <v>8317</v>
      </c>
      <c r="R3326" s="8" t="s">
        <v>8316</v>
      </c>
      <c r="S3326">
        <v>1465135190</v>
      </c>
      <c r="T3326" s="15">
        <f t="shared" si="206"/>
        <v>42526.58321759259</v>
      </c>
      <c r="U3326" s="14">
        <v>1463925590</v>
      </c>
      <c r="V3326" s="15">
        <f t="shared" si="207"/>
        <v>42512.58321759259</v>
      </c>
    </row>
    <row r="3327" spans="1:22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6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7">
        <f t="shared" si="204"/>
        <v>112.5</v>
      </c>
      <c r="P3327" s="18">
        <f t="shared" si="205"/>
        <v>30</v>
      </c>
      <c r="Q3327" t="s">
        <v>8317</v>
      </c>
      <c r="R3327" s="8" t="s">
        <v>8316</v>
      </c>
      <c r="S3327">
        <v>1428256277</v>
      </c>
      <c r="T3327" s="15">
        <f t="shared" si="206"/>
        <v>42099.743946759263</v>
      </c>
      <c r="U3327" s="14">
        <v>1425235877</v>
      </c>
      <c r="V3327" s="15">
        <f t="shared" si="207"/>
        <v>42064.785613425927</v>
      </c>
    </row>
    <row r="3328" spans="1:22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6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7">
        <f t="shared" si="204"/>
        <v>101.375</v>
      </c>
      <c r="P3328" s="18">
        <f t="shared" si="205"/>
        <v>142.28070175438597</v>
      </c>
      <c r="Q3328" t="s">
        <v>8317</v>
      </c>
      <c r="R3328" s="8" t="s">
        <v>8316</v>
      </c>
      <c r="S3328">
        <v>1425830905</v>
      </c>
      <c r="T3328" s="15">
        <f t="shared" si="206"/>
        <v>42071.67251157407</v>
      </c>
      <c r="U3328" s="14">
        <v>1423242505</v>
      </c>
      <c r="V3328" s="15">
        <f t="shared" si="207"/>
        <v>42041.714178240742</v>
      </c>
    </row>
    <row r="3329" spans="1:22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6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7">
        <f t="shared" si="204"/>
        <v>101.25</v>
      </c>
      <c r="P3329" s="18">
        <f t="shared" si="205"/>
        <v>24.545454545454547</v>
      </c>
      <c r="Q3329" t="s">
        <v>8317</v>
      </c>
      <c r="R3329" s="8" t="s">
        <v>8316</v>
      </c>
      <c r="S3329">
        <v>1462697966</v>
      </c>
      <c r="T3329" s="15">
        <f t="shared" si="206"/>
        <v>42498.374606481477</v>
      </c>
      <c r="U3329" s="14">
        <v>1460105966</v>
      </c>
      <c r="V3329" s="15">
        <f t="shared" si="207"/>
        <v>42468.374606481477</v>
      </c>
    </row>
    <row r="3330" spans="1:22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6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7">
        <f t="shared" si="204"/>
        <v>146.38888888888889</v>
      </c>
      <c r="P3330" s="18">
        <f t="shared" si="205"/>
        <v>292.77777777777777</v>
      </c>
      <c r="Q3330" t="s">
        <v>8317</v>
      </c>
      <c r="R3330" s="8" t="s">
        <v>8316</v>
      </c>
      <c r="S3330">
        <v>1404522000</v>
      </c>
      <c r="T3330" s="15">
        <f t="shared" si="206"/>
        <v>41825.041666666664</v>
      </c>
      <c r="U3330" s="14">
        <v>1404308883</v>
      </c>
      <c r="V3330" s="15">
        <f t="shared" si="207"/>
        <v>41822.57503472222</v>
      </c>
    </row>
    <row r="3331" spans="1:22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6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7">
        <f t="shared" ref="O3331:O3394" si="208">(E3331/D3331)*100</f>
        <v>116.8</v>
      </c>
      <c r="P3331" s="18">
        <f t="shared" ref="P3331:P3394" si="209">AVERAGE(E3331/L3331)</f>
        <v>44.92307692307692</v>
      </c>
      <c r="Q3331" t="s">
        <v>8317</v>
      </c>
      <c r="R3331" s="8" t="s">
        <v>8316</v>
      </c>
      <c r="S3331">
        <v>1406502000</v>
      </c>
      <c r="T3331" s="15">
        <f t="shared" ref="T3331:T3394" si="210">(S3331/86400)+DATE(1970,1,1)</f>
        <v>41847.958333333336</v>
      </c>
      <c r="U3331" s="14">
        <v>1405583108</v>
      </c>
      <c r="V3331" s="15">
        <f t="shared" ref="V3331:V3394" si="211">(U3331/86400)+DATE(1970,1,1)</f>
        <v>41837.323009259257</v>
      </c>
    </row>
    <row r="3332" spans="1:22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6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7">
        <f t="shared" si="208"/>
        <v>106.26666666666667</v>
      </c>
      <c r="P3332" s="18">
        <f t="shared" si="209"/>
        <v>23.10144927536232</v>
      </c>
      <c r="Q3332" t="s">
        <v>8317</v>
      </c>
      <c r="R3332" s="8" t="s">
        <v>8316</v>
      </c>
      <c r="S3332">
        <v>1427919468</v>
      </c>
      <c r="T3332" s="15">
        <f t="shared" si="210"/>
        <v>42095.845694444448</v>
      </c>
      <c r="U3332" s="14">
        <v>1425331068</v>
      </c>
      <c r="V3332" s="15">
        <f t="shared" si="211"/>
        <v>42065.887361111112</v>
      </c>
    </row>
    <row r="3333" spans="1:22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6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7">
        <f t="shared" si="208"/>
        <v>104.52</v>
      </c>
      <c r="P3333" s="18">
        <f t="shared" si="209"/>
        <v>80.400000000000006</v>
      </c>
      <c r="Q3333" t="s">
        <v>8317</v>
      </c>
      <c r="R3333" s="8" t="s">
        <v>8316</v>
      </c>
      <c r="S3333">
        <v>1444149886</v>
      </c>
      <c r="T3333" s="15">
        <f t="shared" si="210"/>
        <v>42283.697754629626</v>
      </c>
      <c r="U3333" s="14">
        <v>1441125886</v>
      </c>
      <c r="V3333" s="15">
        <f t="shared" si="211"/>
        <v>42248.697754629626</v>
      </c>
    </row>
    <row r="3334" spans="1:22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6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7">
        <f t="shared" si="208"/>
        <v>100</v>
      </c>
      <c r="P3334" s="18">
        <f t="shared" si="209"/>
        <v>72.289156626506028</v>
      </c>
      <c r="Q3334" t="s">
        <v>8317</v>
      </c>
      <c r="R3334" s="8" t="s">
        <v>8316</v>
      </c>
      <c r="S3334">
        <v>1405802330</v>
      </c>
      <c r="T3334" s="15">
        <f t="shared" si="210"/>
        <v>41839.860300925924</v>
      </c>
      <c r="U3334" s="14">
        <v>1403210330</v>
      </c>
      <c r="V3334" s="15">
        <f t="shared" si="211"/>
        <v>41809.860300925924</v>
      </c>
    </row>
    <row r="3335" spans="1:22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6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7">
        <f t="shared" si="208"/>
        <v>104.57142857142858</v>
      </c>
      <c r="P3335" s="18">
        <f t="shared" si="209"/>
        <v>32.972972972972975</v>
      </c>
      <c r="Q3335" t="s">
        <v>8317</v>
      </c>
      <c r="R3335" s="8" t="s">
        <v>8316</v>
      </c>
      <c r="S3335">
        <v>1434384880</v>
      </c>
      <c r="T3335" s="15">
        <f t="shared" si="210"/>
        <v>42170.676851851851</v>
      </c>
      <c r="U3335" s="14">
        <v>1432484080</v>
      </c>
      <c r="V3335" s="15">
        <f t="shared" si="211"/>
        <v>42148.676851851851</v>
      </c>
    </row>
    <row r="3336" spans="1:22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7">
        <f t="shared" si="208"/>
        <v>138.62051149573753</v>
      </c>
      <c r="P3336" s="18">
        <f t="shared" si="209"/>
        <v>116.65217391304348</v>
      </c>
      <c r="Q3336" t="s">
        <v>8317</v>
      </c>
      <c r="R3336" s="8" t="s">
        <v>8316</v>
      </c>
      <c r="S3336">
        <v>1438259422</v>
      </c>
      <c r="T3336" s="15">
        <f t="shared" si="210"/>
        <v>42215.521087962959</v>
      </c>
      <c r="U3336" s="14">
        <v>1435667422</v>
      </c>
      <c r="V3336" s="15">
        <f t="shared" si="211"/>
        <v>42185.521087962959</v>
      </c>
    </row>
    <row r="3337" spans="1:22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6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7">
        <f t="shared" si="208"/>
        <v>100.32000000000001</v>
      </c>
      <c r="P3337" s="18">
        <f t="shared" si="209"/>
        <v>79.61904761904762</v>
      </c>
      <c r="Q3337" t="s">
        <v>8317</v>
      </c>
      <c r="R3337" s="8" t="s">
        <v>8316</v>
      </c>
      <c r="S3337">
        <v>1407106800</v>
      </c>
      <c r="T3337" s="15">
        <f t="shared" si="210"/>
        <v>41854.958333333336</v>
      </c>
      <c r="U3337" s="14">
        <v>1404749446</v>
      </c>
      <c r="V3337" s="15">
        <f t="shared" si="211"/>
        <v>41827.674143518518</v>
      </c>
    </row>
    <row r="3338" spans="1:22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6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7">
        <f t="shared" si="208"/>
        <v>100</v>
      </c>
      <c r="P3338" s="18">
        <f t="shared" si="209"/>
        <v>27.777777777777779</v>
      </c>
      <c r="Q3338" t="s">
        <v>8317</v>
      </c>
      <c r="R3338" s="8" t="s">
        <v>8316</v>
      </c>
      <c r="S3338">
        <v>1459845246</v>
      </c>
      <c r="T3338" s="15">
        <f t="shared" si="210"/>
        <v>42465.35701388889</v>
      </c>
      <c r="U3338" s="14">
        <v>1457429646</v>
      </c>
      <c r="V3338" s="15">
        <f t="shared" si="211"/>
        <v>42437.398680555554</v>
      </c>
    </row>
    <row r="3339" spans="1:22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6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7">
        <f t="shared" si="208"/>
        <v>110.2</v>
      </c>
      <c r="P3339" s="18">
        <f t="shared" si="209"/>
        <v>81.029411764705884</v>
      </c>
      <c r="Q3339" t="s">
        <v>8317</v>
      </c>
      <c r="R3339" s="8" t="s">
        <v>8316</v>
      </c>
      <c r="S3339">
        <v>1412974800</v>
      </c>
      <c r="T3339" s="15">
        <f t="shared" si="210"/>
        <v>41922.875</v>
      </c>
      <c r="U3339" s="14">
        <v>1411109167</v>
      </c>
      <c r="V3339" s="15">
        <f t="shared" si="211"/>
        <v>41901.282025462962</v>
      </c>
    </row>
    <row r="3340" spans="1:22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6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7">
        <f t="shared" si="208"/>
        <v>102.18</v>
      </c>
      <c r="P3340" s="18">
        <f t="shared" si="209"/>
        <v>136.84821428571428</v>
      </c>
      <c r="Q3340" t="s">
        <v>8317</v>
      </c>
      <c r="R3340" s="8" t="s">
        <v>8316</v>
      </c>
      <c r="S3340">
        <v>1487944080</v>
      </c>
      <c r="T3340" s="15">
        <f t="shared" si="210"/>
        <v>42790.574999999997</v>
      </c>
      <c r="U3340" s="14">
        <v>1486129680</v>
      </c>
      <c r="V3340" s="15">
        <f t="shared" si="211"/>
        <v>42769.574999999997</v>
      </c>
    </row>
    <row r="3341" spans="1:22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6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7">
        <f t="shared" si="208"/>
        <v>104.35000000000001</v>
      </c>
      <c r="P3341" s="18">
        <f t="shared" si="209"/>
        <v>177.61702127659575</v>
      </c>
      <c r="Q3341" t="s">
        <v>8317</v>
      </c>
      <c r="R3341" s="8" t="s">
        <v>8316</v>
      </c>
      <c r="S3341">
        <v>1469721518</v>
      </c>
      <c r="T3341" s="15">
        <f t="shared" si="210"/>
        <v>42579.665717592594</v>
      </c>
      <c r="U3341" s="14">
        <v>1467129518</v>
      </c>
      <c r="V3341" s="15">
        <f t="shared" si="211"/>
        <v>42549.665717592594</v>
      </c>
    </row>
    <row r="3342" spans="1:22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6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7">
        <f t="shared" si="208"/>
        <v>138.16666666666666</v>
      </c>
      <c r="P3342" s="18">
        <f t="shared" si="209"/>
        <v>109.07894736842105</v>
      </c>
      <c r="Q3342" t="s">
        <v>8317</v>
      </c>
      <c r="R3342" s="8" t="s">
        <v>8316</v>
      </c>
      <c r="S3342">
        <v>1481066554</v>
      </c>
      <c r="T3342" s="15">
        <f t="shared" si="210"/>
        <v>42710.974004629628</v>
      </c>
      <c r="U3342" s="14">
        <v>1478906554</v>
      </c>
      <c r="V3342" s="15">
        <f t="shared" si="211"/>
        <v>42685.974004629628</v>
      </c>
    </row>
    <row r="3343" spans="1:22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6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7">
        <f t="shared" si="208"/>
        <v>100</v>
      </c>
      <c r="P3343" s="18">
        <f t="shared" si="209"/>
        <v>119.64285714285714</v>
      </c>
      <c r="Q3343" t="s">
        <v>8317</v>
      </c>
      <c r="R3343" s="8" t="s">
        <v>8316</v>
      </c>
      <c r="S3343">
        <v>1465750800</v>
      </c>
      <c r="T3343" s="15">
        <f t="shared" si="210"/>
        <v>42533.708333333328</v>
      </c>
      <c r="U3343" s="14">
        <v>1463771421</v>
      </c>
      <c r="V3343" s="15">
        <f t="shared" si="211"/>
        <v>42510.798854166671</v>
      </c>
    </row>
    <row r="3344" spans="1:22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6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7">
        <f t="shared" si="208"/>
        <v>101.66666666666666</v>
      </c>
      <c r="P3344" s="18">
        <f t="shared" si="209"/>
        <v>78.205128205128204</v>
      </c>
      <c r="Q3344" t="s">
        <v>8317</v>
      </c>
      <c r="R3344" s="8" t="s">
        <v>8316</v>
      </c>
      <c r="S3344">
        <v>1427864340</v>
      </c>
      <c r="T3344" s="15">
        <f t="shared" si="210"/>
        <v>42095.207638888889</v>
      </c>
      <c r="U3344" s="14">
        <v>1425020810</v>
      </c>
      <c r="V3344" s="15">
        <f t="shared" si="211"/>
        <v>42062.296412037038</v>
      </c>
    </row>
    <row r="3345" spans="1:22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6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7">
        <f t="shared" si="208"/>
        <v>171.42857142857142</v>
      </c>
      <c r="P3345" s="18">
        <f t="shared" si="209"/>
        <v>52.173913043478258</v>
      </c>
      <c r="Q3345" t="s">
        <v>8317</v>
      </c>
      <c r="R3345" s="8" t="s">
        <v>8316</v>
      </c>
      <c r="S3345">
        <v>1460553480</v>
      </c>
      <c r="T3345" s="15">
        <f t="shared" si="210"/>
        <v>42473.554166666669</v>
      </c>
      <c r="U3345" s="14">
        <v>1458770384</v>
      </c>
      <c r="V3345" s="15">
        <f t="shared" si="211"/>
        <v>42452.916481481487</v>
      </c>
    </row>
    <row r="3346" spans="1:22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7">
        <f t="shared" si="208"/>
        <v>101.44444444444444</v>
      </c>
      <c r="P3346" s="18">
        <f t="shared" si="209"/>
        <v>114.125</v>
      </c>
      <c r="Q3346" t="s">
        <v>8317</v>
      </c>
      <c r="R3346" s="8" t="s">
        <v>8316</v>
      </c>
      <c r="S3346">
        <v>1409374093</v>
      </c>
      <c r="T3346" s="15">
        <f t="shared" si="210"/>
        <v>41881.200150462959</v>
      </c>
      <c r="U3346" s="14">
        <v>1406782093</v>
      </c>
      <c r="V3346" s="15">
        <f t="shared" si="211"/>
        <v>41851.200150462959</v>
      </c>
    </row>
    <row r="3347" spans="1:22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6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7">
        <f t="shared" si="208"/>
        <v>130</v>
      </c>
      <c r="P3347" s="18">
        <f t="shared" si="209"/>
        <v>50</v>
      </c>
      <c r="Q3347" t="s">
        <v>8317</v>
      </c>
      <c r="R3347" s="8" t="s">
        <v>8316</v>
      </c>
      <c r="S3347">
        <v>1429317420</v>
      </c>
      <c r="T3347" s="15">
        <f t="shared" si="210"/>
        <v>42112.025694444441</v>
      </c>
      <c r="U3347" s="14">
        <v>1424226768</v>
      </c>
      <c r="V3347" s="15">
        <f t="shared" si="211"/>
        <v>42053.106111111112</v>
      </c>
    </row>
    <row r="3348" spans="1:22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6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7">
        <f t="shared" si="208"/>
        <v>110.00000000000001</v>
      </c>
      <c r="P3348" s="18">
        <f t="shared" si="209"/>
        <v>91.666666666666671</v>
      </c>
      <c r="Q3348" t="s">
        <v>8317</v>
      </c>
      <c r="R3348" s="8" t="s">
        <v>8316</v>
      </c>
      <c r="S3348">
        <v>1424910910</v>
      </c>
      <c r="T3348" s="15">
        <f t="shared" si="210"/>
        <v>42061.024421296301</v>
      </c>
      <c r="U3348" s="14">
        <v>1424306110</v>
      </c>
      <c r="V3348" s="15">
        <f t="shared" si="211"/>
        <v>42054.024421296301</v>
      </c>
    </row>
    <row r="3349" spans="1:22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6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7">
        <f t="shared" si="208"/>
        <v>119.44999999999999</v>
      </c>
      <c r="P3349" s="18">
        <f t="shared" si="209"/>
        <v>108.59090909090909</v>
      </c>
      <c r="Q3349" t="s">
        <v>8317</v>
      </c>
      <c r="R3349" s="8" t="s">
        <v>8316</v>
      </c>
      <c r="S3349">
        <v>1462741200</v>
      </c>
      <c r="T3349" s="15">
        <f t="shared" si="210"/>
        <v>42498.875</v>
      </c>
      <c r="U3349" s="14">
        <v>1461503654</v>
      </c>
      <c r="V3349" s="15">
        <f t="shared" si="211"/>
        <v>42484.551550925928</v>
      </c>
    </row>
    <row r="3350" spans="1:22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6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7">
        <f t="shared" si="208"/>
        <v>100.2909090909091</v>
      </c>
      <c r="P3350" s="18">
        <f t="shared" si="209"/>
        <v>69.822784810126578</v>
      </c>
      <c r="Q3350" t="s">
        <v>8317</v>
      </c>
      <c r="R3350" s="8" t="s">
        <v>8316</v>
      </c>
      <c r="S3350">
        <v>1461988740</v>
      </c>
      <c r="T3350" s="15">
        <f t="shared" si="210"/>
        <v>42490.165972222225</v>
      </c>
      <c r="U3350" s="14">
        <v>1459949080</v>
      </c>
      <c r="V3350" s="15">
        <f t="shared" si="211"/>
        <v>42466.558796296296</v>
      </c>
    </row>
    <row r="3351" spans="1:22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6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7">
        <f t="shared" si="208"/>
        <v>153.4</v>
      </c>
      <c r="P3351" s="18">
        <f t="shared" si="209"/>
        <v>109.57142857142857</v>
      </c>
      <c r="Q3351" t="s">
        <v>8317</v>
      </c>
      <c r="R3351" s="8" t="s">
        <v>8316</v>
      </c>
      <c r="S3351">
        <v>1465837200</v>
      </c>
      <c r="T3351" s="15">
        <f t="shared" si="210"/>
        <v>42534.708333333328</v>
      </c>
      <c r="U3351" s="14">
        <v>1463971172</v>
      </c>
      <c r="V3351" s="15">
        <f t="shared" si="211"/>
        <v>42513.110787037032</v>
      </c>
    </row>
    <row r="3352" spans="1:22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6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7">
        <f t="shared" si="208"/>
        <v>104.42857142857143</v>
      </c>
      <c r="P3352" s="18">
        <f t="shared" si="209"/>
        <v>71.666666666666671</v>
      </c>
      <c r="Q3352" t="s">
        <v>8317</v>
      </c>
      <c r="R3352" s="8" t="s">
        <v>8316</v>
      </c>
      <c r="S3352">
        <v>1448838000</v>
      </c>
      <c r="T3352" s="15">
        <f t="shared" si="210"/>
        <v>42337.958333333328</v>
      </c>
      <c r="U3352" s="14">
        <v>1445791811</v>
      </c>
      <c r="V3352" s="15">
        <f t="shared" si="211"/>
        <v>42302.701516203699</v>
      </c>
    </row>
    <row r="3353" spans="1:22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6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7">
        <f t="shared" si="208"/>
        <v>101.1</v>
      </c>
      <c r="P3353" s="18">
        <f t="shared" si="209"/>
        <v>93.611111111111114</v>
      </c>
      <c r="Q3353" t="s">
        <v>8317</v>
      </c>
      <c r="R3353" s="8" t="s">
        <v>8316</v>
      </c>
      <c r="S3353">
        <v>1406113200</v>
      </c>
      <c r="T3353" s="15">
        <f t="shared" si="210"/>
        <v>41843.458333333336</v>
      </c>
      <c r="U3353" s="14">
        <v>1402910965</v>
      </c>
      <c r="V3353" s="15">
        <f t="shared" si="211"/>
        <v>41806.395428240743</v>
      </c>
    </row>
    <row r="3354" spans="1:22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6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7">
        <f t="shared" si="208"/>
        <v>107.52</v>
      </c>
      <c r="P3354" s="18">
        <f t="shared" si="209"/>
        <v>76.8</v>
      </c>
      <c r="Q3354" t="s">
        <v>8317</v>
      </c>
      <c r="R3354" s="8" t="s">
        <v>8316</v>
      </c>
      <c r="S3354">
        <v>1467414000</v>
      </c>
      <c r="T3354" s="15">
        <f t="shared" si="210"/>
        <v>42552.958333333328</v>
      </c>
      <c r="U3354" s="14">
        <v>1462492178</v>
      </c>
      <c r="V3354" s="15">
        <f t="shared" si="211"/>
        <v>42495.992800925931</v>
      </c>
    </row>
    <row r="3355" spans="1:22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6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7">
        <f t="shared" si="208"/>
        <v>315</v>
      </c>
      <c r="P3355" s="18">
        <f t="shared" si="209"/>
        <v>35.795454545454547</v>
      </c>
      <c r="Q3355" t="s">
        <v>8317</v>
      </c>
      <c r="R3355" s="8" t="s">
        <v>8316</v>
      </c>
      <c r="S3355">
        <v>1462230000</v>
      </c>
      <c r="T3355" s="15">
        <f t="shared" si="210"/>
        <v>42492.958333333328</v>
      </c>
      <c r="U3355" s="14">
        <v>1461061350</v>
      </c>
      <c r="V3355" s="15">
        <f t="shared" si="211"/>
        <v>42479.432291666672</v>
      </c>
    </row>
    <row r="3356" spans="1:22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7">
        <f t="shared" si="208"/>
        <v>101.93333333333334</v>
      </c>
      <c r="P3356" s="18">
        <f t="shared" si="209"/>
        <v>55.6</v>
      </c>
      <c r="Q3356" t="s">
        <v>8317</v>
      </c>
      <c r="R3356" s="8" t="s">
        <v>8316</v>
      </c>
      <c r="S3356">
        <v>1446091260</v>
      </c>
      <c r="T3356" s="15">
        <f t="shared" si="210"/>
        <v>42306.167361111111</v>
      </c>
      <c r="U3356" s="14">
        <v>1443029206</v>
      </c>
      <c r="V3356" s="15">
        <f t="shared" si="211"/>
        <v>42270.7269212963</v>
      </c>
    </row>
    <row r="3357" spans="1:22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6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7">
        <f t="shared" si="208"/>
        <v>126.28571428571429</v>
      </c>
      <c r="P3357" s="18">
        <f t="shared" si="209"/>
        <v>147.33333333333334</v>
      </c>
      <c r="Q3357" t="s">
        <v>8317</v>
      </c>
      <c r="R3357" s="8" t="s">
        <v>8316</v>
      </c>
      <c r="S3357">
        <v>1462879020</v>
      </c>
      <c r="T3357" s="15">
        <f t="shared" si="210"/>
        <v>42500.470138888893</v>
      </c>
      <c r="U3357" s="14">
        <v>1461941527</v>
      </c>
      <c r="V3357" s="15">
        <f t="shared" si="211"/>
        <v>42489.619525462964</v>
      </c>
    </row>
    <row r="3358" spans="1:22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6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7">
        <f t="shared" si="208"/>
        <v>101.4</v>
      </c>
      <c r="P3358" s="18">
        <f t="shared" si="209"/>
        <v>56.333333333333336</v>
      </c>
      <c r="Q3358" t="s">
        <v>8317</v>
      </c>
      <c r="R3358" s="8" t="s">
        <v>8316</v>
      </c>
      <c r="S3358">
        <v>1468611272</v>
      </c>
      <c r="T3358" s="15">
        <f t="shared" si="210"/>
        <v>42566.815648148149</v>
      </c>
      <c r="U3358" s="14">
        <v>1466019272</v>
      </c>
      <c r="V3358" s="15">
        <f t="shared" si="211"/>
        <v>42536.815648148149</v>
      </c>
    </row>
    <row r="3359" spans="1:22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6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7">
        <f t="shared" si="208"/>
        <v>101</v>
      </c>
      <c r="P3359" s="18">
        <f t="shared" si="209"/>
        <v>96.19047619047619</v>
      </c>
      <c r="Q3359" t="s">
        <v>8317</v>
      </c>
      <c r="R3359" s="8" t="s">
        <v>8316</v>
      </c>
      <c r="S3359">
        <v>1406887310</v>
      </c>
      <c r="T3359" s="15">
        <f t="shared" si="210"/>
        <v>41852.417939814812</v>
      </c>
      <c r="U3359" s="14">
        <v>1404295310</v>
      </c>
      <c r="V3359" s="15">
        <f t="shared" si="211"/>
        <v>41822.417939814812</v>
      </c>
    </row>
    <row r="3360" spans="1:22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6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7">
        <f t="shared" si="208"/>
        <v>102.99000000000001</v>
      </c>
      <c r="P3360" s="18">
        <f t="shared" si="209"/>
        <v>63.574074074074076</v>
      </c>
      <c r="Q3360" t="s">
        <v>8317</v>
      </c>
      <c r="R3360" s="8" t="s">
        <v>8316</v>
      </c>
      <c r="S3360">
        <v>1416385679</v>
      </c>
      <c r="T3360" s="15">
        <f t="shared" si="210"/>
        <v>41962.352766203709</v>
      </c>
      <c r="U3360" s="14">
        <v>1413790079</v>
      </c>
      <c r="V3360" s="15">
        <f t="shared" si="211"/>
        <v>41932.311099537037</v>
      </c>
    </row>
    <row r="3361" spans="1:22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6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7">
        <f t="shared" si="208"/>
        <v>106.25</v>
      </c>
      <c r="P3361" s="18">
        <f t="shared" si="209"/>
        <v>184.78260869565219</v>
      </c>
      <c r="Q3361" t="s">
        <v>8317</v>
      </c>
      <c r="R3361" s="8" t="s">
        <v>8316</v>
      </c>
      <c r="S3361">
        <v>1487985734</v>
      </c>
      <c r="T3361" s="15">
        <f t="shared" si="210"/>
        <v>42791.057106481487</v>
      </c>
      <c r="U3361" s="14">
        <v>1484097734</v>
      </c>
      <c r="V3361" s="15">
        <f t="shared" si="211"/>
        <v>42746.057106481487</v>
      </c>
    </row>
    <row r="3362" spans="1:22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6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7">
        <f t="shared" si="208"/>
        <v>101.37777777777779</v>
      </c>
      <c r="P3362" s="18">
        <f t="shared" si="209"/>
        <v>126.72222222222223</v>
      </c>
      <c r="Q3362" t="s">
        <v>8317</v>
      </c>
      <c r="R3362" s="8" t="s">
        <v>8316</v>
      </c>
      <c r="S3362">
        <v>1481731140</v>
      </c>
      <c r="T3362" s="15">
        <f t="shared" si="210"/>
        <v>42718.665972222225</v>
      </c>
      <c r="U3362" s="14">
        <v>1479866343</v>
      </c>
      <c r="V3362" s="15">
        <f t="shared" si="211"/>
        <v>42697.082673611112</v>
      </c>
    </row>
    <row r="3363" spans="1:22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6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7">
        <f t="shared" si="208"/>
        <v>113.46000000000001</v>
      </c>
      <c r="P3363" s="18">
        <f t="shared" si="209"/>
        <v>83.42647058823529</v>
      </c>
      <c r="Q3363" t="s">
        <v>8317</v>
      </c>
      <c r="R3363" s="8" t="s">
        <v>8316</v>
      </c>
      <c r="S3363">
        <v>1409587140</v>
      </c>
      <c r="T3363" s="15">
        <f t="shared" si="210"/>
        <v>41883.665972222225</v>
      </c>
      <c r="U3363" s="14">
        <v>1408062990</v>
      </c>
      <c r="V3363" s="15">
        <f t="shared" si="211"/>
        <v>41866.025347222225</v>
      </c>
    </row>
    <row r="3364" spans="1:22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6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7">
        <f t="shared" si="208"/>
        <v>218.00000000000003</v>
      </c>
      <c r="P3364" s="18">
        <f t="shared" si="209"/>
        <v>54.5</v>
      </c>
      <c r="Q3364" t="s">
        <v>8317</v>
      </c>
      <c r="R3364" s="8" t="s">
        <v>8316</v>
      </c>
      <c r="S3364">
        <v>1425704100</v>
      </c>
      <c r="T3364" s="15">
        <f t="shared" si="210"/>
        <v>42070.204861111109</v>
      </c>
      <c r="U3364" s="14">
        <v>1424484717</v>
      </c>
      <c r="V3364" s="15">
        <f t="shared" si="211"/>
        <v>42056.091631944444</v>
      </c>
    </row>
    <row r="3365" spans="1:22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6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7">
        <f t="shared" si="208"/>
        <v>101.41935483870968</v>
      </c>
      <c r="P3365" s="18">
        <f t="shared" si="209"/>
        <v>302.30769230769232</v>
      </c>
      <c r="Q3365" t="s">
        <v>8317</v>
      </c>
      <c r="R3365" s="8" t="s">
        <v>8316</v>
      </c>
      <c r="S3365">
        <v>1408464000</v>
      </c>
      <c r="T3365" s="15">
        <f t="shared" si="210"/>
        <v>41870.666666666664</v>
      </c>
      <c r="U3365" s="14">
        <v>1406831445</v>
      </c>
      <c r="V3365" s="15">
        <f t="shared" si="211"/>
        <v>41851.771354166667</v>
      </c>
    </row>
    <row r="3366" spans="1:22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7">
        <f t="shared" si="208"/>
        <v>105.93333333333332</v>
      </c>
      <c r="P3366" s="18">
        <f t="shared" si="209"/>
        <v>44.138888888888886</v>
      </c>
      <c r="Q3366" t="s">
        <v>8317</v>
      </c>
      <c r="R3366" s="8" t="s">
        <v>8316</v>
      </c>
      <c r="S3366">
        <v>1458075600</v>
      </c>
      <c r="T3366" s="15">
        <f t="shared" si="210"/>
        <v>42444.875</v>
      </c>
      <c r="U3366" s="14">
        <v>1456183649</v>
      </c>
      <c r="V3366" s="15">
        <f t="shared" si="211"/>
        <v>42422.977418981478</v>
      </c>
    </row>
    <row r="3367" spans="1:22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6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7">
        <f t="shared" si="208"/>
        <v>104</v>
      </c>
      <c r="P3367" s="18">
        <f t="shared" si="209"/>
        <v>866.66666666666663</v>
      </c>
      <c r="Q3367" t="s">
        <v>8317</v>
      </c>
      <c r="R3367" s="8" t="s">
        <v>8316</v>
      </c>
      <c r="S3367">
        <v>1449973592</v>
      </c>
      <c r="T3367" s="15">
        <f t="shared" si="210"/>
        <v>42351.101759259254</v>
      </c>
      <c r="U3367" s="14">
        <v>1447381592</v>
      </c>
      <c r="V3367" s="15">
        <f t="shared" si="211"/>
        <v>42321.101759259254</v>
      </c>
    </row>
    <row r="3368" spans="1:22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6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7">
        <f t="shared" si="208"/>
        <v>221</v>
      </c>
      <c r="P3368" s="18">
        <f t="shared" si="209"/>
        <v>61.388888888888886</v>
      </c>
      <c r="Q3368" t="s">
        <v>8317</v>
      </c>
      <c r="R3368" s="8" t="s">
        <v>8316</v>
      </c>
      <c r="S3368">
        <v>1431481037</v>
      </c>
      <c r="T3368" s="15">
        <f t="shared" si="210"/>
        <v>42137.067557870367</v>
      </c>
      <c r="U3368" s="14">
        <v>1428889037</v>
      </c>
      <c r="V3368" s="15">
        <f t="shared" si="211"/>
        <v>42107.067557870367</v>
      </c>
    </row>
    <row r="3369" spans="1:22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6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7">
        <f t="shared" si="208"/>
        <v>118.66666666666667</v>
      </c>
      <c r="P3369" s="18">
        <f t="shared" si="209"/>
        <v>29.666666666666668</v>
      </c>
      <c r="Q3369" t="s">
        <v>8317</v>
      </c>
      <c r="R3369" s="8" t="s">
        <v>8316</v>
      </c>
      <c r="S3369">
        <v>1438467894</v>
      </c>
      <c r="T3369" s="15">
        <f t="shared" si="210"/>
        <v>42217.933958333335</v>
      </c>
      <c r="U3369" s="14">
        <v>1436307894</v>
      </c>
      <c r="V3369" s="15">
        <f t="shared" si="211"/>
        <v>42192.933958333335</v>
      </c>
    </row>
    <row r="3370" spans="1:22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6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7">
        <f t="shared" si="208"/>
        <v>104.60000000000001</v>
      </c>
      <c r="P3370" s="18">
        <f t="shared" si="209"/>
        <v>45.478260869565219</v>
      </c>
      <c r="Q3370" t="s">
        <v>8317</v>
      </c>
      <c r="R3370" s="8" t="s">
        <v>8316</v>
      </c>
      <c r="S3370">
        <v>1420088400</v>
      </c>
      <c r="T3370" s="15">
        <f t="shared" si="210"/>
        <v>42005.208333333328</v>
      </c>
      <c r="U3370" s="14">
        <v>1416977259</v>
      </c>
      <c r="V3370" s="15">
        <f t="shared" si="211"/>
        <v>41969.199756944443</v>
      </c>
    </row>
    <row r="3371" spans="1:22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6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7">
        <f t="shared" si="208"/>
        <v>103.89999999999999</v>
      </c>
      <c r="P3371" s="18">
        <f t="shared" si="209"/>
        <v>96.203703703703709</v>
      </c>
      <c r="Q3371" t="s">
        <v>8317</v>
      </c>
      <c r="R3371" s="8" t="s">
        <v>8316</v>
      </c>
      <c r="S3371">
        <v>1484441980</v>
      </c>
      <c r="T3371" s="15">
        <f t="shared" si="210"/>
        <v>42750.041435185187</v>
      </c>
      <c r="U3371" s="14">
        <v>1479257980</v>
      </c>
      <c r="V3371" s="15">
        <f t="shared" si="211"/>
        <v>42690.041435185187</v>
      </c>
    </row>
    <row r="3372" spans="1:22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6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7">
        <f t="shared" si="208"/>
        <v>117.73333333333333</v>
      </c>
      <c r="P3372" s="18">
        <f t="shared" si="209"/>
        <v>67.92307692307692</v>
      </c>
      <c r="Q3372" t="s">
        <v>8317</v>
      </c>
      <c r="R3372" s="8" t="s">
        <v>8316</v>
      </c>
      <c r="S3372">
        <v>1481961600</v>
      </c>
      <c r="T3372" s="15">
        <f t="shared" si="210"/>
        <v>42721.333333333328</v>
      </c>
      <c r="U3372" s="14">
        <v>1479283285</v>
      </c>
      <c r="V3372" s="15">
        <f t="shared" si="211"/>
        <v>42690.334317129629</v>
      </c>
    </row>
    <row r="3373" spans="1:22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6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7">
        <f t="shared" si="208"/>
        <v>138.5</v>
      </c>
      <c r="P3373" s="18">
        <f t="shared" si="209"/>
        <v>30.777777777777779</v>
      </c>
      <c r="Q3373" t="s">
        <v>8317</v>
      </c>
      <c r="R3373" s="8" t="s">
        <v>8316</v>
      </c>
      <c r="S3373">
        <v>1449089965</v>
      </c>
      <c r="T3373" s="15">
        <f t="shared" si="210"/>
        <v>42340.874594907407</v>
      </c>
      <c r="U3373" s="14">
        <v>1446670765</v>
      </c>
      <c r="V3373" s="15">
        <f t="shared" si="211"/>
        <v>42312.874594907407</v>
      </c>
    </row>
    <row r="3374" spans="1:22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6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7">
        <f t="shared" si="208"/>
        <v>103.49999999999999</v>
      </c>
      <c r="P3374" s="18">
        <f t="shared" si="209"/>
        <v>38.333333333333336</v>
      </c>
      <c r="Q3374" t="s">
        <v>8317</v>
      </c>
      <c r="R3374" s="8" t="s">
        <v>8316</v>
      </c>
      <c r="S3374">
        <v>1408942740</v>
      </c>
      <c r="T3374" s="15">
        <f t="shared" si="210"/>
        <v>41876.207638888889</v>
      </c>
      <c r="U3374" s="14">
        <v>1407157756</v>
      </c>
      <c r="V3374" s="15">
        <f t="shared" si="211"/>
        <v>41855.548101851848</v>
      </c>
    </row>
    <row r="3375" spans="1:22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6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7">
        <f t="shared" si="208"/>
        <v>100.25</v>
      </c>
      <c r="P3375" s="18">
        <f t="shared" si="209"/>
        <v>66.833333333333329</v>
      </c>
      <c r="Q3375" t="s">
        <v>8317</v>
      </c>
      <c r="R3375" s="8" t="s">
        <v>8316</v>
      </c>
      <c r="S3375">
        <v>1437235200</v>
      </c>
      <c r="T3375" s="15">
        <f t="shared" si="210"/>
        <v>42203.666666666672</v>
      </c>
      <c r="U3375" s="14">
        <v>1435177840</v>
      </c>
      <c r="V3375" s="15">
        <f t="shared" si="211"/>
        <v>42179.854629629626</v>
      </c>
    </row>
    <row r="3376" spans="1:22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7">
        <f t="shared" si="208"/>
        <v>106.57142857142856</v>
      </c>
      <c r="P3376" s="18">
        <f t="shared" si="209"/>
        <v>71.730769230769226</v>
      </c>
      <c r="Q3376" t="s">
        <v>8317</v>
      </c>
      <c r="R3376" s="8" t="s">
        <v>8316</v>
      </c>
      <c r="S3376">
        <v>1446053616</v>
      </c>
      <c r="T3376" s="15">
        <f t="shared" si="210"/>
        <v>42305.731666666667</v>
      </c>
      <c r="U3376" s="14">
        <v>1443461616</v>
      </c>
      <c r="V3376" s="15">
        <f t="shared" si="211"/>
        <v>42275.731666666667</v>
      </c>
    </row>
    <row r="3377" spans="1:22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6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7">
        <f t="shared" si="208"/>
        <v>100</v>
      </c>
      <c r="P3377" s="18">
        <f t="shared" si="209"/>
        <v>176.47058823529412</v>
      </c>
      <c r="Q3377" t="s">
        <v>8317</v>
      </c>
      <c r="R3377" s="8" t="s">
        <v>8316</v>
      </c>
      <c r="S3377">
        <v>1400423973</v>
      </c>
      <c r="T3377" s="15">
        <f t="shared" si="210"/>
        <v>41777.610798611109</v>
      </c>
      <c r="U3377" s="14">
        <v>1399387173</v>
      </c>
      <c r="V3377" s="15">
        <f t="shared" si="211"/>
        <v>41765.610798611109</v>
      </c>
    </row>
    <row r="3378" spans="1:22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6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7">
        <f t="shared" si="208"/>
        <v>100.01249999999999</v>
      </c>
      <c r="P3378" s="18">
        <f t="shared" si="209"/>
        <v>421.10526315789474</v>
      </c>
      <c r="Q3378" t="s">
        <v>8317</v>
      </c>
      <c r="R3378" s="8" t="s">
        <v>8316</v>
      </c>
      <c r="S3378">
        <v>1429976994</v>
      </c>
      <c r="T3378" s="15">
        <f t="shared" si="210"/>
        <v>42119.659652777773</v>
      </c>
      <c r="U3378" s="14">
        <v>1424796594</v>
      </c>
      <c r="V3378" s="15">
        <f t="shared" si="211"/>
        <v>42059.701319444444</v>
      </c>
    </row>
    <row r="3379" spans="1:22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6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7">
        <f t="shared" si="208"/>
        <v>101.05</v>
      </c>
      <c r="P3379" s="18">
        <f t="shared" si="209"/>
        <v>104.98701298701299</v>
      </c>
      <c r="Q3379" t="s">
        <v>8317</v>
      </c>
      <c r="R3379" s="8" t="s">
        <v>8316</v>
      </c>
      <c r="S3379">
        <v>1426870560</v>
      </c>
      <c r="T3379" s="15">
        <f t="shared" si="210"/>
        <v>42083.705555555556</v>
      </c>
      <c r="U3379" s="14">
        <v>1424280899</v>
      </c>
      <c r="V3379" s="15">
        <f t="shared" si="211"/>
        <v>42053.732627314814</v>
      </c>
    </row>
    <row r="3380" spans="1:22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6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7">
        <f t="shared" si="208"/>
        <v>107.63636363636364</v>
      </c>
      <c r="P3380" s="18">
        <f t="shared" si="209"/>
        <v>28.19047619047619</v>
      </c>
      <c r="Q3380" t="s">
        <v>8317</v>
      </c>
      <c r="R3380" s="8" t="s">
        <v>8316</v>
      </c>
      <c r="S3380">
        <v>1409490480</v>
      </c>
      <c r="T3380" s="15">
        <f t="shared" si="210"/>
        <v>41882.547222222223</v>
      </c>
      <c r="U3380" s="14">
        <v>1407400306</v>
      </c>
      <c r="V3380" s="15">
        <f t="shared" si="211"/>
        <v>41858.355393518519</v>
      </c>
    </row>
    <row r="3381" spans="1:22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6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7">
        <f t="shared" si="208"/>
        <v>103.64999999999999</v>
      </c>
      <c r="P3381" s="18">
        <f t="shared" si="209"/>
        <v>54.55263157894737</v>
      </c>
      <c r="Q3381" t="s">
        <v>8317</v>
      </c>
      <c r="R3381" s="8" t="s">
        <v>8316</v>
      </c>
      <c r="S3381">
        <v>1440630000</v>
      </c>
      <c r="T3381" s="15">
        <f t="shared" si="210"/>
        <v>42242.958333333328</v>
      </c>
      <c r="U3381" s="14">
        <v>1439122800</v>
      </c>
      <c r="V3381" s="15">
        <f t="shared" si="211"/>
        <v>42225.513888888891</v>
      </c>
    </row>
    <row r="3382" spans="1:22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6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7">
        <f t="shared" si="208"/>
        <v>104.43333333333334</v>
      </c>
      <c r="P3382" s="18">
        <f t="shared" si="209"/>
        <v>111.89285714285714</v>
      </c>
      <c r="Q3382" t="s">
        <v>8317</v>
      </c>
      <c r="R3382" s="8" t="s">
        <v>8316</v>
      </c>
      <c r="S3382">
        <v>1417305178</v>
      </c>
      <c r="T3382" s="15">
        <f t="shared" si="210"/>
        <v>41972.995115740741</v>
      </c>
      <c r="U3382" s="14">
        <v>1414277578</v>
      </c>
      <c r="V3382" s="15">
        <f t="shared" si="211"/>
        <v>41937.953449074077</v>
      </c>
    </row>
    <row r="3383" spans="1:22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6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7">
        <f t="shared" si="208"/>
        <v>102.25</v>
      </c>
      <c r="P3383" s="18">
        <f t="shared" si="209"/>
        <v>85.208333333333329</v>
      </c>
      <c r="Q3383" t="s">
        <v>8317</v>
      </c>
      <c r="R3383" s="8" t="s">
        <v>8316</v>
      </c>
      <c r="S3383">
        <v>1426044383</v>
      </c>
      <c r="T3383" s="15">
        <f t="shared" si="210"/>
        <v>42074.143321759257</v>
      </c>
      <c r="U3383" s="14">
        <v>1423455983</v>
      </c>
      <c r="V3383" s="15">
        <f t="shared" si="211"/>
        <v>42044.184988425928</v>
      </c>
    </row>
    <row r="3384" spans="1:22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6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7">
        <f t="shared" si="208"/>
        <v>100.74285714285713</v>
      </c>
      <c r="P3384" s="18">
        <f t="shared" si="209"/>
        <v>76.652173913043484</v>
      </c>
      <c r="Q3384" t="s">
        <v>8317</v>
      </c>
      <c r="R3384" s="8" t="s">
        <v>8316</v>
      </c>
      <c r="S3384">
        <v>1470092340</v>
      </c>
      <c r="T3384" s="15">
        <f t="shared" si="210"/>
        <v>42583.957638888889</v>
      </c>
      <c r="U3384" s="14">
        <v>1467973256</v>
      </c>
      <c r="V3384" s="15">
        <f t="shared" si="211"/>
        <v>42559.431203703702</v>
      </c>
    </row>
    <row r="3385" spans="1:22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6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7">
        <f t="shared" si="208"/>
        <v>111.71428571428572</v>
      </c>
      <c r="P3385" s="18">
        <f t="shared" si="209"/>
        <v>65.166666666666671</v>
      </c>
      <c r="Q3385" t="s">
        <v>8317</v>
      </c>
      <c r="R3385" s="8" t="s">
        <v>8316</v>
      </c>
      <c r="S3385">
        <v>1466707620</v>
      </c>
      <c r="T3385" s="15">
        <f t="shared" si="210"/>
        <v>42544.782638888893</v>
      </c>
      <c r="U3385" s="14">
        <v>1464979620</v>
      </c>
      <c r="V3385" s="15">
        <f t="shared" si="211"/>
        <v>42524.782638888893</v>
      </c>
    </row>
    <row r="3386" spans="1:22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7">
        <f t="shared" si="208"/>
        <v>100.01100000000001</v>
      </c>
      <c r="P3386" s="18">
        <f t="shared" si="209"/>
        <v>93.760312499999998</v>
      </c>
      <c r="Q3386" t="s">
        <v>8317</v>
      </c>
      <c r="R3386" s="8" t="s">
        <v>8316</v>
      </c>
      <c r="S3386">
        <v>1448074800</v>
      </c>
      <c r="T3386" s="15">
        <f t="shared" si="210"/>
        <v>42329.125</v>
      </c>
      <c r="U3386" s="14">
        <v>1444874768</v>
      </c>
      <c r="V3386" s="15">
        <f t="shared" si="211"/>
        <v>42292.087592592594</v>
      </c>
    </row>
    <row r="3387" spans="1:22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6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7">
        <f t="shared" si="208"/>
        <v>100</v>
      </c>
      <c r="P3387" s="18">
        <f t="shared" si="209"/>
        <v>133.33333333333334</v>
      </c>
      <c r="Q3387" t="s">
        <v>8317</v>
      </c>
      <c r="R3387" s="8" t="s">
        <v>8316</v>
      </c>
      <c r="S3387">
        <v>1418244552</v>
      </c>
      <c r="T3387" s="15">
        <f t="shared" si="210"/>
        <v>41983.8675</v>
      </c>
      <c r="U3387" s="14">
        <v>1415652552</v>
      </c>
      <c r="V3387" s="15">
        <f t="shared" si="211"/>
        <v>41953.8675</v>
      </c>
    </row>
    <row r="3388" spans="1:22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6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7">
        <f t="shared" si="208"/>
        <v>105</v>
      </c>
      <c r="P3388" s="18">
        <f t="shared" si="209"/>
        <v>51.219512195121951</v>
      </c>
      <c r="Q3388" t="s">
        <v>8317</v>
      </c>
      <c r="R3388" s="8" t="s">
        <v>8316</v>
      </c>
      <c r="S3388">
        <v>1417620506</v>
      </c>
      <c r="T3388" s="15">
        <f t="shared" si="210"/>
        <v>41976.644745370373</v>
      </c>
      <c r="U3388" s="14">
        <v>1415028506</v>
      </c>
      <c r="V3388" s="15">
        <f t="shared" si="211"/>
        <v>41946.644745370373</v>
      </c>
    </row>
    <row r="3389" spans="1:22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6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7">
        <f t="shared" si="208"/>
        <v>116.86666666666667</v>
      </c>
      <c r="P3389" s="18">
        <f t="shared" si="209"/>
        <v>100.17142857142858</v>
      </c>
      <c r="Q3389" t="s">
        <v>8317</v>
      </c>
      <c r="R3389" s="8" t="s">
        <v>8316</v>
      </c>
      <c r="S3389">
        <v>1418581088</v>
      </c>
      <c r="T3389" s="15">
        <f t="shared" si="210"/>
        <v>41987.762592592597</v>
      </c>
      <c r="U3389" s="14">
        <v>1415125088</v>
      </c>
      <c r="V3389" s="15">
        <f t="shared" si="211"/>
        <v>41947.762592592597</v>
      </c>
    </row>
    <row r="3390" spans="1:22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6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7">
        <f t="shared" si="208"/>
        <v>103.8</v>
      </c>
      <c r="P3390" s="18">
        <f t="shared" si="209"/>
        <v>34.6</v>
      </c>
      <c r="Q3390" t="s">
        <v>8317</v>
      </c>
      <c r="R3390" s="8" t="s">
        <v>8316</v>
      </c>
      <c r="S3390">
        <v>1434625441</v>
      </c>
      <c r="T3390" s="15">
        <f t="shared" si="210"/>
        <v>42173.461122685185</v>
      </c>
      <c r="U3390" s="14">
        <v>1432033441</v>
      </c>
      <c r="V3390" s="15">
        <f t="shared" si="211"/>
        <v>42143.461122685185</v>
      </c>
    </row>
    <row r="3391" spans="1:22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6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7">
        <f t="shared" si="208"/>
        <v>114.5</v>
      </c>
      <c r="P3391" s="18">
        <f t="shared" si="209"/>
        <v>184.67741935483872</v>
      </c>
      <c r="Q3391" t="s">
        <v>8317</v>
      </c>
      <c r="R3391" s="8" t="s">
        <v>8316</v>
      </c>
      <c r="S3391">
        <v>1464960682</v>
      </c>
      <c r="T3391" s="15">
        <f t="shared" si="210"/>
        <v>42524.563449074078</v>
      </c>
      <c r="U3391" s="14">
        <v>1462368682</v>
      </c>
      <c r="V3391" s="15">
        <f t="shared" si="211"/>
        <v>42494.563449074078</v>
      </c>
    </row>
    <row r="3392" spans="1:22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6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7">
        <f t="shared" si="208"/>
        <v>102.4</v>
      </c>
      <c r="P3392" s="18">
        <f t="shared" si="209"/>
        <v>69.818181818181813</v>
      </c>
      <c r="Q3392" t="s">
        <v>8317</v>
      </c>
      <c r="R3392" s="8" t="s">
        <v>8316</v>
      </c>
      <c r="S3392">
        <v>1405017345</v>
      </c>
      <c r="T3392" s="15">
        <f t="shared" si="210"/>
        <v>41830.774826388893</v>
      </c>
      <c r="U3392" s="14">
        <v>1403721345</v>
      </c>
      <c r="V3392" s="15">
        <f t="shared" si="211"/>
        <v>41815.774826388893</v>
      </c>
    </row>
    <row r="3393" spans="1:22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6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7">
        <f t="shared" si="208"/>
        <v>223</v>
      </c>
      <c r="P3393" s="18">
        <f t="shared" si="209"/>
        <v>61.944444444444443</v>
      </c>
      <c r="Q3393" t="s">
        <v>8317</v>
      </c>
      <c r="R3393" s="8" t="s">
        <v>8316</v>
      </c>
      <c r="S3393">
        <v>1407536880</v>
      </c>
      <c r="T3393" s="15">
        <f t="shared" si="210"/>
        <v>41859.936111111107</v>
      </c>
      <c r="U3393" s="14">
        <v>1404997548</v>
      </c>
      <c r="V3393" s="15">
        <f t="shared" si="211"/>
        <v>41830.545694444445</v>
      </c>
    </row>
    <row r="3394" spans="1:22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6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7">
        <f t="shared" si="208"/>
        <v>100</v>
      </c>
      <c r="P3394" s="18">
        <f t="shared" si="209"/>
        <v>41.666666666666664</v>
      </c>
      <c r="Q3394" t="s">
        <v>8317</v>
      </c>
      <c r="R3394" s="8" t="s">
        <v>8316</v>
      </c>
      <c r="S3394">
        <v>1462565855</v>
      </c>
      <c r="T3394" s="15">
        <f t="shared" si="210"/>
        <v>42496.845543981486</v>
      </c>
      <c r="U3394" s="14">
        <v>1458245855</v>
      </c>
      <c r="V3394" s="15">
        <f t="shared" si="211"/>
        <v>42446.845543981486</v>
      </c>
    </row>
    <row r="3395" spans="1:22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6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7">
        <f t="shared" ref="O3395:O3458" si="212">(E3395/D3395)*100</f>
        <v>105.80000000000001</v>
      </c>
      <c r="P3395" s="18">
        <f t="shared" ref="P3395:P3458" si="213">AVERAGE(E3395/L3395)</f>
        <v>36.06818181818182</v>
      </c>
      <c r="Q3395" t="s">
        <v>8317</v>
      </c>
      <c r="R3395" s="8" t="s">
        <v>8316</v>
      </c>
      <c r="S3395">
        <v>1415234760</v>
      </c>
      <c r="T3395" s="15">
        <f t="shared" ref="T3395:T3458" si="214">(S3395/86400)+DATE(1970,1,1)</f>
        <v>41949.031944444447</v>
      </c>
      <c r="U3395" s="14">
        <v>1413065230</v>
      </c>
      <c r="V3395" s="15">
        <f t="shared" ref="V3395:V3458" si="215">(U3395/86400)+DATE(1970,1,1)</f>
        <v>41923.921643518523</v>
      </c>
    </row>
    <row r="3396" spans="1:22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7">
        <f t="shared" si="212"/>
        <v>142.36363636363635</v>
      </c>
      <c r="P3396" s="18">
        <f t="shared" si="213"/>
        <v>29</v>
      </c>
      <c r="Q3396" t="s">
        <v>8317</v>
      </c>
      <c r="R3396" s="8" t="s">
        <v>8316</v>
      </c>
      <c r="S3396">
        <v>1406470645</v>
      </c>
      <c r="T3396" s="15">
        <f t="shared" si="214"/>
        <v>41847.59542824074</v>
      </c>
      <c r="U3396" s="14">
        <v>1403878645</v>
      </c>
      <c r="V3396" s="15">
        <f t="shared" si="215"/>
        <v>41817.59542824074</v>
      </c>
    </row>
    <row r="3397" spans="1:22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6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7">
        <f t="shared" si="212"/>
        <v>184</v>
      </c>
      <c r="P3397" s="18">
        <f t="shared" si="213"/>
        <v>24.210526315789473</v>
      </c>
      <c r="Q3397" t="s">
        <v>8317</v>
      </c>
      <c r="R3397" s="8" t="s">
        <v>8316</v>
      </c>
      <c r="S3397">
        <v>1433009400</v>
      </c>
      <c r="T3397" s="15">
        <f t="shared" si="214"/>
        <v>42154.756944444445</v>
      </c>
      <c r="U3397" s="14">
        <v>1431795944</v>
      </c>
      <c r="V3397" s="15">
        <f t="shared" si="215"/>
        <v>42140.712314814809</v>
      </c>
    </row>
    <row r="3398" spans="1:22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6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7">
        <f t="shared" si="212"/>
        <v>104.33333333333333</v>
      </c>
      <c r="P3398" s="18">
        <f t="shared" si="213"/>
        <v>55.892857142857146</v>
      </c>
      <c r="Q3398" t="s">
        <v>8317</v>
      </c>
      <c r="R3398" s="8" t="s">
        <v>8316</v>
      </c>
      <c r="S3398">
        <v>1401595140</v>
      </c>
      <c r="T3398" s="15">
        <f t="shared" si="214"/>
        <v>41791.165972222225</v>
      </c>
      <c r="U3398" s="14">
        <v>1399286589</v>
      </c>
      <c r="V3398" s="15">
        <f t="shared" si="215"/>
        <v>41764.446631944447</v>
      </c>
    </row>
    <row r="3399" spans="1:22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6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7">
        <f t="shared" si="212"/>
        <v>112.00000000000001</v>
      </c>
      <c r="P3399" s="18">
        <f t="shared" si="213"/>
        <v>11.666666666666666</v>
      </c>
      <c r="Q3399" t="s">
        <v>8317</v>
      </c>
      <c r="R3399" s="8" t="s">
        <v>8316</v>
      </c>
      <c r="S3399">
        <v>1455832800</v>
      </c>
      <c r="T3399" s="15">
        <f t="shared" si="214"/>
        <v>42418.916666666672</v>
      </c>
      <c r="U3399" s="14">
        <v>1452338929</v>
      </c>
      <c r="V3399" s="15">
        <f t="shared" si="215"/>
        <v>42378.478344907402</v>
      </c>
    </row>
    <row r="3400" spans="1:22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6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7">
        <f t="shared" si="212"/>
        <v>111.07499999999999</v>
      </c>
      <c r="P3400" s="18">
        <f t="shared" si="213"/>
        <v>68.353846153846149</v>
      </c>
      <c r="Q3400" t="s">
        <v>8317</v>
      </c>
      <c r="R3400" s="8" t="s">
        <v>8316</v>
      </c>
      <c r="S3400">
        <v>1416589200</v>
      </c>
      <c r="T3400" s="15">
        <f t="shared" si="214"/>
        <v>41964.708333333328</v>
      </c>
      <c r="U3400" s="14">
        <v>1414605776</v>
      </c>
      <c r="V3400" s="15">
        <f t="shared" si="215"/>
        <v>41941.752037037033</v>
      </c>
    </row>
    <row r="3401" spans="1:22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6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7">
        <f t="shared" si="212"/>
        <v>103.75000000000001</v>
      </c>
      <c r="P3401" s="18">
        <f t="shared" si="213"/>
        <v>27.065217391304348</v>
      </c>
      <c r="Q3401" t="s">
        <v>8317</v>
      </c>
      <c r="R3401" s="8" t="s">
        <v>8316</v>
      </c>
      <c r="S3401">
        <v>1424556325</v>
      </c>
      <c r="T3401" s="15">
        <f t="shared" si="214"/>
        <v>42056.920428240745</v>
      </c>
      <c r="U3401" s="14">
        <v>1421964325</v>
      </c>
      <c r="V3401" s="15">
        <f t="shared" si="215"/>
        <v>42026.920428240745</v>
      </c>
    </row>
    <row r="3402" spans="1:22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6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7">
        <f t="shared" si="212"/>
        <v>100.41</v>
      </c>
      <c r="P3402" s="18">
        <f t="shared" si="213"/>
        <v>118.12941176470588</v>
      </c>
      <c r="Q3402" t="s">
        <v>8317</v>
      </c>
      <c r="R3402" s="8" t="s">
        <v>8316</v>
      </c>
      <c r="S3402">
        <v>1409266414</v>
      </c>
      <c r="T3402" s="15">
        <f t="shared" si="214"/>
        <v>41879.953865740739</v>
      </c>
      <c r="U3402" s="14">
        <v>1405378414</v>
      </c>
      <c r="V3402" s="15">
        <f t="shared" si="215"/>
        <v>41834.953865740739</v>
      </c>
    </row>
    <row r="3403" spans="1:22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6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7">
        <f t="shared" si="212"/>
        <v>101.86206896551724</v>
      </c>
      <c r="P3403" s="18">
        <f t="shared" si="213"/>
        <v>44.757575757575758</v>
      </c>
      <c r="Q3403" t="s">
        <v>8317</v>
      </c>
      <c r="R3403" s="8" t="s">
        <v>8316</v>
      </c>
      <c r="S3403">
        <v>1438968146</v>
      </c>
      <c r="T3403" s="15">
        <f t="shared" si="214"/>
        <v>42223.723912037036</v>
      </c>
      <c r="U3403" s="14">
        <v>1436376146</v>
      </c>
      <c r="V3403" s="15">
        <f t="shared" si="215"/>
        <v>42193.723912037036</v>
      </c>
    </row>
    <row r="3404" spans="1:22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6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7">
        <f t="shared" si="212"/>
        <v>109.76666666666665</v>
      </c>
      <c r="P3404" s="18">
        <f t="shared" si="213"/>
        <v>99.787878787878782</v>
      </c>
      <c r="Q3404" t="s">
        <v>8317</v>
      </c>
      <c r="R3404" s="8" t="s">
        <v>8316</v>
      </c>
      <c r="S3404">
        <v>1447295460</v>
      </c>
      <c r="T3404" s="15">
        <f t="shared" si="214"/>
        <v>42320.104861111111</v>
      </c>
      <c r="U3404" s="14">
        <v>1444747843</v>
      </c>
      <c r="V3404" s="15">
        <f t="shared" si="215"/>
        <v>42290.61855324074</v>
      </c>
    </row>
    <row r="3405" spans="1:22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6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7">
        <f t="shared" si="212"/>
        <v>100</v>
      </c>
      <c r="P3405" s="18">
        <f t="shared" si="213"/>
        <v>117.64705882352941</v>
      </c>
      <c r="Q3405" t="s">
        <v>8317</v>
      </c>
      <c r="R3405" s="8" t="s">
        <v>8316</v>
      </c>
      <c r="S3405">
        <v>1435230324</v>
      </c>
      <c r="T3405" s="15">
        <f t="shared" si="214"/>
        <v>42180.462083333332</v>
      </c>
      <c r="U3405" s="14">
        <v>1432638324</v>
      </c>
      <c r="V3405" s="15">
        <f t="shared" si="215"/>
        <v>42150.462083333332</v>
      </c>
    </row>
    <row r="3406" spans="1:22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7">
        <f t="shared" si="212"/>
        <v>122</v>
      </c>
      <c r="P3406" s="18">
        <f t="shared" si="213"/>
        <v>203.33333333333334</v>
      </c>
      <c r="Q3406" t="s">
        <v>8317</v>
      </c>
      <c r="R3406" s="8" t="s">
        <v>8316</v>
      </c>
      <c r="S3406">
        <v>1434542702</v>
      </c>
      <c r="T3406" s="15">
        <f t="shared" si="214"/>
        <v>42172.503495370373</v>
      </c>
      <c r="U3406" s="14">
        <v>1432814702</v>
      </c>
      <c r="V3406" s="15">
        <f t="shared" si="215"/>
        <v>42152.503495370373</v>
      </c>
    </row>
    <row r="3407" spans="1:22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6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7">
        <f t="shared" si="212"/>
        <v>137.57142857142856</v>
      </c>
      <c r="P3407" s="18">
        <f t="shared" si="213"/>
        <v>28.323529411764707</v>
      </c>
      <c r="Q3407" t="s">
        <v>8317</v>
      </c>
      <c r="R3407" s="8" t="s">
        <v>8316</v>
      </c>
      <c r="S3407">
        <v>1456876740</v>
      </c>
      <c r="T3407" s="15">
        <f t="shared" si="214"/>
        <v>42430.999305555553</v>
      </c>
      <c r="U3407" s="14">
        <v>1455063886</v>
      </c>
      <c r="V3407" s="15">
        <f t="shared" si="215"/>
        <v>42410.017199074078</v>
      </c>
    </row>
    <row r="3408" spans="1:22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6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7">
        <f t="shared" si="212"/>
        <v>100.31000000000002</v>
      </c>
      <c r="P3408" s="18">
        <f t="shared" si="213"/>
        <v>110.23076923076923</v>
      </c>
      <c r="Q3408" t="s">
        <v>8317</v>
      </c>
      <c r="R3408" s="8" t="s">
        <v>8316</v>
      </c>
      <c r="S3408">
        <v>1405511376</v>
      </c>
      <c r="T3408" s="15">
        <f t="shared" si="214"/>
        <v>41836.492777777778</v>
      </c>
      <c r="U3408" s="14">
        <v>1401623376</v>
      </c>
      <c r="V3408" s="15">
        <f t="shared" si="215"/>
        <v>41791.492777777778</v>
      </c>
    </row>
    <row r="3409" spans="1:22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6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7">
        <f t="shared" si="212"/>
        <v>107.1</v>
      </c>
      <c r="P3409" s="18">
        <f t="shared" si="213"/>
        <v>31.970149253731343</v>
      </c>
      <c r="Q3409" t="s">
        <v>8317</v>
      </c>
      <c r="R3409" s="8" t="s">
        <v>8316</v>
      </c>
      <c r="S3409">
        <v>1404641289</v>
      </c>
      <c r="T3409" s="15">
        <f t="shared" si="214"/>
        <v>41826.422326388885</v>
      </c>
      <c r="U3409" s="14">
        <v>1402049289</v>
      </c>
      <c r="V3409" s="15">
        <f t="shared" si="215"/>
        <v>41796.422326388885</v>
      </c>
    </row>
    <row r="3410" spans="1:22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6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7">
        <f t="shared" si="212"/>
        <v>211</v>
      </c>
      <c r="P3410" s="18">
        <f t="shared" si="213"/>
        <v>58.611111111111114</v>
      </c>
      <c r="Q3410" t="s">
        <v>8317</v>
      </c>
      <c r="R3410" s="8" t="s">
        <v>8316</v>
      </c>
      <c r="S3410">
        <v>1405727304</v>
      </c>
      <c r="T3410" s="15">
        <f t="shared" si="214"/>
        <v>41838.991944444446</v>
      </c>
      <c r="U3410" s="14">
        <v>1403135304</v>
      </c>
      <c r="V3410" s="15">
        <f t="shared" si="215"/>
        <v>41808.991944444446</v>
      </c>
    </row>
    <row r="3411" spans="1:22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6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7">
        <f t="shared" si="212"/>
        <v>123.6</v>
      </c>
      <c r="P3411" s="18">
        <f t="shared" si="213"/>
        <v>29.428571428571427</v>
      </c>
      <c r="Q3411" t="s">
        <v>8317</v>
      </c>
      <c r="R3411" s="8" t="s">
        <v>8316</v>
      </c>
      <c r="S3411">
        <v>1469998680</v>
      </c>
      <c r="T3411" s="15">
        <f t="shared" si="214"/>
        <v>42582.873611111107</v>
      </c>
      <c r="U3411" s="14">
        <v>1466710358</v>
      </c>
      <c r="V3411" s="15">
        <f t="shared" si="215"/>
        <v>42544.814328703702</v>
      </c>
    </row>
    <row r="3412" spans="1:22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6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7">
        <f t="shared" si="212"/>
        <v>108.5</v>
      </c>
      <c r="P3412" s="18">
        <f t="shared" si="213"/>
        <v>81.375</v>
      </c>
      <c r="Q3412" t="s">
        <v>8317</v>
      </c>
      <c r="R3412" s="8" t="s">
        <v>8316</v>
      </c>
      <c r="S3412">
        <v>1465196400</v>
      </c>
      <c r="T3412" s="15">
        <f t="shared" si="214"/>
        <v>42527.291666666672</v>
      </c>
      <c r="U3412" s="14">
        <v>1462841990</v>
      </c>
      <c r="V3412" s="15">
        <f t="shared" si="215"/>
        <v>42500.041550925926</v>
      </c>
    </row>
    <row r="3413" spans="1:22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6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7">
        <f t="shared" si="212"/>
        <v>103.56666666666668</v>
      </c>
      <c r="P3413" s="18">
        <f t="shared" si="213"/>
        <v>199.16666666666666</v>
      </c>
      <c r="Q3413" t="s">
        <v>8317</v>
      </c>
      <c r="R3413" s="8" t="s">
        <v>8316</v>
      </c>
      <c r="S3413">
        <v>1444264372</v>
      </c>
      <c r="T3413" s="15">
        <f t="shared" si="214"/>
        <v>42285.022824074069</v>
      </c>
      <c r="U3413" s="14">
        <v>1442536372</v>
      </c>
      <c r="V3413" s="15">
        <f t="shared" si="215"/>
        <v>42265.022824074069</v>
      </c>
    </row>
    <row r="3414" spans="1:22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6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7">
        <f t="shared" si="212"/>
        <v>100</v>
      </c>
      <c r="P3414" s="18">
        <f t="shared" si="213"/>
        <v>115.38461538461539</v>
      </c>
      <c r="Q3414" t="s">
        <v>8317</v>
      </c>
      <c r="R3414" s="8" t="s">
        <v>8316</v>
      </c>
      <c r="S3414">
        <v>1411858862</v>
      </c>
      <c r="T3414" s="15">
        <f t="shared" si="214"/>
        <v>41909.959050925929</v>
      </c>
      <c r="U3414" s="14">
        <v>1409266862</v>
      </c>
      <c r="V3414" s="15">
        <f t="shared" si="215"/>
        <v>41879.959050925929</v>
      </c>
    </row>
    <row r="3415" spans="1:22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6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7">
        <f t="shared" si="212"/>
        <v>130</v>
      </c>
      <c r="P3415" s="18">
        <f t="shared" si="213"/>
        <v>46.428571428571431</v>
      </c>
      <c r="Q3415" t="s">
        <v>8317</v>
      </c>
      <c r="R3415" s="8" t="s">
        <v>8316</v>
      </c>
      <c r="S3415">
        <v>1425099540</v>
      </c>
      <c r="T3415" s="15">
        <f t="shared" si="214"/>
        <v>42063.207638888889</v>
      </c>
      <c r="U3415" s="14">
        <v>1424280938</v>
      </c>
      <c r="V3415" s="15">
        <f t="shared" si="215"/>
        <v>42053.733078703706</v>
      </c>
    </row>
    <row r="3416" spans="1:22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7">
        <f t="shared" si="212"/>
        <v>103.49999999999999</v>
      </c>
      <c r="P3416" s="18">
        <f t="shared" si="213"/>
        <v>70.568181818181813</v>
      </c>
      <c r="Q3416" t="s">
        <v>8317</v>
      </c>
      <c r="R3416" s="8" t="s">
        <v>8316</v>
      </c>
      <c r="S3416">
        <v>1480579140</v>
      </c>
      <c r="T3416" s="15">
        <f t="shared" si="214"/>
        <v>42705.332638888889</v>
      </c>
      <c r="U3416" s="14">
        <v>1478030325</v>
      </c>
      <c r="V3416" s="15">
        <f t="shared" si="215"/>
        <v>42675.832465277781</v>
      </c>
    </row>
    <row r="3417" spans="1:22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6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7">
        <f t="shared" si="212"/>
        <v>100</v>
      </c>
      <c r="P3417" s="18">
        <f t="shared" si="213"/>
        <v>22.222222222222221</v>
      </c>
      <c r="Q3417" t="s">
        <v>8317</v>
      </c>
      <c r="R3417" s="8" t="s">
        <v>8316</v>
      </c>
      <c r="S3417">
        <v>1460935800</v>
      </c>
      <c r="T3417" s="15">
        <f t="shared" si="214"/>
        <v>42477.979166666672</v>
      </c>
      <c r="U3417" s="14">
        <v>1459999656</v>
      </c>
      <c r="V3417" s="15">
        <f t="shared" si="215"/>
        <v>42467.144166666665</v>
      </c>
    </row>
    <row r="3418" spans="1:22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6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7">
        <f t="shared" si="212"/>
        <v>119.6</v>
      </c>
      <c r="P3418" s="18">
        <f t="shared" si="213"/>
        <v>159.46666666666667</v>
      </c>
      <c r="Q3418" t="s">
        <v>8317</v>
      </c>
      <c r="R3418" s="8" t="s">
        <v>8316</v>
      </c>
      <c r="S3418">
        <v>1429813800</v>
      </c>
      <c r="T3418" s="15">
        <f t="shared" si="214"/>
        <v>42117.770833333328</v>
      </c>
      <c r="U3418" s="14">
        <v>1427363645</v>
      </c>
      <c r="V3418" s="15">
        <f t="shared" si="215"/>
        <v>42089.412557870368</v>
      </c>
    </row>
    <row r="3419" spans="1:22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6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7">
        <f t="shared" si="212"/>
        <v>100.00058823529412</v>
      </c>
      <c r="P3419" s="18">
        <f t="shared" si="213"/>
        <v>37.777999999999999</v>
      </c>
      <c r="Q3419" t="s">
        <v>8317</v>
      </c>
      <c r="R3419" s="8" t="s">
        <v>8316</v>
      </c>
      <c r="S3419">
        <v>1414284180</v>
      </c>
      <c r="T3419" s="15">
        <f t="shared" si="214"/>
        <v>41938.029861111107</v>
      </c>
      <c r="U3419" s="14">
        <v>1410558948</v>
      </c>
      <c r="V3419" s="15">
        <f t="shared" si="215"/>
        <v>41894.91375</v>
      </c>
    </row>
    <row r="3420" spans="1:22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6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7">
        <f t="shared" si="212"/>
        <v>100.875</v>
      </c>
      <c r="P3420" s="18">
        <f t="shared" si="213"/>
        <v>72.053571428571431</v>
      </c>
      <c r="Q3420" t="s">
        <v>8317</v>
      </c>
      <c r="R3420" s="8" t="s">
        <v>8316</v>
      </c>
      <c r="S3420">
        <v>1400875307</v>
      </c>
      <c r="T3420" s="15">
        <f t="shared" si="214"/>
        <v>41782.83457175926</v>
      </c>
      <c r="U3420" s="14">
        <v>1398283307</v>
      </c>
      <c r="V3420" s="15">
        <f t="shared" si="215"/>
        <v>41752.83457175926</v>
      </c>
    </row>
    <row r="3421" spans="1:22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6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7">
        <f t="shared" si="212"/>
        <v>106.54545454545455</v>
      </c>
      <c r="P3421" s="18">
        <f t="shared" si="213"/>
        <v>63.695652173913047</v>
      </c>
      <c r="Q3421" t="s">
        <v>8317</v>
      </c>
      <c r="R3421" s="8" t="s">
        <v>8316</v>
      </c>
      <c r="S3421">
        <v>1459978200</v>
      </c>
      <c r="T3421" s="15">
        <f t="shared" si="214"/>
        <v>42466.895833333328</v>
      </c>
      <c r="U3421" s="14">
        <v>1458416585</v>
      </c>
      <c r="V3421" s="15">
        <f t="shared" si="215"/>
        <v>42448.821585648147</v>
      </c>
    </row>
    <row r="3422" spans="1:22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6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7">
        <f t="shared" si="212"/>
        <v>138</v>
      </c>
      <c r="P3422" s="18">
        <f t="shared" si="213"/>
        <v>28.411764705882351</v>
      </c>
      <c r="Q3422" t="s">
        <v>8317</v>
      </c>
      <c r="R3422" s="8" t="s">
        <v>8316</v>
      </c>
      <c r="S3422">
        <v>1455408000</v>
      </c>
      <c r="T3422" s="15">
        <f t="shared" si="214"/>
        <v>42414</v>
      </c>
      <c r="U3422" s="14">
        <v>1454638202</v>
      </c>
      <c r="V3422" s="15">
        <f t="shared" si="215"/>
        <v>42405.090300925927</v>
      </c>
    </row>
    <row r="3423" spans="1:22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6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7">
        <f t="shared" si="212"/>
        <v>101.15</v>
      </c>
      <c r="P3423" s="18">
        <f t="shared" si="213"/>
        <v>103.21428571428571</v>
      </c>
      <c r="Q3423" t="s">
        <v>8317</v>
      </c>
      <c r="R3423" s="8" t="s">
        <v>8316</v>
      </c>
      <c r="S3423">
        <v>1425495563</v>
      </c>
      <c r="T3423" s="15">
        <f t="shared" si="214"/>
        <v>42067.791238425925</v>
      </c>
      <c r="U3423" s="14">
        <v>1422903563</v>
      </c>
      <c r="V3423" s="15">
        <f t="shared" si="215"/>
        <v>42037.791238425925</v>
      </c>
    </row>
    <row r="3424" spans="1:22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6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7">
        <f t="shared" si="212"/>
        <v>109.1</v>
      </c>
      <c r="P3424" s="18">
        <f t="shared" si="213"/>
        <v>71.152173913043484</v>
      </c>
      <c r="Q3424" t="s">
        <v>8317</v>
      </c>
      <c r="R3424" s="8" t="s">
        <v>8316</v>
      </c>
      <c r="S3424">
        <v>1450051200</v>
      </c>
      <c r="T3424" s="15">
        <f t="shared" si="214"/>
        <v>42352</v>
      </c>
      <c r="U3424" s="14">
        <v>1447594176</v>
      </c>
      <c r="V3424" s="15">
        <f t="shared" si="215"/>
        <v>42323.562222222223</v>
      </c>
    </row>
    <row r="3425" spans="1:22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6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7">
        <f t="shared" si="212"/>
        <v>140</v>
      </c>
      <c r="P3425" s="18">
        <f t="shared" si="213"/>
        <v>35</v>
      </c>
      <c r="Q3425" t="s">
        <v>8317</v>
      </c>
      <c r="R3425" s="8" t="s">
        <v>8316</v>
      </c>
      <c r="S3425">
        <v>1429912341</v>
      </c>
      <c r="T3425" s="15">
        <f t="shared" si="214"/>
        <v>42118.911354166667</v>
      </c>
      <c r="U3425" s="14">
        <v>1427320341</v>
      </c>
      <c r="V3425" s="15">
        <f t="shared" si="215"/>
        <v>42088.911354166667</v>
      </c>
    </row>
    <row r="3426" spans="1:22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7">
        <f t="shared" si="212"/>
        <v>103.58333333333334</v>
      </c>
      <c r="P3426" s="18">
        <f t="shared" si="213"/>
        <v>81.776315789473685</v>
      </c>
      <c r="Q3426" t="s">
        <v>8317</v>
      </c>
      <c r="R3426" s="8" t="s">
        <v>8316</v>
      </c>
      <c r="S3426">
        <v>1423119540</v>
      </c>
      <c r="T3426" s="15">
        <f t="shared" si="214"/>
        <v>42040.290972222225</v>
      </c>
      <c r="U3426" s="14">
        <v>1421252084</v>
      </c>
      <c r="V3426" s="15">
        <f t="shared" si="215"/>
        <v>42018.676898148144</v>
      </c>
    </row>
    <row r="3427" spans="1:22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6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7">
        <f t="shared" si="212"/>
        <v>102.97033333333331</v>
      </c>
      <c r="P3427" s="18">
        <f t="shared" si="213"/>
        <v>297.02980769230766</v>
      </c>
      <c r="Q3427" t="s">
        <v>8317</v>
      </c>
      <c r="R3427" s="8" t="s">
        <v>8316</v>
      </c>
      <c r="S3427">
        <v>1412434136</v>
      </c>
      <c r="T3427" s="15">
        <f t="shared" si="214"/>
        <v>41916.617314814815</v>
      </c>
      <c r="U3427" s="14">
        <v>1409669336</v>
      </c>
      <c r="V3427" s="15">
        <f t="shared" si="215"/>
        <v>41884.617314814815</v>
      </c>
    </row>
    <row r="3428" spans="1:22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6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7">
        <f t="shared" si="212"/>
        <v>108.13333333333333</v>
      </c>
      <c r="P3428" s="18">
        <f t="shared" si="213"/>
        <v>46.609195402298852</v>
      </c>
      <c r="Q3428" t="s">
        <v>8317</v>
      </c>
      <c r="R3428" s="8" t="s">
        <v>8316</v>
      </c>
      <c r="S3428">
        <v>1411264800</v>
      </c>
      <c r="T3428" s="15">
        <f t="shared" si="214"/>
        <v>41903.083333333336</v>
      </c>
      <c r="U3428" s="14">
        <v>1409620903</v>
      </c>
      <c r="V3428" s="15">
        <f t="shared" si="215"/>
        <v>41884.056747685187</v>
      </c>
    </row>
    <row r="3429" spans="1:22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6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7">
        <f t="shared" si="212"/>
        <v>100</v>
      </c>
      <c r="P3429" s="18">
        <f t="shared" si="213"/>
        <v>51.724137931034484</v>
      </c>
      <c r="Q3429" t="s">
        <v>8317</v>
      </c>
      <c r="R3429" s="8" t="s">
        <v>8316</v>
      </c>
      <c r="S3429">
        <v>1404314952</v>
      </c>
      <c r="T3429" s="15">
        <f t="shared" si="214"/>
        <v>41822.645277777774</v>
      </c>
      <c r="U3429" s="14">
        <v>1401722952</v>
      </c>
      <c r="V3429" s="15">
        <f t="shared" si="215"/>
        <v>41792.645277777774</v>
      </c>
    </row>
    <row r="3430" spans="1:22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6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7">
        <f t="shared" si="212"/>
        <v>102.75000000000001</v>
      </c>
      <c r="P3430" s="18">
        <f t="shared" si="213"/>
        <v>40.294117647058826</v>
      </c>
      <c r="Q3430" t="s">
        <v>8317</v>
      </c>
      <c r="R3430" s="8" t="s">
        <v>8316</v>
      </c>
      <c r="S3430">
        <v>1425142800</v>
      </c>
      <c r="T3430" s="15">
        <f t="shared" si="214"/>
        <v>42063.708333333328</v>
      </c>
      <c r="U3430" s="14">
        <v>1422983847</v>
      </c>
      <c r="V3430" s="15">
        <f t="shared" si="215"/>
        <v>42038.720451388886</v>
      </c>
    </row>
    <row r="3431" spans="1:22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6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7">
        <f t="shared" si="212"/>
        <v>130</v>
      </c>
      <c r="P3431" s="18">
        <f t="shared" si="213"/>
        <v>16.25</v>
      </c>
      <c r="Q3431" t="s">
        <v>8317</v>
      </c>
      <c r="R3431" s="8" t="s">
        <v>8316</v>
      </c>
      <c r="S3431">
        <v>1478046661</v>
      </c>
      <c r="T3431" s="15">
        <f t="shared" si="214"/>
        <v>42676.021539351852</v>
      </c>
      <c r="U3431" s="14">
        <v>1476837061</v>
      </c>
      <c r="V3431" s="15">
        <f t="shared" si="215"/>
        <v>42662.021539351852</v>
      </c>
    </row>
    <row r="3432" spans="1:22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6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7">
        <f t="shared" si="212"/>
        <v>108.54949999999999</v>
      </c>
      <c r="P3432" s="18">
        <f t="shared" si="213"/>
        <v>30.152638888888887</v>
      </c>
      <c r="Q3432" t="s">
        <v>8317</v>
      </c>
      <c r="R3432" s="8" t="s">
        <v>8316</v>
      </c>
      <c r="S3432">
        <v>1406760101</v>
      </c>
      <c r="T3432" s="15">
        <f t="shared" si="214"/>
        <v>41850.945613425924</v>
      </c>
      <c r="U3432" s="14">
        <v>1404168101</v>
      </c>
      <c r="V3432" s="15">
        <f t="shared" si="215"/>
        <v>41820.945613425924</v>
      </c>
    </row>
    <row r="3433" spans="1:22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6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7">
        <f t="shared" si="212"/>
        <v>100</v>
      </c>
      <c r="P3433" s="18">
        <f t="shared" si="213"/>
        <v>95.238095238095241</v>
      </c>
      <c r="Q3433" t="s">
        <v>8317</v>
      </c>
      <c r="R3433" s="8" t="s">
        <v>8316</v>
      </c>
      <c r="S3433">
        <v>1408383153</v>
      </c>
      <c r="T3433" s="15">
        <f t="shared" si="214"/>
        <v>41869.730937500004</v>
      </c>
      <c r="U3433" s="14">
        <v>1405791153</v>
      </c>
      <c r="V3433" s="15">
        <f t="shared" si="215"/>
        <v>41839.730937500004</v>
      </c>
    </row>
    <row r="3434" spans="1:22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6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7">
        <f t="shared" si="212"/>
        <v>109.65</v>
      </c>
      <c r="P3434" s="18">
        <f t="shared" si="213"/>
        <v>52.214285714285715</v>
      </c>
      <c r="Q3434" t="s">
        <v>8317</v>
      </c>
      <c r="R3434" s="8" t="s">
        <v>8316</v>
      </c>
      <c r="S3434">
        <v>1454709600</v>
      </c>
      <c r="T3434" s="15">
        <f t="shared" si="214"/>
        <v>42405.916666666672</v>
      </c>
      <c r="U3434" s="14">
        <v>1452520614</v>
      </c>
      <c r="V3434" s="15">
        <f t="shared" si="215"/>
        <v>42380.581180555557</v>
      </c>
    </row>
    <row r="3435" spans="1:22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6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7">
        <f t="shared" si="212"/>
        <v>100.26315789473684</v>
      </c>
      <c r="P3435" s="18">
        <f t="shared" si="213"/>
        <v>134.1549295774648</v>
      </c>
      <c r="Q3435" t="s">
        <v>8317</v>
      </c>
      <c r="R3435" s="8" t="s">
        <v>8316</v>
      </c>
      <c r="S3435">
        <v>1402974000</v>
      </c>
      <c r="T3435" s="15">
        <f t="shared" si="214"/>
        <v>41807.125</v>
      </c>
      <c r="U3435" s="14">
        <v>1400290255</v>
      </c>
      <c r="V3435" s="15">
        <f t="shared" si="215"/>
        <v>41776.06313657407</v>
      </c>
    </row>
    <row r="3436" spans="1:22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7">
        <f t="shared" si="212"/>
        <v>105.55000000000001</v>
      </c>
      <c r="P3436" s="18">
        <f t="shared" si="213"/>
        <v>62.827380952380949</v>
      </c>
      <c r="Q3436" t="s">
        <v>8317</v>
      </c>
      <c r="R3436" s="8" t="s">
        <v>8316</v>
      </c>
      <c r="S3436">
        <v>1404983269</v>
      </c>
      <c r="T3436" s="15">
        <f t="shared" si="214"/>
        <v>41830.380428240736</v>
      </c>
      <c r="U3436" s="14">
        <v>1402391269</v>
      </c>
      <c r="V3436" s="15">
        <f t="shared" si="215"/>
        <v>41800.380428240736</v>
      </c>
    </row>
    <row r="3437" spans="1:22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6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7">
        <f t="shared" si="212"/>
        <v>112.00000000000001</v>
      </c>
      <c r="P3437" s="18">
        <f t="shared" si="213"/>
        <v>58.94736842105263</v>
      </c>
      <c r="Q3437" t="s">
        <v>8317</v>
      </c>
      <c r="R3437" s="8" t="s">
        <v>8316</v>
      </c>
      <c r="S3437">
        <v>1470538800</v>
      </c>
      <c r="T3437" s="15">
        <f t="shared" si="214"/>
        <v>42589.125</v>
      </c>
      <c r="U3437" s="14">
        <v>1469112493</v>
      </c>
      <c r="V3437" s="15">
        <f t="shared" si="215"/>
        <v>42572.61681712963</v>
      </c>
    </row>
    <row r="3438" spans="1:22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6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7">
        <f t="shared" si="212"/>
        <v>105.89999999999999</v>
      </c>
      <c r="P3438" s="18">
        <f t="shared" si="213"/>
        <v>143.1081081081081</v>
      </c>
      <c r="Q3438" t="s">
        <v>8317</v>
      </c>
      <c r="R3438" s="8" t="s">
        <v>8316</v>
      </c>
      <c r="S3438">
        <v>1408638480</v>
      </c>
      <c r="T3438" s="15">
        <f t="shared" si="214"/>
        <v>41872.686111111107</v>
      </c>
      <c r="U3438" s="14">
        <v>1406811593</v>
      </c>
      <c r="V3438" s="15">
        <f t="shared" si="215"/>
        <v>41851.541585648149</v>
      </c>
    </row>
    <row r="3439" spans="1:22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6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7">
        <f t="shared" si="212"/>
        <v>101</v>
      </c>
      <c r="P3439" s="18">
        <f t="shared" si="213"/>
        <v>84.166666666666671</v>
      </c>
      <c r="Q3439" t="s">
        <v>8317</v>
      </c>
      <c r="R3439" s="8" t="s">
        <v>8316</v>
      </c>
      <c r="S3439">
        <v>1440003820</v>
      </c>
      <c r="T3439" s="15">
        <f t="shared" si="214"/>
        <v>42235.710879629631</v>
      </c>
      <c r="U3439" s="14">
        <v>1437411820</v>
      </c>
      <c r="V3439" s="15">
        <f t="shared" si="215"/>
        <v>42205.710879629631</v>
      </c>
    </row>
    <row r="3440" spans="1:22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6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7">
        <f t="shared" si="212"/>
        <v>104.2</v>
      </c>
      <c r="P3440" s="18">
        <f t="shared" si="213"/>
        <v>186.07142857142858</v>
      </c>
      <c r="Q3440" t="s">
        <v>8317</v>
      </c>
      <c r="R3440" s="8" t="s">
        <v>8316</v>
      </c>
      <c r="S3440">
        <v>1430600400</v>
      </c>
      <c r="T3440" s="15">
        <f t="shared" si="214"/>
        <v>42126.875</v>
      </c>
      <c r="U3440" s="14">
        <v>1428358567</v>
      </c>
      <c r="V3440" s="15">
        <f t="shared" si="215"/>
        <v>42100.927858796298</v>
      </c>
    </row>
    <row r="3441" spans="1:22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6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7">
        <f t="shared" si="212"/>
        <v>134.67833333333334</v>
      </c>
      <c r="P3441" s="18">
        <f t="shared" si="213"/>
        <v>89.785555555555561</v>
      </c>
      <c r="Q3441" t="s">
        <v>8317</v>
      </c>
      <c r="R3441" s="8" t="s">
        <v>8316</v>
      </c>
      <c r="S3441">
        <v>1453179540</v>
      </c>
      <c r="T3441" s="15">
        <f t="shared" si="214"/>
        <v>42388.207638888889</v>
      </c>
      <c r="U3441" s="14">
        <v>1452030730</v>
      </c>
      <c r="V3441" s="15">
        <f t="shared" si="215"/>
        <v>42374.911226851851</v>
      </c>
    </row>
    <row r="3442" spans="1:22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6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7">
        <f t="shared" si="212"/>
        <v>105.2184</v>
      </c>
      <c r="P3442" s="18">
        <f t="shared" si="213"/>
        <v>64.157560975609755</v>
      </c>
      <c r="Q3442" t="s">
        <v>8317</v>
      </c>
      <c r="R3442" s="8" t="s">
        <v>8316</v>
      </c>
      <c r="S3442">
        <v>1405095300</v>
      </c>
      <c r="T3442" s="15">
        <f t="shared" si="214"/>
        <v>41831.677083333336</v>
      </c>
      <c r="U3442" s="14">
        <v>1403146628</v>
      </c>
      <c r="V3442" s="15">
        <f t="shared" si="215"/>
        <v>41809.12300925926</v>
      </c>
    </row>
    <row r="3443" spans="1:22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6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7">
        <f t="shared" si="212"/>
        <v>102.60000000000001</v>
      </c>
      <c r="P3443" s="18">
        <f t="shared" si="213"/>
        <v>59.651162790697676</v>
      </c>
      <c r="Q3443" t="s">
        <v>8317</v>
      </c>
      <c r="R3443" s="8" t="s">
        <v>8316</v>
      </c>
      <c r="S3443">
        <v>1447445820</v>
      </c>
      <c r="T3443" s="15">
        <f t="shared" si="214"/>
        <v>42321.845138888893</v>
      </c>
      <c r="U3443" s="14">
        <v>1445077121</v>
      </c>
      <c r="V3443" s="15">
        <f t="shared" si="215"/>
        <v>42294.429641203707</v>
      </c>
    </row>
    <row r="3444" spans="1:22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6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7">
        <f t="shared" si="212"/>
        <v>100</v>
      </c>
      <c r="P3444" s="18">
        <f t="shared" si="213"/>
        <v>31.25</v>
      </c>
      <c r="Q3444" t="s">
        <v>8317</v>
      </c>
      <c r="R3444" s="8" t="s">
        <v>8316</v>
      </c>
      <c r="S3444">
        <v>1433016672</v>
      </c>
      <c r="T3444" s="15">
        <f t="shared" si="214"/>
        <v>42154.841111111113</v>
      </c>
      <c r="U3444" s="14">
        <v>1430424672</v>
      </c>
      <c r="V3444" s="15">
        <f t="shared" si="215"/>
        <v>42124.841111111113</v>
      </c>
    </row>
    <row r="3445" spans="1:22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6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7">
        <f t="shared" si="212"/>
        <v>185.5</v>
      </c>
      <c r="P3445" s="18">
        <f t="shared" si="213"/>
        <v>41.222222222222221</v>
      </c>
      <c r="Q3445" t="s">
        <v>8317</v>
      </c>
      <c r="R3445" s="8" t="s">
        <v>8316</v>
      </c>
      <c r="S3445">
        <v>1410266146</v>
      </c>
      <c r="T3445" s="15">
        <f t="shared" si="214"/>
        <v>41891.524837962963</v>
      </c>
      <c r="U3445" s="14">
        <v>1407674146</v>
      </c>
      <c r="V3445" s="15">
        <f t="shared" si="215"/>
        <v>41861.524837962963</v>
      </c>
    </row>
    <row r="3446" spans="1:22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7">
        <f t="shared" si="212"/>
        <v>289</v>
      </c>
      <c r="P3446" s="18">
        <f t="shared" si="213"/>
        <v>43.35</v>
      </c>
      <c r="Q3446" t="s">
        <v>8317</v>
      </c>
      <c r="R3446" s="8" t="s">
        <v>8316</v>
      </c>
      <c r="S3446">
        <v>1465394340</v>
      </c>
      <c r="T3446" s="15">
        <f t="shared" si="214"/>
        <v>42529.582638888889</v>
      </c>
      <c r="U3446" s="14">
        <v>1464677986</v>
      </c>
      <c r="V3446" s="15">
        <f t="shared" si="215"/>
        <v>42521.291504629626</v>
      </c>
    </row>
    <row r="3447" spans="1:22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6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7">
        <f t="shared" si="212"/>
        <v>100</v>
      </c>
      <c r="P3447" s="18">
        <f t="shared" si="213"/>
        <v>64.516129032258064</v>
      </c>
      <c r="Q3447" t="s">
        <v>8317</v>
      </c>
      <c r="R3447" s="8" t="s">
        <v>8316</v>
      </c>
      <c r="S3447">
        <v>1445604236</v>
      </c>
      <c r="T3447" s="15">
        <f t="shared" si="214"/>
        <v>42300.530509259261</v>
      </c>
      <c r="U3447" s="14">
        <v>1443185036</v>
      </c>
      <c r="V3447" s="15">
        <f t="shared" si="215"/>
        <v>42272.530509259261</v>
      </c>
    </row>
    <row r="3448" spans="1:22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6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7">
        <f t="shared" si="212"/>
        <v>108.2</v>
      </c>
      <c r="P3448" s="18">
        <f t="shared" si="213"/>
        <v>43.28</v>
      </c>
      <c r="Q3448" t="s">
        <v>8317</v>
      </c>
      <c r="R3448" s="8" t="s">
        <v>8316</v>
      </c>
      <c r="S3448">
        <v>1423138800</v>
      </c>
      <c r="T3448" s="15">
        <f t="shared" si="214"/>
        <v>42040.513888888891</v>
      </c>
      <c r="U3448" s="14">
        <v>1421092725</v>
      </c>
      <c r="V3448" s="15">
        <f t="shared" si="215"/>
        <v>42016.832465277781</v>
      </c>
    </row>
    <row r="3449" spans="1:22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6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7">
        <f t="shared" si="212"/>
        <v>107.80000000000001</v>
      </c>
      <c r="P3449" s="18">
        <f t="shared" si="213"/>
        <v>77</v>
      </c>
      <c r="Q3449" t="s">
        <v>8317</v>
      </c>
      <c r="R3449" s="8" t="s">
        <v>8316</v>
      </c>
      <c r="S3449">
        <v>1458332412</v>
      </c>
      <c r="T3449" s="15">
        <f t="shared" si="214"/>
        <v>42447.847361111111</v>
      </c>
      <c r="U3449" s="14">
        <v>1454448012</v>
      </c>
      <c r="V3449" s="15">
        <f t="shared" si="215"/>
        <v>42402.889027777783</v>
      </c>
    </row>
    <row r="3450" spans="1:22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6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7">
        <f t="shared" si="212"/>
        <v>109.76190476190477</v>
      </c>
      <c r="P3450" s="18">
        <f t="shared" si="213"/>
        <v>51.222222222222221</v>
      </c>
      <c r="Q3450" t="s">
        <v>8317</v>
      </c>
      <c r="R3450" s="8" t="s">
        <v>8316</v>
      </c>
      <c r="S3450">
        <v>1418784689</v>
      </c>
      <c r="T3450" s="15">
        <f t="shared" si="214"/>
        <v>41990.119085648148</v>
      </c>
      <c r="U3450" s="14">
        <v>1416192689</v>
      </c>
      <c r="V3450" s="15">
        <f t="shared" si="215"/>
        <v>41960.119085648148</v>
      </c>
    </row>
    <row r="3451" spans="1:22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6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7">
        <f t="shared" si="212"/>
        <v>170.625</v>
      </c>
      <c r="P3451" s="18">
        <f t="shared" si="213"/>
        <v>68.25</v>
      </c>
      <c r="Q3451" t="s">
        <v>8317</v>
      </c>
      <c r="R3451" s="8" t="s">
        <v>8316</v>
      </c>
      <c r="S3451">
        <v>1468036800</v>
      </c>
      <c r="T3451" s="15">
        <f t="shared" si="214"/>
        <v>42560.166666666672</v>
      </c>
      <c r="U3451" s="14">
        <v>1465607738</v>
      </c>
      <c r="V3451" s="15">
        <f t="shared" si="215"/>
        <v>42532.052523148144</v>
      </c>
    </row>
    <row r="3452" spans="1:22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6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7">
        <f t="shared" si="212"/>
        <v>152</v>
      </c>
      <c r="P3452" s="18">
        <f t="shared" si="213"/>
        <v>19.487179487179485</v>
      </c>
      <c r="Q3452" t="s">
        <v>8317</v>
      </c>
      <c r="R3452" s="8" t="s">
        <v>8316</v>
      </c>
      <c r="S3452">
        <v>1427990071</v>
      </c>
      <c r="T3452" s="15">
        <f t="shared" si="214"/>
        <v>42096.662858796291</v>
      </c>
      <c r="U3452" s="14">
        <v>1422809671</v>
      </c>
      <c r="V3452" s="15">
        <f t="shared" si="215"/>
        <v>42036.704525462963</v>
      </c>
    </row>
    <row r="3453" spans="1:22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6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7">
        <f t="shared" si="212"/>
        <v>101.23076923076924</v>
      </c>
      <c r="P3453" s="18">
        <f t="shared" si="213"/>
        <v>41.125</v>
      </c>
      <c r="Q3453" t="s">
        <v>8317</v>
      </c>
      <c r="R3453" s="8" t="s">
        <v>8316</v>
      </c>
      <c r="S3453">
        <v>1429636927</v>
      </c>
      <c r="T3453" s="15">
        <f t="shared" si="214"/>
        <v>42115.723692129628</v>
      </c>
      <c r="U3453" s="14">
        <v>1427304127</v>
      </c>
      <c r="V3453" s="15">
        <f t="shared" si="215"/>
        <v>42088.723692129628</v>
      </c>
    </row>
    <row r="3454" spans="1:22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6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7">
        <f t="shared" si="212"/>
        <v>153.19999999999999</v>
      </c>
      <c r="P3454" s="18">
        <f t="shared" si="213"/>
        <v>41.405405405405403</v>
      </c>
      <c r="Q3454" t="s">
        <v>8317</v>
      </c>
      <c r="R3454" s="8" t="s">
        <v>8316</v>
      </c>
      <c r="S3454">
        <v>1406087940</v>
      </c>
      <c r="T3454" s="15">
        <f t="shared" si="214"/>
        <v>41843.165972222225</v>
      </c>
      <c r="U3454" s="14">
        <v>1404141626</v>
      </c>
      <c r="V3454" s="15">
        <f t="shared" si="215"/>
        <v>41820.639189814814</v>
      </c>
    </row>
    <row r="3455" spans="1:22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6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7">
        <f t="shared" si="212"/>
        <v>128.33333333333334</v>
      </c>
      <c r="P3455" s="18">
        <f t="shared" si="213"/>
        <v>27.5</v>
      </c>
      <c r="Q3455" t="s">
        <v>8317</v>
      </c>
      <c r="R3455" s="8" t="s">
        <v>8316</v>
      </c>
      <c r="S3455">
        <v>1471130956</v>
      </c>
      <c r="T3455" s="15">
        <f t="shared" si="214"/>
        <v>42595.97865740741</v>
      </c>
      <c r="U3455" s="14">
        <v>1465946956</v>
      </c>
      <c r="V3455" s="15">
        <f t="shared" si="215"/>
        <v>42535.97865740741</v>
      </c>
    </row>
    <row r="3456" spans="1:22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7">
        <f t="shared" si="212"/>
        <v>100.71428571428571</v>
      </c>
      <c r="P3456" s="18">
        <f t="shared" si="213"/>
        <v>33.571428571428569</v>
      </c>
      <c r="Q3456" t="s">
        <v>8317</v>
      </c>
      <c r="R3456" s="8" t="s">
        <v>8316</v>
      </c>
      <c r="S3456">
        <v>1406825159</v>
      </c>
      <c r="T3456" s="15">
        <f t="shared" si="214"/>
        <v>41851.698599537034</v>
      </c>
      <c r="U3456" s="14">
        <v>1404233159</v>
      </c>
      <c r="V3456" s="15">
        <f t="shared" si="215"/>
        <v>41821.698599537034</v>
      </c>
    </row>
    <row r="3457" spans="1:22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6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7">
        <f t="shared" si="212"/>
        <v>100.64999999999999</v>
      </c>
      <c r="P3457" s="18">
        <f t="shared" si="213"/>
        <v>145.86956521739131</v>
      </c>
      <c r="Q3457" t="s">
        <v>8317</v>
      </c>
      <c r="R3457" s="8" t="s">
        <v>8316</v>
      </c>
      <c r="S3457">
        <v>1476381627</v>
      </c>
      <c r="T3457" s="15">
        <f t="shared" si="214"/>
        <v>42656.7503125</v>
      </c>
      <c r="U3457" s="14">
        <v>1473789627</v>
      </c>
      <c r="V3457" s="15">
        <f t="shared" si="215"/>
        <v>42626.7503125</v>
      </c>
    </row>
    <row r="3458" spans="1:22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6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7">
        <f t="shared" si="212"/>
        <v>191.3</v>
      </c>
      <c r="P3458" s="18">
        <f t="shared" si="213"/>
        <v>358.6875</v>
      </c>
      <c r="Q3458" t="s">
        <v>8317</v>
      </c>
      <c r="R3458" s="8" t="s">
        <v>8316</v>
      </c>
      <c r="S3458">
        <v>1406876340</v>
      </c>
      <c r="T3458" s="15">
        <f t="shared" si="214"/>
        <v>41852.290972222225</v>
      </c>
      <c r="U3458" s="14">
        <v>1404190567</v>
      </c>
      <c r="V3458" s="15">
        <f t="shared" si="215"/>
        <v>41821.205636574072</v>
      </c>
    </row>
    <row r="3459" spans="1:22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6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7">
        <f t="shared" ref="O3459:O3522" si="216">(E3459/D3459)*100</f>
        <v>140.19999999999999</v>
      </c>
      <c r="P3459" s="18">
        <f t="shared" ref="P3459:P3522" si="217">AVERAGE(E3459/L3459)</f>
        <v>50.981818181818184</v>
      </c>
      <c r="Q3459" t="s">
        <v>8317</v>
      </c>
      <c r="R3459" s="8" t="s">
        <v>8316</v>
      </c>
      <c r="S3459">
        <v>1423720740</v>
      </c>
      <c r="T3459" s="15">
        <f t="shared" ref="T3459:T3522" si="218">(S3459/86400)+DATE(1970,1,1)</f>
        <v>42047.249305555553</v>
      </c>
      <c r="U3459" s="14">
        <v>1421081857</v>
      </c>
      <c r="V3459" s="15">
        <f t="shared" ref="V3459:V3522" si="219">(U3459/86400)+DATE(1970,1,1)</f>
        <v>42016.706678240742</v>
      </c>
    </row>
    <row r="3460" spans="1:22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6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7">
        <f t="shared" si="216"/>
        <v>124.33537832310839</v>
      </c>
      <c r="P3460" s="18">
        <f t="shared" si="217"/>
        <v>45.037037037037038</v>
      </c>
      <c r="Q3460" t="s">
        <v>8317</v>
      </c>
      <c r="R3460" s="8" t="s">
        <v>8316</v>
      </c>
      <c r="S3460">
        <v>1422937620</v>
      </c>
      <c r="T3460" s="15">
        <f t="shared" si="218"/>
        <v>42038.185416666667</v>
      </c>
      <c r="U3460" s="14">
        <v>1420606303</v>
      </c>
      <c r="V3460" s="15">
        <f t="shared" si="219"/>
        <v>42011.202581018515</v>
      </c>
    </row>
    <row r="3461" spans="1:22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6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7">
        <f t="shared" si="216"/>
        <v>126.2</v>
      </c>
      <c r="P3461" s="18">
        <f t="shared" si="217"/>
        <v>17.527777777777779</v>
      </c>
      <c r="Q3461" t="s">
        <v>8317</v>
      </c>
      <c r="R3461" s="8" t="s">
        <v>8316</v>
      </c>
      <c r="S3461">
        <v>1463743860</v>
      </c>
      <c r="T3461" s="15">
        <f t="shared" si="218"/>
        <v>42510.479861111111</v>
      </c>
      <c r="U3461" s="14">
        <v>1461151860</v>
      </c>
      <c r="V3461" s="15">
        <f t="shared" si="219"/>
        <v>42480.479861111111</v>
      </c>
    </row>
    <row r="3462" spans="1:22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6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7">
        <f t="shared" si="216"/>
        <v>190</v>
      </c>
      <c r="P3462" s="18">
        <f t="shared" si="217"/>
        <v>50</v>
      </c>
      <c r="Q3462" t="s">
        <v>8317</v>
      </c>
      <c r="R3462" s="8" t="s">
        <v>8316</v>
      </c>
      <c r="S3462">
        <v>1408106352</v>
      </c>
      <c r="T3462" s="15">
        <f t="shared" si="218"/>
        <v>41866.527222222227</v>
      </c>
      <c r="U3462" s="14">
        <v>1406896752</v>
      </c>
      <c r="V3462" s="15">
        <f t="shared" si="219"/>
        <v>41852.527222222227</v>
      </c>
    </row>
    <row r="3463" spans="1:22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6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7">
        <f t="shared" si="216"/>
        <v>139</v>
      </c>
      <c r="P3463" s="18">
        <f t="shared" si="217"/>
        <v>57.916666666666664</v>
      </c>
      <c r="Q3463" t="s">
        <v>8317</v>
      </c>
      <c r="R3463" s="8" t="s">
        <v>8316</v>
      </c>
      <c r="S3463">
        <v>1477710000</v>
      </c>
      <c r="T3463" s="15">
        <f t="shared" si="218"/>
        <v>42672.125</v>
      </c>
      <c r="U3463" s="14">
        <v>1475248279</v>
      </c>
      <c r="V3463" s="15">
        <f t="shared" si="219"/>
        <v>42643.632858796293</v>
      </c>
    </row>
    <row r="3464" spans="1:22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6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7">
        <f t="shared" si="216"/>
        <v>202</v>
      </c>
      <c r="P3464" s="18">
        <f t="shared" si="217"/>
        <v>29.705882352941178</v>
      </c>
      <c r="Q3464" t="s">
        <v>8317</v>
      </c>
      <c r="R3464" s="8" t="s">
        <v>8316</v>
      </c>
      <c r="S3464">
        <v>1436551200</v>
      </c>
      <c r="T3464" s="15">
        <f t="shared" si="218"/>
        <v>42195.75</v>
      </c>
      <c r="U3464" s="14">
        <v>1435181628</v>
      </c>
      <c r="V3464" s="15">
        <f t="shared" si="219"/>
        <v>42179.898472222223</v>
      </c>
    </row>
    <row r="3465" spans="1:22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6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7">
        <f t="shared" si="216"/>
        <v>103.38000000000001</v>
      </c>
      <c r="P3465" s="18">
        <f t="shared" si="217"/>
        <v>90.684210526315795</v>
      </c>
      <c r="Q3465" t="s">
        <v>8317</v>
      </c>
      <c r="R3465" s="8" t="s">
        <v>8316</v>
      </c>
      <c r="S3465">
        <v>1476158340</v>
      </c>
      <c r="T3465" s="15">
        <f t="shared" si="218"/>
        <v>42654.165972222225</v>
      </c>
      <c r="U3465" s="14">
        <v>1472594585</v>
      </c>
      <c r="V3465" s="15">
        <f t="shared" si="219"/>
        <v>42612.918807870374</v>
      </c>
    </row>
    <row r="3466" spans="1:22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7">
        <f t="shared" si="216"/>
        <v>102.3236</v>
      </c>
      <c r="P3466" s="18">
        <f t="shared" si="217"/>
        <v>55.012688172043013</v>
      </c>
      <c r="Q3466" t="s">
        <v>8317</v>
      </c>
      <c r="R3466" s="8" t="s">
        <v>8316</v>
      </c>
      <c r="S3466">
        <v>1471921637</v>
      </c>
      <c r="T3466" s="15">
        <f t="shared" si="218"/>
        <v>42605.130057870367</v>
      </c>
      <c r="U3466" s="14">
        <v>1469329637</v>
      </c>
      <c r="V3466" s="15">
        <f t="shared" si="219"/>
        <v>42575.130057870367</v>
      </c>
    </row>
    <row r="3467" spans="1:22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6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7">
        <f t="shared" si="216"/>
        <v>103</v>
      </c>
      <c r="P3467" s="18">
        <f t="shared" si="217"/>
        <v>57.222222222222221</v>
      </c>
      <c r="Q3467" t="s">
        <v>8317</v>
      </c>
      <c r="R3467" s="8" t="s">
        <v>8316</v>
      </c>
      <c r="S3467">
        <v>1439136000</v>
      </c>
      <c r="T3467" s="15">
        <f t="shared" si="218"/>
        <v>42225.666666666672</v>
      </c>
      <c r="U3467" s="14">
        <v>1436972472</v>
      </c>
      <c r="V3467" s="15">
        <f t="shared" si="219"/>
        <v>42200.625833333332</v>
      </c>
    </row>
    <row r="3468" spans="1:22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6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7">
        <f t="shared" si="216"/>
        <v>127.14285714285714</v>
      </c>
      <c r="P3468" s="18">
        <f t="shared" si="217"/>
        <v>72.950819672131146</v>
      </c>
      <c r="Q3468" t="s">
        <v>8317</v>
      </c>
      <c r="R3468" s="8" t="s">
        <v>8316</v>
      </c>
      <c r="S3468">
        <v>1461108450</v>
      </c>
      <c r="T3468" s="15">
        <f t="shared" si="218"/>
        <v>42479.977430555555</v>
      </c>
      <c r="U3468" s="14">
        <v>1455928050</v>
      </c>
      <c r="V3468" s="15">
        <f t="shared" si="219"/>
        <v>42420.019097222219</v>
      </c>
    </row>
    <row r="3469" spans="1:22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6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7">
        <f t="shared" si="216"/>
        <v>101</v>
      </c>
      <c r="P3469" s="18">
        <f t="shared" si="217"/>
        <v>64.468085106382972</v>
      </c>
      <c r="Q3469" t="s">
        <v>8317</v>
      </c>
      <c r="R3469" s="8" t="s">
        <v>8316</v>
      </c>
      <c r="S3469">
        <v>1426864032</v>
      </c>
      <c r="T3469" s="15">
        <f t="shared" si="218"/>
        <v>42083.630000000005</v>
      </c>
      <c r="U3469" s="14">
        <v>1424275632</v>
      </c>
      <c r="V3469" s="15">
        <f t="shared" si="219"/>
        <v>42053.671666666662</v>
      </c>
    </row>
    <row r="3470" spans="1:22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6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7">
        <f t="shared" si="216"/>
        <v>121.78</v>
      </c>
      <c r="P3470" s="18">
        <f t="shared" si="217"/>
        <v>716.35294117647061</v>
      </c>
      <c r="Q3470" t="s">
        <v>8317</v>
      </c>
      <c r="R3470" s="8" t="s">
        <v>8316</v>
      </c>
      <c r="S3470">
        <v>1474426800</v>
      </c>
      <c r="T3470" s="15">
        <f t="shared" si="218"/>
        <v>42634.125</v>
      </c>
      <c r="U3470" s="14">
        <v>1471976529</v>
      </c>
      <c r="V3470" s="15">
        <f t="shared" si="219"/>
        <v>42605.765381944446</v>
      </c>
    </row>
    <row r="3471" spans="1:22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6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7">
        <f t="shared" si="216"/>
        <v>113.39285714285714</v>
      </c>
      <c r="P3471" s="18">
        <f t="shared" si="217"/>
        <v>50.396825396825399</v>
      </c>
      <c r="Q3471" t="s">
        <v>8317</v>
      </c>
      <c r="R3471" s="8" t="s">
        <v>8316</v>
      </c>
      <c r="S3471">
        <v>1461857045</v>
      </c>
      <c r="T3471" s="15">
        <f t="shared" si="218"/>
        <v>42488.641724537039</v>
      </c>
      <c r="U3471" s="14">
        <v>1459265045</v>
      </c>
      <c r="V3471" s="15">
        <f t="shared" si="219"/>
        <v>42458.641724537039</v>
      </c>
    </row>
    <row r="3472" spans="1:22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6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7">
        <f t="shared" si="216"/>
        <v>150</v>
      </c>
      <c r="P3472" s="18">
        <f t="shared" si="217"/>
        <v>41.666666666666664</v>
      </c>
      <c r="Q3472" t="s">
        <v>8317</v>
      </c>
      <c r="R3472" s="8" t="s">
        <v>8316</v>
      </c>
      <c r="S3472">
        <v>1468618680</v>
      </c>
      <c r="T3472" s="15">
        <f t="shared" si="218"/>
        <v>42566.901388888888</v>
      </c>
      <c r="U3472" s="14">
        <v>1465345902</v>
      </c>
      <c r="V3472" s="15">
        <f t="shared" si="219"/>
        <v>42529.022013888884</v>
      </c>
    </row>
    <row r="3473" spans="1:22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6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7">
        <f t="shared" si="216"/>
        <v>214.6</v>
      </c>
      <c r="P3473" s="18">
        <f t="shared" si="217"/>
        <v>35.766666666666666</v>
      </c>
      <c r="Q3473" t="s">
        <v>8317</v>
      </c>
      <c r="R3473" s="8" t="s">
        <v>8316</v>
      </c>
      <c r="S3473">
        <v>1409515200</v>
      </c>
      <c r="T3473" s="15">
        <f t="shared" si="218"/>
        <v>41882.833333333336</v>
      </c>
      <c r="U3473" s="14">
        <v>1405971690</v>
      </c>
      <c r="V3473" s="15">
        <f t="shared" si="219"/>
        <v>41841.820486111115</v>
      </c>
    </row>
    <row r="3474" spans="1:22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6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7">
        <f t="shared" si="216"/>
        <v>102.05</v>
      </c>
      <c r="P3474" s="18">
        <f t="shared" si="217"/>
        <v>88.739130434782609</v>
      </c>
      <c r="Q3474" t="s">
        <v>8317</v>
      </c>
      <c r="R3474" s="8" t="s">
        <v>8316</v>
      </c>
      <c r="S3474">
        <v>1415253540</v>
      </c>
      <c r="T3474" s="15">
        <f t="shared" si="218"/>
        <v>41949.249305555553</v>
      </c>
      <c r="U3474" s="14">
        <v>1413432331</v>
      </c>
      <c r="V3474" s="15">
        <f t="shared" si="219"/>
        <v>41928.170497685183</v>
      </c>
    </row>
    <row r="3475" spans="1:22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6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7">
        <f t="shared" si="216"/>
        <v>100</v>
      </c>
      <c r="P3475" s="18">
        <f t="shared" si="217"/>
        <v>148.4848484848485</v>
      </c>
      <c r="Q3475" t="s">
        <v>8317</v>
      </c>
      <c r="R3475" s="8" t="s">
        <v>8316</v>
      </c>
      <c r="S3475">
        <v>1426883220</v>
      </c>
      <c r="T3475" s="15">
        <f t="shared" si="218"/>
        <v>42083.852083333331</v>
      </c>
      <c r="U3475" s="14">
        <v>1425067296</v>
      </c>
      <c r="V3475" s="15">
        <f t="shared" si="219"/>
        <v>42062.834444444445</v>
      </c>
    </row>
    <row r="3476" spans="1:22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7">
        <f t="shared" si="216"/>
        <v>101</v>
      </c>
      <c r="P3476" s="18">
        <f t="shared" si="217"/>
        <v>51.794871794871796</v>
      </c>
      <c r="Q3476" t="s">
        <v>8317</v>
      </c>
      <c r="R3476" s="8" t="s">
        <v>8316</v>
      </c>
      <c r="S3476">
        <v>1469016131</v>
      </c>
      <c r="T3476" s="15">
        <f t="shared" si="218"/>
        <v>42571.501516203702</v>
      </c>
      <c r="U3476" s="14">
        <v>1466424131</v>
      </c>
      <c r="V3476" s="15">
        <f t="shared" si="219"/>
        <v>42541.501516203702</v>
      </c>
    </row>
    <row r="3477" spans="1:22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6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7">
        <f t="shared" si="216"/>
        <v>113.33333333333333</v>
      </c>
      <c r="P3477" s="18">
        <f t="shared" si="217"/>
        <v>20</v>
      </c>
      <c r="Q3477" t="s">
        <v>8317</v>
      </c>
      <c r="R3477" s="8" t="s">
        <v>8316</v>
      </c>
      <c r="S3477">
        <v>1414972800</v>
      </c>
      <c r="T3477" s="15">
        <f t="shared" si="218"/>
        <v>41946</v>
      </c>
      <c r="U3477" s="14">
        <v>1412629704</v>
      </c>
      <c r="V3477" s="15">
        <f t="shared" si="219"/>
        <v>41918.880833333329</v>
      </c>
    </row>
    <row r="3478" spans="1:22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6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7">
        <f t="shared" si="216"/>
        <v>104</v>
      </c>
      <c r="P3478" s="18">
        <f t="shared" si="217"/>
        <v>52</v>
      </c>
      <c r="Q3478" t="s">
        <v>8317</v>
      </c>
      <c r="R3478" s="8" t="s">
        <v>8316</v>
      </c>
      <c r="S3478">
        <v>1414378800</v>
      </c>
      <c r="T3478" s="15">
        <f t="shared" si="218"/>
        <v>41939.125</v>
      </c>
      <c r="U3478" s="14">
        <v>1412836990</v>
      </c>
      <c r="V3478" s="15">
        <f t="shared" si="219"/>
        <v>41921.279976851853</v>
      </c>
    </row>
    <row r="3479" spans="1:22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6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7">
        <f t="shared" si="216"/>
        <v>115.33333333333333</v>
      </c>
      <c r="P3479" s="18">
        <f t="shared" si="217"/>
        <v>53.230769230769234</v>
      </c>
      <c r="Q3479" t="s">
        <v>8317</v>
      </c>
      <c r="R3479" s="8" t="s">
        <v>8316</v>
      </c>
      <c r="S3479">
        <v>1431831600</v>
      </c>
      <c r="T3479" s="15">
        <f t="shared" si="218"/>
        <v>42141.125</v>
      </c>
      <c r="U3479" s="14">
        <v>1430761243</v>
      </c>
      <c r="V3479" s="15">
        <f t="shared" si="219"/>
        <v>42128.736608796295</v>
      </c>
    </row>
    <row r="3480" spans="1:22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6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7">
        <f t="shared" si="216"/>
        <v>112.85000000000001</v>
      </c>
      <c r="P3480" s="18">
        <f t="shared" si="217"/>
        <v>39.596491228070178</v>
      </c>
      <c r="Q3480" t="s">
        <v>8317</v>
      </c>
      <c r="R3480" s="8" t="s">
        <v>8316</v>
      </c>
      <c r="S3480">
        <v>1426539600</v>
      </c>
      <c r="T3480" s="15">
        <f t="shared" si="218"/>
        <v>42079.875</v>
      </c>
      <c r="U3480" s="14">
        <v>1424296822</v>
      </c>
      <c r="V3480" s="15">
        <f t="shared" si="219"/>
        <v>42053.916921296295</v>
      </c>
    </row>
    <row r="3481" spans="1:22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6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7">
        <f t="shared" si="216"/>
        <v>127.86666666666666</v>
      </c>
      <c r="P3481" s="18">
        <f t="shared" si="217"/>
        <v>34.25</v>
      </c>
      <c r="Q3481" t="s">
        <v>8317</v>
      </c>
      <c r="R3481" s="8" t="s">
        <v>8316</v>
      </c>
      <c r="S3481">
        <v>1403382680</v>
      </c>
      <c r="T3481" s="15">
        <f t="shared" si="218"/>
        <v>41811.855092592596</v>
      </c>
      <c r="U3481" s="14">
        <v>1400790680</v>
      </c>
      <c r="V3481" s="15">
        <f t="shared" si="219"/>
        <v>41781.855092592596</v>
      </c>
    </row>
    <row r="3482" spans="1:22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6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7">
        <f t="shared" si="216"/>
        <v>142.66666666666669</v>
      </c>
      <c r="P3482" s="18">
        <f t="shared" si="217"/>
        <v>164.61538461538461</v>
      </c>
      <c r="Q3482" t="s">
        <v>8317</v>
      </c>
      <c r="R3482" s="8" t="s">
        <v>8316</v>
      </c>
      <c r="S3482">
        <v>1436562000</v>
      </c>
      <c r="T3482" s="15">
        <f t="shared" si="218"/>
        <v>42195.875</v>
      </c>
      <c r="U3482" s="14">
        <v>1434440227</v>
      </c>
      <c r="V3482" s="15">
        <f t="shared" si="219"/>
        <v>42171.317442129628</v>
      </c>
    </row>
    <row r="3483" spans="1:22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6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7">
        <f t="shared" si="216"/>
        <v>118.8</v>
      </c>
      <c r="P3483" s="18">
        <f t="shared" si="217"/>
        <v>125.05263157894737</v>
      </c>
      <c r="Q3483" t="s">
        <v>8317</v>
      </c>
      <c r="R3483" s="8" t="s">
        <v>8316</v>
      </c>
      <c r="S3483">
        <v>1420178188</v>
      </c>
      <c r="T3483" s="15">
        <f t="shared" si="218"/>
        <v>42006.247546296298</v>
      </c>
      <c r="U3483" s="14">
        <v>1418709388</v>
      </c>
      <c r="V3483" s="15">
        <f t="shared" si="219"/>
        <v>41989.247546296298</v>
      </c>
    </row>
    <row r="3484" spans="1:22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6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7">
        <f t="shared" si="216"/>
        <v>138.33333333333334</v>
      </c>
      <c r="P3484" s="18">
        <f t="shared" si="217"/>
        <v>51.875</v>
      </c>
      <c r="Q3484" t="s">
        <v>8317</v>
      </c>
      <c r="R3484" s="8" t="s">
        <v>8316</v>
      </c>
      <c r="S3484">
        <v>1404671466</v>
      </c>
      <c r="T3484" s="15">
        <f t="shared" si="218"/>
        <v>41826.771597222221</v>
      </c>
      <c r="U3484" s="14">
        <v>1402079466</v>
      </c>
      <c r="V3484" s="15">
        <f t="shared" si="219"/>
        <v>41796.771597222221</v>
      </c>
    </row>
    <row r="3485" spans="1:22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6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7">
        <f t="shared" si="216"/>
        <v>159.9402985074627</v>
      </c>
      <c r="P3485" s="18">
        <f t="shared" si="217"/>
        <v>40.285714285714285</v>
      </c>
      <c r="Q3485" t="s">
        <v>8317</v>
      </c>
      <c r="R3485" s="8" t="s">
        <v>8316</v>
      </c>
      <c r="S3485">
        <v>1404403381</v>
      </c>
      <c r="T3485" s="15">
        <f t="shared" si="218"/>
        <v>41823.668761574074</v>
      </c>
      <c r="U3485" s="14">
        <v>1401811381</v>
      </c>
      <c r="V3485" s="15">
        <f t="shared" si="219"/>
        <v>41793.668761574074</v>
      </c>
    </row>
    <row r="3486" spans="1:22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7">
        <f t="shared" si="216"/>
        <v>114.24000000000001</v>
      </c>
      <c r="P3486" s="18">
        <f t="shared" si="217"/>
        <v>64.909090909090907</v>
      </c>
      <c r="Q3486" t="s">
        <v>8317</v>
      </c>
      <c r="R3486" s="8" t="s">
        <v>8316</v>
      </c>
      <c r="S3486">
        <v>1466014499</v>
      </c>
      <c r="T3486" s="15">
        <f t="shared" si="218"/>
        <v>42536.760405092587</v>
      </c>
      <c r="U3486" s="14">
        <v>1463422499</v>
      </c>
      <c r="V3486" s="15">
        <f t="shared" si="219"/>
        <v>42506.760405092587</v>
      </c>
    </row>
    <row r="3487" spans="1:22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6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7">
        <f t="shared" si="216"/>
        <v>100.60606060606061</v>
      </c>
      <c r="P3487" s="18">
        <f t="shared" si="217"/>
        <v>55.333333333333336</v>
      </c>
      <c r="Q3487" t="s">
        <v>8317</v>
      </c>
      <c r="R3487" s="8" t="s">
        <v>8316</v>
      </c>
      <c r="S3487">
        <v>1454431080</v>
      </c>
      <c r="T3487" s="15">
        <f t="shared" si="218"/>
        <v>42402.693055555559</v>
      </c>
      <c r="U3487" s="14">
        <v>1451839080</v>
      </c>
      <c r="V3487" s="15">
        <f t="shared" si="219"/>
        <v>42372.693055555559</v>
      </c>
    </row>
    <row r="3488" spans="1:22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6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7">
        <f t="shared" si="216"/>
        <v>155.20000000000002</v>
      </c>
      <c r="P3488" s="18">
        <f t="shared" si="217"/>
        <v>83.142857142857139</v>
      </c>
      <c r="Q3488" t="s">
        <v>8317</v>
      </c>
      <c r="R3488" s="8" t="s">
        <v>8316</v>
      </c>
      <c r="S3488">
        <v>1433314740</v>
      </c>
      <c r="T3488" s="15">
        <f t="shared" si="218"/>
        <v>42158.290972222225</v>
      </c>
      <c r="U3488" s="14">
        <v>1430600401</v>
      </c>
      <c r="V3488" s="15">
        <f t="shared" si="219"/>
        <v>42126.87501157407</v>
      </c>
    </row>
    <row r="3489" spans="1:22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6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7">
        <f t="shared" si="216"/>
        <v>127.75000000000001</v>
      </c>
      <c r="P3489" s="18">
        <f t="shared" si="217"/>
        <v>38.712121212121211</v>
      </c>
      <c r="Q3489" t="s">
        <v>8317</v>
      </c>
      <c r="R3489" s="8" t="s">
        <v>8316</v>
      </c>
      <c r="S3489">
        <v>1435185252</v>
      </c>
      <c r="T3489" s="15">
        <f t="shared" si="218"/>
        <v>42179.940416666665</v>
      </c>
      <c r="U3489" s="14">
        <v>1432593252</v>
      </c>
      <c r="V3489" s="15">
        <f t="shared" si="219"/>
        <v>42149.940416666665</v>
      </c>
    </row>
    <row r="3490" spans="1:22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6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7">
        <f t="shared" si="216"/>
        <v>121.2</v>
      </c>
      <c r="P3490" s="18">
        <f t="shared" si="217"/>
        <v>125.37931034482759</v>
      </c>
      <c r="Q3490" t="s">
        <v>8317</v>
      </c>
      <c r="R3490" s="8" t="s">
        <v>8316</v>
      </c>
      <c r="S3490">
        <v>1429286400</v>
      </c>
      <c r="T3490" s="15">
        <f t="shared" si="218"/>
        <v>42111.666666666672</v>
      </c>
      <c r="U3490" s="14">
        <v>1427221560</v>
      </c>
      <c r="V3490" s="15">
        <f t="shared" si="219"/>
        <v>42087.768055555556</v>
      </c>
    </row>
    <row r="3491" spans="1:22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6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7">
        <f t="shared" si="216"/>
        <v>112.7</v>
      </c>
      <c r="P3491" s="18">
        <f t="shared" si="217"/>
        <v>78.263888888888886</v>
      </c>
      <c r="Q3491" t="s">
        <v>8317</v>
      </c>
      <c r="R3491" s="8" t="s">
        <v>8316</v>
      </c>
      <c r="S3491">
        <v>1400965200</v>
      </c>
      <c r="T3491" s="15">
        <f t="shared" si="218"/>
        <v>41783.875</v>
      </c>
      <c r="U3491" s="14">
        <v>1398352531</v>
      </c>
      <c r="V3491" s="15">
        <f t="shared" si="219"/>
        <v>41753.635775462964</v>
      </c>
    </row>
    <row r="3492" spans="1:22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6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7">
        <f t="shared" si="216"/>
        <v>127.49999999999999</v>
      </c>
      <c r="P3492" s="18">
        <f t="shared" si="217"/>
        <v>47.222222222222221</v>
      </c>
      <c r="Q3492" t="s">
        <v>8317</v>
      </c>
      <c r="R3492" s="8" t="s">
        <v>8316</v>
      </c>
      <c r="S3492">
        <v>1460574924</v>
      </c>
      <c r="T3492" s="15">
        <f t="shared" si="218"/>
        <v>42473.802361111113</v>
      </c>
      <c r="U3492" s="14">
        <v>1457982924</v>
      </c>
      <c r="V3492" s="15">
        <f t="shared" si="219"/>
        <v>42443.802361111113</v>
      </c>
    </row>
    <row r="3493" spans="1:22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6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7">
        <f t="shared" si="216"/>
        <v>158.20000000000002</v>
      </c>
      <c r="P3493" s="18">
        <f t="shared" si="217"/>
        <v>79.099999999999994</v>
      </c>
      <c r="Q3493" t="s">
        <v>8317</v>
      </c>
      <c r="R3493" s="8" t="s">
        <v>8316</v>
      </c>
      <c r="S3493">
        <v>1431928784</v>
      </c>
      <c r="T3493" s="15">
        <f t="shared" si="218"/>
        <v>42142.249814814815</v>
      </c>
      <c r="U3493" s="14">
        <v>1430114384</v>
      </c>
      <c r="V3493" s="15">
        <f t="shared" si="219"/>
        <v>42121.249814814815</v>
      </c>
    </row>
    <row r="3494" spans="1:22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6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7">
        <f t="shared" si="216"/>
        <v>105.26894736842105</v>
      </c>
      <c r="P3494" s="18">
        <f t="shared" si="217"/>
        <v>114.29199999999999</v>
      </c>
      <c r="Q3494" t="s">
        <v>8317</v>
      </c>
      <c r="R3494" s="8" t="s">
        <v>8316</v>
      </c>
      <c r="S3494">
        <v>1445818397</v>
      </c>
      <c r="T3494" s="15">
        <f t="shared" si="218"/>
        <v>42303.009224537032</v>
      </c>
      <c r="U3494" s="14">
        <v>1442794397</v>
      </c>
      <c r="V3494" s="15">
        <f t="shared" si="219"/>
        <v>42268.009224537032</v>
      </c>
    </row>
    <row r="3495" spans="1:22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6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7">
        <f t="shared" si="216"/>
        <v>100</v>
      </c>
      <c r="P3495" s="18">
        <f t="shared" si="217"/>
        <v>51.724137931034484</v>
      </c>
      <c r="Q3495" t="s">
        <v>8317</v>
      </c>
      <c r="R3495" s="8" t="s">
        <v>8316</v>
      </c>
      <c r="S3495">
        <v>1408252260</v>
      </c>
      <c r="T3495" s="15">
        <f t="shared" si="218"/>
        <v>41868.21597222222</v>
      </c>
      <c r="U3495" s="14">
        <v>1406580436</v>
      </c>
      <c r="V3495" s="15">
        <f t="shared" si="219"/>
        <v>41848.866157407407</v>
      </c>
    </row>
    <row r="3496" spans="1:22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7">
        <f t="shared" si="216"/>
        <v>100</v>
      </c>
      <c r="P3496" s="18">
        <f t="shared" si="217"/>
        <v>30.76923076923077</v>
      </c>
      <c r="Q3496" t="s">
        <v>8317</v>
      </c>
      <c r="R3496" s="8" t="s">
        <v>8316</v>
      </c>
      <c r="S3496">
        <v>1480140000</v>
      </c>
      <c r="T3496" s="15">
        <f t="shared" si="218"/>
        <v>42700.25</v>
      </c>
      <c r="U3496" s="14">
        <v>1479186575</v>
      </c>
      <c r="V3496" s="15">
        <f t="shared" si="219"/>
        <v>42689.214988425927</v>
      </c>
    </row>
    <row r="3497" spans="1:22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6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7">
        <f t="shared" si="216"/>
        <v>106.86</v>
      </c>
      <c r="P3497" s="18">
        <f t="shared" si="217"/>
        <v>74.208333333333329</v>
      </c>
      <c r="Q3497" t="s">
        <v>8317</v>
      </c>
      <c r="R3497" s="8" t="s">
        <v>8316</v>
      </c>
      <c r="S3497">
        <v>1414862280</v>
      </c>
      <c r="T3497" s="15">
        <f t="shared" si="218"/>
        <v>41944.720833333333</v>
      </c>
      <c r="U3497" s="14">
        <v>1412360309</v>
      </c>
      <c r="V3497" s="15">
        <f t="shared" si="219"/>
        <v>41915.762835648144</v>
      </c>
    </row>
    <row r="3498" spans="1:22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6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7">
        <f t="shared" si="216"/>
        <v>124.4</v>
      </c>
      <c r="P3498" s="18">
        <f t="shared" si="217"/>
        <v>47.846153846153847</v>
      </c>
      <c r="Q3498" t="s">
        <v>8317</v>
      </c>
      <c r="R3498" s="8" t="s">
        <v>8316</v>
      </c>
      <c r="S3498">
        <v>1473625166</v>
      </c>
      <c r="T3498" s="15">
        <f t="shared" si="218"/>
        <v>42624.846828703703</v>
      </c>
      <c r="U3498" s="14">
        <v>1470169166</v>
      </c>
      <c r="V3498" s="15">
        <f t="shared" si="219"/>
        <v>42584.846828703703</v>
      </c>
    </row>
    <row r="3499" spans="1:22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6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7">
        <f t="shared" si="216"/>
        <v>108.70406189555126</v>
      </c>
      <c r="P3499" s="18">
        <f t="shared" si="217"/>
        <v>34.408163265306122</v>
      </c>
      <c r="Q3499" t="s">
        <v>8317</v>
      </c>
      <c r="R3499" s="8" t="s">
        <v>8316</v>
      </c>
      <c r="S3499">
        <v>1464904800</v>
      </c>
      <c r="T3499" s="15">
        <f t="shared" si="218"/>
        <v>42523.916666666672</v>
      </c>
      <c r="U3499" s="14">
        <v>1463852904</v>
      </c>
      <c r="V3499" s="15">
        <f t="shared" si="219"/>
        <v>42511.741944444446</v>
      </c>
    </row>
    <row r="3500" spans="1:22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6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7">
        <f t="shared" si="216"/>
        <v>102.42424242424242</v>
      </c>
      <c r="P3500" s="18">
        <f t="shared" si="217"/>
        <v>40.238095238095241</v>
      </c>
      <c r="Q3500" t="s">
        <v>8317</v>
      </c>
      <c r="R3500" s="8" t="s">
        <v>8316</v>
      </c>
      <c r="S3500">
        <v>1464471840</v>
      </c>
      <c r="T3500" s="15">
        <f t="shared" si="218"/>
        <v>42518.905555555553</v>
      </c>
      <c r="U3500" s="14">
        <v>1459309704</v>
      </c>
      <c r="V3500" s="15">
        <f t="shared" si="219"/>
        <v>42459.15861111111</v>
      </c>
    </row>
    <row r="3501" spans="1:22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6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7">
        <f t="shared" si="216"/>
        <v>105.5</v>
      </c>
      <c r="P3501" s="18">
        <f t="shared" si="217"/>
        <v>60.285714285714285</v>
      </c>
      <c r="Q3501" t="s">
        <v>8317</v>
      </c>
      <c r="R3501" s="8" t="s">
        <v>8316</v>
      </c>
      <c r="S3501">
        <v>1435733940</v>
      </c>
      <c r="T3501" s="15">
        <f t="shared" si="218"/>
        <v>42186.290972222225</v>
      </c>
      <c r="U3501" s="14">
        <v>1431046325</v>
      </c>
      <c r="V3501" s="15">
        <f t="shared" si="219"/>
        <v>42132.036168981482</v>
      </c>
    </row>
    <row r="3502" spans="1:22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6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7">
        <f t="shared" si="216"/>
        <v>106.3</v>
      </c>
      <c r="P3502" s="18">
        <f t="shared" si="217"/>
        <v>25.30952380952381</v>
      </c>
      <c r="Q3502" t="s">
        <v>8317</v>
      </c>
      <c r="R3502" s="8" t="s">
        <v>8316</v>
      </c>
      <c r="S3502">
        <v>1457326740</v>
      </c>
      <c r="T3502" s="15">
        <f t="shared" si="218"/>
        <v>42436.207638888889</v>
      </c>
      <c r="U3502" s="14">
        <v>1455919438</v>
      </c>
      <c r="V3502" s="15">
        <f t="shared" si="219"/>
        <v>42419.919421296298</v>
      </c>
    </row>
    <row r="3503" spans="1:22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6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7">
        <f t="shared" si="216"/>
        <v>100.66666666666666</v>
      </c>
      <c r="P3503" s="18">
        <f t="shared" si="217"/>
        <v>35.952380952380949</v>
      </c>
      <c r="Q3503" t="s">
        <v>8317</v>
      </c>
      <c r="R3503" s="8" t="s">
        <v>8316</v>
      </c>
      <c r="S3503">
        <v>1441995595</v>
      </c>
      <c r="T3503" s="15">
        <f t="shared" si="218"/>
        <v>42258.763831018514</v>
      </c>
      <c r="U3503" s="14">
        <v>1439835595</v>
      </c>
      <c r="V3503" s="15">
        <f t="shared" si="219"/>
        <v>42233.763831018514</v>
      </c>
    </row>
    <row r="3504" spans="1:22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6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7">
        <f t="shared" si="216"/>
        <v>105.4</v>
      </c>
      <c r="P3504" s="18">
        <f t="shared" si="217"/>
        <v>136</v>
      </c>
      <c r="Q3504" t="s">
        <v>8317</v>
      </c>
      <c r="R3504" s="8" t="s">
        <v>8316</v>
      </c>
      <c r="S3504">
        <v>1458100740</v>
      </c>
      <c r="T3504" s="15">
        <f t="shared" si="218"/>
        <v>42445.165972222225</v>
      </c>
      <c r="U3504" s="14">
        <v>1456862924</v>
      </c>
      <c r="V3504" s="15">
        <f t="shared" si="219"/>
        <v>42430.839398148149</v>
      </c>
    </row>
    <row r="3505" spans="1:22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6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7">
        <f t="shared" si="216"/>
        <v>107.55999999999999</v>
      </c>
      <c r="P3505" s="18">
        <f t="shared" si="217"/>
        <v>70.763157894736835</v>
      </c>
      <c r="Q3505" t="s">
        <v>8317</v>
      </c>
      <c r="R3505" s="8" t="s">
        <v>8316</v>
      </c>
      <c r="S3505">
        <v>1469359728</v>
      </c>
      <c r="T3505" s="15">
        <f t="shared" si="218"/>
        <v>42575.478333333333</v>
      </c>
      <c r="U3505" s="14">
        <v>1466767728</v>
      </c>
      <c r="V3505" s="15">
        <f t="shared" si="219"/>
        <v>42545.478333333333</v>
      </c>
    </row>
    <row r="3506" spans="1:22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7">
        <f t="shared" si="216"/>
        <v>100</v>
      </c>
      <c r="P3506" s="18">
        <f t="shared" si="217"/>
        <v>125</v>
      </c>
      <c r="Q3506" t="s">
        <v>8317</v>
      </c>
      <c r="R3506" s="8" t="s">
        <v>8316</v>
      </c>
      <c r="S3506">
        <v>1447959491</v>
      </c>
      <c r="T3506" s="15">
        <f t="shared" si="218"/>
        <v>42327.790405092594</v>
      </c>
      <c r="U3506" s="14">
        <v>1445363891</v>
      </c>
      <c r="V3506" s="15">
        <f t="shared" si="219"/>
        <v>42297.748738425929</v>
      </c>
    </row>
    <row r="3507" spans="1:22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6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7">
        <f t="shared" si="216"/>
        <v>103.76</v>
      </c>
      <c r="P3507" s="18">
        <f t="shared" si="217"/>
        <v>66.512820512820511</v>
      </c>
      <c r="Q3507" t="s">
        <v>8317</v>
      </c>
      <c r="R3507" s="8" t="s">
        <v>8316</v>
      </c>
      <c r="S3507">
        <v>1399953600</v>
      </c>
      <c r="T3507" s="15">
        <f t="shared" si="218"/>
        <v>41772.166666666664</v>
      </c>
      <c r="U3507" s="14">
        <v>1398983245</v>
      </c>
      <c r="V3507" s="15">
        <f t="shared" si="219"/>
        <v>41760.935706018521</v>
      </c>
    </row>
    <row r="3508" spans="1:22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6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7">
        <f t="shared" si="216"/>
        <v>101.49999999999999</v>
      </c>
      <c r="P3508" s="18">
        <f t="shared" si="217"/>
        <v>105</v>
      </c>
      <c r="Q3508" t="s">
        <v>8317</v>
      </c>
      <c r="R3508" s="8" t="s">
        <v>8316</v>
      </c>
      <c r="S3508">
        <v>1408815440</v>
      </c>
      <c r="T3508" s="15">
        <f t="shared" si="218"/>
        <v>41874.734259259261</v>
      </c>
      <c r="U3508" s="14">
        <v>1404927440</v>
      </c>
      <c r="V3508" s="15">
        <f t="shared" si="219"/>
        <v>41829.734259259261</v>
      </c>
    </row>
    <row r="3509" spans="1:22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6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7">
        <f t="shared" si="216"/>
        <v>104.4</v>
      </c>
      <c r="P3509" s="18">
        <f t="shared" si="217"/>
        <v>145</v>
      </c>
      <c r="Q3509" t="s">
        <v>8317</v>
      </c>
      <c r="R3509" s="8" t="s">
        <v>8316</v>
      </c>
      <c r="S3509">
        <v>1464732537</v>
      </c>
      <c r="T3509" s="15">
        <f t="shared" si="218"/>
        <v>42521.92288194444</v>
      </c>
      <c r="U3509" s="14">
        <v>1462140537</v>
      </c>
      <c r="V3509" s="15">
        <f t="shared" si="219"/>
        <v>42491.92288194444</v>
      </c>
    </row>
    <row r="3510" spans="1:22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6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7">
        <f t="shared" si="216"/>
        <v>180</v>
      </c>
      <c r="P3510" s="18">
        <f t="shared" si="217"/>
        <v>12</v>
      </c>
      <c r="Q3510" t="s">
        <v>8317</v>
      </c>
      <c r="R3510" s="8" t="s">
        <v>8316</v>
      </c>
      <c r="S3510">
        <v>1462914000</v>
      </c>
      <c r="T3510" s="15">
        <f t="shared" si="218"/>
        <v>42500.875</v>
      </c>
      <c r="U3510" s="14">
        <v>1460914253</v>
      </c>
      <c r="V3510" s="15">
        <f t="shared" si="219"/>
        <v>42477.729780092588</v>
      </c>
    </row>
    <row r="3511" spans="1:22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6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7">
        <f t="shared" si="216"/>
        <v>106.33333333333333</v>
      </c>
      <c r="P3511" s="18">
        <f t="shared" si="217"/>
        <v>96.666666666666671</v>
      </c>
      <c r="Q3511" t="s">
        <v>8317</v>
      </c>
      <c r="R3511" s="8" t="s">
        <v>8316</v>
      </c>
      <c r="S3511">
        <v>1416545700</v>
      </c>
      <c r="T3511" s="15">
        <f t="shared" si="218"/>
        <v>41964.204861111109</v>
      </c>
      <c r="U3511" s="14">
        <v>1415392666</v>
      </c>
      <c r="V3511" s="15">
        <f t="shared" si="219"/>
        <v>41950.859560185185</v>
      </c>
    </row>
    <row r="3512" spans="1:22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6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7">
        <f t="shared" si="216"/>
        <v>100.55555555555556</v>
      </c>
      <c r="P3512" s="18">
        <f t="shared" si="217"/>
        <v>60.333333333333336</v>
      </c>
      <c r="Q3512" t="s">
        <v>8317</v>
      </c>
      <c r="R3512" s="8" t="s">
        <v>8316</v>
      </c>
      <c r="S3512">
        <v>1404312846</v>
      </c>
      <c r="T3512" s="15">
        <f t="shared" si="218"/>
        <v>41822.62090277778</v>
      </c>
      <c r="U3512" s="14">
        <v>1402584846</v>
      </c>
      <c r="V3512" s="15">
        <f t="shared" si="219"/>
        <v>41802.62090277778</v>
      </c>
    </row>
    <row r="3513" spans="1:22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6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7">
        <f t="shared" si="216"/>
        <v>101.2</v>
      </c>
      <c r="P3513" s="18">
        <f t="shared" si="217"/>
        <v>79.89473684210526</v>
      </c>
      <c r="Q3513" t="s">
        <v>8317</v>
      </c>
      <c r="R3513" s="8" t="s">
        <v>8316</v>
      </c>
      <c r="S3513">
        <v>1415385000</v>
      </c>
      <c r="T3513" s="15">
        <f t="shared" si="218"/>
        <v>41950.770833333336</v>
      </c>
      <c r="U3513" s="14">
        <v>1413406695</v>
      </c>
      <c r="V3513" s="15">
        <f t="shared" si="219"/>
        <v>41927.873784722222</v>
      </c>
    </row>
    <row r="3514" spans="1:22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6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7">
        <f t="shared" si="216"/>
        <v>100</v>
      </c>
      <c r="P3514" s="18">
        <f t="shared" si="217"/>
        <v>58.823529411764703</v>
      </c>
      <c r="Q3514" t="s">
        <v>8317</v>
      </c>
      <c r="R3514" s="8" t="s">
        <v>8316</v>
      </c>
      <c r="S3514">
        <v>1429789992</v>
      </c>
      <c r="T3514" s="15">
        <f t="shared" si="218"/>
        <v>42117.49527777778</v>
      </c>
      <c r="U3514" s="14">
        <v>1424609592</v>
      </c>
      <c r="V3514" s="15">
        <f t="shared" si="219"/>
        <v>42057.536944444444</v>
      </c>
    </row>
    <row r="3515" spans="1:22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6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7">
        <f t="shared" si="216"/>
        <v>118.39285714285714</v>
      </c>
      <c r="P3515" s="18">
        <f t="shared" si="217"/>
        <v>75.340909090909093</v>
      </c>
      <c r="Q3515" t="s">
        <v>8317</v>
      </c>
      <c r="R3515" s="8" t="s">
        <v>8316</v>
      </c>
      <c r="S3515">
        <v>1401857940</v>
      </c>
      <c r="T3515" s="15">
        <f t="shared" si="218"/>
        <v>41794.207638888889</v>
      </c>
      <c r="U3515" s="14">
        <v>1400725112</v>
      </c>
      <c r="V3515" s="15">
        <f t="shared" si="219"/>
        <v>41781.096203703702</v>
      </c>
    </row>
    <row r="3516" spans="1:22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7">
        <f t="shared" si="216"/>
        <v>110.00000000000001</v>
      </c>
      <c r="P3516" s="18">
        <f t="shared" si="217"/>
        <v>55</v>
      </c>
      <c r="Q3516" t="s">
        <v>8317</v>
      </c>
      <c r="R3516" s="8" t="s">
        <v>8316</v>
      </c>
      <c r="S3516">
        <v>1422853140</v>
      </c>
      <c r="T3516" s="15">
        <f t="shared" si="218"/>
        <v>42037.207638888889</v>
      </c>
      <c r="U3516" s="14">
        <v>1421439552</v>
      </c>
      <c r="V3516" s="15">
        <f t="shared" si="219"/>
        <v>42020.846666666665</v>
      </c>
    </row>
    <row r="3517" spans="1:22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6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7">
        <f t="shared" si="216"/>
        <v>102.66666666666666</v>
      </c>
      <c r="P3517" s="18">
        <f t="shared" si="217"/>
        <v>66.956521739130437</v>
      </c>
      <c r="Q3517" t="s">
        <v>8317</v>
      </c>
      <c r="R3517" s="8" t="s">
        <v>8316</v>
      </c>
      <c r="S3517">
        <v>1433097171</v>
      </c>
      <c r="T3517" s="15">
        <f t="shared" si="218"/>
        <v>42155.772812499999</v>
      </c>
      <c r="U3517" s="14">
        <v>1430505171</v>
      </c>
      <c r="V3517" s="15">
        <f t="shared" si="219"/>
        <v>42125.772812499999</v>
      </c>
    </row>
    <row r="3518" spans="1:22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6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7">
        <f t="shared" si="216"/>
        <v>100</v>
      </c>
      <c r="P3518" s="18">
        <f t="shared" si="217"/>
        <v>227.27272727272728</v>
      </c>
      <c r="Q3518" t="s">
        <v>8317</v>
      </c>
      <c r="R3518" s="8" t="s">
        <v>8316</v>
      </c>
      <c r="S3518">
        <v>1410145200</v>
      </c>
      <c r="T3518" s="15">
        <f t="shared" si="218"/>
        <v>41890.125</v>
      </c>
      <c r="U3518" s="14">
        <v>1407197670</v>
      </c>
      <c r="V3518" s="15">
        <f t="shared" si="219"/>
        <v>41856.010069444441</v>
      </c>
    </row>
    <row r="3519" spans="1:22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6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7">
        <f t="shared" si="216"/>
        <v>100</v>
      </c>
      <c r="P3519" s="18">
        <f t="shared" si="217"/>
        <v>307.69230769230768</v>
      </c>
      <c r="Q3519" t="s">
        <v>8317</v>
      </c>
      <c r="R3519" s="8" t="s">
        <v>8316</v>
      </c>
      <c r="S3519">
        <v>1404471600</v>
      </c>
      <c r="T3519" s="15">
        <f t="shared" si="218"/>
        <v>41824.458333333336</v>
      </c>
      <c r="U3519" s="14">
        <v>1401910634</v>
      </c>
      <c r="V3519" s="15">
        <f t="shared" si="219"/>
        <v>41794.817523148144</v>
      </c>
    </row>
    <row r="3520" spans="1:22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6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7">
        <f t="shared" si="216"/>
        <v>110.04599999999999</v>
      </c>
      <c r="P3520" s="18">
        <f t="shared" si="217"/>
        <v>50.020909090909093</v>
      </c>
      <c r="Q3520" t="s">
        <v>8317</v>
      </c>
      <c r="R3520" s="8" t="s">
        <v>8316</v>
      </c>
      <c r="S3520">
        <v>1412259660</v>
      </c>
      <c r="T3520" s="15">
        <f t="shared" si="218"/>
        <v>41914.597916666666</v>
      </c>
      <c r="U3520" s="14">
        <v>1410461299</v>
      </c>
      <c r="V3520" s="15">
        <f t="shared" si="219"/>
        <v>41893.783553240741</v>
      </c>
    </row>
    <row r="3521" spans="1:22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6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7">
        <f t="shared" si="216"/>
        <v>101.35000000000001</v>
      </c>
      <c r="P3521" s="18">
        <f t="shared" si="217"/>
        <v>72.392857142857139</v>
      </c>
      <c r="Q3521" t="s">
        <v>8317</v>
      </c>
      <c r="R3521" s="8" t="s">
        <v>8316</v>
      </c>
      <c r="S3521">
        <v>1425478950</v>
      </c>
      <c r="T3521" s="15">
        <f t="shared" si="218"/>
        <v>42067.598958333328</v>
      </c>
      <c r="U3521" s="14">
        <v>1422886950</v>
      </c>
      <c r="V3521" s="15">
        <f t="shared" si="219"/>
        <v>42037.598958333328</v>
      </c>
    </row>
    <row r="3522" spans="1:22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6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7">
        <f t="shared" si="216"/>
        <v>100.75</v>
      </c>
      <c r="P3522" s="18">
        <f t="shared" si="217"/>
        <v>95.952380952380949</v>
      </c>
      <c r="Q3522" t="s">
        <v>8317</v>
      </c>
      <c r="R3522" s="8" t="s">
        <v>8316</v>
      </c>
      <c r="S3522">
        <v>1441547220</v>
      </c>
      <c r="T3522" s="15">
        <f t="shared" si="218"/>
        <v>42253.57430555555</v>
      </c>
      <c r="U3522" s="14">
        <v>1439322412</v>
      </c>
      <c r="V3522" s="15">
        <f t="shared" si="219"/>
        <v>42227.824212962965</v>
      </c>
    </row>
    <row r="3523" spans="1:22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6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7">
        <f t="shared" ref="O3523:O3586" si="220">(E3523/D3523)*100</f>
        <v>169.42857142857144</v>
      </c>
      <c r="P3523" s="18">
        <f t="shared" ref="P3523:P3586" si="221">AVERAGE(E3523/L3523)</f>
        <v>45.615384615384613</v>
      </c>
      <c r="Q3523" t="s">
        <v>8317</v>
      </c>
      <c r="R3523" s="8" t="s">
        <v>8316</v>
      </c>
      <c r="S3523">
        <v>1411980020</v>
      </c>
      <c r="T3523" s="15">
        <f t="shared" ref="T3523:T3586" si="222">(S3523/86400)+DATE(1970,1,1)</f>
        <v>41911.361342592594</v>
      </c>
      <c r="U3523" s="14">
        <v>1409388020</v>
      </c>
      <c r="V3523" s="15">
        <f t="shared" ref="V3523:V3586" si="223">(U3523/86400)+DATE(1970,1,1)</f>
        <v>41881.361342592594</v>
      </c>
    </row>
    <row r="3524" spans="1:22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6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7">
        <f t="shared" si="220"/>
        <v>100</v>
      </c>
      <c r="P3524" s="18">
        <f t="shared" si="221"/>
        <v>41.029411764705884</v>
      </c>
      <c r="Q3524" t="s">
        <v>8317</v>
      </c>
      <c r="R3524" s="8" t="s">
        <v>8316</v>
      </c>
      <c r="S3524">
        <v>1442311560</v>
      </c>
      <c r="T3524" s="15">
        <f t="shared" si="222"/>
        <v>42262.420833333337</v>
      </c>
      <c r="U3524" s="14">
        <v>1439924246</v>
      </c>
      <c r="V3524" s="15">
        <f t="shared" si="223"/>
        <v>42234.789884259255</v>
      </c>
    </row>
    <row r="3525" spans="1:22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6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7">
        <f t="shared" si="220"/>
        <v>113.65</v>
      </c>
      <c r="P3525" s="18">
        <f t="shared" si="221"/>
        <v>56.825000000000003</v>
      </c>
      <c r="Q3525" t="s">
        <v>8317</v>
      </c>
      <c r="R3525" s="8" t="s">
        <v>8316</v>
      </c>
      <c r="S3525">
        <v>1474844400</v>
      </c>
      <c r="T3525" s="15">
        <f t="shared" si="222"/>
        <v>42638.958333333328</v>
      </c>
      <c r="U3525" s="14">
        <v>1469871148</v>
      </c>
      <c r="V3525" s="15">
        <f t="shared" si="223"/>
        <v>42581.397546296299</v>
      </c>
    </row>
    <row r="3526" spans="1:22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7">
        <f t="shared" si="220"/>
        <v>101.56</v>
      </c>
      <c r="P3526" s="18">
        <f t="shared" si="221"/>
        <v>137.24324324324326</v>
      </c>
      <c r="Q3526" t="s">
        <v>8317</v>
      </c>
      <c r="R3526" s="8" t="s">
        <v>8316</v>
      </c>
      <c r="S3526">
        <v>1410580800</v>
      </c>
      <c r="T3526" s="15">
        <f t="shared" si="222"/>
        <v>41895.166666666664</v>
      </c>
      <c r="U3526" s="14">
        <v>1409336373</v>
      </c>
      <c r="V3526" s="15">
        <f t="shared" si="223"/>
        <v>41880.76357638889</v>
      </c>
    </row>
    <row r="3527" spans="1:22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6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7">
        <f t="shared" si="220"/>
        <v>106</v>
      </c>
      <c r="P3527" s="18">
        <f t="shared" si="221"/>
        <v>75.714285714285708</v>
      </c>
      <c r="Q3527" t="s">
        <v>8317</v>
      </c>
      <c r="R3527" s="8" t="s">
        <v>8316</v>
      </c>
      <c r="S3527">
        <v>1439136000</v>
      </c>
      <c r="T3527" s="15">
        <f t="shared" si="222"/>
        <v>42225.666666666672</v>
      </c>
      <c r="U3527" s="14">
        <v>1438188106</v>
      </c>
      <c r="V3527" s="15">
        <f t="shared" si="223"/>
        <v>42214.6956712963</v>
      </c>
    </row>
    <row r="3528" spans="1:22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6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7">
        <f t="shared" si="220"/>
        <v>102</v>
      </c>
      <c r="P3528" s="18">
        <f t="shared" si="221"/>
        <v>99</v>
      </c>
      <c r="Q3528" t="s">
        <v>8317</v>
      </c>
      <c r="R3528" s="8" t="s">
        <v>8316</v>
      </c>
      <c r="S3528">
        <v>1461823140</v>
      </c>
      <c r="T3528" s="15">
        <f t="shared" si="222"/>
        <v>42488.249305555553</v>
      </c>
      <c r="U3528" s="14">
        <v>1459411371</v>
      </c>
      <c r="V3528" s="15">
        <f t="shared" si="223"/>
        <v>42460.335312499999</v>
      </c>
    </row>
    <row r="3529" spans="1:22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6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7">
        <f t="shared" si="220"/>
        <v>116.91666666666667</v>
      </c>
      <c r="P3529" s="18">
        <f t="shared" si="221"/>
        <v>81.569767441860463</v>
      </c>
      <c r="Q3529" t="s">
        <v>8317</v>
      </c>
      <c r="R3529" s="8" t="s">
        <v>8316</v>
      </c>
      <c r="S3529">
        <v>1436587140</v>
      </c>
      <c r="T3529" s="15">
        <f t="shared" si="222"/>
        <v>42196.165972222225</v>
      </c>
      <c r="U3529" s="14">
        <v>1434069205</v>
      </c>
      <c r="V3529" s="15">
        <f t="shared" si="223"/>
        <v>42167.023206018523</v>
      </c>
    </row>
    <row r="3530" spans="1:22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6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7">
        <f t="shared" si="220"/>
        <v>101.15151515151514</v>
      </c>
      <c r="P3530" s="18">
        <f t="shared" si="221"/>
        <v>45.108108108108105</v>
      </c>
      <c r="Q3530" t="s">
        <v>8317</v>
      </c>
      <c r="R3530" s="8" t="s">
        <v>8316</v>
      </c>
      <c r="S3530">
        <v>1484740918</v>
      </c>
      <c r="T3530" s="15">
        <f t="shared" si="222"/>
        <v>42753.50136574074</v>
      </c>
      <c r="U3530" s="14">
        <v>1483012918</v>
      </c>
      <c r="V3530" s="15">
        <f t="shared" si="223"/>
        <v>42733.50136574074</v>
      </c>
    </row>
    <row r="3531" spans="1:22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6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7">
        <f t="shared" si="220"/>
        <v>132</v>
      </c>
      <c r="P3531" s="18">
        <f t="shared" si="221"/>
        <v>36.666666666666664</v>
      </c>
      <c r="Q3531" t="s">
        <v>8317</v>
      </c>
      <c r="R3531" s="8" t="s">
        <v>8316</v>
      </c>
      <c r="S3531">
        <v>1436749200</v>
      </c>
      <c r="T3531" s="15">
        <f t="shared" si="222"/>
        <v>42198.041666666672</v>
      </c>
      <c r="U3531" s="14">
        <v>1434997018</v>
      </c>
      <c r="V3531" s="15">
        <f t="shared" si="223"/>
        <v>42177.761782407411</v>
      </c>
    </row>
    <row r="3532" spans="1:22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6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7">
        <f t="shared" si="220"/>
        <v>100</v>
      </c>
      <c r="P3532" s="18">
        <f t="shared" si="221"/>
        <v>125</v>
      </c>
      <c r="Q3532" t="s">
        <v>8317</v>
      </c>
      <c r="R3532" s="8" t="s">
        <v>8316</v>
      </c>
      <c r="S3532">
        <v>1460318400</v>
      </c>
      <c r="T3532" s="15">
        <f t="shared" si="222"/>
        <v>42470.833333333328</v>
      </c>
      <c r="U3532" s="14">
        <v>1457881057</v>
      </c>
      <c r="V3532" s="15">
        <f t="shared" si="223"/>
        <v>42442.623344907406</v>
      </c>
    </row>
    <row r="3533" spans="1:22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6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7">
        <f t="shared" si="220"/>
        <v>128</v>
      </c>
      <c r="P3533" s="18">
        <f t="shared" si="221"/>
        <v>49.230769230769234</v>
      </c>
      <c r="Q3533" t="s">
        <v>8317</v>
      </c>
      <c r="R3533" s="8" t="s">
        <v>8316</v>
      </c>
      <c r="S3533">
        <v>1467301334</v>
      </c>
      <c r="T3533" s="15">
        <f t="shared" si="222"/>
        <v>42551.654328703706</v>
      </c>
      <c r="U3533" s="14">
        <v>1464709334</v>
      </c>
      <c r="V3533" s="15">
        <f t="shared" si="223"/>
        <v>42521.654328703706</v>
      </c>
    </row>
    <row r="3534" spans="1:22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6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7">
        <f t="shared" si="220"/>
        <v>118.95833333333334</v>
      </c>
      <c r="P3534" s="18">
        <f t="shared" si="221"/>
        <v>42.296296296296298</v>
      </c>
      <c r="Q3534" t="s">
        <v>8317</v>
      </c>
      <c r="R3534" s="8" t="s">
        <v>8316</v>
      </c>
      <c r="S3534">
        <v>1411012740</v>
      </c>
      <c r="T3534" s="15">
        <f t="shared" si="222"/>
        <v>41900.165972222225</v>
      </c>
      <c r="U3534" s="14">
        <v>1409667827</v>
      </c>
      <c r="V3534" s="15">
        <f t="shared" si="223"/>
        <v>41884.599849537037</v>
      </c>
    </row>
    <row r="3535" spans="1:22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6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7">
        <f t="shared" si="220"/>
        <v>126.2</v>
      </c>
      <c r="P3535" s="18">
        <f t="shared" si="221"/>
        <v>78.875</v>
      </c>
      <c r="Q3535" t="s">
        <v>8317</v>
      </c>
      <c r="R3535" s="8" t="s">
        <v>8316</v>
      </c>
      <c r="S3535">
        <v>1447269367</v>
      </c>
      <c r="T3535" s="15">
        <f t="shared" si="222"/>
        <v>42319.802858796298</v>
      </c>
      <c r="U3535" s="14">
        <v>1444673767</v>
      </c>
      <c r="V3535" s="15">
        <f t="shared" si="223"/>
        <v>42289.761192129634</v>
      </c>
    </row>
    <row r="3536" spans="1:22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7">
        <f t="shared" si="220"/>
        <v>156.20000000000002</v>
      </c>
      <c r="P3536" s="18">
        <f t="shared" si="221"/>
        <v>38.284313725490193</v>
      </c>
      <c r="Q3536" t="s">
        <v>8317</v>
      </c>
      <c r="R3536" s="8" t="s">
        <v>8316</v>
      </c>
      <c r="S3536">
        <v>1443711623</v>
      </c>
      <c r="T3536" s="15">
        <f t="shared" si="222"/>
        <v>42278.6252662037</v>
      </c>
      <c r="U3536" s="14">
        <v>1440687623</v>
      </c>
      <c r="V3536" s="15">
        <f t="shared" si="223"/>
        <v>42243.6252662037</v>
      </c>
    </row>
    <row r="3537" spans="1:22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6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7">
        <f t="shared" si="220"/>
        <v>103.15</v>
      </c>
      <c r="P3537" s="18">
        <f t="shared" si="221"/>
        <v>44.847826086956523</v>
      </c>
      <c r="Q3537" t="s">
        <v>8317</v>
      </c>
      <c r="R3537" s="8" t="s">
        <v>8316</v>
      </c>
      <c r="S3537">
        <v>1443808800</v>
      </c>
      <c r="T3537" s="15">
        <f t="shared" si="222"/>
        <v>42279.75</v>
      </c>
      <c r="U3537" s="14">
        <v>1441120910</v>
      </c>
      <c r="V3537" s="15">
        <f t="shared" si="223"/>
        <v>42248.640162037038</v>
      </c>
    </row>
    <row r="3538" spans="1:22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6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7">
        <f t="shared" si="220"/>
        <v>153.33333333333334</v>
      </c>
      <c r="P3538" s="18">
        <f t="shared" si="221"/>
        <v>13.529411764705882</v>
      </c>
      <c r="Q3538" t="s">
        <v>8317</v>
      </c>
      <c r="R3538" s="8" t="s">
        <v>8316</v>
      </c>
      <c r="S3538">
        <v>1450612740</v>
      </c>
      <c r="T3538" s="15">
        <f t="shared" si="222"/>
        <v>42358.499305555553</v>
      </c>
      <c r="U3538" s="14">
        <v>1448040425</v>
      </c>
      <c r="V3538" s="15">
        <f t="shared" si="223"/>
        <v>42328.727141203708</v>
      </c>
    </row>
    <row r="3539" spans="1:22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6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7">
        <f t="shared" si="220"/>
        <v>180.44444444444446</v>
      </c>
      <c r="P3539" s="18">
        <f t="shared" si="221"/>
        <v>43.5</v>
      </c>
      <c r="Q3539" t="s">
        <v>8317</v>
      </c>
      <c r="R3539" s="8" t="s">
        <v>8316</v>
      </c>
      <c r="S3539">
        <v>1416211140</v>
      </c>
      <c r="T3539" s="15">
        <f t="shared" si="222"/>
        <v>41960.332638888889</v>
      </c>
      <c r="U3539" s="14">
        <v>1413016216</v>
      </c>
      <c r="V3539" s="15">
        <f t="shared" si="223"/>
        <v>41923.354351851856</v>
      </c>
    </row>
    <row r="3540" spans="1:22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6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7">
        <f t="shared" si="220"/>
        <v>128.44999999999999</v>
      </c>
      <c r="P3540" s="18">
        <f t="shared" si="221"/>
        <v>30.951807228915662</v>
      </c>
      <c r="Q3540" t="s">
        <v>8317</v>
      </c>
      <c r="R3540" s="8" t="s">
        <v>8316</v>
      </c>
      <c r="S3540">
        <v>1471428340</v>
      </c>
      <c r="T3540" s="15">
        <f t="shared" si="222"/>
        <v>42599.420601851853</v>
      </c>
      <c r="U3540" s="14">
        <v>1469009140</v>
      </c>
      <c r="V3540" s="15">
        <f t="shared" si="223"/>
        <v>42571.420601851853</v>
      </c>
    </row>
    <row r="3541" spans="1:22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6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7">
        <f t="shared" si="220"/>
        <v>119.66666666666667</v>
      </c>
      <c r="P3541" s="18">
        <f t="shared" si="221"/>
        <v>55.230769230769234</v>
      </c>
      <c r="Q3541" t="s">
        <v>8317</v>
      </c>
      <c r="R3541" s="8" t="s">
        <v>8316</v>
      </c>
      <c r="S3541">
        <v>1473358122</v>
      </c>
      <c r="T3541" s="15">
        <f t="shared" si="222"/>
        <v>42621.756041666667</v>
      </c>
      <c r="U3541" s="14">
        <v>1471543722</v>
      </c>
      <c r="V3541" s="15">
        <f t="shared" si="223"/>
        <v>42600.756041666667</v>
      </c>
    </row>
    <row r="3542" spans="1:22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6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7">
        <f t="shared" si="220"/>
        <v>123</v>
      </c>
      <c r="P3542" s="18">
        <f t="shared" si="221"/>
        <v>46.125</v>
      </c>
      <c r="Q3542" t="s">
        <v>8317</v>
      </c>
      <c r="R3542" s="8" t="s">
        <v>8316</v>
      </c>
      <c r="S3542">
        <v>1466899491</v>
      </c>
      <c r="T3542" s="15">
        <f t="shared" si="222"/>
        <v>42547.003368055557</v>
      </c>
      <c r="U3542" s="14">
        <v>1464307491</v>
      </c>
      <c r="V3542" s="15">
        <f t="shared" si="223"/>
        <v>42517.003368055557</v>
      </c>
    </row>
    <row r="3543" spans="1:22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6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7">
        <f t="shared" si="220"/>
        <v>105</v>
      </c>
      <c r="P3543" s="18">
        <f t="shared" si="221"/>
        <v>39.375</v>
      </c>
      <c r="Q3543" t="s">
        <v>8317</v>
      </c>
      <c r="R3543" s="8" t="s">
        <v>8316</v>
      </c>
      <c r="S3543">
        <v>1441042275</v>
      </c>
      <c r="T3543" s="15">
        <f t="shared" si="222"/>
        <v>42247.730034722219</v>
      </c>
      <c r="U3543" s="14">
        <v>1438882275</v>
      </c>
      <c r="V3543" s="15">
        <f t="shared" si="223"/>
        <v>42222.730034722219</v>
      </c>
    </row>
    <row r="3544" spans="1:22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6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7">
        <f t="shared" si="220"/>
        <v>102.23636363636363</v>
      </c>
      <c r="P3544" s="18">
        <f t="shared" si="221"/>
        <v>66.152941176470591</v>
      </c>
      <c r="Q3544" t="s">
        <v>8317</v>
      </c>
      <c r="R3544" s="8" t="s">
        <v>8316</v>
      </c>
      <c r="S3544">
        <v>1410099822</v>
      </c>
      <c r="T3544" s="15">
        <f t="shared" si="222"/>
        <v>41889.599791666667</v>
      </c>
      <c r="U3544" s="14">
        <v>1404915822</v>
      </c>
      <c r="V3544" s="15">
        <f t="shared" si="223"/>
        <v>41829.599791666667</v>
      </c>
    </row>
    <row r="3545" spans="1:22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6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7">
        <f t="shared" si="220"/>
        <v>104.66666666666666</v>
      </c>
      <c r="P3545" s="18">
        <f t="shared" si="221"/>
        <v>54.137931034482762</v>
      </c>
      <c r="Q3545" t="s">
        <v>8317</v>
      </c>
      <c r="R3545" s="8" t="s">
        <v>8316</v>
      </c>
      <c r="S3545">
        <v>1435255659</v>
      </c>
      <c r="T3545" s="15">
        <f t="shared" si="222"/>
        <v>42180.755312499998</v>
      </c>
      <c r="U3545" s="14">
        <v>1432663659</v>
      </c>
      <c r="V3545" s="15">
        <f t="shared" si="223"/>
        <v>42150.755312499998</v>
      </c>
    </row>
    <row r="3546" spans="1:22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7">
        <f t="shared" si="220"/>
        <v>100</v>
      </c>
      <c r="P3546" s="18">
        <f t="shared" si="221"/>
        <v>104.16666666666667</v>
      </c>
      <c r="Q3546" t="s">
        <v>8317</v>
      </c>
      <c r="R3546" s="8" t="s">
        <v>8316</v>
      </c>
      <c r="S3546">
        <v>1425758257</v>
      </c>
      <c r="T3546" s="15">
        <f t="shared" si="222"/>
        <v>42070.831678240742</v>
      </c>
      <c r="U3546" s="14">
        <v>1423166257</v>
      </c>
      <c r="V3546" s="15">
        <f t="shared" si="223"/>
        <v>42040.831678240742</v>
      </c>
    </row>
    <row r="3547" spans="1:22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6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7">
        <f t="shared" si="220"/>
        <v>100.4</v>
      </c>
      <c r="P3547" s="18">
        <f t="shared" si="221"/>
        <v>31.375</v>
      </c>
      <c r="Q3547" t="s">
        <v>8317</v>
      </c>
      <c r="R3547" s="8" t="s">
        <v>8316</v>
      </c>
      <c r="S3547">
        <v>1428780159</v>
      </c>
      <c r="T3547" s="15">
        <f t="shared" si="222"/>
        <v>42105.807395833333</v>
      </c>
      <c r="U3547" s="14">
        <v>1426188159</v>
      </c>
      <c r="V3547" s="15">
        <f t="shared" si="223"/>
        <v>42075.807395833333</v>
      </c>
    </row>
    <row r="3548" spans="1:22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6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7">
        <f t="shared" si="220"/>
        <v>102.27272727272727</v>
      </c>
      <c r="P3548" s="18">
        <f t="shared" si="221"/>
        <v>59.210526315789473</v>
      </c>
      <c r="Q3548" t="s">
        <v>8317</v>
      </c>
      <c r="R3548" s="8" t="s">
        <v>8316</v>
      </c>
      <c r="S3548">
        <v>1427860740</v>
      </c>
      <c r="T3548" s="15">
        <f t="shared" si="222"/>
        <v>42095.165972222225</v>
      </c>
      <c r="U3548" s="14">
        <v>1426002684</v>
      </c>
      <c r="V3548" s="15">
        <f t="shared" si="223"/>
        <v>42073.660694444443</v>
      </c>
    </row>
    <row r="3549" spans="1:22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6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7">
        <f t="shared" si="220"/>
        <v>114.40928571428573</v>
      </c>
      <c r="P3549" s="18">
        <f t="shared" si="221"/>
        <v>119.17633928571429</v>
      </c>
      <c r="Q3549" t="s">
        <v>8317</v>
      </c>
      <c r="R3549" s="8" t="s">
        <v>8316</v>
      </c>
      <c r="S3549">
        <v>1463198340</v>
      </c>
      <c r="T3549" s="15">
        <f t="shared" si="222"/>
        <v>42504.165972222225</v>
      </c>
      <c r="U3549" s="14">
        <v>1461117201</v>
      </c>
      <c r="V3549" s="15">
        <f t="shared" si="223"/>
        <v>42480.078715277778</v>
      </c>
    </row>
    <row r="3550" spans="1:22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6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7">
        <f t="shared" si="220"/>
        <v>101.9047619047619</v>
      </c>
      <c r="P3550" s="18">
        <f t="shared" si="221"/>
        <v>164.61538461538461</v>
      </c>
      <c r="Q3550" t="s">
        <v>8317</v>
      </c>
      <c r="R3550" s="8" t="s">
        <v>8316</v>
      </c>
      <c r="S3550">
        <v>1457139600</v>
      </c>
      <c r="T3550" s="15">
        <f t="shared" si="222"/>
        <v>42434.041666666672</v>
      </c>
      <c r="U3550" s="14">
        <v>1455230214</v>
      </c>
      <c r="V3550" s="15">
        <f t="shared" si="223"/>
        <v>42411.942291666666</v>
      </c>
    </row>
    <row r="3551" spans="1:22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6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7">
        <f t="shared" si="220"/>
        <v>102</v>
      </c>
      <c r="P3551" s="18">
        <f t="shared" si="221"/>
        <v>24.285714285714285</v>
      </c>
      <c r="Q3551" t="s">
        <v>8317</v>
      </c>
      <c r="R3551" s="8" t="s">
        <v>8316</v>
      </c>
      <c r="S3551">
        <v>1441358873</v>
      </c>
      <c r="T3551" s="15">
        <f t="shared" si="222"/>
        <v>42251.394363425927</v>
      </c>
      <c r="U3551" s="14">
        <v>1438939673</v>
      </c>
      <c r="V3551" s="15">
        <f t="shared" si="223"/>
        <v>42223.394363425927</v>
      </c>
    </row>
    <row r="3552" spans="1:22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6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7">
        <f t="shared" si="220"/>
        <v>104.80000000000001</v>
      </c>
      <c r="P3552" s="18">
        <f t="shared" si="221"/>
        <v>40.9375</v>
      </c>
      <c r="Q3552" t="s">
        <v>8317</v>
      </c>
      <c r="R3552" s="8" t="s">
        <v>8316</v>
      </c>
      <c r="S3552">
        <v>1462224398</v>
      </c>
      <c r="T3552" s="15">
        <f t="shared" si="222"/>
        <v>42492.893495370372</v>
      </c>
      <c r="U3552" s="14">
        <v>1459632398</v>
      </c>
      <c r="V3552" s="15">
        <f t="shared" si="223"/>
        <v>42462.893495370372</v>
      </c>
    </row>
    <row r="3553" spans="1:22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6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7">
        <f t="shared" si="220"/>
        <v>101.83333333333333</v>
      </c>
      <c r="P3553" s="18">
        <f t="shared" si="221"/>
        <v>61.1</v>
      </c>
      <c r="Q3553" t="s">
        <v>8317</v>
      </c>
      <c r="R3553" s="8" t="s">
        <v>8316</v>
      </c>
      <c r="S3553">
        <v>1400796420</v>
      </c>
      <c r="T3553" s="15">
        <f t="shared" si="222"/>
        <v>41781.921527777777</v>
      </c>
      <c r="U3553" s="14">
        <v>1398342170</v>
      </c>
      <c r="V3553" s="15">
        <f t="shared" si="223"/>
        <v>41753.515856481477</v>
      </c>
    </row>
    <row r="3554" spans="1:22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6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7">
        <f t="shared" si="220"/>
        <v>100</v>
      </c>
      <c r="P3554" s="18">
        <f t="shared" si="221"/>
        <v>38.65</v>
      </c>
      <c r="Q3554" t="s">
        <v>8317</v>
      </c>
      <c r="R3554" s="8" t="s">
        <v>8316</v>
      </c>
      <c r="S3554">
        <v>1403964324</v>
      </c>
      <c r="T3554" s="15">
        <f t="shared" si="222"/>
        <v>41818.587083333332</v>
      </c>
      <c r="U3554" s="14">
        <v>1401372324</v>
      </c>
      <c r="V3554" s="15">
        <f t="shared" si="223"/>
        <v>41788.587083333332</v>
      </c>
    </row>
    <row r="3555" spans="1:22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6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7">
        <f t="shared" si="220"/>
        <v>106.27272727272728</v>
      </c>
      <c r="P3555" s="18">
        <f t="shared" si="221"/>
        <v>56.20192307692308</v>
      </c>
      <c r="Q3555" t="s">
        <v>8317</v>
      </c>
      <c r="R3555" s="8" t="s">
        <v>8316</v>
      </c>
      <c r="S3555">
        <v>1439337600</v>
      </c>
      <c r="T3555" s="15">
        <f t="shared" si="222"/>
        <v>42228</v>
      </c>
      <c r="U3555" s="14">
        <v>1436575280</v>
      </c>
      <c r="V3555" s="15">
        <f t="shared" si="223"/>
        <v>42196.028703703705</v>
      </c>
    </row>
    <row r="3556" spans="1:22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7">
        <f t="shared" si="220"/>
        <v>113.42219999999999</v>
      </c>
      <c r="P3556" s="18">
        <f t="shared" si="221"/>
        <v>107.00207547169811</v>
      </c>
      <c r="Q3556" t="s">
        <v>8317</v>
      </c>
      <c r="R3556" s="8" t="s">
        <v>8316</v>
      </c>
      <c r="S3556">
        <v>1423674000</v>
      </c>
      <c r="T3556" s="15">
        <f t="shared" si="222"/>
        <v>42046.708333333328</v>
      </c>
      <c r="U3556" s="14">
        <v>1421025159</v>
      </c>
      <c r="V3556" s="15">
        <f t="shared" si="223"/>
        <v>42016.050451388888</v>
      </c>
    </row>
    <row r="3557" spans="1:22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6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7">
        <f t="shared" si="220"/>
        <v>100</v>
      </c>
      <c r="P3557" s="18">
        <f t="shared" si="221"/>
        <v>171.42857142857142</v>
      </c>
      <c r="Q3557" t="s">
        <v>8317</v>
      </c>
      <c r="R3557" s="8" t="s">
        <v>8316</v>
      </c>
      <c r="S3557">
        <v>1479382594</v>
      </c>
      <c r="T3557" s="15">
        <f t="shared" si="222"/>
        <v>42691.483726851853</v>
      </c>
      <c r="U3557" s="14">
        <v>1476786994</v>
      </c>
      <c r="V3557" s="15">
        <f t="shared" si="223"/>
        <v>42661.442060185189</v>
      </c>
    </row>
    <row r="3558" spans="1:22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6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7">
        <f t="shared" si="220"/>
        <v>100.45454545454547</v>
      </c>
      <c r="P3558" s="18">
        <f t="shared" si="221"/>
        <v>110.5</v>
      </c>
      <c r="Q3558" t="s">
        <v>8317</v>
      </c>
      <c r="R3558" s="8" t="s">
        <v>8316</v>
      </c>
      <c r="S3558">
        <v>1408289724</v>
      </c>
      <c r="T3558" s="15">
        <f t="shared" si="222"/>
        <v>41868.649583333332</v>
      </c>
      <c r="U3558" s="14">
        <v>1403105724</v>
      </c>
      <c r="V3558" s="15">
        <f t="shared" si="223"/>
        <v>41808.649583333332</v>
      </c>
    </row>
    <row r="3559" spans="1:22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6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7">
        <f t="shared" si="220"/>
        <v>100.03599999999999</v>
      </c>
      <c r="P3559" s="18">
        <f t="shared" si="221"/>
        <v>179.27598566308242</v>
      </c>
      <c r="Q3559" t="s">
        <v>8317</v>
      </c>
      <c r="R3559" s="8" t="s">
        <v>8316</v>
      </c>
      <c r="S3559">
        <v>1399271911</v>
      </c>
      <c r="T3559" s="15">
        <f t="shared" si="222"/>
        <v>41764.276747685188</v>
      </c>
      <c r="U3559" s="14">
        <v>1396334311</v>
      </c>
      <c r="V3559" s="15">
        <f t="shared" si="223"/>
        <v>41730.276747685188</v>
      </c>
    </row>
    <row r="3560" spans="1:22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6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7">
        <f t="shared" si="220"/>
        <v>144</v>
      </c>
      <c r="P3560" s="18">
        <f t="shared" si="221"/>
        <v>22.90909090909091</v>
      </c>
      <c r="Q3560" t="s">
        <v>8317</v>
      </c>
      <c r="R3560" s="8" t="s">
        <v>8316</v>
      </c>
      <c r="S3560">
        <v>1435352400</v>
      </c>
      <c r="T3560" s="15">
        <f t="shared" si="222"/>
        <v>42181.875</v>
      </c>
      <c r="U3560" s="14">
        <v>1431718575</v>
      </c>
      <c r="V3560" s="15">
        <f t="shared" si="223"/>
        <v>42139.816840277781</v>
      </c>
    </row>
    <row r="3561" spans="1:22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6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7">
        <f t="shared" si="220"/>
        <v>103.49999999999999</v>
      </c>
      <c r="P3561" s="18">
        <f t="shared" si="221"/>
        <v>43.125</v>
      </c>
      <c r="Q3561" t="s">
        <v>8317</v>
      </c>
      <c r="R3561" s="8" t="s">
        <v>8316</v>
      </c>
      <c r="S3561">
        <v>1438333080</v>
      </c>
      <c r="T3561" s="15">
        <f t="shared" si="222"/>
        <v>42216.373611111107</v>
      </c>
      <c r="U3561" s="14">
        <v>1436408308</v>
      </c>
      <c r="V3561" s="15">
        <f t="shared" si="223"/>
        <v>42194.096157407403</v>
      </c>
    </row>
    <row r="3562" spans="1:22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6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7">
        <f t="shared" si="220"/>
        <v>108.43750000000001</v>
      </c>
      <c r="P3562" s="18">
        <f t="shared" si="221"/>
        <v>46.891891891891895</v>
      </c>
      <c r="Q3562" t="s">
        <v>8317</v>
      </c>
      <c r="R3562" s="8" t="s">
        <v>8316</v>
      </c>
      <c r="S3562">
        <v>1432694700</v>
      </c>
      <c r="T3562" s="15">
        <f t="shared" si="222"/>
        <v>42151.114583333328</v>
      </c>
      <c r="U3562" s="14">
        <v>1429651266</v>
      </c>
      <c r="V3562" s="15">
        <f t="shared" si="223"/>
        <v>42115.889652777776</v>
      </c>
    </row>
    <row r="3563" spans="1:22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6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7">
        <f t="shared" si="220"/>
        <v>102.4</v>
      </c>
      <c r="P3563" s="18">
        <f t="shared" si="221"/>
        <v>47.407407407407405</v>
      </c>
      <c r="Q3563" t="s">
        <v>8317</v>
      </c>
      <c r="R3563" s="8" t="s">
        <v>8316</v>
      </c>
      <c r="S3563">
        <v>1438799760</v>
      </c>
      <c r="T3563" s="15">
        <f t="shared" si="222"/>
        <v>42221.775000000001</v>
      </c>
      <c r="U3563" s="14">
        <v>1437236378</v>
      </c>
      <c r="V3563" s="15">
        <f t="shared" si="223"/>
        <v>42203.680300925931</v>
      </c>
    </row>
    <row r="3564" spans="1:22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6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7">
        <f t="shared" si="220"/>
        <v>148.88888888888889</v>
      </c>
      <c r="P3564" s="18">
        <f t="shared" si="221"/>
        <v>15.129032258064516</v>
      </c>
      <c r="Q3564" t="s">
        <v>8317</v>
      </c>
      <c r="R3564" s="8" t="s">
        <v>8316</v>
      </c>
      <c r="S3564">
        <v>1457906400</v>
      </c>
      <c r="T3564" s="15">
        <f t="shared" si="222"/>
        <v>42442.916666666672</v>
      </c>
      <c r="U3564" s="14">
        <v>1457115427</v>
      </c>
      <c r="V3564" s="15">
        <f t="shared" si="223"/>
        <v>42433.761886574073</v>
      </c>
    </row>
    <row r="3565" spans="1:22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6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7">
        <f t="shared" si="220"/>
        <v>105.49000000000002</v>
      </c>
      <c r="P3565" s="18">
        <f t="shared" si="221"/>
        <v>21.098000000000003</v>
      </c>
      <c r="Q3565" t="s">
        <v>8317</v>
      </c>
      <c r="R3565" s="8" t="s">
        <v>8316</v>
      </c>
      <c r="S3565">
        <v>1470078000</v>
      </c>
      <c r="T3565" s="15">
        <f t="shared" si="222"/>
        <v>42583.791666666672</v>
      </c>
      <c r="U3565" s="14">
        <v>1467648456</v>
      </c>
      <c r="V3565" s="15">
        <f t="shared" si="223"/>
        <v>42555.671944444446</v>
      </c>
    </row>
    <row r="3566" spans="1:22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7">
        <f t="shared" si="220"/>
        <v>100.49999999999999</v>
      </c>
      <c r="P3566" s="18">
        <f t="shared" si="221"/>
        <v>59.117647058823529</v>
      </c>
      <c r="Q3566" t="s">
        <v>8317</v>
      </c>
      <c r="R3566" s="8" t="s">
        <v>8316</v>
      </c>
      <c r="S3566">
        <v>1444060800</v>
      </c>
      <c r="T3566" s="15">
        <f t="shared" si="222"/>
        <v>42282.666666666672</v>
      </c>
      <c r="U3566" s="14">
        <v>1440082649</v>
      </c>
      <c r="V3566" s="15">
        <f t="shared" si="223"/>
        <v>42236.623252314814</v>
      </c>
    </row>
    <row r="3567" spans="1:22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6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7">
        <f t="shared" si="220"/>
        <v>130.55555555555557</v>
      </c>
      <c r="P3567" s="18">
        <f t="shared" si="221"/>
        <v>97.916666666666671</v>
      </c>
      <c r="Q3567" t="s">
        <v>8317</v>
      </c>
      <c r="R3567" s="8" t="s">
        <v>8316</v>
      </c>
      <c r="S3567">
        <v>1420048208</v>
      </c>
      <c r="T3567" s="15">
        <f t="shared" si="222"/>
        <v>42004.743148148147</v>
      </c>
      <c r="U3567" s="14">
        <v>1417456208</v>
      </c>
      <c r="V3567" s="15">
        <f t="shared" si="223"/>
        <v>41974.743148148147</v>
      </c>
    </row>
    <row r="3568" spans="1:22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6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7">
        <f t="shared" si="220"/>
        <v>104.75000000000001</v>
      </c>
      <c r="P3568" s="18">
        <f t="shared" si="221"/>
        <v>55.131578947368418</v>
      </c>
      <c r="Q3568" t="s">
        <v>8317</v>
      </c>
      <c r="R3568" s="8" t="s">
        <v>8316</v>
      </c>
      <c r="S3568">
        <v>1422015083</v>
      </c>
      <c r="T3568" s="15">
        <f t="shared" si="222"/>
        <v>42027.507905092592</v>
      </c>
      <c r="U3568" s="14">
        <v>1419423083</v>
      </c>
      <c r="V3568" s="15">
        <f t="shared" si="223"/>
        <v>41997.507905092592</v>
      </c>
    </row>
    <row r="3569" spans="1:22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6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7">
        <f t="shared" si="220"/>
        <v>108.80000000000001</v>
      </c>
      <c r="P3569" s="18">
        <f t="shared" si="221"/>
        <v>26.536585365853657</v>
      </c>
      <c r="Q3569" t="s">
        <v>8317</v>
      </c>
      <c r="R3569" s="8" t="s">
        <v>8316</v>
      </c>
      <c r="S3569">
        <v>1433964444</v>
      </c>
      <c r="T3569" s="15">
        <f t="shared" si="222"/>
        <v>42165.810694444444</v>
      </c>
      <c r="U3569" s="14">
        <v>1431372444</v>
      </c>
      <c r="V3569" s="15">
        <f t="shared" si="223"/>
        <v>42135.810694444444</v>
      </c>
    </row>
    <row r="3570" spans="1:22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6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7">
        <f t="shared" si="220"/>
        <v>111.00000000000001</v>
      </c>
      <c r="P3570" s="18">
        <f t="shared" si="221"/>
        <v>58.421052631578945</v>
      </c>
      <c r="Q3570" t="s">
        <v>8317</v>
      </c>
      <c r="R3570" s="8" t="s">
        <v>8316</v>
      </c>
      <c r="S3570">
        <v>1410975994</v>
      </c>
      <c r="T3570" s="15">
        <f t="shared" si="222"/>
        <v>41899.740671296298</v>
      </c>
      <c r="U3570" s="14">
        <v>1408383994</v>
      </c>
      <c r="V3570" s="15">
        <f t="shared" si="223"/>
        <v>41869.740671296298</v>
      </c>
    </row>
    <row r="3571" spans="1:22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6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7">
        <f t="shared" si="220"/>
        <v>100.47999999999999</v>
      </c>
      <c r="P3571" s="18">
        <f t="shared" si="221"/>
        <v>122.53658536585365</v>
      </c>
      <c r="Q3571" t="s">
        <v>8317</v>
      </c>
      <c r="R3571" s="8" t="s">
        <v>8316</v>
      </c>
      <c r="S3571">
        <v>1420734696</v>
      </c>
      <c r="T3571" s="15">
        <f t="shared" si="222"/>
        <v>42012.688611111109</v>
      </c>
      <c r="U3571" s="14">
        <v>1418142696</v>
      </c>
      <c r="V3571" s="15">
        <f t="shared" si="223"/>
        <v>41982.688611111109</v>
      </c>
    </row>
    <row r="3572" spans="1:22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6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7">
        <f t="shared" si="220"/>
        <v>114.35</v>
      </c>
      <c r="P3572" s="18">
        <f t="shared" si="221"/>
        <v>87.961538461538467</v>
      </c>
      <c r="Q3572" t="s">
        <v>8317</v>
      </c>
      <c r="R3572" s="8" t="s">
        <v>8316</v>
      </c>
      <c r="S3572">
        <v>1420009200</v>
      </c>
      <c r="T3572" s="15">
        <f t="shared" si="222"/>
        <v>42004.291666666672</v>
      </c>
      <c r="U3572" s="14">
        <v>1417593483</v>
      </c>
      <c r="V3572" s="15">
        <f t="shared" si="223"/>
        <v>41976.331979166665</v>
      </c>
    </row>
    <row r="3573" spans="1:22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6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7">
        <f t="shared" si="220"/>
        <v>122.06666666666666</v>
      </c>
      <c r="P3573" s="18">
        <f t="shared" si="221"/>
        <v>73.239999999999995</v>
      </c>
      <c r="Q3573" t="s">
        <v>8317</v>
      </c>
      <c r="R3573" s="8" t="s">
        <v>8316</v>
      </c>
      <c r="S3573">
        <v>1414701413</v>
      </c>
      <c r="T3573" s="15">
        <f t="shared" si="222"/>
        <v>41942.858946759261</v>
      </c>
      <c r="U3573" s="14">
        <v>1412109413</v>
      </c>
      <c r="V3573" s="15">
        <f t="shared" si="223"/>
        <v>41912.858946759261</v>
      </c>
    </row>
    <row r="3574" spans="1:22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6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7">
        <f t="shared" si="220"/>
        <v>100</v>
      </c>
      <c r="P3574" s="18">
        <f t="shared" si="221"/>
        <v>55.555555555555557</v>
      </c>
      <c r="Q3574" t="s">
        <v>8317</v>
      </c>
      <c r="R3574" s="8" t="s">
        <v>8316</v>
      </c>
      <c r="S3574">
        <v>1434894082</v>
      </c>
      <c r="T3574" s="15">
        <f t="shared" si="222"/>
        <v>42176.570393518516</v>
      </c>
      <c r="U3574" s="14">
        <v>1432302082</v>
      </c>
      <c r="V3574" s="15">
        <f t="shared" si="223"/>
        <v>42146.570393518516</v>
      </c>
    </row>
    <row r="3575" spans="1:22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6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7">
        <f t="shared" si="220"/>
        <v>102.8</v>
      </c>
      <c r="P3575" s="18">
        <f t="shared" si="221"/>
        <v>39.53846153846154</v>
      </c>
      <c r="Q3575" t="s">
        <v>8317</v>
      </c>
      <c r="R3575" s="8" t="s">
        <v>8316</v>
      </c>
      <c r="S3575">
        <v>1415440846</v>
      </c>
      <c r="T3575" s="15">
        <f t="shared" si="222"/>
        <v>41951.417199074072</v>
      </c>
      <c r="U3575" s="14">
        <v>1412845246</v>
      </c>
      <c r="V3575" s="15">
        <f t="shared" si="223"/>
        <v>41921.375532407408</v>
      </c>
    </row>
    <row r="3576" spans="1:22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7">
        <f t="shared" si="220"/>
        <v>106.12068965517241</v>
      </c>
      <c r="P3576" s="18">
        <f t="shared" si="221"/>
        <v>136.77777777777777</v>
      </c>
      <c r="Q3576" t="s">
        <v>8317</v>
      </c>
      <c r="R3576" s="8" t="s">
        <v>8316</v>
      </c>
      <c r="S3576">
        <v>1415921848</v>
      </c>
      <c r="T3576" s="15">
        <f t="shared" si="222"/>
        <v>41956.984351851846</v>
      </c>
      <c r="U3576" s="14">
        <v>1413326248</v>
      </c>
      <c r="V3576" s="15">
        <f t="shared" si="223"/>
        <v>41926.942685185189</v>
      </c>
    </row>
    <row r="3577" spans="1:22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6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7">
        <f t="shared" si="220"/>
        <v>101.33000000000001</v>
      </c>
      <c r="P3577" s="18">
        <f t="shared" si="221"/>
        <v>99.343137254901961</v>
      </c>
      <c r="Q3577" t="s">
        <v>8317</v>
      </c>
      <c r="R3577" s="8" t="s">
        <v>8316</v>
      </c>
      <c r="S3577">
        <v>1470887940</v>
      </c>
      <c r="T3577" s="15">
        <f t="shared" si="222"/>
        <v>42593.165972222225</v>
      </c>
      <c r="U3577" s="14">
        <v>1468176527</v>
      </c>
      <c r="V3577" s="15">
        <f t="shared" si="223"/>
        <v>42561.783877314811</v>
      </c>
    </row>
    <row r="3578" spans="1:22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6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7">
        <f t="shared" si="220"/>
        <v>100</v>
      </c>
      <c r="P3578" s="18">
        <f t="shared" si="221"/>
        <v>20</v>
      </c>
      <c r="Q3578" t="s">
        <v>8317</v>
      </c>
      <c r="R3578" s="8" t="s">
        <v>8316</v>
      </c>
      <c r="S3578">
        <v>1480947054</v>
      </c>
      <c r="T3578" s="15">
        <f t="shared" si="222"/>
        <v>42709.590902777782</v>
      </c>
      <c r="U3578" s="14">
        <v>1475759454</v>
      </c>
      <c r="V3578" s="15">
        <f t="shared" si="223"/>
        <v>42649.54923611111</v>
      </c>
    </row>
    <row r="3579" spans="1:22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6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7">
        <f t="shared" si="220"/>
        <v>130</v>
      </c>
      <c r="P3579" s="18">
        <f t="shared" si="221"/>
        <v>28.888888888888889</v>
      </c>
      <c r="Q3579" t="s">
        <v>8317</v>
      </c>
      <c r="R3579" s="8" t="s">
        <v>8316</v>
      </c>
      <c r="S3579">
        <v>1430029680</v>
      </c>
      <c r="T3579" s="15">
        <f t="shared" si="222"/>
        <v>42120.26944444445</v>
      </c>
      <c r="U3579" s="14">
        <v>1427741583</v>
      </c>
      <c r="V3579" s="15">
        <f t="shared" si="223"/>
        <v>42093.786840277782</v>
      </c>
    </row>
    <row r="3580" spans="1:22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6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7">
        <f t="shared" si="220"/>
        <v>100.01333333333334</v>
      </c>
      <c r="P3580" s="18">
        <f t="shared" si="221"/>
        <v>40.545945945945945</v>
      </c>
      <c r="Q3580" t="s">
        <v>8317</v>
      </c>
      <c r="R3580" s="8" t="s">
        <v>8316</v>
      </c>
      <c r="S3580">
        <v>1462037777</v>
      </c>
      <c r="T3580" s="15">
        <f t="shared" si="222"/>
        <v>42490.733530092592</v>
      </c>
      <c r="U3580" s="14">
        <v>1459445777</v>
      </c>
      <c r="V3580" s="15">
        <f t="shared" si="223"/>
        <v>42460.733530092592</v>
      </c>
    </row>
    <row r="3581" spans="1:22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6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7">
        <f t="shared" si="220"/>
        <v>100</v>
      </c>
      <c r="P3581" s="18">
        <f t="shared" si="221"/>
        <v>35.714285714285715</v>
      </c>
      <c r="Q3581" t="s">
        <v>8317</v>
      </c>
      <c r="R3581" s="8" t="s">
        <v>8316</v>
      </c>
      <c r="S3581">
        <v>1459444656</v>
      </c>
      <c r="T3581" s="15">
        <f t="shared" si="222"/>
        <v>42460.720555555556</v>
      </c>
      <c r="U3581" s="14">
        <v>1456856256</v>
      </c>
      <c r="V3581" s="15">
        <f t="shared" si="223"/>
        <v>42430.762222222227</v>
      </c>
    </row>
    <row r="3582" spans="1:22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6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7">
        <f t="shared" si="220"/>
        <v>113.88888888888889</v>
      </c>
      <c r="P3582" s="18">
        <f t="shared" si="221"/>
        <v>37.962962962962962</v>
      </c>
      <c r="Q3582" t="s">
        <v>8317</v>
      </c>
      <c r="R3582" s="8" t="s">
        <v>8316</v>
      </c>
      <c r="S3582">
        <v>1425185940</v>
      </c>
      <c r="T3582" s="15">
        <f t="shared" si="222"/>
        <v>42064.207638888889</v>
      </c>
      <c r="U3582" s="14">
        <v>1421900022</v>
      </c>
      <c r="V3582" s="15">
        <f t="shared" si="223"/>
        <v>42026.176180555558</v>
      </c>
    </row>
    <row r="3583" spans="1:22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6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7">
        <f t="shared" si="220"/>
        <v>100</v>
      </c>
      <c r="P3583" s="18">
        <f t="shared" si="221"/>
        <v>33.333333333333336</v>
      </c>
      <c r="Q3583" t="s">
        <v>8317</v>
      </c>
      <c r="R3583" s="8" t="s">
        <v>8316</v>
      </c>
      <c r="S3583">
        <v>1406719110</v>
      </c>
      <c r="T3583" s="15">
        <f t="shared" si="222"/>
        <v>41850.471180555556</v>
      </c>
      <c r="U3583" s="14">
        <v>1405509510</v>
      </c>
      <c r="V3583" s="15">
        <f t="shared" si="223"/>
        <v>41836.471180555556</v>
      </c>
    </row>
    <row r="3584" spans="1:22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6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7">
        <f t="shared" si="220"/>
        <v>287</v>
      </c>
      <c r="P3584" s="18">
        <f t="shared" si="221"/>
        <v>58.571428571428569</v>
      </c>
      <c r="Q3584" t="s">
        <v>8317</v>
      </c>
      <c r="R3584" s="8" t="s">
        <v>8316</v>
      </c>
      <c r="S3584">
        <v>1459822682</v>
      </c>
      <c r="T3584" s="15">
        <f t="shared" si="222"/>
        <v>42465.095856481479</v>
      </c>
      <c r="U3584" s="14">
        <v>1458613082</v>
      </c>
      <c r="V3584" s="15">
        <f t="shared" si="223"/>
        <v>42451.095856481479</v>
      </c>
    </row>
    <row r="3585" spans="1:22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6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7">
        <f t="shared" si="220"/>
        <v>108.5</v>
      </c>
      <c r="P3585" s="18">
        <f t="shared" si="221"/>
        <v>135.625</v>
      </c>
      <c r="Q3585" t="s">
        <v>8317</v>
      </c>
      <c r="R3585" s="8" t="s">
        <v>8316</v>
      </c>
      <c r="S3585">
        <v>1460970805</v>
      </c>
      <c r="T3585" s="15">
        <f t="shared" si="222"/>
        <v>42478.384317129632</v>
      </c>
      <c r="U3585" s="14">
        <v>1455790405</v>
      </c>
      <c r="V3585" s="15">
        <f t="shared" si="223"/>
        <v>42418.425983796296</v>
      </c>
    </row>
    <row r="3586" spans="1:22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7">
        <f t="shared" si="220"/>
        <v>115.5</v>
      </c>
      <c r="P3586" s="18">
        <f t="shared" si="221"/>
        <v>30.9375</v>
      </c>
      <c r="Q3586" t="s">
        <v>8317</v>
      </c>
      <c r="R3586" s="8" t="s">
        <v>8316</v>
      </c>
      <c r="S3586">
        <v>1436772944</v>
      </c>
      <c r="T3586" s="15">
        <f t="shared" si="222"/>
        <v>42198.316481481481</v>
      </c>
      <c r="U3586" s="14">
        <v>1434180944</v>
      </c>
      <c r="V3586" s="15">
        <f t="shared" si="223"/>
        <v>42168.316481481481</v>
      </c>
    </row>
    <row r="3587" spans="1:22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6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7">
        <f t="shared" ref="O3587:O3650" si="224">(E3587/D3587)*100</f>
        <v>119.11764705882352</v>
      </c>
      <c r="P3587" s="18">
        <f t="shared" ref="P3587:P3650" si="225">AVERAGE(E3587/L3587)</f>
        <v>176.08695652173913</v>
      </c>
      <c r="Q3587" t="s">
        <v>8317</v>
      </c>
      <c r="R3587" s="8" t="s">
        <v>8316</v>
      </c>
      <c r="S3587">
        <v>1419181890</v>
      </c>
      <c r="T3587" s="15">
        <f t="shared" ref="T3587:T3650" si="226">(S3587/86400)+DATE(1970,1,1)</f>
        <v>41994.716319444444</v>
      </c>
      <c r="U3587" s="14">
        <v>1416589890</v>
      </c>
      <c r="V3587" s="15">
        <f t="shared" ref="V3587:V3650" si="227">(U3587/86400)+DATE(1970,1,1)</f>
        <v>41964.716319444444</v>
      </c>
    </row>
    <row r="3588" spans="1:22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6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7">
        <f t="shared" si="224"/>
        <v>109.42666666666668</v>
      </c>
      <c r="P3588" s="18">
        <f t="shared" si="225"/>
        <v>151.9814814814815</v>
      </c>
      <c r="Q3588" t="s">
        <v>8317</v>
      </c>
      <c r="R3588" s="8" t="s">
        <v>8316</v>
      </c>
      <c r="S3588">
        <v>1474649070</v>
      </c>
      <c r="T3588" s="15">
        <f t="shared" si="226"/>
        <v>42636.697569444441</v>
      </c>
      <c r="U3588" s="14">
        <v>1469465070</v>
      </c>
      <c r="V3588" s="15">
        <f t="shared" si="227"/>
        <v>42576.697569444441</v>
      </c>
    </row>
    <row r="3589" spans="1:22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6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7">
        <f t="shared" si="224"/>
        <v>126.6</v>
      </c>
      <c r="P3589" s="18">
        <f t="shared" si="225"/>
        <v>22.607142857142858</v>
      </c>
      <c r="Q3589" t="s">
        <v>8317</v>
      </c>
      <c r="R3589" s="8" t="s">
        <v>8316</v>
      </c>
      <c r="S3589">
        <v>1467054000</v>
      </c>
      <c r="T3589" s="15">
        <f t="shared" si="226"/>
        <v>42548.791666666672</v>
      </c>
      <c r="U3589" s="14">
        <v>1463144254</v>
      </c>
      <c r="V3589" s="15">
        <f t="shared" si="227"/>
        <v>42503.539976851855</v>
      </c>
    </row>
    <row r="3590" spans="1:22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6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7">
        <f t="shared" si="224"/>
        <v>100.49999999999999</v>
      </c>
      <c r="P3590" s="18">
        <f t="shared" si="225"/>
        <v>18.272727272727273</v>
      </c>
      <c r="Q3590" t="s">
        <v>8317</v>
      </c>
      <c r="R3590" s="8" t="s">
        <v>8316</v>
      </c>
      <c r="S3590">
        <v>1430348400</v>
      </c>
      <c r="T3590" s="15">
        <f t="shared" si="226"/>
        <v>42123.958333333328</v>
      </c>
      <c r="U3590" s="14">
        <v>1428436410</v>
      </c>
      <c r="V3590" s="15">
        <f t="shared" si="227"/>
        <v>42101.828819444447</v>
      </c>
    </row>
    <row r="3591" spans="1:22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6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7">
        <f t="shared" si="224"/>
        <v>127.49999999999999</v>
      </c>
      <c r="P3591" s="18">
        <f t="shared" si="225"/>
        <v>82.258064516129039</v>
      </c>
      <c r="Q3591" t="s">
        <v>8317</v>
      </c>
      <c r="R3591" s="8" t="s">
        <v>8316</v>
      </c>
      <c r="S3591">
        <v>1432654347</v>
      </c>
      <c r="T3591" s="15">
        <f t="shared" si="226"/>
        <v>42150.647534722222</v>
      </c>
      <c r="U3591" s="14">
        <v>1430494347</v>
      </c>
      <c r="V3591" s="15">
        <f t="shared" si="227"/>
        <v>42125.647534722222</v>
      </c>
    </row>
    <row r="3592" spans="1:22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6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7">
        <f t="shared" si="224"/>
        <v>100.05999999999999</v>
      </c>
      <c r="P3592" s="18">
        <f t="shared" si="225"/>
        <v>68.534246575342465</v>
      </c>
      <c r="Q3592" t="s">
        <v>8317</v>
      </c>
      <c r="R3592" s="8" t="s">
        <v>8316</v>
      </c>
      <c r="S3592">
        <v>1413792034</v>
      </c>
      <c r="T3592" s="15">
        <f t="shared" si="226"/>
        <v>41932.333726851852</v>
      </c>
      <c r="U3592" s="14">
        <v>1411200034</v>
      </c>
      <c r="V3592" s="15">
        <f t="shared" si="227"/>
        <v>41902.333726851852</v>
      </c>
    </row>
    <row r="3593" spans="1:22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6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7">
        <f t="shared" si="224"/>
        <v>175</v>
      </c>
      <c r="P3593" s="18">
        <f t="shared" si="225"/>
        <v>68.055555555555557</v>
      </c>
      <c r="Q3593" t="s">
        <v>8317</v>
      </c>
      <c r="R3593" s="8" t="s">
        <v>8316</v>
      </c>
      <c r="S3593">
        <v>1422075540</v>
      </c>
      <c r="T3593" s="15">
        <f t="shared" si="226"/>
        <v>42028.207638888889</v>
      </c>
      <c r="U3593" s="14">
        <v>1419979544</v>
      </c>
      <c r="V3593" s="15">
        <f t="shared" si="227"/>
        <v>42003.948425925926</v>
      </c>
    </row>
    <row r="3594" spans="1:22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6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7">
        <f t="shared" si="224"/>
        <v>127.25</v>
      </c>
      <c r="P3594" s="18">
        <f t="shared" si="225"/>
        <v>72.714285714285708</v>
      </c>
      <c r="Q3594" t="s">
        <v>8317</v>
      </c>
      <c r="R3594" s="8" t="s">
        <v>8316</v>
      </c>
      <c r="S3594">
        <v>1423630740</v>
      </c>
      <c r="T3594" s="15">
        <f t="shared" si="226"/>
        <v>42046.207638888889</v>
      </c>
      <c r="U3594" s="14">
        <v>1418673307</v>
      </c>
      <c r="V3594" s="15">
        <f t="shared" si="227"/>
        <v>41988.829942129625</v>
      </c>
    </row>
    <row r="3595" spans="1:22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6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7">
        <f t="shared" si="224"/>
        <v>110.63333333333334</v>
      </c>
      <c r="P3595" s="18">
        <f t="shared" si="225"/>
        <v>77.186046511627907</v>
      </c>
      <c r="Q3595" t="s">
        <v>8317</v>
      </c>
      <c r="R3595" s="8" t="s">
        <v>8316</v>
      </c>
      <c r="S3595">
        <v>1420489560</v>
      </c>
      <c r="T3595" s="15">
        <f t="shared" si="226"/>
        <v>42009.851388888885</v>
      </c>
      <c r="U3595" s="14">
        <v>1417469639</v>
      </c>
      <c r="V3595" s="15">
        <f t="shared" si="227"/>
        <v>41974.898599537039</v>
      </c>
    </row>
    <row r="3596" spans="1:22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7">
        <f t="shared" si="224"/>
        <v>125.93749999999999</v>
      </c>
      <c r="P3596" s="18">
        <f t="shared" si="225"/>
        <v>55.972222222222221</v>
      </c>
      <c r="Q3596" t="s">
        <v>8317</v>
      </c>
      <c r="R3596" s="8" t="s">
        <v>8316</v>
      </c>
      <c r="S3596">
        <v>1472952982</v>
      </c>
      <c r="T3596" s="15">
        <f t="shared" si="226"/>
        <v>42617.066921296297</v>
      </c>
      <c r="U3596" s="14">
        <v>1470792982</v>
      </c>
      <c r="V3596" s="15">
        <f t="shared" si="227"/>
        <v>42592.066921296297</v>
      </c>
    </row>
    <row r="3597" spans="1:22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6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7">
        <f t="shared" si="224"/>
        <v>118.5</v>
      </c>
      <c r="P3597" s="18">
        <f t="shared" si="225"/>
        <v>49.693548387096776</v>
      </c>
      <c r="Q3597" t="s">
        <v>8317</v>
      </c>
      <c r="R3597" s="8" t="s">
        <v>8316</v>
      </c>
      <c r="S3597">
        <v>1426229940</v>
      </c>
      <c r="T3597" s="15">
        <f t="shared" si="226"/>
        <v>42076.290972222225</v>
      </c>
      <c r="U3597" s="14">
        <v>1423959123</v>
      </c>
      <c r="V3597" s="15">
        <f t="shared" si="227"/>
        <v>42050.008368055554</v>
      </c>
    </row>
    <row r="3598" spans="1:22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6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7">
        <f t="shared" si="224"/>
        <v>107.72727272727273</v>
      </c>
      <c r="P3598" s="18">
        <f t="shared" si="225"/>
        <v>79</v>
      </c>
      <c r="Q3598" t="s">
        <v>8317</v>
      </c>
      <c r="R3598" s="8" t="s">
        <v>8316</v>
      </c>
      <c r="S3598">
        <v>1409072982</v>
      </c>
      <c r="T3598" s="15">
        <f t="shared" si="226"/>
        <v>41877.715069444443</v>
      </c>
      <c r="U3598" s="14">
        <v>1407258582</v>
      </c>
      <c r="V3598" s="15">
        <f t="shared" si="227"/>
        <v>41856.715069444443</v>
      </c>
    </row>
    <row r="3599" spans="1:22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6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7">
        <f t="shared" si="224"/>
        <v>102.60000000000001</v>
      </c>
      <c r="P3599" s="18">
        <f t="shared" si="225"/>
        <v>77.727272727272734</v>
      </c>
      <c r="Q3599" t="s">
        <v>8317</v>
      </c>
      <c r="R3599" s="8" t="s">
        <v>8316</v>
      </c>
      <c r="S3599">
        <v>1456984740</v>
      </c>
      <c r="T3599" s="15">
        <f t="shared" si="226"/>
        <v>42432.249305555553</v>
      </c>
      <c r="U3599" s="14">
        <v>1455717790</v>
      </c>
      <c r="V3599" s="15">
        <f t="shared" si="227"/>
        <v>42417.585532407407</v>
      </c>
    </row>
    <row r="3600" spans="1:22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6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7">
        <f t="shared" si="224"/>
        <v>110.1</v>
      </c>
      <c r="P3600" s="18">
        <f t="shared" si="225"/>
        <v>40.777777777777779</v>
      </c>
      <c r="Q3600" t="s">
        <v>8317</v>
      </c>
      <c r="R3600" s="8" t="s">
        <v>8316</v>
      </c>
      <c r="S3600">
        <v>1409720340</v>
      </c>
      <c r="T3600" s="15">
        <f t="shared" si="226"/>
        <v>41885.207638888889</v>
      </c>
      <c r="U3600" s="14">
        <v>1408129822</v>
      </c>
      <c r="V3600" s="15">
        <f t="shared" si="227"/>
        <v>41866.79886574074</v>
      </c>
    </row>
    <row r="3601" spans="1:22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6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7">
        <f t="shared" si="224"/>
        <v>202</v>
      </c>
      <c r="P3601" s="18">
        <f t="shared" si="225"/>
        <v>59.411764705882355</v>
      </c>
      <c r="Q3601" t="s">
        <v>8317</v>
      </c>
      <c r="R3601" s="8" t="s">
        <v>8316</v>
      </c>
      <c r="S3601">
        <v>1440892800</v>
      </c>
      <c r="T3601" s="15">
        <f t="shared" si="226"/>
        <v>42246</v>
      </c>
      <c r="U3601" s="14">
        <v>1438715077</v>
      </c>
      <c r="V3601" s="15">
        <f t="shared" si="227"/>
        <v>42220.79487268519</v>
      </c>
    </row>
    <row r="3602" spans="1:22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6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7">
        <f t="shared" si="224"/>
        <v>130</v>
      </c>
      <c r="P3602" s="18">
        <f t="shared" si="225"/>
        <v>3.25</v>
      </c>
      <c r="Q3602" t="s">
        <v>8317</v>
      </c>
      <c r="R3602" s="8" t="s">
        <v>8316</v>
      </c>
      <c r="S3602">
        <v>1476390164</v>
      </c>
      <c r="T3602" s="15">
        <f t="shared" si="226"/>
        <v>42656.849120370374</v>
      </c>
      <c r="U3602" s="14">
        <v>1473970964</v>
      </c>
      <c r="V3602" s="15">
        <f t="shared" si="227"/>
        <v>42628.849120370374</v>
      </c>
    </row>
    <row r="3603" spans="1:22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6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7">
        <f t="shared" si="224"/>
        <v>104.35000000000001</v>
      </c>
      <c r="P3603" s="18">
        <f t="shared" si="225"/>
        <v>39.377358490566039</v>
      </c>
      <c r="Q3603" t="s">
        <v>8317</v>
      </c>
      <c r="R3603" s="8" t="s">
        <v>8316</v>
      </c>
      <c r="S3603">
        <v>1421452682</v>
      </c>
      <c r="T3603" s="15">
        <f t="shared" si="226"/>
        <v>42020.99863425926</v>
      </c>
      <c r="U3603" s="14">
        <v>1418860682</v>
      </c>
      <c r="V3603" s="15">
        <f t="shared" si="227"/>
        <v>41990.99863425926</v>
      </c>
    </row>
    <row r="3604" spans="1:22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6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7">
        <f t="shared" si="224"/>
        <v>100.05</v>
      </c>
      <c r="P3604" s="18">
        <f t="shared" si="225"/>
        <v>81.673469387755105</v>
      </c>
      <c r="Q3604" t="s">
        <v>8317</v>
      </c>
      <c r="R3604" s="8" t="s">
        <v>8316</v>
      </c>
      <c r="S3604">
        <v>1463520479</v>
      </c>
      <c r="T3604" s="15">
        <f t="shared" si="226"/>
        <v>42507.894432870366</v>
      </c>
      <c r="U3604" s="14">
        <v>1458336479</v>
      </c>
      <c r="V3604" s="15">
        <f t="shared" si="227"/>
        <v>42447.894432870366</v>
      </c>
    </row>
    <row r="3605" spans="1:22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6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7">
        <f t="shared" si="224"/>
        <v>170.66666666666669</v>
      </c>
      <c r="P3605" s="18">
        <f t="shared" si="225"/>
        <v>44.912280701754383</v>
      </c>
      <c r="Q3605" t="s">
        <v>8317</v>
      </c>
      <c r="R3605" s="8" t="s">
        <v>8316</v>
      </c>
      <c r="S3605">
        <v>1446759880</v>
      </c>
      <c r="T3605" s="15">
        <f t="shared" si="226"/>
        <v>42313.906018518523</v>
      </c>
      <c r="U3605" s="14">
        <v>1444164280</v>
      </c>
      <c r="V3605" s="15">
        <f t="shared" si="227"/>
        <v>42283.864351851851</v>
      </c>
    </row>
    <row r="3606" spans="1:22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7">
        <f t="shared" si="224"/>
        <v>112.83333333333334</v>
      </c>
      <c r="P3606" s="18">
        <f t="shared" si="225"/>
        <v>49.05797101449275</v>
      </c>
      <c r="Q3606" t="s">
        <v>8317</v>
      </c>
      <c r="R3606" s="8" t="s">
        <v>8316</v>
      </c>
      <c r="S3606">
        <v>1461913140</v>
      </c>
      <c r="T3606" s="15">
        <f t="shared" si="226"/>
        <v>42489.290972222225</v>
      </c>
      <c r="U3606" s="14">
        <v>1461370956</v>
      </c>
      <c r="V3606" s="15">
        <f t="shared" si="227"/>
        <v>42483.015694444446</v>
      </c>
    </row>
    <row r="3607" spans="1:22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6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7">
        <f t="shared" si="224"/>
        <v>184</v>
      </c>
      <c r="P3607" s="18">
        <f t="shared" si="225"/>
        <v>30.666666666666668</v>
      </c>
      <c r="Q3607" t="s">
        <v>8317</v>
      </c>
      <c r="R3607" s="8" t="s">
        <v>8316</v>
      </c>
      <c r="S3607">
        <v>1455390126</v>
      </c>
      <c r="T3607" s="15">
        <f t="shared" si="226"/>
        <v>42413.793124999997</v>
      </c>
      <c r="U3607" s="14">
        <v>1452798126</v>
      </c>
      <c r="V3607" s="15">
        <f t="shared" si="227"/>
        <v>42383.793124999997</v>
      </c>
    </row>
    <row r="3608" spans="1:22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6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7">
        <f t="shared" si="224"/>
        <v>130.26666666666665</v>
      </c>
      <c r="P3608" s="18">
        <f t="shared" si="225"/>
        <v>61.0625</v>
      </c>
      <c r="Q3608" t="s">
        <v>8317</v>
      </c>
      <c r="R3608" s="8" t="s">
        <v>8316</v>
      </c>
      <c r="S3608">
        <v>1471185057</v>
      </c>
      <c r="T3608" s="15">
        <f t="shared" si="226"/>
        <v>42596.604826388888</v>
      </c>
      <c r="U3608" s="14">
        <v>1468593057</v>
      </c>
      <c r="V3608" s="15">
        <f t="shared" si="227"/>
        <v>42566.604826388888</v>
      </c>
    </row>
    <row r="3609" spans="1:22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6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7">
        <f t="shared" si="224"/>
        <v>105.45454545454544</v>
      </c>
      <c r="P3609" s="18">
        <f t="shared" si="225"/>
        <v>29</v>
      </c>
      <c r="Q3609" t="s">
        <v>8317</v>
      </c>
      <c r="R3609" s="8" t="s">
        <v>8316</v>
      </c>
      <c r="S3609">
        <v>1450137600</v>
      </c>
      <c r="T3609" s="15">
        <f t="shared" si="226"/>
        <v>42353</v>
      </c>
      <c r="U3609" s="14">
        <v>1448924882</v>
      </c>
      <c r="V3609" s="15">
        <f t="shared" si="227"/>
        <v>42338.963912037041</v>
      </c>
    </row>
    <row r="3610" spans="1:22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6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7">
        <f t="shared" si="224"/>
        <v>100</v>
      </c>
      <c r="P3610" s="18">
        <f t="shared" si="225"/>
        <v>29.62962962962963</v>
      </c>
      <c r="Q3610" t="s">
        <v>8317</v>
      </c>
      <c r="R3610" s="8" t="s">
        <v>8316</v>
      </c>
      <c r="S3610">
        <v>1466172000</v>
      </c>
      <c r="T3610" s="15">
        <f t="shared" si="226"/>
        <v>42538.583333333328</v>
      </c>
      <c r="U3610" s="14">
        <v>1463418090</v>
      </c>
      <c r="V3610" s="15">
        <f t="shared" si="227"/>
        <v>42506.709374999999</v>
      </c>
    </row>
    <row r="3611" spans="1:22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6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7">
        <f t="shared" si="224"/>
        <v>153.31632653061226</v>
      </c>
      <c r="P3611" s="18">
        <f t="shared" si="225"/>
        <v>143.0952380952381</v>
      </c>
      <c r="Q3611" t="s">
        <v>8317</v>
      </c>
      <c r="R3611" s="8" t="s">
        <v>8316</v>
      </c>
      <c r="S3611">
        <v>1459378085</v>
      </c>
      <c r="T3611" s="15">
        <f t="shared" si="226"/>
        <v>42459.950057870374</v>
      </c>
      <c r="U3611" s="14">
        <v>1456789685</v>
      </c>
      <c r="V3611" s="15">
        <f t="shared" si="227"/>
        <v>42429.991724537038</v>
      </c>
    </row>
    <row r="3612" spans="1:22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6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7">
        <f t="shared" si="224"/>
        <v>162.30000000000001</v>
      </c>
      <c r="P3612" s="18">
        <f t="shared" si="225"/>
        <v>52.354838709677416</v>
      </c>
      <c r="Q3612" t="s">
        <v>8317</v>
      </c>
      <c r="R3612" s="8" t="s">
        <v>8316</v>
      </c>
      <c r="S3612">
        <v>1439806936</v>
      </c>
      <c r="T3612" s="15">
        <f t="shared" si="226"/>
        <v>42233.432129629626</v>
      </c>
      <c r="U3612" s="14">
        <v>1437214936</v>
      </c>
      <c r="V3612" s="15">
        <f t="shared" si="227"/>
        <v>42203.432129629626</v>
      </c>
    </row>
    <row r="3613" spans="1:22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6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7">
        <f t="shared" si="224"/>
        <v>136</v>
      </c>
      <c r="P3613" s="18">
        <f t="shared" si="225"/>
        <v>66.666666666666671</v>
      </c>
      <c r="Q3613" t="s">
        <v>8317</v>
      </c>
      <c r="R3613" s="8" t="s">
        <v>8316</v>
      </c>
      <c r="S3613">
        <v>1428483201</v>
      </c>
      <c r="T3613" s="15">
        <f t="shared" si="226"/>
        <v>42102.370381944449</v>
      </c>
      <c r="U3613" s="14">
        <v>1425891201</v>
      </c>
      <c r="V3613" s="15">
        <f t="shared" si="227"/>
        <v>42072.370381944449</v>
      </c>
    </row>
    <row r="3614" spans="1:22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6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7">
        <f t="shared" si="224"/>
        <v>144.4</v>
      </c>
      <c r="P3614" s="18">
        <f t="shared" si="225"/>
        <v>126.66666666666667</v>
      </c>
      <c r="Q3614" t="s">
        <v>8317</v>
      </c>
      <c r="R3614" s="8" t="s">
        <v>8316</v>
      </c>
      <c r="S3614">
        <v>1402334811</v>
      </c>
      <c r="T3614" s="15">
        <f t="shared" si="226"/>
        <v>41799.726979166662</v>
      </c>
      <c r="U3614" s="14">
        <v>1401470811</v>
      </c>
      <c r="V3614" s="15">
        <f t="shared" si="227"/>
        <v>41789.726979166662</v>
      </c>
    </row>
    <row r="3615" spans="1:22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6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7">
        <f t="shared" si="224"/>
        <v>100</v>
      </c>
      <c r="P3615" s="18">
        <f t="shared" si="225"/>
        <v>62.5</v>
      </c>
      <c r="Q3615" t="s">
        <v>8317</v>
      </c>
      <c r="R3615" s="8" t="s">
        <v>8316</v>
      </c>
      <c r="S3615">
        <v>1403964574</v>
      </c>
      <c r="T3615" s="15">
        <f t="shared" si="226"/>
        <v>41818.58997685185</v>
      </c>
      <c r="U3615" s="14">
        <v>1401372574</v>
      </c>
      <c r="V3615" s="15">
        <f t="shared" si="227"/>
        <v>41788.58997685185</v>
      </c>
    </row>
    <row r="3616" spans="1:22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7">
        <f t="shared" si="224"/>
        <v>100.8</v>
      </c>
      <c r="P3616" s="18">
        <f t="shared" si="225"/>
        <v>35.492957746478872</v>
      </c>
      <c r="Q3616" t="s">
        <v>8317</v>
      </c>
      <c r="R3616" s="8" t="s">
        <v>8316</v>
      </c>
      <c r="S3616">
        <v>1434675616</v>
      </c>
      <c r="T3616" s="15">
        <f t="shared" si="226"/>
        <v>42174.041851851856</v>
      </c>
      <c r="U3616" s="14">
        <v>1432083616</v>
      </c>
      <c r="V3616" s="15">
        <f t="shared" si="227"/>
        <v>42144.041851851856</v>
      </c>
    </row>
    <row r="3617" spans="1:22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6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7">
        <f t="shared" si="224"/>
        <v>106.80000000000001</v>
      </c>
      <c r="P3617" s="18">
        <f t="shared" si="225"/>
        <v>37.083333333333336</v>
      </c>
      <c r="Q3617" t="s">
        <v>8317</v>
      </c>
      <c r="R3617" s="8" t="s">
        <v>8316</v>
      </c>
      <c r="S3617">
        <v>1449756896</v>
      </c>
      <c r="T3617" s="15">
        <f t="shared" si="226"/>
        <v>42348.593703703707</v>
      </c>
      <c r="U3617" s="14">
        <v>1447164896</v>
      </c>
      <c r="V3617" s="15">
        <f t="shared" si="227"/>
        <v>42318.593703703707</v>
      </c>
    </row>
    <row r="3618" spans="1:22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6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7">
        <f t="shared" si="224"/>
        <v>124.8</v>
      </c>
      <c r="P3618" s="18">
        <f t="shared" si="225"/>
        <v>69.333333333333329</v>
      </c>
      <c r="Q3618" t="s">
        <v>8317</v>
      </c>
      <c r="R3618" s="8" t="s">
        <v>8316</v>
      </c>
      <c r="S3618">
        <v>1426801664</v>
      </c>
      <c r="T3618" s="15">
        <f t="shared" si="226"/>
        <v>42082.908148148148</v>
      </c>
      <c r="U3618" s="14">
        <v>1424213264</v>
      </c>
      <c r="V3618" s="15">
        <f t="shared" si="227"/>
        <v>42052.949814814812</v>
      </c>
    </row>
    <row r="3619" spans="1:22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6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7">
        <f t="shared" si="224"/>
        <v>118.91891891891892</v>
      </c>
      <c r="P3619" s="18">
        <f t="shared" si="225"/>
        <v>17.254901960784313</v>
      </c>
      <c r="Q3619" t="s">
        <v>8317</v>
      </c>
      <c r="R3619" s="8" t="s">
        <v>8316</v>
      </c>
      <c r="S3619">
        <v>1488240000</v>
      </c>
      <c r="T3619" s="15">
        <f t="shared" si="226"/>
        <v>42794</v>
      </c>
      <c r="U3619" s="14">
        <v>1486996729</v>
      </c>
      <c r="V3619" s="15">
        <f t="shared" si="227"/>
        <v>42779.610289351855</v>
      </c>
    </row>
    <row r="3620" spans="1:22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6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7">
        <f t="shared" si="224"/>
        <v>101</v>
      </c>
      <c r="P3620" s="18">
        <f t="shared" si="225"/>
        <v>36.071428571428569</v>
      </c>
      <c r="Q3620" t="s">
        <v>8317</v>
      </c>
      <c r="R3620" s="8" t="s">
        <v>8316</v>
      </c>
      <c r="S3620">
        <v>1433343850</v>
      </c>
      <c r="T3620" s="15">
        <f t="shared" si="226"/>
        <v>42158.627893518518</v>
      </c>
      <c r="U3620" s="14">
        <v>1430751850</v>
      </c>
      <c r="V3620" s="15">
        <f t="shared" si="227"/>
        <v>42128.627893518518</v>
      </c>
    </row>
    <row r="3621" spans="1:22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6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7">
        <f t="shared" si="224"/>
        <v>112.99999999999999</v>
      </c>
      <c r="P3621" s="18">
        <f t="shared" si="225"/>
        <v>66.470588235294116</v>
      </c>
      <c r="Q3621" t="s">
        <v>8317</v>
      </c>
      <c r="R3621" s="8" t="s">
        <v>8316</v>
      </c>
      <c r="S3621">
        <v>1479592800</v>
      </c>
      <c r="T3621" s="15">
        <f t="shared" si="226"/>
        <v>42693.916666666672</v>
      </c>
      <c r="U3621" s="14">
        <v>1476760226</v>
      </c>
      <c r="V3621" s="15">
        <f t="shared" si="227"/>
        <v>42661.132245370369</v>
      </c>
    </row>
    <row r="3622" spans="1:22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6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7">
        <f t="shared" si="224"/>
        <v>105.19047619047619</v>
      </c>
      <c r="P3622" s="18">
        <f t="shared" si="225"/>
        <v>56.065989847715734</v>
      </c>
      <c r="Q3622" t="s">
        <v>8317</v>
      </c>
      <c r="R3622" s="8" t="s">
        <v>8316</v>
      </c>
      <c r="S3622">
        <v>1425528000</v>
      </c>
      <c r="T3622" s="15">
        <f t="shared" si="226"/>
        <v>42068.166666666672</v>
      </c>
      <c r="U3622" s="14">
        <v>1422916261</v>
      </c>
      <c r="V3622" s="15">
        <f t="shared" si="227"/>
        <v>42037.938206018516</v>
      </c>
    </row>
    <row r="3623" spans="1:22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6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7">
        <f t="shared" si="224"/>
        <v>109.73333333333332</v>
      </c>
      <c r="P3623" s="18">
        <f t="shared" si="225"/>
        <v>47.028571428571432</v>
      </c>
      <c r="Q3623" t="s">
        <v>8317</v>
      </c>
      <c r="R3623" s="8" t="s">
        <v>8316</v>
      </c>
      <c r="S3623">
        <v>1475269200</v>
      </c>
      <c r="T3623" s="15">
        <f t="shared" si="226"/>
        <v>42643.875</v>
      </c>
      <c r="U3623" s="14">
        <v>1473200844</v>
      </c>
      <c r="V3623" s="15">
        <f t="shared" si="227"/>
        <v>42619.935694444444</v>
      </c>
    </row>
    <row r="3624" spans="1:22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6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7">
        <f t="shared" si="224"/>
        <v>100.099</v>
      </c>
      <c r="P3624" s="18">
        <f t="shared" si="225"/>
        <v>47.666190476190479</v>
      </c>
      <c r="Q3624" t="s">
        <v>8317</v>
      </c>
      <c r="R3624" s="8" t="s">
        <v>8316</v>
      </c>
      <c r="S3624">
        <v>1411874580</v>
      </c>
      <c r="T3624" s="15">
        <f t="shared" si="226"/>
        <v>41910.140972222223</v>
      </c>
      <c r="U3624" s="14">
        <v>1409030371</v>
      </c>
      <c r="V3624" s="15">
        <f t="shared" si="227"/>
        <v>41877.221886574072</v>
      </c>
    </row>
    <row r="3625" spans="1:22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6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7">
        <f t="shared" si="224"/>
        <v>120</v>
      </c>
      <c r="P3625" s="18">
        <f t="shared" si="225"/>
        <v>88.235294117647058</v>
      </c>
      <c r="Q3625" t="s">
        <v>8317</v>
      </c>
      <c r="R3625" s="8" t="s">
        <v>8316</v>
      </c>
      <c r="S3625">
        <v>1406358000</v>
      </c>
      <c r="T3625" s="15">
        <f t="shared" si="226"/>
        <v>41846.291666666664</v>
      </c>
      <c r="U3625" s="14">
        <v>1404841270</v>
      </c>
      <c r="V3625" s="15">
        <f t="shared" si="227"/>
        <v>41828.736921296295</v>
      </c>
    </row>
    <row r="3626" spans="1:22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7">
        <f t="shared" si="224"/>
        <v>104.93333333333332</v>
      </c>
      <c r="P3626" s="18">
        <f t="shared" si="225"/>
        <v>80.717948717948715</v>
      </c>
      <c r="Q3626" t="s">
        <v>8317</v>
      </c>
      <c r="R3626" s="8" t="s">
        <v>8316</v>
      </c>
      <c r="S3626">
        <v>1471977290</v>
      </c>
      <c r="T3626" s="15">
        <f t="shared" si="226"/>
        <v>42605.774189814816</v>
      </c>
      <c r="U3626" s="14">
        <v>1466793290</v>
      </c>
      <c r="V3626" s="15">
        <f t="shared" si="227"/>
        <v>42545.774189814816</v>
      </c>
    </row>
    <row r="3627" spans="1:22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6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7">
        <f t="shared" si="224"/>
        <v>102.66666666666666</v>
      </c>
      <c r="P3627" s="18">
        <f t="shared" si="225"/>
        <v>39.487179487179489</v>
      </c>
      <c r="Q3627" t="s">
        <v>8317</v>
      </c>
      <c r="R3627" s="8" t="s">
        <v>8316</v>
      </c>
      <c r="S3627">
        <v>1435851577</v>
      </c>
      <c r="T3627" s="15">
        <f t="shared" si="226"/>
        <v>42187.652511574073</v>
      </c>
      <c r="U3627" s="14">
        <v>1433259577</v>
      </c>
      <c r="V3627" s="15">
        <f t="shared" si="227"/>
        <v>42157.652511574073</v>
      </c>
    </row>
    <row r="3628" spans="1:22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6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7">
        <f t="shared" si="224"/>
        <v>101.82500000000002</v>
      </c>
      <c r="P3628" s="18">
        <f t="shared" si="225"/>
        <v>84.854166666666671</v>
      </c>
      <c r="Q3628" t="s">
        <v>8317</v>
      </c>
      <c r="R3628" s="8" t="s">
        <v>8316</v>
      </c>
      <c r="S3628">
        <v>1408204857</v>
      </c>
      <c r="T3628" s="15">
        <f t="shared" si="226"/>
        <v>41867.667326388888</v>
      </c>
      <c r="U3628" s="14">
        <v>1406390457</v>
      </c>
      <c r="V3628" s="15">
        <f t="shared" si="227"/>
        <v>41846.667326388888</v>
      </c>
    </row>
    <row r="3629" spans="1:22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6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7">
        <f t="shared" si="224"/>
        <v>100</v>
      </c>
      <c r="P3629" s="18">
        <f t="shared" si="225"/>
        <v>68.965517241379317</v>
      </c>
      <c r="Q3629" t="s">
        <v>8317</v>
      </c>
      <c r="R3629" s="8" t="s">
        <v>8316</v>
      </c>
      <c r="S3629">
        <v>1463803140</v>
      </c>
      <c r="T3629" s="15">
        <f t="shared" si="226"/>
        <v>42511.165972222225</v>
      </c>
      <c r="U3629" s="14">
        <v>1459446487</v>
      </c>
      <c r="V3629" s="15">
        <f t="shared" si="227"/>
        <v>42460.741747685184</v>
      </c>
    </row>
    <row r="3630" spans="1:22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6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7">
        <f t="shared" si="224"/>
        <v>0</v>
      </c>
      <c r="P3630" s="18" t="e">
        <f t="shared" si="225"/>
        <v>#DIV/0!</v>
      </c>
      <c r="Q3630" t="s">
        <v>8358</v>
      </c>
      <c r="R3630" s="8" t="s">
        <v>8316</v>
      </c>
      <c r="S3630">
        <v>1450040396</v>
      </c>
      <c r="T3630" s="15">
        <f t="shared" si="226"/>
        <v>42351.874953703707</v>
      </c>
      <c r="U3630" s="14">
        <v>1444852796</v>
      </c>
      <c r="V3630" s="15">
        <f t="shared" si="227"/>
        <v>42291.833287037036</v>
      </c>
    </row>
    <row r="3631" spans="1:22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6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7">
        <f t="shared" si="224"/>
        <v>1.9999999999999998E-4</v>
      </c>
      <c r="P3631" s="18">
        <f t="shared" si="225"/>
        <v>1</v>
      </c>
      <c r="Q3631" t="s">
        <v>8358</v>
      </c>
      <c r="R3631" s="8" t="s">
        <v>8316</v>
      </c>
      <c r="S3631">
        <v>1462467600</v>
      </c>
      <c r="T3631" s="15">
        <f t="shared" si="226"/>
        <v>42495.708333333328</v>
      </c>
      <c r="U3631" s="14">
        <v>1457403364</v>
      </c>
      <c r="V3631" s="15">
        <f t="shared" si="227"/>
        <v>42437.094490740739</v>
      </c>
    </row>
    <row r="3632" spans="1:22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6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7">
        <f t="shared" si="224"/>
        <v>3.3333333333333333E-2</v>
      </c>
      <c r="P3632" s="18">
        <f t="shared" si="225"/>
        <v>1</v>
      </c>
      <c r="Q3632" t="s">
        <v>8358</v>
      </c>
      <c r="R3632" s="8" t="s">
        <v>8316</v>
      </c>
      <c r="S3632">
        <v>1417295990</v>
      </c>
      <c r="T3632" s="15">
        <f t="shared" si="226"/>
        <v>41972.888773148152</v>
      </c>
      <c r="U3632" s="14">
        <v>1414700390</v>
      </c>
      <c r="V3632" s="15">
        <f t="shared" si="227"/>
        <v>41942.84710648148</v>
      </c>
    </row>
    <row r="3633" spans="1:22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6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7">
        <f t="shared" si="224"/>
        <v>51.023391812865491</v>
      </c>
      <c r="P3633" s="18">
        <f t="shared" si="225"/>
        <v>147.88135593220338</v>
      </c>
      <c r="Q3633" t="s">
        <v>8358</v>
      </c>
      <c r="R3633" s="8" t="s">
        <v>8316</v>
      </c>
      <c r="S3633">
        <v>1411444740</v>
      </c>
      <c r="T3633" s="15">
        <f t="shared" si="226"/>
        <v>41905.165972222225</v>
      </c>
      <c r="U3633" s="14">
        <v>1409335497</v>
      </c>
      <c r="V3633" s="15">
        <f t="shared" si="227"/>
        <v>41880.753437499996</v>
      </c>
    </row>
    <row r="3634" spans="1:22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6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7">
        <f t="shared" si="224"/>
        <v>20</v>
      </c>
      <c r="P3634" s="18">
        <f t="shared" si="225"/>
        <v>100</v>
      </c>
      <c r="Q3634" t="s">
        <v>8358</v>
      </c>
      <c r="R3634" s="8" t="s">
        <v>8316</v>
      </c>
      <c r="S3634">
        <v>1416781749</v>
      </c>
      <c r="T3634" s="15">
        <f t="shared" si="226"/>
        <v>41966.936909722222</v>
      </c>
      <c r="U3634" s="14">
        <v>1415053749</v>
      </c>
      <c r="V3634" s="15">
        <f t="shared" si="227"/>
        <v>41946.936909722222</v>
      </c>
    </row>
    <row r="3635" spans="1:22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6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7">
        <f t="shared" si="224"/>
        <v>35.24</v>
      </c>
      <c r="P3635" s="18">
        <f t="shared" si="225"/>
        <v>56.838709677419352</v>
      </c>
      <c r="Q3635" t="s">
        <v>8358</v>
      </c>
      <c r="R3635" s="8" t="s">
        <v>8316</v>
      </c>
      <c r="S3635">
        <v>1479517200</v>
      </c>
      <c r="T3635" s="15">
        <f t="shared" si="226"/>
        <v>42693.041666666672</v>
      </c>
      <c r="U3635" s="14">
        <v>1475765867</v>
      </c>
      <c r="V3635" s="15">
        <f t="shared" si="227"/>
        <v>42649.623460648145</v>
      </c>
    </row>
    <row r="3636" spans="1:22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7">
        <f t="shared" si="224"/>
        <v>4.246666666666667</v>
      </c>
      <c r="P3636" s="18">
        <f t="shared" si="225"/>
        <v>176.94444444444446</v>
      </c>
      <c r="Q3636" t="s">
        <v>8358</v>
      </c>
      <c r="R3636" s="8" t="s">
        <v>8316</v>
      </c>
      <c r="S3636">
        <v>1484366340</v>
      </c>
      <c r="T3636" s="15">
        <f t="shared" si="226"/>
        <v>42749.165972222225</v>
      </c>
      <c r="U3636" s="14">
        <v>1480219174</v>
      </c>
      <c r="V3636" s="15">
        <f t="shared" si="227"/>
        <v>42701.166365740741</v>
      </c>
    </row>
    <row r="3637" spans="1:22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6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7">
        <f t="shared" si="224"/>
        <v>36.457142857142856</v>
      </c>
      <c r="P3637" s="18">
        <f t="shared" si="225"/>
        <v>127.6</v>
      </c>
      <c r="Q3637" t="s">
        <v>8358</v>
      </c>
      <c r="R3637" s="8" t="s">
        <v>8316</v>
      </c>
      <c r="S3637">
        <v>1461186676</v>
      </c>
      <c r="T3637" s="15">
        <f t="shared" si="226"/>
        <v>42480.88282407407</v>
      </c>
      <c r="U3637" s="14">
        <v>1458594676</v>
      </c>
      <c r="V3637" s="15">
        <f t="shared" si="227"/>
        <v>42450.88282407407</v>
      </c>
    </row>
    <row r="3638" spans="1:22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6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7">
        <f t="shared" si="224"/>
        <v>0</v>
      </c>
      <c r="P3638" s="18" t="e">
        <f t="shared" si="225"/>
        <v>#DIV/0!</v>
      </c>
      <c r="Q3638" t="s">
        <v>8358</v>
      </c>
      <c r="R3638" s="8" t="s">
        <v>8316</v>
      </c>
      <c r="S3638">
        <v>1442248829</v>
      </c>
      <c r="T3638" s="15">
        <f t="shared" si="226"/>
        <v>42261.694780092592</v>
      </c>
      <c r="U3638" s="14">
        <v>1439224829</v>
      </c>
      <c r="V3638" s="15">
        <f t="shared" si="227"/>
        <v>42226.694780092592</v>
      </c>
    </row>
    <row r="3639" spans="1:22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6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7">
        <f t="shared" si="224"/>
        <v>30.866666666666664</v>
      </c>
      <c r="P3639" s="18">
        <f t="shared" si="225"/>
        <v>66.142857142857139</v>
      </c>
      <c r="Q3639" t="s">
        <v>8358</v>
      </c>
      <c r="R3639" s="8" t="s">
        <v>8316</v>
      </c>
      <c r="S3639">
        <v>1420130935</v>
      </c>
      <c r="T3639" s="15">
        <f t="shared" si="226"/>
        <v>42005.700636574074</v>
      </c>
      <c r="U3639" s="14">
        <v>1417538935</v>
      </c>
      <c r="V3639" s="15">
        <f t="shared" si="227"/>
        <v>41975.700636574074</v>
      </c>
    </row>
    <row r="3640" spans="1:22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6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7">
        <f t="shared" si="224"/>
        <v>6.5454545454545459</v>
      </c>
      <c r="P3640" s="18">
        <f t="shared" si="225"/>
        <v>108</v>
      </c>
      <c r="Q3640" t="s">
        <v>8358</v>
      </c>
      <c r="R3640" s="8" t="s">
        <v>8316</v>
      </c>
      <c r="S3640">
        <v>1429456132</v>
      </c>
      <c r="T3640" s="15">
        <f t="shared" si="226"/>
        <v>42113.631157407406</v>
      </c>
      <c r="U3640" s="14">
        <v>1424275732</v>
      </c>
      <c r="V3640" s="15">
        <f t="shared" si="227"/>
        <v>42053.672824074078</v>
      </c>
    </row>
    <row r="3641" spans="1:22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6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7">
        <f t="shared" si="224"/>
        <v>4.0000000000000001E-3</v>
      </c>
      <c r="P3641" s="18">
        <f t="shared" si="225"/>
        <v>1</v>
      </c>
      <c r="Q3641" t="s">
        <v>8358</v>
      </c>
      <c r="R3641" s="8" t="s">
        <v>8316</v>
      </c>
      <c r="S3641">
        <v>1475853060</v>
      </c>
      <c r="T3641" s="15">
        <f t="shared" si="226"/>
        <v>42650.632638888885</v>
      </c>
      <c r="U3641" s="14">
        <v>1470672906</v>
      </c>
      <c r="V3641" s="15">
        <f t="shared" si="227"/>
        <v>42590.677152777775</v>
      </c>
    </row>
    <row r="3642" spans="1:22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6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7">
        <f t="shared" si="224"/>
        <v>5.5</v>
      </c>
      <c r="P3642" s="18">
        <f t="shared" si="225"/>
        <v>18.333333333333332</v>
      </c>
      <c r="Q3642" t="s">
        <v>8358</v>
      </c>
      <c r="R3642" s="8" t="s">
        <v>8316</v>
      </c>
      <c r="S3642">
        <v>1431283530</v>
      </c>
      <c r="T3642" s="15">
        <f t="shared" si="226"/>
        <v>42134.781597222223</v>
      </c>
      <c r="U3642" s="14">
        <v>1428691530</v>
      </c>
      <c r="V3642" s="15">
        <f t="shared" si="227"/>
        <v>42104.781597222223</v>
      </c>
    </row>
    <row r="3643" spans="1:22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6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7">
        <f t="shared" si="224"/>
        <v>0</v>
      </c>
      <c r="P3643" s="18" t="e">
        <f t="shared" si="225"/>
        <v>#DIV/0!</v>
      </c>
      <c r="Q3643" t="s">
        <v>8358</v>
      </c>
      <c r="R3643" s="8" t="s">
        <v>8316</v>
      </c>
      <c r="S3643">
        <v>1412485200</v>
      </c>
      <c r="T3643" s="15">
        <f t="shared" si="226"/>
        <v>41917.208333333336</v>
      </c>
      <c r="U3643" s="14">
        <v>1410966179</v>
      </c>
      <c r="V3643" s="15">
        <f t="shared" si="227"/>
        <v>41899.627071759256</v>
      </c>
    </row>
    <row r="3644" spans="1:22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6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7">
        <f t="shared" si="224"/>
        <v>2.1428571428571428</v>
      </c>
      <c r="P3644" s="18">
        <f t="shared" si="225"/>
        <v>7.5</v>
      </c>
      <c r="Q3644" t="s">
        <v>8358</v>
      </c>
      <c r="R3644" s="8" t="s">
        <v>8316</v>
      </c>
      <c r="S3644">
        <v>1448902800</v>
      </c>
      <c r="T3644" s="15">
        <f t="shared" si="226"/>
        <v>42338.708333333328</v>
      </c>
      <c r="U3644" s="14">
        <v>1445369727</v>
      </c>
      <c r="V3644" s="15">
        <f t="shared" si="227"/>
        <v>42297.816284722227</v>
      </c>
    </row>
    <row r="3645" spans="1:22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6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7">
        <f t="shared" si="224"/>
        <v>0</v>
      </c>
      <c r="P3645" s="18" t="e">
        <f t="shared" si="225"/>
        <v>#DIV/0!</v>
      </c>
      <c r="Q3645" t="s">
        <v>8358</v>
      </c>
      <c r="R3645" s="8" t="s">
        <v>8316</v>
      </c>
      <c r="S3645">
        <v>1447734439</v>
      </c>
      <c r="T3645" s="15">
        <f t="shared" si="226"/>
        <v>42325.185636574075</v>
      </c>
      <c r="U3645" s="14">
        <v>1444274839</v>
      </c>
      <c r="V3645" s="15">
        <f t="shared" si="227"/>
        <v>42285.143969907411</v>
      </c>
    </row>
    <row r="3646" spans="1:22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7">
        <f t="shared" si="224"/>
        <v>16.420000000000002</v>
      </c>
      <c r="P3646" s="18">
        <f t="shared" si="225"/>
        <v>68.416666666666671</v>
      </c>
      <c r="Q3646" t="s">
        <v>8358</v>
      </c>
      <c r="R3646" s="8" t="s">
        <v>8316</v>
      </c>
      <c r="S3646">
        <v>1457413140</v>
      </c>
      <c r="T3646" s="15">
        <f t="shared" si="226"/>
        <v>42437.207638888889</v>
      </c>
      <c r="U3646" s="14">
        <v>1454996887</v>
      </c>
      <c r="V3646" s="15">
        <f t="shared" si="227"/>
        <v>42409.241747685184</v>
      </c>
    </row>
    <row r="3647" spans="1:22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6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7">
        <f t="shared" si="224"/>
        <v>0.1</v>
      </c>
      <c r="P3647" s="18">
        <f t="shared" si="225"/>
        <v>1</v>
      </c>
      <c r="Q3647" t="s">
        <v>8358</v>
      </c>
      <c r="R3647" s="8" t="s">
        <v>8316</v>
      </c>
      <c r="S3647">
        <v>1479773838</v>
      </c>
      <c r="T3647" s="15">
        <f t="shared" si="226"/>
        <v>42696.012013888889</v>
      </c>
      <c r="U3647" s="14">
        <v>1477178238</v>
      </c>
      <c r="V3647" s="15">
        <f t="shared" si="227"/>
        <v>42665.970347222217</v>
      </c>
    </row>
    <row r="3648" spans="1:22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6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7">
        <f t="shared" si="224"/>
        <v>4.8099999999999996</v>
      </c>
      <c r="P3648" s="18">
        <f t="shared" si="225"/>
        <v>60.125</v>
      </c>
      <c r="Q3648" t="s">
        <v>8358</v>
      </c>
      <c r="R3648" s="8" t="s">
        <v>8316</v>
      </c>
      <c r="S3648">
        <v>1434497400</v>
      </c>
      <c r="T3648" s="15">
        <f t="shared" si="226"/>
        <v>42171.979166666672</v>
      </c>
      <c r="U3648" s="14">
        <v>1431770802</v>
      </c>
      <c r="V3648" s="15">
        <f t="shared" si="227"/>
        <v>42140.421319444446</v>
      </c>
    </row>
    <row r="3649" spans="1:22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6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7">
        <f t="shared" si="224"/>
        <v>6</v>
      </c>
      <c r="P3649" s="18">
        <f t="shared" si="225"/>
        <v>15</v>
      </c>
      <c r="Q3649" t="s">
        <v>8358</v>
      </c>
      <c r="R3649" s="8" t="s">
        <v>8316</v>
      </c>
      <c r="S3649">
        <v>1475258327</v>
      </c>
      <c r="T3649" s="15">
        <f t="shared" si="226"/>
        <v>42643.749155092592</v>
      </c>
      <c r="U3649" s="14">
        <v>1471370327</v>
      </c>
      <c r="V3649" s="15">
        <f t="shared" si="227"/>
        <v>42598.749155092592</v>
      </c>
    </row>
    <row r="3650" spans="1:22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6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7">
        <f t="shared" si="224"/>
        <v>100.38249999999999</v>
      </c>
      <c r="P3650" s="18">
        <f t="shared" si="225"/>
        <v>550.04109589041093</v>
      </c>
      <c r="Q3650" t="s">
        <v>8317</v>
      </c>
      <c r="R3650" s="8" t="s">
        <v>8316</v>
      </c>
      <c r="S3650">
        <v>1412492445</v>
      </c>
      <c r="T3650" s="15">
        <f t="shared" si="226"/>
        <v>41917.292187500003</v>
      </c>
      <c r="U3650" s="14">
        <v>1409900445</v>
      </c>
      <c r="V3650" s="15">
        <f t="shared" si="227"/>
        <v>41887.292187500003</v>
      </c>
    </row>
    <row r="3651" spans="1:22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6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7">
        <f t="shared" ref="O3651:O3714" si="228">(E3651/D3651)*100</f>
        <v>104</v>
      </c>
      <c r="P3651" s="18">
        <f t="shared" ref="P3651:P3714" si="229">AVERAGE(E3651/L3651)</f>
        <v>97.5</v>
      </c>
      <c r="Q3651" t="s">
        <v>8317</v>
      </c>
      <c r="R3651" s="8" t="s">
        <v>8316</v>
      </c>
      <c r="S3651">
        <v>1402938394</v>
      </c>
      <c r="T3651" s="15">
        <f t="shared" ref="T3651:T3714" si="230">(S3651/86400)+DATE(1970,1,1)</f>
        <v>41806.712893518517</v>
      </c>
      <c r="U3651" s="14">
        <v>1400691994</v>
      </c>
      <c r="V3651" s="15">
        <f t="shared" ref="V3651:V3714" si="231">(U3651/86400)+DATE(1970,1,1)</f>
        <v>41780.712893518517</v>
      </c>
    </row>
    <row r="3652" spans="1:22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6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7">
        <f t="shared" si="228"/>
        <v>100</v>
      </c>
      <c r="P3652" s="18">
        <f t="shared" si="229"/>
        <v>29.411764705882351</v>
      </c>
      <c r="Q3652" t="s">
        <v>8317</v>
      </c>
      <c r="R3652" s="8" t="s">
        <v>8316</v>
      </c>
      <c r="S3652">
        <v>1454412584</v>
      </c>
      <c r="T3652" s="15">
        <f t="shared" si="230"/>
        <v>42402.478981481487</v>
      </c>
      <c r="U3652" s="14">
        <v>1452598184</v>
      </c>
      <c r="V3652" s="15">
        <f t="shared" si="231"/>
        <v>42381.478981481487</v>
      </c>
    </row>
    <row r="3653" spans="1:22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6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7">
        <f t="shared" si="228"/>
        <v>104</v>
      </c>
      <c r="P3653" s="18">
        <f t="shared" si="229"/>
        <v>57.777777777777779</v>
      </c>
      <c r="Q3653" t="s">
        <v>8317</v>
      </c>
      <c r="R3653" s="8" t="s">
        <v>8316</v>
      </c>
      <c r="S3653">
        <v>1407686340</v>
      </c>
      <c r="T3653" s="15">
        <f t="shared" si="230"/>
        <v>41861.665972222225</v>
      </c>
      <c r="U3653" s="14">
        <v>1404833442</v>
      </c>
      <c r="V3653" s="15">
        <f t="shared" si="231"/>
        <v>41828.646319444444</v>
      </c>
    </row>
    <row r="3654" spans="1:22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6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7">
        <f t="shared" si="228"/>
        <v>250.66666666666669</v>
      </c>
      <c r="P3654" s="18">
        <f t="shared" si="229"/>
        <v>44.235294117647058</v>
      </c>
      <c r="Q3654" t="s">
        <v>8317</v>
      </c>
      <c r="R3654" s="8" t="s">
        <v>8316</v>
      </c>
      <c r="S3654">
        <v>1472097540</v>
      </c>
      <c r="T3654" s="15">
        <f t="shared" si="230"/>
        <v>42607.165972222225</v>
      </c>
      <c r="U3654" s="14">
        <v>1471188502</v>
      </c>
      <c r="V3654" s="15">
        <f t="shared" si="231"/>
        <v>42596.644699074073</v>
      </c>
    </row>
    <row r="3655" spans="1:22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6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7">
        <f t="shared" si="228"/>
        <v>100.49999999999999</v>
      </c>
      <c r="P3655" s="18">
        <f t="shared" si="229"/>
        <v>60.909090909090907</v>
      </c>
      <c r="Q3655" t="s">
        <v>8317</v>
      </c>
      <c r="R3655" s="8" t="s">
        <v>8316</v>
      </c>
      <c r="S3655">
        <v>1438764207</v>
      </c>
      <c r="T3655" s="15">
        <f t="shared" si="230"/>
        <v>42221.363506944443</v>
      </c>
      <c r="U3655" s="14">
        <v>1436172207</v>
      </c>
      <c r="V3655" s="15">
        <f t="shared" si="231"/>
        <v>42191.363506944443</v>
      </c>
    </row>
    <row r="3656" spans="1:22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7">
        <f t="shared" si="228"/>
        <v>174.4</v>
      </c>
      <c r="P3656" s="18">
        <f t="shared" si="229"/>
        <v>68.84210526315789</v>
      </c>
      <c r="Q3656" t="s">
        <v>8317</v>
      </c>
      <c r="R3656" s="8" t="s">
        <v>8316</v>
      </c>
      <c r="S3656">
        <v>1459702800</v>
      </c>
      <c r="T3656" s="15">
        <f t="shared" si="230"/>
        <v>42463.708333333328</v>
      </c>
      <c r="U3656" s="14">
        <v>1457690386</v>
      </c>
      <c r="V3656" s="15">
        <f t="shared" si="231"/>
        <v>42440.416504629626</v>
      </c>
    </row>
    <row r="3657" spans="1:22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6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7">
        <f t="shared" si="228"/>
        <v>116.26</v>
      </c>
      <c r="P3657" s="18">
        <f t="shared" si="229"/>
        <v>73.582278481012665</v>
      </c>
      <c r="Q3657" t="s">
        <v>8317</v>
      </c>
      <c r="R3657" s="8" t="s">
        <v>8316</v>
      </c>
      <c r="S3657">
        <v>1437202740</v>
      </c>
      <c r="T3657" s="15">
        <f t="shared" si="230"/>
        <v>42203.290972222225</v>
      </c>
      <c r="U3657" s="14">
        <v>1434654998</v>
      </c>
      <c r="V3657" s="15">
        <f t="shared" si="231"/>
        <v>42173.803217592591</v>
      </c>
    </row>
    <row r="3658" spans="1:22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6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7">
        <f t="shared" si="228"/>
        <v>105.82000000000001</v>
      </c>
      <c r="P3658" s="18">
        <f t="shared" si="229"/>
        <v>115.02173913043478</v>
      </c>
      <c r="Q3658" t="s">
        <v>8317</v>
      </c>
      <c r="R3658" s="8" t="s">
        <v>8316</v>
      </c>
      <c r="S3658">
        <v>1485989940</v>
      </c>
      <c r="T3658" s="15">
        <f t="shared" si="230"/>
        <v>42767.957638888889</v>
      </c>
      <c r="U3658" s="14">
        <v>1483393836</v>
      </c>
      <c r="V3658" s="15">
        <f t="shared" si="231"/>
        <v>42737.910138888888</v>
      </c>
    </row>
    <row r="3659" spans="1:22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6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7">
        <f t="shared" si="228"/>
        <v>110.75</v>
      </c>
      <c r="P3659" s="18">
        <f t="shared" si="229"/>
        <v>110.75</v>
      </c>
      <c r="Q3659" t="s">
        <v>8317</v>
      </c>
      <c r="R3659" s="8" t="s">
        <v>8316</v>
      </c>
      <c r="S3659">
        <v>1464817320</v>
      </c>
      <c r="T3659" s="15">
        <f t="shared" si="230"/>
        <v>42522.904166666667</v>
      </c>
      <c r="U3659" s="14">
        <v>1462806419</v>
      </c>
      <c r="V3659" s="15">
        <f t="shared" si="231"/>
        <v>42499.629849537036</v>
      </c>
    </row>
    <row r="3660" spans="1:22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6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7">
        <f t="shared" si="228"/>
        <v>100.66666666666666</v>
      </c>
      <c r="P3660" s="18">
        <f t="shared" si="229"/>
        <v>75.5</v>
      </c>
      <c r="Q3660" t="s">
        <v>8317</v>
      </c>
      <c r="R3660" s="8" t="s">
        <v>8316</v>
      </c>
      <c r="S3660">
        <v>1404273540</v>
      </c>
      <c r="T3660" s="15">
        <f t="shared" si="230"/>
        <v>41822.165972222225</v>
      </c>
      <c r="U3660" s="14">
        <v>1400272580</v>
      </c>
      <c r="V3660" s="15">
        <f t="shared" si="231"/>
        <v>41775.858564814815</v>
      </c>
    </row>
    <row r="3661" spans="1:22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6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7">
        <f t="shared" si="228"/>
        <v>102.03333333333333</v>
      </c>
      <c r="P3661" s="18">
        <f t="shared" si="229"/>
        <v>235.46153846153845</v>
      </c>
      <c r="Q3661" t="s">
        <v>8317</v>
      </c>
      <c r="R3661" s="8" t="s">
        <v>8316</v>
      </c>
      <c r="S3661">
        <v>1426775940</v>
      </c>
      <c r="T3661" s="15">
        <f t="shared" si="230"/>
        <v>42082.610416666663</v>
      </c>
      <c r="U3661" s="14">
        <v>1424414350</v>
      </c>
      <c r="V3661" s="15">
        <f t="shared" si="231"/>
        <v>42055.277199074073</v>
      </c>
    </row>
    <row r="3662" spans="1:22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6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7">
        <f t="shared" si="228"/>
        <v>100</v>
      </c>
      <c r="P3662" s="18">
        <f t="shared" si="229"/>
        <v>11.363636363636363</v>
      </c>
      <c r="Q3662" t="s">
        <v>8317</v>
      </c>
      <c r="R3662" s="8" t="s">
        <v>8316</v>
      </c>
      <c r="S3662">
        <v>1419368925</v>
      </c>
      <c r="T3662" s="15">
        <f t="shared" si="230"/>
        <v>41996.881076388891</v>
      </c>
      <c r="U3662" s="14">
        <v>1417208925</v>
      </c>
      <c r="V3662" s="15">
        <f t="shared" si="231"/>
        <v>41971.881076388891</v>
      </c>
    </row>
    <row r="3663" spans="1:22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6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7">
        <f t="shared" si="228"/>
        <v>111.00000000000001</v>
      </c>
      <c r="P3663" s="18">
        <f t="shared" si="229"/>
        <v>92.5</v>
      </c>
      <c r="Q3663" t="s">
        <v>8317</v>
      </c>
      <c r="R3663" s="8" t="s">
        <v>8316</v>
      </c>
      <c r="S3663">
        <v>1460260800</v>
      </c>
      <c r="T3663" s="15">
        <f t="shared" si="230"/>
        <v>42470.166666666672</v>
      </c>
      <c r="U3663" s="14">
        <v>1458336672</v>
      </c>
      <c r="V3663" s="15">
        <f t="shared" si="231"/>
        <v>42447.896666666667</v>
      </c>
    </row>
    <row r="3664" spans="1:22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6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7">
        <f t="shared" si="228"/>
        <v>101.42500000000001</v>
      </c>
      <c r="P3664" s="18">
        <f t="shared" si="229"/>
        <v>202.85</v>
      </c>
      <c r="Q3664" t="s">
        <v>8317</v>
      </c>
      <c r="R3664" s="8" t="s">
        <v>8316</v>
      </c>
      <c r="S3664">
        <v>1427775414</v>
      </c>
      <c r="T3664" s="15">
        <f t="shared" si="230"/>
        <v>42094.178402777776</v>
      </c>
      <c r="U3664" s="14">
        <v>1425187014</v>
      </c>
      <c r="V3664" s="15">
        <f t="shared" si="231"/>
        <v>42064.220069444447</v>
      </c>
    </row>
    <row r="3665" spans="1:22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6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7">
        <f t="shared" si="228"/>
        <v>104</v>
      </c>
      <c r="P3665" s="18">
        <f t="shared" si="229"/>
        <v>26</v>
      </c>
      <c r="Q3665" t="s">
        <v>8317</v>
      </c>
      <c r="R3665" s="8" t="s">
        <v>8316</v>
      </c>
      <c r="S3665">
        <v>1482321030</v>
      </c>
      <c r="T3665" s="15">
        <f t="shared" si="230"/>
        <v>42725.493402777778</v>
      </c>
      <c r="U3665" s="14">
        <v>1477133430</v>
      </c>
      <c r="V3665" s="15">
        <f t="shared" si="231"/>
        <v>42665.451736111107</v>
      </c>
    </row>
    <row r="3666" spans="1:22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7">
        <f t="shared" si="228"/>
        <v>109.375</v>
      </c>
      <c r="P3666" s="18">
        <f t="shared" si="229"/>
        <v>46.05263157894737</v>
      </c>
      <c r="Q3666" t="s">
        <v>8317</v>
      </c>
      <c r="R3666" s="8" t="s">
        <v>8316</v>
      </c>
      <c r="S3666">
        <v>1466056689</v>
      </c>
      <c r="T3666" s="15">
        <f t="shared" si="230"/>
        <v>42537.248715277776</v>
      </c>
      <c r="U3666" s="14">
        <v>1464847089</v>
      </c>
      <c r="V3666" s="15">
        <f t="shared" si="231"/>
        <v>42523.248715277776</v>
      </c>
    </row>
    <row r="3667" spans="1:22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6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7">
        <f t="shared" si="228"/>
        <v>115.16129032258064</v>
      </c>
      <c r="P3667" s="18">
        <f t="shared" si="229"/>
        <v>51</v>
      </c>
      <c r="Q3667" t="s">
        <v>8317</v>
      </c>
      <c r="R3667" s="8" t="s">
        <v>8316</v>
      </c>
      <c r="S3667">
        <v>1446062040</v>
      </c>
      <c r="T3667" s="15">
        <f t="shared" si="230"/>
        <v>42305.829166666663</v>
      </c>
      <c r="U3667" s="14">
        <v>1445109822</v>
      </c>
      <c r="V3667" s="15">
        <f t="shared" si="231"/>
        <v>42294.808124999996</v>
      </c>
    </row>
    <row r="3668" spans="1:22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6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7">
        <f t="shared" si="228"/>
        <v>100</v>
      </c>
      <c r="P3668" s="18">
        <f t="shared" si="229"/>
        <v>31.578947368421051</v>
      </c>
      <c r="Q3668" t="s">
        <v>8317</v>
      </c>
      <c r="R3668" s="8" t="s">
        <v>8316</v>
      </c>
      <c r="S3668">
        <v>1406185200</v>
      </c>
      <c r="T3668" s="15">
        <f t="shared" si="230"/>
        <v>41844.291666666664</v>
      </c>
      <c r="U3668" s="14">
        <v>1404337382</v>
      </c>
      <c r="V3668" s="15">
        <f t="shared" si="231"/>
        <v>41822.90488425926</v>
      </c>
    </row>
    <row r="3669" spans="1:22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6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7">
        <f t="shared" si="228"/>
        <v>103.17033333333335</v>
      </c>
      <c r="P3669" s="18">
        <f t="shared" si="229"/>
        <v>53.363965517241382</v>
      </c>
      <c r="Q3669" t="s">
        <v>8317</v>
      </c>
      <c r="R3669" s="8" t="s">
        <v>8316</v>
      </c>
      <c r="S3669">
        <v>1437261419</v>
      </c>
      <c r="T3669" s="15">
        <f t="shared" si="230"/>
        <v>42203.970127314809</v>
      </c>
      <c r="U3669" s="14">
        <v>1434669419</v>
      </c>
      <c r="V3669" s="15">
        <f t="shared" si="231"/>
        <v>42173.970127314809</v>
      </c>
    </row>
    <row r="3670" spans="1:22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6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7">
        <f t="shared" si="228"/>
        <v>103.49999999999999</v>
      </c>
      <c r="P3670" s="18">
        <f t="shared" si="229"/>
        <v>36.964285714285715</v>
      </c>
      <c r="Q3670" t="s">
        <v>8317</v>
      </c>
      <c r="R3670" s="8" t="s">
        <v>8316</v>
      </c>
      <c r="S3670">
        <v>1437676380</v>
      </c>
      <c r="T3670" s="15">
        <f t="shared" si="230"/>
        <v>42208.772916666669</v>
      </c>
      <c r="U3670" s="14">
        <v>1435670452</v>
      </c>
      <c r="V3670" s="15">
        <f t="shared" si="231"/>
        <v>42185.556157407409</v>
      </c>
    </row>
    <row r="3671" spans="1:22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6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7">
        <f t="shared" si="228"/>
        <v>138.19999999999999</v>
      </c>
      <c r="P3671" s="18">
        <f t="shared" si="229"/>
        <v>81.294117647058826</v>
      </c>
      <c r="Q3671" t="s">
        <v>8317</v>
      </c>
      <c r="R3671" s="8" t="s">
        <v>8316</v>
      </c>
      <c r="S3671">
        <v>1434039137</v>
      </c>
      <c r="T3671" s="15">
        <f t="shared" si="230"/>
        <v>42166.675196759257</v>
      </c>
      <c r="U3671" s="14">
        <v>1431447137</v>
      </c>
      <c r="V3671" s="15">
        <f t="shared" si="231"/>
        <v>42136.675196759257</v>
      </c>
    </row>
    <row r="3672" spans="1:22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6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7">
        <f t="shared" si="228"/>
        <v>109.54545454545455</v>
      </c>
      <c r="P3672" s="18">
        <f t="shared" si="229"/>
        <v>20.083333333333332</v>
      </c>
      <c r="Q3672" t="s">
        <v>8317</v>
      </c>
      <c r="R3672" s="8" t="s">
        <v>8316</v>
      </c>
      <c r="S3672">
        <v>1433113200</v>
      </c>
      <c r="T3672" s="15">
        <f t="shared" si="230"/>
        <v>42155.958333333328</v>
      </c>
      <c r="U3672" s="14">
        <v>1431951611</v>
      </c>
      <c r="V3672" s="15">
        <f t="shared" si="231"/>
        <v>42142.514016203699</v>
      </c>
    </row>
    <row r="3673" spans="1:22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6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7">
        <f t="shared" si="228"/>
        <v>100.85714285714286</v>
      </c>
      <c r="P3673" s="18">
        <f t="shared" si="229"/>
        <v>88.25</v>
      </c>
      <c r="Q3673" t="s">
        <v>8317</v>
      </c>
      <c r="R3673" s="8" t="s">
        <v>8316</v>
      </c>
      <c r="S3673">
        <v>1405915140</v>
      </c>
      <c r="T3673" s="15">
        <f t="shared" si="230"/>
        <v>41841.165972222225</v>
      </c>
      <c r="U3673" s="14">
        <v>1404140667</v>
      </c>
      <c r="V3673" s="15">
        <f t="shared" si="231"/>
        <v>41820.62809027778</v>
      </c>
    </row>
    <row r="3674" spans="1:22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6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7">
        <f t="shared" si="228"/>
        <v>101.53333333333335</v>
      </c>
      <c r="P3674" s="18">
        <f t="shared" si="229"/>
        <v>53.438596491228068</v>
      </c>
      <c r="Q3674" t="s">
        <v>8317</v>
      </c>
      <c r="R3674" s="8" t="s">
        <v>8316</v>
      </c>
      <c r="S3674">
        <v>1411771384</v>
      </c>
      <c r="T3674" s="15">
        <f t="shared" si="230"/>
        <v>41908.946574074071</v>
      </c>
      <c r="U3674" s="14">
        <v>1409179384</v>
      </c>
      <c r="V3674" s="15">
        <f t="shared" si="231"/>
        <v>41878.946574074071</v>
      </c>
    </row>
    <row r="3675" spans="1:22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6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7">
        <f t="shared" si="228"/>
        <v>113.625</v>
      </c>
      <c r="P3675" s="18">
        <f t="shared" si="229"/>
        <v>39.868421052631582</v>
      </c>
      <c r="Q3675" t="s">
        <v>8317</v>
      </c>
      <c r="R3675" s="8" t="s">
        <v>8316</v>
      </c>
      <c r="S3675">
        <v>1415191920</v>
      </c>
      <c r="T3675" s="15">
        <f t="shared" si="230"/>
        <v>41948.536111111112</v>
      </c>
      <c r="U3675" s="14">
        <v>1412233497</v>
      </c>
      <c r="V3675" s="15">
        <f t="shared" si="231"/>
        <v>41914.295104166667</v>
      </c>
    </row>
    <row r="3676" spans="1:22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7">
        <f t="shared" si="228"/>
        <v>100</v>
      </c>
      <c r="P3676" s="18">
        <f t="shared" si="229"/>
        <v>145.16129032258064</v>
      </c>
      <c r="Q3676" t="s">
        <v>8317</v>
      </c>
      <c r="R3676" s="8" t="s">
        <v>8316</v>
      </c>
      <c r="S3676">
        <v>1472936229</v>
      </c>
      <c r="T3676" s="15">
        <f t="shared" si="230"/>
        <v>42616.873020833329</v>
      </c>
      <c r="U3676" s="14">
        <v>1467752229</v>
      </c>
      <c r="V3676" s="15">
        <f t="shared" si="231"/>
        <v>42556.873020833329</v>
      </c>
    </row>
    <row r="3677" spans="1:22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6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7">
        <f t="shared" si="228"/>
        <v>140</v>
      </c>
      <c r="P3677" s="18">
        <f t="shared" si="229"/>
        <v>23.333333333333332</v>
      </c>
      <c r="Q3677" t="s">
        <v>8317</v>
      </c>
      <c r="R3677" s="8" t="s">
        <v>8316</v>
      </c>
      <c r="S3677">
        <v>1463353200</v>
      </c>
      <c r="T3677" s="15">
        <f t="shared" si="230"/>
        <v>42505.958333333328</v>
      </c>
      <c r="U3677" s="14">
        <v>1462285182</v>
      </c>
      <c r="V3677" s="15">
        <f t="shared" si="231"/>
        <v>42493.597013888888</v>
      </c>
    </row>
    <row r="3678" spans="1:22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6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7">
        <f t="shared" si="228"/>
        <v>128.75</v>
      </c>
      <c r="P3678" s="18">
        <f t="shared" si="229"/>
        <v>64.375</v>
      </c>
      <c r="Q3678" t="s">
        <v>8317</v>
      </c>
      <c r="R3678" s="8" t="s">
        <v>8316</v>
      </c>
      <c r="S3678">
        <v>1410550484</v>
      </c>
      <c r="T3678" s="15">
        <f t="shared" si="230"/>
        <v>41894.815787037034</v>
      </c>
      <c r="U3678" s="14">
        <v>1408995284</v>
      </c>
      <c r="V3678" s="15">
        <f t="shared" si="231"/>
        <v>41876.815787037034</v>
      </c>
    </row>
    <row r="3679" spans="1:22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6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7">
        <f t="shared" si="228"/>
        <v>102.90416666666667</v>
      </c>
      <c r="P3679" s="18">
        <f t="shared" si="229"/>
        <v>62.052763819095475</v>
      </c>
      <c r="Q3679" t="s">
        <v>8317</v>
      </c>
      <c r="R3679" s="8" t="s">
        <v>8316</v>
      </c>
      <c r="S3679">
        <v>1404359940</v>
      </c>
      <c r="T3679" s="15">
        <f t="shared" si="230"/>
        <v>41823.165972222225</v>
      </c>
      <c r="U3679" s="14">
        <v>1402580818</v>
      </c>
      <c r="V3679" s="15">
        <f t="shared" si="231"/>
        <v>41802.574282407411</v>
      </c>
    </row>
    <row r="3680" spans="1:22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6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7">
        <f t="shared" si="228"/>
        <v>102.49999999999999</v>
      </c>
      <c r="P3680" s="18">
        <f t="shared" si="229"/>
        <v>66.129032258064512</v>
      </c>
      <c r="Q3680" t="s">
        <v>8317</v>
      </c>
      <c r="R3680" s="8" t="s">
        <v>8316</v>
      </c>
      <c r="S3680">
        <v>1433076298</v>
      </c>
      <c r="T3680" s="15">
        <f t="shared" si="230"/>
        <v>42155.531226851846</v>
      </c>
      <c r="U3680" s="14">
        <v>1430052298</v>
      </c>
      <c r="V3680" s="15">
        <f t="shared" si="231"/>
        <v>42120.531226851846</v>
      </c>
    </row>
    <row r="3681" spans="1:22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6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7">
        <f t="shared" si="228"/>
        <v>110.1</v>
      </c>
      <c r="P3681" s="18">
        <f t="shared" si="229"/>
        <v>73.400000000000006</v>
      </c>
      <c r="Q3681" t="s">
        <v>8317</v>
      </c>
      <c r="R3681" s="8" t="s">
        <v>8316</v>
      </c>
      <c r="S3681">
        <v>1404190740</v>
      </c>
      <c r="T3681" s="15">
        <f t="shared" si="230"/>
        <v>41821.207638888889</v>
      </c>
      <c r="U3681" s="14">
        <v>1401214581</v>
      </c>
      <c r="V3681" s="15">
        <f t="shared" si="231"/>
        <v>41786.761354166665</v>
      </c>
    </row>
    <row r="3682" spans="1:22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6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7">
        <f t="shared" si="228"/>
        <v>112.76666666666667</v>
      </c>
      <c r="P3682" s="18">
        <f t="shared" si="229"/>
        <v>99.5</v>
      </c>
      <c r="Q3682" t="s">
        <v>8317</v>
      </c>
      <c r="R3682" s="8" t="s">
        <v>8316</v>
      </c>
      <c r="S3682">
        <v>1475664834</v>
      </c>
      <c r="T3682" s="15">
        <f t="shared" si="230"/>
        <v>42648.454097222224</v>
      </c>
      <c r="U3682" s="14">
        <v>1473850434</v>
      </c>
      <c r="V3682" s="15">
        <f t="shared" si="231"/>
        <v>42627.454097222224</v>
      </c>
    </row>
    <row r="3683" spans="1:22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6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7">
        <f t="shared" si="228"/>
        <v>111.9</v>
      </c>
      <c r="P3683" s="18">
        <f t="shared" si="229"/>
        <v>62.166666666666664</v>
      </c>
      <c r="Q3683" t="s">
        <v>8317</v>
      </c>
      <c r="R3683" s="8" t="s">
        <v>8316</v>
      </c>
      <c r="S3683">
        <v>1452872290</v>
      </c>
      <c r="T3683" s="15">
        <f t="shared" si="230"/>
        <v>42384.651504629626</v>
      </c>
      <c r="U3683" s="14">
        <v>1452008290</v>
      </c>
      <c r="V3683" s="15">
        <f t="shared" si="231"/>
        <v>42374.651504629626</v>
      </c>
    </row>
    <row r="3684" spans="1:22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6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7">
        <f t="shared" si="228"/>
        <v>139.19999999999999</v>
      </c>
      <c r="P3684" s="18">
        <f t="shared" si="229"/>
        <v>62.328358208955223</v>
      </c>
      <c r="Q3684" t="s">
        <v>8317</v>
      </c>
      <c r="R3684" s="8" t="s">
        <v>8316</v>
      </c>
      <c r="S3684">
        <v>1402901940</v>
      </c>
      <c r="T3684" s="15">
        <f t="shared" si="230"/>
        <v>41806.290972222225</v>
      </c>
      <c r="U3684" s="14">
        <v>1399998418</v>
      </c>
      <c r="V3684" s="15">
        <f t="shared" si="231"/>
        <v>41772.685393518521</v>
      </c>
    </row>
    <row r="3685" spans="1:22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6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7">
        <f t="shared" si="228"/>
        <v>110.85714285714286</v>
      </c>
      <c r="P3685" s="18">
        <f t="shared" si="229"/>
        <v>58.787878787878789</v>
      </c>
      <c r="Q3685" t="s">
        <v>8317</v>
      </c>
      <c r="R3685" s="8" t="s">
        <v>8316</v>
      </c>
      <c r="S3685">
        <v>1476931696</v>
      </c>
      <c r="T3685" s="15">
        <f t="shared" si="230"/>
        <v>42663.116851851853</v>
      </c>
      <c r="U3685" s="14">
        <v>1474339696</v>
      </c>
      <c r="V3685" s="15">
        <f t="shared" si="231"/>
        <v>42633.116851851853</v>
      </c>
    </row>
    <row r="3686" spans="1:22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7">
        <f t="shared" si="228"/>
        <v>139.06666666666666</v>
      </c>
      <c r="P3686" s="18">
        <f t="shared" si="229"/>
        <v>45.347826086956523</v>
      </c>
      <c r="Q3686" t="s">
        <v>8317</v>
      </c>
      <c r="R3686" s="8" t="s">
        <v>8316</v>
      </c>
      <c r="S3686">
        <v>1441167586</v>
      </c>
      <c r="T3686" s="15">
        <f t="shared" si="230"/>
        <v>42249.180393518516</v>
      </c>
      <c r="U3686" s="14">
        <v>1438575586</v>
      </c>
      <c r="V3686" s="15">
        <f t="shared" si="231"/>
        <v>42219.180393518516</v>
      </c>
    </row>
    <row r="3687" spans="1:22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6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7">
        <f t="shared" si="228"/>
        <v>105.69999999999999</v>
      </c>
      <c r="P3687" s="18">
        <f t="shared" si="229"/>
        <v>41.944444444444443</v>
      </c>
      <c r="Q3687" t="s">
        <v>8317</v>
      </c>
      <c r="R3687" s="8" t="s">
        <v>8316</v>
      </c>
      <c r="S3687">
        <v>1400533200</v>
      </c>
      <c r="T3687" s="15">
        <f t="shared" si="230"/>
        <v>41778.875</v>
      </c>
      <c r="U3687" s="14">
        <v>1398348859</v>
      </c>
      <c r="V3687" s="15">
        <f t="shared" si="231"/>
        <v>41753.593275462961</v>
      </c>
    </row>
    <row r="3688" spans="1:22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6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7">
        <f t="shared" si="228"/>
        <v>101.42857142857142</v>
      </c>
      <c r="P3688" s="18">
        <f t="shared" si="229"/>
        <v>59.166666666666664</v>
      </c>
      <c r="Q3688" t="s">
        <v>8317</v>
      </c>
      <c r="R3688" s="8" t="s">
        <v>8316</v>
      </c>
      <c r="S3688">
        <v>1440820740</v>
      </c>
      <c r="T3688" s="15">
        <f t="shared" si="230"/>
        <v>42245.165972222225</v>
      </c>
      <c r="U3688" s="14">
        <v>1439567660</v>
      </c>
      <c r="V3688" s="15">
        <f t="shared" si="231"/>
        <v>42230.662731481483</v>
      </c>
    </row>
    <row r="3689" spans="1:22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6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7">
        <f t="shared" si="228"/>
        <v>100.245</v>
      </c>
      <c r="P3689" s="18">
        <f t="shared" si="229"/>
        <v>200.49</v>
      </c>
      <c r="Q3689" t="s">
        <v>8317</v>
      </c>
      <c r="R3689" s="8" t="s">
        <v>8316</v>
      </c>
      <c r="S3689">
        <v>1403846055</v>
      </c>
      <c r="T3689" s="15">
        <f t="shared" si="230"/>
        <v>41817.218229166669</v>
      </c>
      <c r="U3689" s="14">
        <v>1401254055</v>
      </c>
      <c r="V3689" s="15">
        <f t="shared" si="231"/>
        <v>41787.218229166669</v>
      </c>
    </row>
    <row r="3690" spans="1:22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6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7">
        <f t="shared" si="228"/>
        <v>109.16666666666666</v>
      </c>
      <c r="P3690" s="18">
        <f t="shared" si="229"/>
        <v>83.974358974358978</v>
      </c>
      <c r="Q3690" t="s">
        <v>8317</v>
      </c>
      <c r="R3690" s="8" t="s">
        <v>8316</v>
      </c>
      <c r="S3690">
        <v>1407524004</v>
      </c>
      <c r="T3690" s="15">
        <f t="shared" si="230"/>
        <v>41859.787083333329</v>
      </c>
      <c r="U3690" s="14">
        <v>1404932004</v>
      </c>
      <c r="V3690" s="15">
        <f t="shared" si="231"/>
        <v>41829.787083333329</v>
      </c>
    </row>
    <row r="3691" spans="1:22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6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7">
        <f t="shared" si="228"/>
        <v>118.33333333333333</v>
      </c>
      <c r="P3691" s="18">
        <f t="shared" si="229"/>
        <v>57.258064516129032</v>
      </c>
      <c r="Q3691" t="s">
        <v>8317</v>
      </c>
      <c r="R3691" s="8" t="s">
        <v>8316</v>
      </c>
      <c r="S3691">
        <v>1434925500</v>
      </c>
      <c r="T3691" s="15">
        <f t="shared" si="230"/>
        <v>42176.934027777781</v>
      </c>
      <c r="U3691" s="14">
        <v>1432410639</v>
      </c>
      <c r="V3691" s="15">
        <f t="shared" si="231"/>
        <v>42147.826840277776</v>
      </c>
    </row>
    <row r="3692" spans="1:22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6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7">
        <f t="shared" si="228"/>
        <v>120</v>
      </c>
      <c r="P3692" s="18">
        <f t="shared" si="229"/>
        <v>58.064516129032256</v>
      </c>
      <c r="Q3692" t="s">
        <v>8317</v>
      </c>
      <c r="R3692" s="8" t="s">
        <v>8316</v>
      </c>
      <c r="S3692">
        <v>1417101683</v>
      </c>
      <c r="T3692" s="15">
        <f t="shared" si="230"/>
        <v>41970.639849537038</v>
      </c>
      <c r="U3692" s="14">
        <v>1414506083</v>
      </c>
      <c r="V3692" s="15">
        <f t="shared" si="231"/>
        <v>41940.598182870366</v>
      </c>
    </row>
    <row r="3693" spans="1:22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6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7">
        <f t="shared" si="228"/>
        <v>127.96000000000001</v>
      </c>
      <c r="P3693" s="18">
        <f t="shared" si="229"/>
        <v>186.80291970802921</v>
      </c>
      <c r="Q3693" t="s">
        <v>8317</v>
      </c>
      <c r="R3693" s="8" t="s">
        <v>8316</v>
      </c>
      <c r="S3693">
        <v>1425272340</v>
      </c>
      <c r="T3693" s="15">
        <f t="shared" si="230"/>
        <v>42065.207638888889</v>
      </c>
      <c r="U3693" s="14">
        <v>1421426929</v>
      </c>
      <c r="V3693" s="15">
        <f t="shared" si="231"/>
        <v>42020.700567129628</v>
      </c>
    </row>
    <row r="3694" spans="1:22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6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7">
        <f t="shared" si="228"/>
        <v>126</v>
      </c>
      <c r="P3694" s="18">
        <f t="shared" si="229"/>
        <v>74.117647058823536</v>
      </c>
      <c r="Q3694" t="s">
        <v>8317</v>
      </c>
      <c r="R3694" s="8" t="s">
        <v>8316</v>
      </c>
      <c r="S3694">
        <v>1411084800</v>
      </c>
      <c r="T3694" s="15">
        <f t="shared" si="230"/>
        <v>41901</v>
      </c>
      <c r="U3694" s="14">
        <v>1410304179</v>
      </c>
      <c r="V3694" s="15">
        <f t="shared" si="231"/>
        <v>41891.96503472222</v>
      </c>
    </row>
    <row r="3695" spans="1:22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6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7">
        <f t="shared" si="228"/>
        <v>129.12912912912913</v>
      </c>
      <c r="P3695" s="18">
        <f t="shared" si="229"/>
        <v>30.714285714285715</v>
      </c>
      <c r="Q3695" t="s">
        <v>8317</v>
      </c>
      <c r="R3695" s="8" t="s">
        <v>8316</v>
      </c>
      <c r="S3695">
        <v>1448922600</v>
      </c>
      <c r="T3695" s="15">
        <f t="shared" si="230"/>
        <v>42338.9375</v>
      </c>
      <c r="U3695" s="14">
        <v>1446352529</v>
      </c>
      <c r="V3695" s="15">
        <f t="shared" si="231"/>
        <v>42309.191307870366</v>
      </c>
    </row>
    <row r="3696" spans="1:22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7">
        <f t="shared" si="228"/>
        <v>107.42857142857143</v>
      </c>
      <c r="P3696" s="18">
        <f t="shared" si="229"/>
        <v>62.666666666666664</v>
      </c>
      <c r="Q3696" t="s">
        <v>8317</v>
      </c>
      <c r="R3696" s="8" t="s">
        <v>8316</v>
      </c>
      <c r="S3696">
        <v>1465178400</v>
      </c>
      <c r="T3696" s="15">
        <f t="shared" si="230"/>
        <v>42527.083333333328</v>
      </c>
      <c r="U3696" s="14">
        <v>1461985967</v>
      </c>
      <c r="V3696" s="15">
        <f t="shared" si="231"/>
        <v>42490.133877314816</v>
      </c>
    </row>
    <row r="3697" spans="1:22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6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7">
        <f t="shared" si="228"/>
        <v>100.125</v>
      </c>
      <c r="P3697" s="18">
        <f t="shared" si="229"/>
        <v>121.36363636363636</v>
      </c>
      <c r="Q3697" t="s">
        <v>8317</v>
      </c>
      <c r="R3697" s="8" t="s">
        <v>8316</v>
      </c>
      <c r="S3697">
        <v>1421009610</v>
      </c>
      <c r="T3697" s="15">
        <f t="shared" si="230"/>
        <v>42015.870486111111</v>
      </c>
      <c r="U3697" s="14">
        <v>1419281610</v>
      </c>
      <c r="V3697" s="15">
        <f t="shared" si="231"/>
        <v>41995.870486111111</v>
      </c>
    </row>
    <row r="3698" spans="1:22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6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7">
        <f t="shared" si="228"/>
        <v>155</v>
      </c>
      <c r="P3698" s="18">
        <f t="shared" si="229"/>
        <v>39.743589743589745</v>
      </c>
      <c r="Q3698" t="s">
        <v>8317</v>
      </c>
      <c r="R3698" s="8" t="s">
        <v>8316</v>
      </c>
      <c r="S3698">
        <v>1423838916</v>
      </c>
      <c r="T3698" s="15">
        <f t="shared" si="230"/>
        <v>42048.617083333331</v>
      </c>
      <c r="U3698" s="14">
        <v>1418654916</v>
      </c>
      <c r="V3698" s="15">
        <f t="shared" si="231"/>
        <v>41988.617083333331</v>
      </c>
    </row>
    <row r="3699" spans="1:22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6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7">
        <f t="shared" si="228"/>
        <v>108</v>
      </c>
      <c r="P3699" s="18">
        <f t="shared" si="229"/>
        <v>72</v>
      </c>
      <c r="Q3699" t="s">
        <v>8317</v>
      </c>
      <c r="R3699" s="8" t="s">
        <v>8316</v>
      </c>
      <c r="S3699">
        <v>1462878648</v>
      </c>
      <c r="T3699" s="15">
        <f t="shared" si="230"/>
        <v>42500.465833333335</v>
      </c>
      <c r="U3699" s="14">
        <v>1461064248</v>
      </c>
      <c r="V3699" s="15">
        <f t="shared" si="231"/>
        <v>42479.465833333335</v>
      </c>
    </row>
    <row r="3700" spans="1:22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6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7">
        <f t="shared" si="228"/>
        <v>110.52</v>
      </c>
      <c r="P3700" s="18">
        <f t="shared" si="229"/>
        <v>40.632352941176471</v>
      </c>
      <c r="Q3700" t="s">
        <v>8317</v>
      </c>
      <c r="R3700" s="8" t="s">
        <v>8316</v>
      </c>
      <c r="S3700">
        <v>1456946487</v>
      </c>
      <c r="T3700" s="15">
        <f t="shared" si="230"/>
        <v>42431.806562500002</v>
      </c>
      <c r="U3700" s="14">
        <v>1454354487</v>
      </c>
      <c r="V3700" s="15">
        <f t="shared" si="231"/>
        <v>42401.806562500002</v>
      </c>
    </row>
    <row r="3701" spans="1:22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6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7">
        <f t="shared" si="228"/>
        <v>100.8</v>
      </c>
      <c r="P3701" s="18">
        <f t="shared" si="229"/>
        <v>63</v>
      </c>
      <c r="Q3701" t="s">
        <v>8317</v>
      </c>
      <c r="R3701" s="8" t="s">
        <v>8316</v>
      </c>
      <c r="S3701">
        <v>1413383216</v>
      </c>
      <c r="T3701" s="15">
        <f t="shared" si="230"/>
        <v>41927.602037037039</v>
      </c>
      <c r="U3701" s="14">
        <v>1410791216</v>
      </c>
      <c r="V3701" s="15">
        <f t="shared" si="231"/>
        <v>41897.602037037039</v>
      </c>
    </row>
    <row r="3702" spans="1:22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6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7">
        <f t="shared" si="228"/>
        <v>121.2</v>
      </c>
      <c r="P3702" s="18">
        <f t="shared" si="229"/>
        <v>33.666666666666664</v>
      </c>
      <c r="Q3702" t="s">
        <v>8317</v>
      </c>
      <c r="R3702" s="8" t="s">
        <v>8316</v>
      </c>
      <c r="S3702">
        <v>1412092800</v>
      </c>
      <c r="T3702" s="15">
        <f t="shared" si="230"/>
        <v>41912.666666666664</v>
      </c>
      <c r="U3702" s="14">
        <v>1409493800</v>
      </c>
      <c r="V3702" s="15">
        <f t="shared" si="231"/>
        <v>41882.585648148146</v>
      </c>
    </row>
    <row r="3703" spans="1:22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6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7">
        <f t="shared" si="228"/>
        <v>100.33333333333334</v>
      </c>
      <c r="P3703" s="18">
        <f t="shared" si="229"/>
        <v>38.589743589743591</v>
      </c>
      <c r="Q3703" t="s">
        <v>8317</v>
      </c>
      <c r="R3703" s="8" t="s">
        <v>8316</v>
      </c>
      <c r="S3703">
        <v>1433422793</v>
      </c>
      <c r="T3703" s="15">
        <f t="shared" si="230"/>
        <v>42159.541585648149</v>
      </c>
      <c r="U3703" s="14">
        <v>1430830793</v>
      </c>
      <c r="V3703" s="15">
        <f t="shared" si="231"/>
        <v>42129.541585648149</v>
      </c>
    </row>
    <row r="3704" spans="1:22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6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7">
        <f t="shared" si="228"/>
        <v>109.16666666666666</v>
      </c>
      <c r="P3704" s="18">
        <f t="shared" si="229"/>
        <v>155.95238095238096</v>
      </c>
      <c r="Q3704" t="s">
        <v>8317</v>
      </c>
      <c r="R3704" s="8" t="s">
        <v>8316</v>
      </c>
      <c r="S3704">
        <v>1468191540</v>
      </c>
      <c r="T3704" s="15">
        <f t="shared" si="230"/>
        <v>42561.957638888889</v>
      </c>
      <c r="U3704" s="14">
        <v>1464958484</v>
      </c>
      <c r="V3704" s="15">
        <f t="shared" si="231"/>
        <v>42524.53800925926</v>
      </c>
    </row>
    <row r="3705" spans="1:22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6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7">
        <f t="shared" si="228"/>
        <v>123.42857142857142</v>
      </c>
      <c r="P3705" s="18">
        <f t="shared" si="229"/>
        <v>43.2</v>
      </c>
      <c r="Q3705" t="s">
        <v>8317</v>
      </c>
      <c r="R3705" s="8" t="s">
        <v>8316</v>
      </c>
      <c r="S3705">
        <v>1471071540</v>
      </c>
      <c r="T3705" s="15">
        <f t="shared" si="230"/>
        <v>42595.290972222225</v>
      </c>
      <c r="U3705" s="14">
        <v>1467720388</v>
      </c>
      <c r="V3705" s="15">
        <f t="shared" si="231"/>
        <v>42556.504490740743</v>
      </c>
    </row>
    <row r="3706" spans="1:22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7">
        <f t="shared" si="228"/>
        <v>136.33666666666667</v>
      </c>
      <c r="P3706" s="18">
        <f t="shared" si="229"/>
        <v>15.148518518518518</v>
      </c>
      <c r="Q3706" t="s">
        <v>8317</v>
      </c>
      <c r="R3706" s="8" t="s">
        <v>8316</v>
      </c>
      <c r="S3706">
        <v>1464712394</v>
      </c>
      <c r="T3706" s="15">
        <f t="shared" si="230"/>
        <v>42521.689745370371</v>
      </c>
      <c r="U3706" s="14">
        <v>1459528394</v>
      </c>
      <c r="V3706" s="15">
        <f t="shared" si="231"/>
        <v>42461.689745370371</v>
      </c>
    </row>
    <row r="3707" spans="1:22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6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7">
        <f t="shared" si="228"/>
        <v>103.46657233816768</v>
      </c>
      <c r="P3707" s="18">
        <f t="shared" si="229"/>
        <v>83.571428571428569</v>
      </c>
      <c r="Q3707" t="s">
        <v>8317</v>
      </c>
      <c r="R3707" s="8" t="s">
        <v>8316</v>
      </c>
      <c r="S3707">
        <v>1403546400</v>
      </c>
      <c r="T3707" s="15">
        <f t="shared" si="230"/>
        <v>41813.75</v>
      </c>
      <c r="U3707" s="14">
        <v>1401714114</v>
      </c>
      <c r="V3707" s="15">
        <f t="shared" si="231"/>
        <v>41792.542986111112</v>
      </c>
    </row>
    <row r="3708" spans="1:22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6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7">
        <f t="shared" si="228"/>
        <v>121.33333333333334</v>
      </c>
      <c r="P3708" s="18">
        <f t="shared" si="229"/>
        <v>140</v>
      </c>
      <c r="Q3708" t="s">
        <v>8317</v>
      </c>
      <c r="R3708" s="8" t="s">
        <v>8316</v>
      </c>
      <c r="S3708">
        <v>1410558949</v>
      </c>
      <c r="T3708" s="15">
        <f t="shared" si="230"/>
        <v>41894.913761574076</v>
      </c>
      <c r="U3708" s="14">
        <v>1409262949</v>
      </c>
      <c r="V3708" s="15">
        <f t="shared" si="231"/>
        <v>41879.913761574076</v>
      </c>
    </row>
    <row r="3709" spans="1:22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6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7">
        <f t="shared" si="228"/>
        <v>186</v>
      </c>
      <c r="P3709" s="18">
        <f t="shared" si="229"/>
        <v>80.869565217391298</v>
      </c>
      <c r="Q3709" t="s">
        <v>8317</v>
      </c>
      <c r="R3709" s="8" t="s">
        <v>8316</v>
      </c>
      <c r="S3709">
        <v>1469165160</v>
      </c>
      <c r="T3709" s="15">
        <f t="shared" si="230"/>
        <v>42573.226388888885</v>
      </c>
      <c r="U3709" s="14">
        <v>1467335378</v>
      </c>
      <c r="V3709" s="15">
        <f t="shared" si="231"/>
        <v>42552.048356481479</v>
      </c>
    </row>
    <row r="3710" spans="1:22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6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7">
        <f t="shared" si="228"/>
        <v>300</v>
      </c>
      <c r="P3710" s="18">
        <f t="shared" si="229"/>
        <v>53.846153846153847</v>
      </c>
      <c r="Q3710" t="s">
        <v>8317</v>
      </c>
      <c r="R3710" s="8" t="s">
        <v>8316</v>
      </c>
      <c r="S3710">
        <v>1404444286</v>
      </c>
      <c r="T3710" s="15">
        <f t="shared" si="230"/>
        <v>41824.142199074078</v>
      </c>
      <c r="U3710" s="14">
        <v>1403234686</v>
      </c>
      <c r="V3710" s="15">
        <f t="shared" si="231"/>
        <v>41810.142199074078</v>
      </c>
    </row>
    <row r="3711" spans="1:22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6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7">
        <f t="shared" si="228"/>
        <v>108.25</v>
      </c>
      <c r="P3711" s="18">
        <f t="shared" si="229"/>
        <v>30.928571428571427</v>
      </c>
      <c r="Q3711" t="s">
        <v>8317</v>
      </c>
      <c r="R3711" s="8" t="s">
        <v>8316</v>
      </c>
      <c r="S3711">
        <v>1403715546</v>
      </c>
      <c r="T3711" s="15">
        <f t="shared" si="230"/>
        <v>41815.707708333335</v>
      </c>
      <c r="U3711" s="14">
        <v>1401123546</v>
      </c>
      <c r="V3711" s="15">
        <f t="shared" si="231"/>
        <v>41785.707708333335</v>
      </c>
    </row>
    <row r="3712" spans="1:22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6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7">
        <f t="shared" si="228"/>
        <v>141.15384615384616</v>
      </c>
      <c r="P3712" s="18">
        <f t="shared" si="229"/>
        <v>67.962962962962962</v>
      </c>
      <c r="Q3712" t="s">
        <v>8317</v>
      </c>
      <c r="R3712" s="8" t="s">
        <v>8316</v>
      </c>
      <c r="S3712">
        <v>1428068988</v>
      </c>
      <c r="T3712" s="15">
        <f t="shared" si="230"/>
        <v>42097.576249999998</v>
      </c>
      <c r="U3712" s="14">
        <v>1425908988</v>
      </c>
      <c r="V3712" s="15">
        <f t="shared" si="231"/>
        <v>42072.576249999998</v>
      </c>
    </row>
    <row r="3713" spans="1:22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6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7">
        <f t="shared" si="228"/>
        <v>113.99999999999999</v>
      </c>
      <c r="P3713" s="18">
        <f t="shared" si="229"/>
        <v>27.142857142857142</v>
      </c>
      <c r="Q3713" t="s">
        <v>8317</v>
      </c>
      <c r="R3713" s="8" t="s">
        <v>8316</v>
      </c>
      <c r="S3713">
        <v>1402848000</v>
      </c>
      <c r="T3713" s="15">
        <f t="shared" si="230"/>
        <v>41805.666666666664</v>
      </c>
      <c r="U3713" s="14">
        <v>1400606573</v>
      </c>
      <c r="V3713" s="15">
        <f t="shared" si="231"/>
        <v>41779.724224537036</v>
      </c>
    </row>
    <row r="3714" spans="1:22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6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7">
        <f t="shared" si="228"/>
        <v>153.73333333333335</v>
      </c>
      <c r="P3714" s="18">
        <f t="shared" si="229"/>
        <v>110.86538461538461</v>
      </c>
      <c r="Q3714" t="s">
        <v>8317</v>
      </c>
      <c r="R3714" s="8" t="s">
        <v>8316</v>
      </c>
      <c r="S3714">
        <v>1433055540</v>
      </c>
      <c r="T3714" s="15">
        <f t="shared" si="230"/>
        <v>42155.290972222225</v>
      </c>
      <c r="U3714" s="14">
        <v>1431230867</v>
      </c>
      <c r="V3714" s="15">
        <f t="shared" si="231"/>
        <v>42134.172071759254</v>
      </c>
    </row>
    <row r="3715" spans="1:22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6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7">
        <f t="shared" ref="O3715:O3778" si="232">(E3715/D3715)*100</f>
        <v>101.49999999999999</v>
      </c>
      <c r="P3715" s="18">
        <f t="shared" ref="P3715:P3778" si="233">AVERAGE(E3715/L3715)</f>
        <v>106.84210526315789</v>
      </c>
      <c r="Q3715" t="s">
        <v>8317</v>
      </c>
      <c r="R3715" s="8" t="s">
        <v>8316</v>
      </c>
      <c r="S3715">
        <v>1465062166</v>
      </c>
      <c r="T3715" s="15">
        <f t="shared" ref="T3715:T3778" si="234">(S3715/86400)+DATE(1970,1,1)</f>
        <v>42525.738032407404</v>
      </c>
      <c r="U3715" s="14">
        <v>1463334166</v>
      </c>
      <c r="V3715" s="15">
        <f t="shared" ref="V3715:V3778" si="235">(U3715/86400)+DATE(1970,1,1)</f>
        <v>42505.738032407404</v>
      </c>
    </row>
    <row r="3716" spans="1:22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7">
        <f t="shared" si="232"/>
        <v>102.35000000000001</v>
      </c>
      <c r="P3716" s="18">
        <f t="shared" si="233"/>
        <v>105.51546391752578</v>
      </c>
      <c r="Q3716" t="s">
        <v>8317</v>
      </c>
      <c r="R3716" s="8" t="s">
        <v>8316</v>
      </c>
      <c r="S3716">
        <v>1432612740</v>
      </c>
      <c r="T3716" s="15">
        <f t="shared" si="234"/>
        <v>42150.165972222225</v>
      </c>
      <c r="U3716" s="14">
        <v>1429881667</v>
      </c>
      <c r="V3716" s="15">
        <f t="shared" si="235"/>
        <v>42118.556331018517</v>
      </c>
    </row>
    <row r="3717" spans="1:22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6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7">
        <f t="shared" si="232"/>
        <v>102.57142857142858</v>
      </c>
      <c r="P3717" s="18">
        <f t="shared" si="233"/>
        <v>132.96296296296296</v>
      </c>
      <c r="Q3717" t="s">
        <v>8317</v>
      </c>
      <c r="R3717" s="8" t="s">
        <v>8316</v>
      </c>
      <c r="S3717">
        <v>1427806320</v>
      </c>
      <c r="T3717" s="15">
        <f t="shared" si="234"/>
        <v>42094.536111111112</v>
      </c>
      <c r="U3717" s="14">
        <v>1422834819</v>
      </c>
      <c r="V3717" s="15">
        <f t="shared" si="235"/>
        <v>42036.995590277773</v>
      </c>
    </row>
    <row r="3718" spans="1:22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6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7">
        <f t="shared" si="232"/>
        <v>155.75</v>
      </c>
      <c r="P3718" s="18">
        <f t="shared" si="233"/>
        <v>51.916666666666664</v>
      </c>
      <c r="Q3718" t="s">
        <v>8317</v>
      </c>
      <c r="R3718" s="8" t="s">
        <v>8316</v>
      </c>
      <c r="S3718">
        <v>1453411109</v>
      </c>
      <c r="T3718" s="15">
        <f t="shared" si="234"/>
        <v>42390.887835648144</v>
      </c>
      <c r="U3718" s="14">
        <v>1450819109</v>
      </c>
      <c r="V3718" s="15">
        <f t="shared" si="235"/>
        <v>42360.887835648144</v>
      </c>
    </row>
    <row r="3719" spans="1:22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6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7">
        <f t="shared" si="232"/>
        <v>100.75</v>
      </c>
      <c r="P3719" s="18">
        <f t="shared" si="233"/>
        <v>310</v>
      </c>
      <c r="Q3719" t="s">
        <v>8317</v>
      </c>
      <c r="R3719" s="8" t="s">
        <v>8316</v>
      </c>
      <c r="S3719">
        <v>1431204449</v>
      </c>
      <c r="T3719" s="15">
        <f t="shared" si="234"/>
        <v>42133.866307870368</v>
      </c>
      <c r="U3719" s="14">
        <v>1428526049</v>
      </c>
      <c r="V3719" s="15">
        <f t="shared" si="235"/>
        <v>42102.866307870368</v>
      </c>
    </row>
    <row r="3720" spans="1:22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6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7">
        <f t="shared" si="232"/>
        <v>239.4</v>
      </c>
      <c r="P3720" s="18">
        <f t="shared" si="233"/>
        <v>26.021739130434781</v>
      </c>
      <c r="Q3720" t="s">
        <v>8317</v>
      </c>
      <c r="R3720" s="8" t="s">
        <v>8316</v>
      </c>
      <c r="S3720">
        <v>1425057075</v>
      </c>
      <c r="T3720" s="15">
        <f t="shared" si="234"/>
        <v>42062.716145833328</v>
      </c>
      <c r="U3720" s="14">
        <v>1422465075</v>
      </c>
      <c r="V3720" s="15">
        <f t="shared" si="235"/>
        <v>42032.716145833328</v>
      </c>
    </row>
    <row r="3721" spans="1:22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6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7">
        <f t="shared" si="232"/>
        <v>210</v>
      </c>
      <c r="P3721" s="18">
        <f t="shared" si="233"/>
        <v>105</v>
      </c>
      <c r="Q3721" t="s">
        <v>8317</v>
      </c>
      <c r="R3721" s="8" t="s">
        <v>8316</v>
      </c>
      <c r="S3721">
        <v>1434994266</v>
      </c>
      <c r="T3721" s="15">
        <f t="shared" si="234"/>
        <v>42177.729930555557</v>
      </c>
      <c r="U3721" s="14">
        <v>1432402266</v>
      </c>
      <c r="V3721" s="15">
        <f t="shared" si="235"/>
        <v>42147.729930555557</v>
      </c>
    </row>
    <row r="3722" spans="1:22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6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7">
        <f t="shared" si="232"/>
        <v>104.51515151515152</v>
      </c>
      <c r="P3722" s="18">
        <f t="shared" si="233"/>
        <v>86.224999999999994</v>
      </c>
      <c r="Q3722" t="s">
        <v>8317</v>
      </c>
      <c r="R3722" s="8" t="s">
        <v>8316</v>
      </c>
      <c r="S3722">
        <v>1435881006</v>
      </c>
      <c r="T3722" s="15">
        <f t="shared" si="234"/>
        <v>42187.993125000001</v>
      </c>
      <c r="U3722" s="14">
        <v>1433980206</v>
      </c>
      <c r="V3722" s="15">
        <f t="shared" si="235"/>
        <v>42165.993125000001</v>
      </c>
    </row>
    <row r="3723" spans="1:22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6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7">
        <f t="shared" si="232"/>
        <v>100.8</v>
      </c>
      <c r="P3723" s="18">
        <f t="shared" si="233"/>
        <v>114.54545454545455</v>
      </c>
      <c r="Q3723" t="s">
        <v>8317</v>
      </c>
      <c r="R3723" s="8" t="s">
        <v>8316</v>
      </c>
      <c r="S3723">
        <v>1415230084</v>
      </c>
      <c r="T3723" s="15">
        <f t="shared" si="234"/>
        <v>41948.977824074071</v>
      </c>
      <c r="U3723" s="14">
        <v>1413412084</v>
      </c>
      <c r="V3723" s="15">
        <f t="shared" si="235"/>
        <v>41927.936157407406</v>
      </c>
    </row>
    <row r="3724" spans="1:22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6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7">
        <f t="shared" si="232"/>
        <v>111.20000000000002</v>
      </c>
      <c r="P3724" s="18">
        <f t="shared" si="233"/>
        <v>47.657142857142858</v>
      </c>
      <c r="Q3724" t="s">
        <v>8317</v>
      </c>
      <c r="R3724" s="8" t="s">
        <v>8316</v>
      </c>
      <c r="S3724">
        <v>1455231540</v>
      </c>
      <c r="T3724" s="15">
        <f t="shared" si="234"/>
        <v>42411.957638888889</v>
      </c>
      <c r="U3724" s="14">
        <v>1452614847</v>
      </c>
      <c r="V3724" s="15">
        <f t="shared" si="235"/>
        <v>42381.671840277777</v>
      </c>
    </row>
    <row r="3725" spans="1:22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6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7">
        <f t="shared" si="232"/>
        <v>102.04444444444445</v>
      </c>
      <c r="P3725" s="18">
        <f t="shared" si="233"/>
        <v>72.888888888888886</v>
      </c>
      <c r="Q3725" t="s">
        <v>8317</v>
      </c>
      <c r="R3725" s="8" t="s">
        <v>8316</v>
      </c>
      <c r="S3725">
        <v>1417374262</v>
      </c>
      <c r="T3725" s="15">
        <f t="shared" si="234"/>
        <v>41973.794699074075</v>
      </c>
      <c r="U3725" s="14">
        <v>1414778662</v>
      </c>
      <c r="V3725" s="15">
        <f t="shared" si="235"/>
        <v>41943.753032407403</v>
      </c>
    </row>
    <row r="3726" spans="1:22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7">
        <f t="shared" si="232"/>
        <v>102.54767441860466</v>
      </c>
      <c r="P3726" s="18">
        <f t="shared" si="233"/>
        <v>49.545505617977533</v>
      </c>
      <c r="Q3726" t="s">
        <v>8317</v>
      </c>
      <c r="R3726" s="8" t="s">
        <v>8316</v>
      </c>
      <c r="S3726">
        <v>1462402800</v>
      </c>
      <c r="T3726" s="15">
        <f t="shared" si="234"/>
        <v>42494.958333333328</v>
      </c>
      <c r="U3726" s="14">
        <v>1459856860</v>
      </c>
      <c r="V3726" s="15">
        <f t="shared" si="235"/>
        <v>42465.491435185184</v>
      </c>
    </row>
    <row r="3727" spans="1:22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6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7">
        <f t="shared" si="232"/>
        <v>127</v>
      </c>
      <c r="P3727" s="18">
        <f t="shared" si="233"/>
        <v>25.4</v>
      </c>
      <c r="Q3727" t="s">
        <v>8317</v>
      </c>
      <c r="R3727" s="8" t="s">
        <v>8316</v>
      </c>
      <c r="S3727">
        <v>1455831000</v>
      </c>
      <c r="T3727" s="15">
        <f t="shared" si="234"/>
        <v>42418.895833333328</v>
      </c>
      <c r="U3727" s="14">
        <v>1454366467</v>
      </c>
      <c r="V3727" s="15">
        <f t="shared" si="235"/>
        <v>42401.945219907408</v>
      </c>
    </row>
    <row r="3728" spans="1:22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6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7">
        <f t="shared" si="232"/>
        <v>338.70588235294122</v>
      </c>
      <c r="P3728" s="18">
        <f t="shared" si="233"/>
        <v>62.586956521739133</v>
      </c>
      <c r="Q3728" t="s">
        <v>8317</v>
      </c>
      <c r="R3728" s="8" t="s">
        <v>8316</v>
      </c>
      <c r="S3728">
        <v>1461963600</v>
      </c>
      <c r="T3728" s="15">
        <f t="shared" si="234"/>
        <v>42489.875</v>
      </c>
      <c r="U3728" s="14">
        <v>1459567371</v>
      </c>
      <c r="V3728" s="15">
        <f t="shared" si="235"/>
        <v>42462.140868055554</v>
      </c>
    </row>
    <row r="3729" spans="1:22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6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7">
        <f t="shared" si="232"/>
        <v>100.75</v>
      </c>
      <c r="P3729" s="18">
        <f t="shared" si="233"/>
        <v>61.060606060606062</v>
      </c>
      <c r="Q3729" t="s">
        <v>8317</v>
      </c>
      <c r="R3729" s="8" t="s">
        <v>8316</v>
      </c>
      <c r="S3729">
        <v>1476939300</v>
      </c>
      <c r="T3729" s="15">
        <f t="shared" si="234"/>
        <v>42663.204861111109</v>
      </c>
      <c r="U3729" s="14">
        <v>1474273294</v>
      </c>
      <c r="V3729" s="15">
        <f t="shared" si="235"/>
        <v>42632.348310185189</v>
      </c>
    </row>
    <row r="3730" spans="1:22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6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7">
        <f t="shared" si="232"/>
        <v>9.31</v>
      </c>
      <c r="P3730" s="18">
        <f t="shared" si="233"/>
        <v>60.064516129032256</v>
      </c>
      <c r="Q3730" t="s">
        <v>8317</v>
      </c>
      <c r="R3730" s="8" t="s">
        <v>8316</v>
      </c>
      <c r="S3730">
        <v>1439957176</v>
      </c>
      <c r="T3730" s="15">
        <f t="shared" si="234"/>
        <v>42235.171018518522</v>
      </c>
      <c r="U3730" s="14">
        <v>1437365176</v>
      </c>
      <c r="V3730" s="15">
        <f t="shared" si="235"/>
        <v>42205.171018518522</v>
      </c>
    </row>
    <row r="3731" spans="1:22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6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7">
        <f t="shared" si="232"/>
        <v>7.24</v>
      </c>
      <c r="P3731" s="18">
        <f t="shared" si="233"/>
        <v>72.400000000000006</v>
      </c>
      <c r="Q3731" t="s">
        <v>8317</v>
      </c>
      <c r="R3731" s="8" t="s">
        <v>8316</v>
      </c>
      <c r="S3731">
        <v>1427082912</v>
      </c>
      <c r="T3731" s="15">
        <f t="shared" si="234"/>
        <v>42086.16333333333</v>
      </c>
      <c r="U3731" s="14">
        <v>1423198512</v>
      </c>
      <c r="V3731" s="15">
        <f t="shared" si="235"/>
        <v>42041.205000000002</v>
      </c>
    </row>
    <row r="3732" spans="1:22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6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7">
        <f t="shared" si="232"/>
        <v>10</v>
      </c>
      <c r="P3732" s="18">
        <f t="shared" si="233"/>
        <v>100</v>
      </c>
      <c r="Q3732" t="s">
        <v>8317</v>
      </c>
      <c r="R3732" s="8" t="s">
        <v>8316</v>
      </c>
      <c r="S3732">
        <v>1439828159</v>
      </c>
      <c r="T3732" s="15">
        <f t="shared" si="234"/>
        <v>42233.677766203706</v>
      </c>
      <c r="U3732" s="14">
        <v>1437236159</v>
      </c>
      <c r="V3732" s="15">
        <f t="shared" si="235"/>
        <v>42203.677766203706</v>
      </c>
    </row>
    <row r="3733" spans="1:22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6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7">
        <f t="shared" si="232"/>
        <v>11.272727272727273</v>
      </c>
      <c r="P3733" s="18">
        <f t="shared" si="233"/>
        <v>51.666666666666664</v>
      </c>
      <c r="Q3733" t="s">
        <v>8317</v>
      </c>
      <c r="R3733" s="8" t="s">
        <v>8316</v>
      </c>
      <c r="S3733">
        <v>1420860180</v>
      </c>
      <c r="T3733" s="15">
        <f t="shared" si="234"/>
        <v>42014.140972222223</v>
      </c>
      <c r="U3733" s="14">
        <v>1418234646</v>
      </c>
      <c r="V3733" s="15">
        <f t="shared" si="235"/>
        <v>41983.752847222218</v>
      </c>
    </row>
    <row r="3734" spans="1:22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6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7">
        <f t="shared" si="232"/>
        <v>15.411764705882353</v>
      </c>
      <c r="P3734" s="18">
        <f t="shared" si="233"/>
        <v>32.75</v>
      </c>
      <c r="Q3734" t="s">
        <v>8317</v>
      </c>
      <c r="R3734" s="8" t="s">
        <v>8316</v>
      </c>
      <c r="S3734">
        <v>1422100800</v>
      </c>
      <c r="T3734" s="15">
        <f t="shared" si="234"/>
        <v>42028.5</v>
      </c>
      <c r="U3734" s="14">
        <v>1416932133</v>
      </c>
      <c r="V3734" s="15">
        <f t="shared" si="235"/>
        <v>41968.677465277782</v>
      </c>
    </row>
    <row r="3735" spans="1:22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6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7">
        <f t="shared" si="232"/>
        <v>0</v>
      </c>
      <c r="P3735" s="18" t="e">
        <f t="shared" si="233"/>
        <v>#DIV/0!</v>
      </c>
      <c r="Q3735" t="s">
        <v>8317</v>
      </c>
      <c r="R3735" s="8" t="s">
        <v>8316</v>
      </c>
      <c r="S3735">
        <v>1429396200</v>
      </c>
      <c r="T3735" s="15">
        <f t="shared" si="234"/>
        <v>42112.9375</v>
      </c>
      <c r="U3735" s="14">
        <v>1428539708</v>
      </c>
      <c r="V3735" s="15">
        <f t="shared" si="235"/>
        <v>42103.024398148147</v>
      </c>
    </row>
    <row r="3736" spans="1:22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7">
        <f t="shared" si="232"/>
        <v>28.466666666666669</v>
      </c>
      <c r="P3736" s="18">
        <f t="shared" si="233"/>
        <v>61</v>
      </c>
      <c r="Q3736" t="s">
        <v>8317</v>
      </c>
      <c r="R3736" s="8" t="s">
        <v>8316</v>
      </c>
      <c r="S3736">
        <v>1432589896</v>
      </c>
      <c r="T3736" s="15">
        <f t="shared" si="234"/>
        <v>42149.901574074072</v>
      </c>
      <c r="U3736" s="14">
        <v>1427405896</v>
      </c>
      <c r="V3736" s="15">
        <f t="shared" si="235"/>
        <v>42089.901574074072</v>
      </c>
    </row>
    <row r="3737" spans="1:22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6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7">
        <f t="shared" si="232"/>
        <v>13.333333333333334</v>
      </c>
      <c r="P3737" s="18">
        <f t="shared" si="233"/>
        <v>10</v>
      </c>
      <c r="Q3737" t="s">
        <v>8317</v>
      </c>
      <c r="R3737" s="8" t="s">
        <v>8316</v>
      </c>
      <c r="S3737">
        <v>1432831089</v>
      </c>
      <c r="T3737" s="15">
        <f t="shared" si="234"/>
        <v>42152.693159722221</v>
      </c>
      <c r="U3737" s="14">
        <v>1430239089</v>
      </c>
      <c r="V3737" s="15">
        <f t="shared" si="235"/>
        <v>42122.693159722221</v>
      </c>
    </row>
    <row r="3738" spans="1:22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6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7">
        <f t="shared" si="232"/>
        <v>0.66666666666666674</v>
      </c>
      <c r="P3738" s="18">
        <f t="shared" si="233"/>
        <v>10</v>
      </c>
      <c r="Q3738" t="s">
        <v>8317</v>
      </c>
      <c r="R3738" s="8" t="s">
        <v>8316</v>
      </c>
      <c r="S3738">
        <v>1427133600</v>
      </c>
      <c r="T3738" s="15">
        <f t="shared" si="234"/>
        <v>42086.75</v>
      </c>
      <c r="U3738" s="14">
        <v>1423847093</v>
      </c>
      <c r="V3738" s="15">
        <f t="shared" si="235"/>
        <v>42048.711724537032</v>
      </c>
    </row>
    <row r="3739" spans="1:22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6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7">
        <f t="shared" si="232"/>
        <v>21.428571428571427</v>
      </c>
      <c r="P3739" s="18">
        <f t="shared" si="233"/>
        <v>37.5</v>
      </c>
      <c r="Q3739" t="s">
        <v>8317</v>
      </c>
      <c r="R3739" s="8" t="s">
        <v>8316</v>
      </c>
      <c r="S3739">
        <v>1447311540</v>
      </c>
      <c r="T3739" s="15">
        <f t="shared" si="234"/>
        <v>42320.290972222225</v>
      </c>
      <c r="U3739" s="14">
        <v>1445358903</v>
      </c>
      <c r="V3739" s="15">
        <f t="shared" si="235"/>
        <v>42297.691006944442</v>
      </c>
    </row>
    <row r="3740" spans="1:22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6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7">
        <f t="shared" si="232"/>
        <v>18</v>
      </c>
      <c r="P3740" s="18">
        <f t="shared" si="233"/>
        <v>45</v>
      </c>
      <c r="Q3740" t="s">
        <v>8317</v>
      </c>
      <c r="R3740" s="8" t="s">
        <v>8316</v>
      </c>
      <c r="S3740">
        <v>1405461600</v>
      </c>
      <c r="T3740" s="15">
        <f t="shared" si="234"/>
        <v>41835.916666666664</v>
      </c>
      <c r="U3740" s="14">
        <v>1403562705</v>
      </c>
      <c r="V3740" s="15">
        <f t="shared" si="235"/>
        <v>41813.938715277778</v>
      </c>
    </row>
    <row r="3741" spans="1:22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6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7">
        <f t="shared" si="232"/>
        <v>20.125</v>
      </c>
      <c r="P3741" s="18">
        <f t="shared" si="233"/>
        <v>100.625</v>
      </c>
      <c r="Q3741" t="s">
        <v>8317</v>
      </c>
      <c r="R3741" s="8" t="s">
        <v>8316</v>
      </c>
      <c r="S3741">
        <v>1468752468</v>
      </c>
      <c r="T3741" s="15">
        <f t="shared" si="234"/>
        <v>42568.449861111112</v>
      </c>
      <c r="U3741" s="14">
        <v>1467024468</v>
      </c>
      <c r="V3741" s="15">
        <f t="shared" si="235"/>
        <v>42548.449861111112</v>
      </c>
    </row>
    <row r="3742" spans="1:22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6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7">
        <f t="shared" si="232"/>
        <v>17.899999999999999</v>
      </c>
      <c r="P3742" s="18">
        <f t="shared" si="233"/>
        <v>25.571428571428573</v>
      </c>
      <c r="Q3742" t="s">
        <v>8317</v>
      </c>
      <c r="R3742" s="8" t="s">
        <v>8316</v>
      </c>
      <c r="S3742">
        <v>1407808438</v>
      </c>
      <c r="T3742" s="15">
        <f t="shared" si="234"/>
        <v>41863.079143518517</v>
      </c>
      <c r="U3742" s="14">
        <v>1405217355</v>
      </c>
      <c r="V3742" s="15">
        <f t="shared" si="235"/>
        <v>41833.089756944442</v>
      </c>
    </row>
    <row r="3743" spans="1:22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6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7">
        <f t="shared" si="232"/>
        <v>0</v>
      </c>
      <c r="P3743" s="18" t="e">
        <f t="shared" si="233"/>
        <v>#DIV/0!</v>
      </c>
      <c r="Q3743" t="s">
        <v>8317</v>
      </c>
      <c r="R3743" s="8" t="s">
        <v>8316</v>
      </c>
      <c r="S3743">
        <v>1450389950</v>
      </c>
      <c r="T3743" s="15">
        <f t="shared" si="234"/>
        <v>42355.920717592591</v>
      </c>
      <c r="U3743" s="14">
        <v>1447797950</v>
      </c>
      <c r="V3743" s="15">
        <f t="shared" si="235"/>
        <v>42325.920717592591</v>
      </c>
    </row>
    <row r="3744" spans="1:22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6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7">
        <f t="shared" si="232"/>
        <v>2</v>
      </c>
      <c r="P3744" s="18">
        <f t="shared" si="233"/>
        <v>25</v>
      </c>
      <c r="Q3744" t="s">
        <v>8317</v>
      </c>
      <c r="R3744" s="8" t="s">
        <v>8316</v>
      </c>
      <c r="S3744">
        <v>1409980144</v>
      </c>
      <c r="T3744" s="15">
        <f t="shared" si="234"/>
        <v>41888.214629629627</v>
      </c>
      <c r="U3744" s="14">
        <v>1407388144</v>
      </c>
      <c r="V3744" s="15">
        <f t="shared" si="235"/>
        <v>41858.214629629627</v>
      </c>
    </row>
    <row r="3745" spans="1:22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6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7">
        <f t="shared" si="232"/>
        <v>0</v>
      </c>
      <c r="P3745" s="18" t="e">
        <f t="shared" si="233"/>
        <v>#DIV/0!</v>
      </c>
      <c r="Q3745" t="s">
        <v>8317</v>
      </c>
      <c r="R3745" s="8" t="s">
        <v>8316</v>
      </c>
      <c r="S3745">
        <v>1404406964</v>
      </c>
      <c r="T3745" s="15">
        <f t="shared" si="234"/>
        <v>41823.710231481484</v>
      </c>
      <c r="U3745" s="14">
        <v>1401814964</v>
      </c>
      <c r="V3745" s="15">
        <f t="shared" si="235"/>
        <v>41793.710231481484</v>
      </c>
    </row>
    <row r="3746" spans="1:22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7">
        <f t="shared" si="232"/>
        <v>0</v>
      </c>
      <c r="P3746" s="18" t="e">
        <f t="shared" si="233"/>
        <v>#DIV/0!</v>
      </c>
      <c r="Q3746" t="s">
        <v>8317</v>
      </c>
      <c r="R3746" s="8" t="s">
        <v>8316</v>
      </c>
      <c r="S3746">
        <v>1404532740</v>
      </c>
      <c r="T3746" s="15">
        <f t="shared" si="234"/>
        <v>41825.165972222225</v>
      </c>
      <c r="U3746" s="14">
        <v>1401823952</v>
      </c>
      <c r="V3746" s="15">
        <f t="shared" si="235"/>
        <v>41793.814259259263</v>
      </c>
    </row>
    <row r="3747" spans="1:22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6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7">
        <f t="shared" si="232"/>
        <v>10</v>
      </c>
      <c r="P3747" s="18">
        <f t="shared" si="233"/>
        <v>10</v>
      </c>
      <c r="Q3747" t="s">
        <v>8317</v>
      </c>
      <c r="R3747" s="8" t="s">
        <v>8316</v>
      </c>
      <c r="S3747">
        <v>1407689102</v>
      </c>
      <c r="T3747" s="15">
        <f t="shared" si="234"/>
        <v>41861.697939814811</v>
      </c>
      <c r="U3747" s="14">
        <v>1405097102</v>
      </c>
      <c r="V3747" s="15">
        <f t="shared" si="235"/>
        <v>41831.697939814811</v>
      </c>
    </row>
    <row r="3748" spans="1:22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6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7">
        <f t="shared" si="232"/>
        <v>2.3764705882352941</v>
      </c>
      <c r="P3748" s="18">
        <f t="shared" si="233"/>
        <v>202</v>
      </c>
      <c r="Q3748" t="s">
        <v>8317</v>
      </c>
      <c r="R3748" s="8" t="s">
        <v>8316</v>
      </c>
      <c r="S3748">
        <v>1475918439</v>
      </c>
      <c r="T3748" s="15">
        <f t="shared" si="234"/>
        <v>42651.389340277776</v>
      </c>
      <c r="U3748" s="14">
        <v>1473326439</v>
      </c>
      <c r="V3748" s="15">
        <f t="shared" si="235"/>
        <v>42621.389340277776</v>
      </c>
    </row>
    <row r="3749" spans="1:22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6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7">
        <f t="shared" si="232"/>
        <v>1</v>
      </c>
      <c r="P3749" s="18">
        <f t="shared" si="233"/>
        <v>25</v>
      </c>
      <c r="Q3749" t="s">
        <v>8317</v>
      </c>
      <c r="R3749" s="8" t="s">
        <v>8316</v>
      </c>
      <c r="S3749">
        <v>1436137140</v>
      </c>
      <c r="T3749" s="15">
        <f t="shared" si="234"/>
        <v>42190.957638888889</v>
      </c>
      <c r="U3749" s="14">
        <v>1433833896</v>
      </c>
      <c r="V3749" s="15">
        <f t="shared" si="235"/>
        <v>42164.299722222218</v>
      </c>
    </row>
    <row r="3750" spans="1:22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6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7">
        <f t="shared" si="232"/>
        <v>103.52</v>
      </c>
      <c r="P3750" s="18">
        <f t="shared" si="233"/>
        <v>99.538461538461533</v>
      </c>
      <c r="Q3750" t="s">
        <v>8358</v>
      </c>
      <c r="R3750" s="8" t="s">
        <v>8316</v>
      </c>
      <c r="S3750">
        <v>1455602340</v>
      </c>
      <c r="T3750" s="15">
        <f t="shared" si="234"/>
        <v>42416.249305555553</v>
      </c>
      <c r="U3750" s="14">
        <v>1453827436</v>
      </c>
      <c r="V3750" s="15">
        <f t="shared" si="235"/>
        <v>42395.706435185188</v>
      </c>
    </row>
    <row r="3751" spans="1:22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6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7">
        <f t="shared" si="232"/>
        <v>105</v>
      </c>
      <c r="P3751" s="18">
        <f t="shared" si="233"/>
        <v>75</v>
      </c>
      <c r="Q3751" t="s">
        <v>8358</v>
      </c>
      <c r="R3751" s="8" t="s">
        <v>8316</v>
      </c>
      <c r="S3751">
        <v>1461902340</v>
      </c>
      <c r="T3751" s="15">
        <f t="shared" si="234"/>
        <v>42489.165972222225</v>
      </c>
      <c r="U3751" s="14">
        <v>1459220588</v>
      </c>
      <c r="V3751" s="15">
        <f t="shared" si="235"/>
        <v>42458.127175925925</v>
      </c>
    </row>
    <row r="3752" spans="1:22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6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7">
        <f t="shared" si="232"/>
        <v>100.44999999999999</v>
      </c>
      <c r="P3752" s="18">
        <f t="shared" si="233"/>
        <v>215.25</v>
      </c>
      <c r="Q3752" t="s">
        <v>8358</v>
      </c>
      <c r="R3752" s="8" t="s">
        <v>8316</v>
      </c>
      <c r="S3752">
        <v>1423555140</v>
      </c>
      <c r="T3752" s="15">
        <f t="shared" si="234"/>
        <v>42045.332638888889</v>
      </c>
      <c r="U3752" s="14">
        <v>1421105608</v>
      </c>
      <c r="V3752" s="15">
        <f t="shared" si="235"/>
        <v>42016.981574074074</v>
      </c>
    </row>
    <row r="3753" spans="1:22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6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7">
        <f t="shared" si="232"/>
        <v>132.6</v>
      </c>
      <c r="P3753" s="18">
        <f t="shared" si="233"/>
        <v>120.54545454545455</v>
      </c>
      <c r="Q3753" t="s">
        <v>8358</v>
      </c>
      <c r="R3753" s="8" t="s">
        <v>8316</v>
      </c>
      <c r="S3753">
        <v>1459641073</v>
      </c>
      <c r="T3753" s="15">
        <f t="shared" si="234"/>
        <v>42462.993900462963</v>
      </c>
      <c r="U3753" s="14">
        <v>1454460673</v>
      </c>
      <c r="V3753" s="15">
        <f t="shared" si="235"/>
        <v>42403.035567129627</v>
      </c>
    </row>
    <row r="3754" spans="1:22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6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7">
        <f t="shared" si="232"/>
        <v>112.99999999999999</v>
      </c>
      <c r="P3754" s="18">
        <f t="shared" si="233"/>
        <v>37.666666666666664</v>
      </c>
      <c r="Q3754" t="s">
        <v>8358</v>
      </c>
      <c r="R3754" s="8" t="s">
        <v>8316</v>
      </c>
      <c r="S3754">
        <v>1476651600</v>
      </c>
      <c r="T3754" s="15">
        <f t="shared" si="234"/>
        <v>42659.875</v>
      </c>
      <c r="U3754" s="14">
        <v>1473189335</v>
      </c>
      <c r="V3754" s="15">
        <f t="shared" si="235"/>
        <v>42619.802488425921</v>
      </c>
    </row>
    <row r="3755" spans="1:22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6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7">
        <f t="shared" si="232"/>
        <v>103.34</v>
      </c>
      <c r="P3755" s="18">
        <f t="shared" si="233"/>
        <v>172.23333333333332</v>
      </c>
      <c r="Q3755" t="s">
        <v>8358</v>
      </c>
      <c r="R3755" s="8" t="s">
        <v>8316</v>
      </c>
      <c r="S3755">
        <v>1433289600</v>
      </c>
      <c r="T3755" s="15">
        <f t="shared" si="234"/>
        <v>42158</v>
      </c>
      <c r="U3755" s="14">
        <v>1430768800</v>
      </c>
      <c r="V3755" s="15">
        <f t="shared" si="235"/>
        <v>42128.824074074073</v>
      </c>
    </row>
    <row r="3756" spans="1:22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7">
        <f t="shared" si="232"/>
        <v>120</v>
      </c>
      <c r="P3756" s="18">
        <f t="shared" si="233"/>
        <v>111.11111111111111</v>
      </c>
      <c r="Q3756" t="s">
        <v>8358</v>
      </c>
      <c r="R3756" s="8" t="s">
        <v>8316</v>
      </c>
      <c r="S3756">
        <v>1406350740</v>
      </c>
      <c r="T3756" s="15">
        <f t="shared" si="234"/>
        <v>41846.207638888889</v>
      </c>
      <c r="U3756" s="14">
        <v>1403125737</v>
      </c>
      <c r="V3756" s="15">
        <f t="shared" si="235"/>
        <v>41808.881215277775</v>
      </c>
    </row>
    <row r="3757" spans="1:22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6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7">
        <f t="shared" si="232"/>
        <v>129.63636363636363</v>
      </c>
      <c r="P3757" s="18">
        <f t="shared" si="233"/>
        <v>25.464285714285715</v>
      </c>
      <c r="Q3757" t="s">
        <v>8358</v>
      </c>
      <c r="R3757" s="8" t="s">
        <v>8316</v>
      </c>
      <c r="S3757">
        <v>1460753307</v>
      </c>
      <c r="T3757" s="15">
        <f t="shared" si="234"/>
        <v>42475.866979166662</v>
      </c>
      <c r="U3757" s="14">
        <v>1458161307</v>
      </c>
      <c r="V3757" s="15">
        <f t="shared" si="235"/>
        <v>42445.866979166662</v>
      </c>
    </row>
    <row r="3758" spans="1:22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6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7">
        <f t="shared" si="232"/>
        <v>101.11111111111111</v>
      </c>
      <c r="P3758" s="18">
        <f t="shared" si="233"/>
        <v>267.64705882352939</v>
      </c>
      <c r="Q3758" t="s">
        <v>8358</v>
      </c>
      <c r="R3758" s="8" t="s">
        <v>8316</v>
      </c>
      <c r="S3758">
        <v>1402515198</v>
      </c>
      <c r="T3758" s="15">
        <f t="shared" si="234"/>
        <v>41801.814791666664</v>
      </c>
      <c r="U3758" s="14">
        <v>1399923198</v>
      </c>
      <c r="V3758" s="15">
        <f t="shared" si="235"/>
        <v>41771.814791666664</v>
      </c>
    </row>
    <row r="3759" spans="1:22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6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7">
        <f t="shared" si="232"/>
        <v>108.51428571428572</v>
      </c>
      <c r="P3759" s="18">
        <f t="shared" si="233"/>
        <v>75.959999999999994</v>
      </c>
      <c r="Q3759" t="s">
        <v>8358</v>
      </c>
      <c r="R3759" s="8" t="s">
        <v>8316</v>
      </c>
      <c r="S3759">
        <v>1417465515</v>
      </c>
      <c r="T3759" s="15">
        <f t="shared" si="234"/>
        <v>41974.850868055553</v>
      </c>
      <c r="U3759" s="14">
        <v>1415737515</v>
      </c>
      <c r="V3759" s="15">
        <f t="shared" si="235"/>
        <v>41954.850868055553</v>
      </c>
    </row>
    <row r="3760" spans="1:22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6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7">
        <f t="shared" si="232"/>
        <v>102.33333333333334</v>
      </c>
      <c r="P3760" s="18">
        <f t="shared" si="233"/>
        <v>59.03846153846154</v>
      </c>
      <c r="Q3760" t="s">
        <v>8358</v>
      </c>
      <c r="R3760" s="8" t="s">
        <v>8316</v>
      </c>
      <c r="S3760">
        <v>1400475600</v>
      </c>
      <c r="T3760" s="15">
        <f t="shared" si="234"/>
        <v>41778.208333333336</v>
      </c>
      <c r="U3760" s="14">
        <v>1397819938</v>
      </c>
      <c r="V3760" s="15">
        <f t="shared" si="235"/>
        <v>41747.471504629633</v>
      </c>
    </row>
    <row r="3761" spans="1:22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6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7">
        <f t="shared" si="232"/>
        <v>110.24425000000002</v>
      </c>
      <c r="P3761" s="18">
        <f t="shared" si="233"/>
        <v>50.111022727272733</v>
      </c>
      <c r="Q3761" t="s">
        <v>8358</v>
      </c>
      <c r="R3761" s="8" t="s">
        <v>8316</v>
      </c>
      <c r="S3761">
        <v>1440556553</v>
      </c>
      <c r="T3761" s="15">
        <f t="shared" si="234"/>
        <v>42242.108252314814</v>
      </c>
      <c r="U3761" s="14">
        <v>1435372553</v>
      </c>
      <c r="V3761" s="15">
        <f t="shared" si="235"/>
        <v>42182.108252314814</v>
      </c>
    </row>
    <row r="3762" spans="1:22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6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7">
        <f t="shared" si="232"/>
        <v>101.0154</v>
      </c>
      <c r="P3762" s="18">
        <f t="shared" si="233"/>
        <v>55.502967032967035</v>
      </c>
      <c r="Q3762" t="s">
        <v>8358</v>
      </c>
      <c r="R3762" s="8" t="s">
        <v>8316</v>
      </c>
      <c r="S3762">
        <v>1399293386</v>
      </c>
      <c r="T3762" s="15">
        <f t="shared" si="234"/>
        <v>41764.525300925925</v>
      </c>
      <c r="U3762" s="14">
        <v>1397133386</v>
      </c>
      <c r="V3762" s="15">
        <f t="shared" si="235"/>
        <v>41739.525300925925</v>
      </c>
    </row>
    <row r="3763" spans="1:22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6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7">
        <f t="shared" si="232"/>
        <v>100</v>
      </c>
      <c r="P3763" s="18">
        <f t="shared" si="233"/>
        <v>166.66666666666666</v>
      </c>
      <c r="Q3763" t="s">
        <v>8358</v>
      </c>
      <c r="R3763" s="8" t="s">
        <v>8316</v>
      </c>
      <c r="S3763">
        <v>1439247600</v>
      </c>
      <c r="T3763" s="15">
        <f t="shared" si="234"/>
        <v>42226.958333333328</v>
      </c>
      <c r="U3763" s="14">
        <v>1434625937</v>
      </c>
      <c r="V3763" s="15">
        <f t="shared" si="235"/>
        <v>42173.466863425929</v>
      </c>
    </row>
    <row r="3764" spans="1:22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6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7">
        <f t="shared" si="232"/>
        <v>106.24</v>
      </c>
      <c r="P3764" s="18">
        <f t="shared" si="233"/>
        <v>47.428571428571431</v>
      </c>
      <c r="Q3764" t="s">
        <v>8358</v>
      </c>
      <c r="R3764" s="8" t="s">
        <v>8316</v>
      </c>
      <c r="S3764">
        <v>1438543889</v>
      </c>
      <c r="T3764" s="15">
        <f t="shared" si="234"/>
        <v>42218.813530092593</v>
      </c>
      <c r="U3764" s="14">
        <v>1436383889</v>
      </c>
      <c r="V3764" s="15">
        <f t="shared" si="235"/>
        <v>42193.813530092593</v>
      </c>
    </row>
    <row r="3765" spans="1:22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6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7">
        <f t="shared" si="232"/>
        <v>100</v>
      </c>
      <c r="P3765" s="18">
        <f t="shared" si="233"/>
        <v>64.935064935064929</v>
      </c>
      <c r="Q3765" t="s">
        <v>8358</v>
      </c>
      <c r="R3765" s="8" t="s">
        <v>8316</v>
      </c>
      <c r="S3765">
        <v>1427907626</v>
      </c>
      <c r="T3765" s="15">
        <f t="shared" si="234"/>
        <v>42095.708634259259</v>
      </c>
      <c r="U3765" s="14">
        <v>1425319226</v>
      </c>
      <c r="V3765" s="15">
        <f t="shared" si="235"/>
        <v>42065.750300925924</v>
      </c>
    </row>
    <row r="3766" spans="1:22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7">
        <f t="shared" si="232"/>
        <v>100</v>
      </c>
      <c r="P3766" s="18">
        <f t="shared" si="233"/>
        <v>55.555555555555557</v>
      </c>
      <c r="Q3766" t="s">
        <v>8358</v>
      </c>
      <c r="R3766" s="8" t="s">
        <v>8316</v>
      </c>
      <c r="S3766">
        <v>1464482160</v>
      </c>
      <c r="T3766" s="15">
        <f t="shared" si="234"/>
        <v>42519.025000000001</v>
      </c>
      <c r="U3766" s="14">
        <v>1462824832</v>
      </c>
      <c r="V3766" s="15">
        <f t="shared" si="235"/>
        <v>42499.842962962968</v>
      </c>
    </row>
    <row r="3767" spans="1:22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6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7">
        <f t="shared" si="232"/>
        <v>113.45714285714286</v>
      </c>
      <c r="P3767" s="18">
        <f t="shared" si="233"/>
        <v>74.224299065420567</v>
      </c>
      <c r="Q3767" t="s">
        <v>8358</v>
      </c>
      <c r="R3767" s="8" t="s">
        <v>8316</v>
      </c>
      <c r="S3767">
        <v>1406745482</v>
      </c>
      <c r="T3767" s="15">
        <f t="shared" si="234"/>
        <v>41850.776412037041</v>
      </c>
      <c r="U3767" s="14">
        <v>1404153482</v>
      </c>
      <c r="V3767" s="15">
        <f t="shared" si="235"/>
        <v>41820.776412037041</v>
      </c>
    </row>
    <row r="3768" spans="1:22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6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7">
        <f t="shared" si="232"/>
        <v>102.65010000000001</v>
      </c>
      <c r="P3768" s="18">
        <f t="shared" si="233"/>
        <v>106.9271875</v>
      </c>
      <c r="Q3768" t="s">
        <v>8358</v>
      </c>
      <c r="R3768" s="8" t="s">
        <v>8316</v>
      </c>
      <c r="S3768">
        <v>1404360045</v>
      </c>
      <c r="T3768" s="15">
        <f t="shared" si="234"/>
        <v>41823.167187500003</v>
      </c>
      <c r="U3768" s="14">
        <v>1401336045</v>
      </c>
      <c r="V3768" s="15">
        <f t="shared" si="235"/>
        <v>41788.167187500003</v>
      </c>
    </row>
    <row r="3769" spans="1:22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6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7">
        <f t="shared" si="232"/>
        <v>116.75</v>
      </c>
      <c r="P3769" s="18">
        <f t="shared" si="233"/>
        <v>41.696428571428569</v>
      </c>
      <c r="Q3769" t="s">
        <v>8358</v>
      </c>
      <c r="R3769" s="8" t="s">
        <v>8316</v>
      </c>
      <c r="S3769">
        <v>1425185940</v>
      </c>
      <c r="T3769" s="15">
        <f t="shared" si="234"/>
        <v>42064.207638888889</v>
      </c>
      <c r="U3769" s="14">
        <v>1423960097</v>
      </c>
      <c r="V3769" s="15">
        <f t="shared" si="235"/>
        <v>42050.019641203704</v>
      </c>
    </row>
    <row r="3770" spans="1:22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6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7">
        <f t="shared" si="232"/>
        <v>107.65274999999998</v>
      </c>
      <c r="P3770" s="18">
        <f t="shared" si="233"/>
        <v>74.243275862068955</v>
      </c>
      <c r="Q3770" t="s">
        <v>8358</v>
      </c>
      <c r="R3770" s="8" t="s">
        <v>8316</v>
      </c>
      <c r="S3770">
        <v>1402594090</v>
      </c>
      <c r="T3770" s="15">
        <f t="shared" si="234"/>
        <v>41802.727893518517</v>
      </c>
      <c r="U3770" s="14">
        <v>1400002090</v>
      </c>
      <c r="V3770" s="15">
        <f t="shared" si="235"/>
        <v>41772.727893518517</v>
      </c>
    </row>
    <row r="3771" spans="1:22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6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7">
        <f t="shared" si="232"/>
        <v>100</v>
      </c>
      <c r="P3771" s="18">
        <f t="shared" si="233"/>
        <v>73.333333333333329</v>
      </c>
      <c r="Q3771" t="s">
        <v>8358</v>
      </c>
      <c r="R3771" s="8" t="s">
        <v>8316</v>
      </c>
      <c r="S3771">
        <v>1460730079</v>
      </c>
      <c r="T3771" s="15">
        <f t="shared" si="234"/>
        <v>42475.598136574074</v>
      </c>
      <c r="U3771" s="14">
        <v>1458138079</v>
      </c>
      <c r="V3771" s="15">
        <f t="shared" si="235"/>
        <v>42445.598136574074</v>
      </c>
    </row>
    <row r="3772" spans="1:22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6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7">
        <f t="shared" si="232"/>
        <v>100</v>
      </c>
      <c r="P3772" s="18">
        <f t="shared" si="233"/>
        <v>100</v>
      </c>
      <c r="Q3772" t="s">
        <v>8358</v>
      </c>
      <c r="R3772" s="8" t="s">
        <v>8316</v>
      </c>
      <c r="S3772">
        <v>1434234010</v>
      </c>
      <c r="T3772" s="15">
        <f t="shared" si="234"/>
        <v>42168.930671296301</v>
      </c>
      <c r="U3772" s="14">
        <v>1431642010</v>
      </c>
      <c r="V3772" s="15">
        <f t="shared" si="235"/>
        <v>42138.930671296301</v>
      </c>
    </row>
    <row r="3773" spans="1:22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6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7">
        <f t="shared" si="232"/>
        <v>146</v>
      </c>
      <c r="P3773" s="18">
        <f t="shared" si="233"/>
        <v>38.421052631578945</v>
      </c>
      <c r="Q3773" t="s">
        <v>8358</v>
      </c>
      <c r="R3773" s="8" t="s">
        <v>8316</v>
      </c>
      <c r="S3773">
        <v>1463529600</v>
      </c>
      <c r="T3773" s="15">
        <f t="shared" si="234"/>
        <v>42508</v>
      </c>
      <c r="U3773" s="14">
        <v>1462307652</v>
      </c>
      <c r="V3773" s="15">
        <f t="shared" si="235"/>
        <v>42493.857083333336</v>
      </c>
    </row>
    <row r="3774" spans="1:22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6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7">
        <f t="shared" si="232"/>
        <v>110.2</v>
      </c>
      <c r="P3774" s="18">
        <f t="shared" si="233"/>
        <v>166.96969696969697</v>
      </c>
      <c r="Q3774" t="s">
        <v>8358</v>
      </c>
      <c r="R3774" s="8" t="s">
        <v>8316</v>
      </c>
      <c r="S3774">
        <v>1480399200</v>
      </c>
      <c r="T3774" s="15">
        <f t="shared" si="234"/>
        <v>42703.25</v>
      </c>
      <c r="U3774" s="14">
        <v>1478616506</v>
      </c>
      <c r="V3774" s="15">
        <f t="shared" si="235"/>
        <v>42682.616967592592</v>
      </c>
    </row>
    <row r="3775" spans="1:22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6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7">
        <f t="shared" si="232"/>
        <v>108.2</v>
      </c>
      <c r="P3775" s="18">
        <f t="shared" si="233"/>
        <v>94.912280701754383</v>
      </c>
      <c r="Q3775" t="s">
        <v>8358</v>
      </c>
      <c r="R3775" s="8" t="s">
        <v>8316</v>
      </c>
      <c r="S3775">
        <v>1479175680</v>
      </c>
      <c r="T3775" s="15">
        <f t="shared" si="234"/>
        <v>42689.088888888888</v>
      </c>
      <c r="U3775" s="14">
        <v>1476317247</v>
      </c>
      <c r="V3775" s="15">
        <f t="shared" si="235"/>
        <v>42656.005173611113</v>
      </c>
    </row>
    <row r="3776" spans="1:22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7">
        <f t="shared" si="232"/>
        <v>100</v>
      </c>
      <c r="P3776" s="18">
        <f t="shared" si="233"/>
        <v>100</v>
      </c>
      <c r="Q3776" t="s">
        <v>8358</v>
      </c>
      <c r="R3776" s="8" t="s">
        <v>8316</v>
      </c>
      <c r="S3776">
        <v>1428606055</v>
      </c>
      <c r="T3776" s="15">
        <f t="shared" si="234"/>
        <v>42103.792303240742</v>
      </c>
      <c r="U3776" s="14">
        <v>1427223655</v>
      </c>
      <c r="V3776" s="15">
        <f t="shared" si="235"/>
        <v>42087.792303240742</v>
      </c>
    </row>
    <row r="3777" spans="1:22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6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7">
        <f t="shared" si="232"/>
        <v>100.25</v>
      </c>
      <c r="P3777" s="18">
        <f t="shared" si="233"/>
        <v>143.21428571428572</v>
      </c>
      <c r="Q3777" t="s">
        <v>8358</v>
      </c>
      <c r="R3777" s="8" t="s">
        <v>8316</v>
      </c>
      <c r="S3777">
        <v>1428552000</v>
      </c>
      <c r="T3777" s="15">
        <f t="shared" si="234"/>
        <v>42103.166666666672</v>
      </c>
      <c r="U3777" s="14">
        <v>1426199843</v>
      </c>
      <c r="V3777" s="15">
        <f t="shared" si="235"/>
        <v>42075.942627314813</v>
      </c>
    </row>
    <row r="3778" spans="1:22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6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7">
        <f t="shared" si="232"/>
        <v>106.71250000000001</v>
      </c>
      <c r="P3778" s="18">
        <f t="shared" si="233"/>
        <v>90.819148936170208</v>
      </c>
      <c r="Q3778" t="s">
        <v>8358</v>
      </c>
      <c r="R3778" s="8" t="s">
        <v>8316</v>
      </c>
      <c r="S3778">
        <v>1406854800</v>
      </c>
      <c r="T3778" s="15">
        <f t="shared" si="234"/>
        <v>41852.041666666664</v>
      </c>
      <c r="U3778" s="14">
        <v>1403599778</v>
      </c>
      <c r="V3778" s="15">
        <f t="shared" si="235"/>
        <v>41814.367800925924</v>
      </c>
    </row>
    <row r="3779" spans="1:22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6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7">
        <f t="shared" ref="O3779:O3842" si="236">(E3779/D3779)*100</f>
        <v>143.19999999999999</v>
      </c>
      <c r="P3779" s="18">
        <f t="shared" ref="P3779:P3842" si="237">AVERAGE(E3779/L3779)</f>
        <v>48.542372881355931</v>
      </c>
      <c r="Q3779" t="s">
        <v>8358</v>
      </c>
      <c r="R3779" s="8" t="s">
        <v>8316</v>
      </c>
      <c r="S3779">
        <v>1411790400</v>
      </c>
      <c r="T3779" s="15">
        <f t="shared" ref="T3779:T3842" si="238">(S3779/86400)+DATE(1970,1,1)</f>
        <v>41909.166666666664</v>
      </c>
      <c r="U3779" s="14">
        <v>1409884821</v>
      </c>
      <c r="V3779" s="15">
        <f t="shared" ref="V3779:V3842" si="239">(U3779/86400)+DATE(1970,1,1)</f>
        <v>41887.111354166671</v>
      </c>
    </row>
    <row r="3780" spans="1:22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6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7">
        <f t="shared" si="236"/>
        <v>105.04166666666667</v>
      </c>
      <c r="P3780" s="18">
        <f t="shared" si="237"/>
        <v>70.027777777777771</v>
      </c>
      <c r="Q3780" t="s">
        <v>8358</v>
      </c>
      <c r="R3780" s="8" t="s">
        <v>8316</v>
      </c>
      <c r="S3780">
        <v>1423942780</v>
      </c>
      <c r="T3780" s="15">
        <f t="shared" si="238"/>
        <v>42049.819212962961</v>
      </c>
      <c r="U3780" s="14">
        <v>1418758780</v>
      </c>
      <c r="V3780" s="15">
        <f t="shared" si="239"/>
        <v>41989.819212962961</v>
      </c>
    </row>
    <row r="3781" spans="1:22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6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7">
        <f t="shared" si="236"/>
        <v>103.98</v>
      </c>
      <c r="P3781" s="18">
        <f t="shared" si="237"/>
        <v>135.62608695652173</v>
      </c>
      <c r="Q3781" t="s">
        <v>8358</v>
      </c>
      <c r="R3781" s="8" t="s">
        <v>8316</v>
      </c>
      <c r="S3781">
        <v>1459010340</v>
      </c>
      <c r="T3781" s="15">
        <f t="shared" si="238"/>
        <v>42455.693749999999</v>
      </c>
      <c r="U3781" s="14">
        <v>1456421940</v>
      </c>
      <c r="V3781" s="15">
        <f t="shared" si="239"/>
        <v>42425.735416666663</v>
      </c>
    </row>
    <row r="3782" spans="1:22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6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7">
        <f t="shared" si="236"/>
        <v>120</v>
      </c>
      <c r="P3782" s="18">
        <f t="shared" si="237"/>
        <v>100</v>
      </c>
      <c r="Q3782" t="s">
        <v>8358</v>
      </c>
      <c r="R3782" s="8" t="s">
        <v>8316</v>
      </c>
      <c r="S3782">
        <v>1436817960</v>
      </c>
      <c r="T3782" s="15">
        <f t="shared" si="238"/>
        <v>42198.837500000001</v>
      </c>
      <c r="U3782" s="14">
        <v>1433999785</v>
      </c>
      <c r="V3782" s="15">
        <f t="shared" si="239"/>
        <v>42166.219733796301</v>
      </c>
    </row>
    <row r="3783" spans="1:22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6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7">
        <f t="shared" si="236"/>
        <v>109.66666666666667</v>
      </c>
      <c r="P3783" s="18">
        <f t="shared" si="237"/>
        <v>94.90384615384616</v>
      </c>
      <c r="Q3783" t="s">
        <v>8358</v>
      </c>
      <c r="R3783" s="8" t="s">
        <v>8316</v>
      </c>
      <c r="S3783">
        <v>1410210685</v>
      </c>
      <c r="T3783" s="15">
        <f t="shared" si="238"/>
        <v>41890.882928240739</v>
      </c>
      <c r="U3783" s="14">
        <v>1408050685</v>
      </c>
      <c r="V3783" s="15">
        <f t="shared" si="239"/>
        <v>41865.882928240739</v>
      </c>
    </row>
    <row r="3784" spans="1:22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6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7">
        <f t="shared" si="236"/>
        <v>101.75</v>
      </c>
      <c r="P3784" s="18">
        <f t="shared" si="237"/>
        <v>75.370370370370367</v>
      </c>
      <c r="Q3784" t="s">
        <v>8358</v>
      </c>
      <c r="R3784" s="8" t="s">
        <v>8316</v>
      </c>
      <c r="S3784">
        <v>1469401200</v>
      </c>
      <c r="T3784" s="15">
        <f t="shared" si="238"/>
        <v>42575.958333333328</v>
      </c>
      <c r="U3784" s="14">
        <v>1466887297</v>
      </c>
      <c r="V3784" s="15">
        <f t="shared" si="239"/>
        <v>42546.862233796295</v>
      </c>
    </row>
    <row r="3785" spans="1:22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6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7">
        <f t="shared" si="236"/>
        <v>128.91666666666666</v>
      </c>
      <c r="P3785" s="18">
        <f t="shared" si="237"/>
        <v>64.458333333333329</v>
      </c>
      <c r="Q3785" t="s">
        <v>8358</v>
      </c>
      <c r="R3785" s="8" t="s">
        <v>8316</v>
      </c>
      <c r="S3785">
        <v>1458057600</v>
      </c>
      <c r="T3785" s="15">
        <f t="shared" si="238"/>
        <v>42444.666666666672</v>
      </c>
      <c r="U3785" s="14">
        <v>1455938520</v>
      </c>
      <c r="V3785" s="15">
        <f t="shared" si="239"/>
        <v>42420.140277777777</v>
      </c>
    </row>
    <row r="3786" spans="1:22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7">
        <f t="shared" si="236"/>
        <v>114.99999999999999</v>
      </c>
      <c r="P3786" s="18">
        <f t="shared" si="237"/>
        <v>115</v>
      </c>
      <c r="Q3786" t="s">
        <v>8358</v>
      </c>
      <c r="R3786" s="8" t="s">
        <v>8316</v>
      </c>
      <c r="S3786">
        <v>1468193532</v>
      </c>
      <c r="T3786" s="15">
        <f t="shared" si="238"/>
        <v>42561.980694444443</v>
      </c>
      <c r="U3786" s="14">
        <v>1465601532</v>
      </c>
      <c r="V3786" s="15">
        <f t="shared" si="239"/>
        <v>42531.980694444443</v>
      </c>
    </row>
    <row r="3787" spans="1:22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6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7">
        <f t="shared" si="236"/>
        <v>150.75</v>
      </c>
      <c r="P3787" s="18">
        <f t="shared" si="237"/>
        <v>100.5</v>
      </c>
      <c r="Q3787" t="s">
        <v>8358</v>
      </c>
      <c r="R3787" s="8" t="s">
        <v>8316</v>
      </c>
      <c r="S3787">
        <v>1470132180</v>
      </c>
      <c r="T3787" s="15">
        <f t="shared" si="238"/>
        <v>42584.418749999997</v>
      </c>
      <c r="U3787" s="14">
        <v>1467040769</v>
      </c>
      <c r="V3787" s="15">
        <f t="shared" si="239"/>
        <v>42548.63853009259</v>
      </c>
    </row>
    <row r="3788" spans="1:22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6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7">
        <f t="shared" si="236"/>
        <v>110.96666666666665</v>
      </c>
      <c r="P3788" s="18">
        <f t="shared" si="237"/>
        <v>93.774647887323937</v>
      </c>
      <c r="Q3788" t="s">
        <v>8358</v>
      </c>
      <c r="R3788" s="8" t="s">
        <v>8316</v>
      </c>
      <c r="S3788">
        <v>1464310475</v>
      </c>
      <c r="T3788" s="15">
        <f t="shared" si="238"/>
        <v>42517.037905092591</v>
      </c>
      <c r="U3788" s="14">
        <v>1461718475</v>
      </c>
      <c r="V3788" s="15">
        <f t="shared" si="239"/>
        <v>42487.037905092591</v>
      </c>
    </row>
    <row r="3789" spans="1:22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6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7">
        <f t="shared" si="236"/>
        <v>100.28571428571429</v>
      </c>
      <c r="P3789" s="18">
        <f t="shared" si="237"/>
        <v>35.1</v>
      </c>
      <c r="Q3789" t="s">
        <v>8358</v>
      </c>
      <c r="R3789" s="8" t="s">
        <v>8316</v>
      </c>
      <c r="S3789">
        <v>1436587140</v>
      </c>
      <c r="T3789" s="15">
        <f t="shared" si="238"/>
        <v>42196.165972222225</v>
      </c>
      <c r="U3789" s="14">
        <v>1434113406</v>
      </c>
      <c r="V3789" s="15">
        <f t="shared" si="239"/>
        <v>42167.534791666665</v>
      </c>
    </row>
    <row r="3790" spans="1:22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6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7">
        <f t="shared" si="236"/>
        <v>0.66666666666666674</v>
      </c>
      <c r="P3790" s="18">
        <f t="shared" si="237"/>
        <v>500</v>
      </c>
      <c r="Q3790" t="s">
        <v>8358</v>
      </c>
      <c r="R3790" s="8" t="s">
        <v>8316</v>
      </c>
      <c r="S3790">
        <v>1450887480</v>
      </c>
      <c r="T3790" s="15">
        <f t="shared" si="238"/>
        <v>42361.679166666669</v>
      </c>
      <c r="U3790" s="14">
        <v>1448469719</v>
      </c>
      <c r="V3790" s="15">
        <f t="shared" si="239"/>
        <v>42333.695821759262</v>
      </c>
    </row>
    <row r="3791" spans="1:22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6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7">
        <f t="shared" si="236"/>
        <v>3.267605633802817</v>
      </c>
      <c r="P3791" s="18">
        <f t="shared" si="237"/>
        <v>29</v>
      </c>
      <c r="Q3791" t="s">
        <v>8358</v>
      </c>
      <c r="R3791" s="8" t="s">
        <v>8316</v>
      </c>
      <c r="S3791">
        <v>1434395418</v>
      </c>
      <c r="T3791" s="15">
        <f t="shared" si="238"/>
        <v>42170.798819444448</v>
      </c>
      <c r="U3791" s="14">
        <v>1431630618</v>
      </c>
      <c r="V3791" s="15">
        <f t="shared" si="239"/>
        <v>42138.798819444448</v>
      </c>
    </row>
    <row r="3792" spans="1:22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6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7">
        <f t="shared" si="236"/>
        <v>0</v>
      </c>
      <c r="P3792" s="18" t="e">
        <f t="shared" si="237"/>
        <v>#DIV/0!</v>
      </c>
      <c r="Q3792" t="s">
        <v>8358</v>
      </c>
      <c r="R3792" s="8" t="s">
        <v>8316</v>
      </c>
      <c r="S3792">
        <v>1479834023</v>
      </c>
      <c r="T3792" s="15">
        <f t="shared" si="238"/>
        <v>42696.708599537036</v>
      </c>
      <c r="U3792" s="14">
        <v>1477238423</v>
      </c>
      <c r="V3792" s="15">
        <f t="shared" si="239"/>
        <v>42666.666932870372</v>
      </c>
    </row>
    <row r="3793" spans="1:22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6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7">
        <f t="shared" si="236"/>
        <v>0</v>
      </c>
      <c r="P3793" s="18" t="e">
        <f t="shared" si="237"/>
        <v>#DIV/0!</v>
      </c>
      <c r="Q3793" t="s">
        <v>8358</v>
      </c>
      <c r="R3793" s="8" t="s">
        <v>8316</v>
      </c>
      <c r="S3793">
        <v>1404664592</v>
      </c>
      <c r="T3793" s="15">
        <f t="shared" si="238"/>
        <v>41826.692037037035</v>
      </c>
      <c r="U3793" s="14">
        <v>1399480592</v>
      </c>
      <c r="V3793" s="15">
        <f t="shared" si="239"/>
        <v>41766.692037037035</v>
      </c>
    </row>
    <row r="3794" spans="1:22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6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7">
        <f t="shared" si="236"/>
        <v>0.27999999999999997</v>
      </c>
      <c r="P3794" s="18">
        <f t="shared" si="237"/>
        <v>17.5</v>
      </c>
      <c r="Q3794" t="s">
        <v>8358</v>
      </c>
      <c r="R3794" s="8" t="s">
        <v>8316</v>
      </c>
      <c r="S3794">
        <v>1436957022</v>
      </c>
      <c r="T3794" s="15">
        <f t="shared" si="238"/>
        <v>42200.447013888886</v>
      </c>
      <c r="U3794" s="14">
        <v>1434365022</v>
      </c>
      <c r="V3794" s="15">
        <f t="shared" si="239"/>
        <v>42170.447013888886</v>
      </c>
    </row>
    <row r="3795" spans="1:22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6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7">
        <f t="shared" si="236"/>
        <v>59.657142857142851</v>
      </c>
      <c r="P3795" s="18">
        <f t="shared" si="237"/>
        <v>174</v>
      </c>
      <c r="Q3795" t="s">
        <v>8358</v>
      </c>
      <c r="R3795" s="8" t="s">
        <v>8316</v>
      </c>
      <c r="S3795">
        <v>1418769129</v>
      </c>
      <c r="T3795" s="15">
        <f t="shared" si="238"/>
        <v>41989.938993055555</v>
      </c>
      <c r="U3795" s="14">
        <v>1416954729</v>
      </c>
      <c r="V3795" s="15">
        <f t="shared" si="239"/>
        <v>41968.938993055555</v>
      </c>
    </row>
    <row r="3796" spans="1:22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7">
        <f t="shared" si="236"/>
        <v>1</v>
      </c>
      <c r="P3796" s="18">
        <f t="shared" si="237"/>
        <v>50</v>
      </c>
      <c r="Q3796" t="s">
        <v>8358</v>
      </c>
      <c r="R3796" s="8" t="s">
        <v>8316</v>
      </c>
      <c r="S3796">
        <v>1433685354</v>
      </c>
      <c r="T3796" s="15">
        <f t="shared" si="238"/>
        <v>42162.58048611111</v>
      </c>
      <c r="U3796" s="14">
        <v>1431093354</v>
      </c>
      <c r="V3796" s="15">
        <f t="shared" si="239"/>
        <v>42132.58048611111</v>
      </c>
    </row>
    <row r="3797" spans="1:22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6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7">
        <f t="shared" si="236"/>
        <v>1.6666666666666667</v>
      </c>
      <c r="P3797" s="18">
        <f t="shared" si="237"/>
        <v>5</v>
      </c>
      <c r="Q3797" t="s">
        <v>8358</v>
      </c>
      <c r="R3797" s="8" t="s">
        <v>8316</v>
      </c>
      <c r="S3797">
        <v>1440801000</v>
      </c>
      <c r="T3797" s="15">
        <f t="shared" si="238"/>
        <v>42244.9375</v>
      </c>
      <c r="U3797" s="14">
        <v>1437042490</v>
      </c>
      <c r="V3797" s="15">
        <f t="shared" si="239"/>
        <v>42201.436226851853</v>
      </c>
    </row>
    <row r="3798" spans="1:22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6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7">
        <f t="shared" si="236"/>
        <v>4.4444444444444444E-3</v>
      </c>
      <c r="P3798" s="18">
        <f t="shared" si="237"/>
        <v>1</v>
      </c>
      <c r="Q3798" t="s">
        <v>8358</v>
      </c>
      <c r="R3798" s="8" t="s">
        <v>8316</v>
      </c>
      <c r="S3798">
        <v>1484354556</v>
      </c>
      <c r="T3798" s="15">
        <f t="shared" si="238"/>
        <v>42749.029583333337</v>
      </c>
      <c r="U3798" s="14">
        <v>1479170556</v>
      </c>
      <c r="V3798" s="15">
        <f t="shared" si="239"/>
        <v>42689.029583333337</v>
      </c>
    </row>
    <row r="3799" spans="1:22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6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7">
        <f t="shared" si="236"/>
        <v>89.666666666666657</v>
      </c>
      <c r="P3799" s="18">
        <f t="shared" si="237"/>
        <v>145.40540540540542</v>
      </c>
      <c r="Q3799" t="s">
        <v>8358</v>
      </c>
      <c r="R3799" s="8" t="s">
        <v>8316</v>
      </c>
      <c r="S3799">
        <v>1429564165</v>
      </c>
      <c r="T3799" s="15">
        <f t="shared" si="238"/>
        <v>42114.881539351853</v>
      </c>
      <c r="U3799" s="14">
        <v>1426972165</v>
      </c>
      <c r="V3799" s="15">
        <f t="shared" si="239"/>
        <v>42084.881539351853</v>
      </c>
    </row>
    <row r="3800" spans="1:22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6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7">
        <f t="shared" si="236"/>
        <v>1.4642857142857144</v>
      </c>
      <c r="P3800" s="18">
        <f t="shared" si="237"/>
        <v>205</v>
      </c>
      <c r="Q3800" t="s">
        <v>8358</v>
      </c>
      <c r="R3800" s="8" t="s">
        <v>8316</v>
      </c>
      <c r="S3800">
        <v>1407691248</v>
      </c>
      <c r="T3800" s="15">
        <f t="shared" si="238"/>
        <v>41861.722777777773</v>
      </c>
      <c r="U3800" s="14">
        <v>1405099248</v>
      </c>
      <c r="V3800" s="15">
        <f t="shared" si="239"/>
        <v>41831.722777777773</v>
      </c>
    </row>
    <row r="3801" spans="1:22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6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7">
        <f t="shared" si="236"/>
        <v>4.0199999999999996</v>
      </c>
      <c r="P3801" s="18">
        <f t="shared" si="237"/>
        <v>100.5</v>
      </c>
      <c r="Q3801" t="s">
        <v>8358</v>
      </c>
      <c r="R3801" s="8" t="s">
        <v>8316</v>
      </c>
      <c r="S3801">
        <v>1457734843</v>
      </c>
      <c r="T3801" s="15">
        <f t="shared" si="238"/>
        <v>42440.93105324074</v>
      </c>
      <c r="U3801" s="14">
        <v>1455142843</v>
      </c>
      <c r="V3801" s="15">
        <f t="shared" si="239"/>
        <v>42410.93105324074</v>
      </c>
    </row>
    <row r="3802" spans="1:22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6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7">
        <f t="shared" si="236"/>
        <v>4.004545454545454</v>
      </c>
      <c r="P3802" s="18">
        <f t="shared" si="237"/>
        <v>55.0625</v>
      </c>
      <c r="Q3802" t="s">
        <v>8358</v>
      </c>
      <c r="R3802" s="8" t="s">
        <v>8316</v>
      </c>
      <c r="S3802">
        <v>1420952340</v>
      </c>
      <c r="T3802" s="15">
        <f t="shared" si="238"/>
        <v>42015.207638888889</v>
      </c>
      <c r="U3802" s="14">
        <v>1418146883</v>
      </c>
      <c r="V3802" s="15">
        <f t="shared" si="239"/>
        <v>41982.737071759257</v>
      </c>
    </row>
    <row r="3803" spans="1:22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6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7">
        <f t="shared" si="236"/>
        <v>8.52</v>
      </c>
      <c r="P3803" s="18">
        <f t="shared" si="237"/>
        <v>47.333333333333336</v>
      </c>
      <c r="Q3803" t="s">
        <v>8358</v>
      </c>
      <c r="R3803" s="8" t="s">
        <v>8316</v>
      </c>
      <c r="S3803">
        <v>1420215216</v>
      </c>
      <c r="T3803" s="15">
        <f t="shared" si="238"/>
        <v>42006.676111111112</v>
      </c>
      <c r="U3803" s="14">
        <v>1417536816</v>
      </c>
      <c r="V3803" s="15">
        <f t="shared" si="239"/>
        <v>41975.676111111112</v>
      </c>
    </row>
    <row r="3804" spans="1:22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6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7">
        <f t="shared" si="236"/>
        <v>0</v>
      </c>
      <c r="P3804" s="18" t="e">
        <f t="shared" si="237"/>
        <v>#DIV/0!</v>
      </c>
      <c r="Q3804" t="s">
        <v>8358</v>
      </c>
      <c r="R3804" s="8" t="s">
        <v>8316</v>
      </c>
      <c r="S3804">
        <v>1445482906</v>
      </c>
      <c r="T3804" s="15">
        <f t="shared" si="238"/>
        <v>42299.126226851848</v>
      </c>
      <c r="U3804" s="14">
        <v>1442890906</v>
      </c>
      <c r="V3804" s="15">
        <f t="shared" si="239"/>
        <v>42269.126226851848</v>
      </c>
    </row>
    <row r="3805" spans="1:22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6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7">
        <f t="shared" si="236"/>
        <v>19.650000000000002</v>
      </c>
      <c r="P3805" s="18">
        <f t="shared" si="237"/>
        <v>58.95</v>
      </c>
      <c r="Q3805" t="s">
        <v>8358</v>
      </c>
      <c r="R3805" s="8" t="s">
        <v>8316</v>
      </c>
      <c r="S3805">
        <v>1457133568</v>
      </c>
      <c r="T3805" s="15">
        <f t="shared" si="238"/>
        <v>42433.971851851849</v>
      </c>
      <c r="U3805" s="14">
        <v>1454541568</v>
      </c>
      <c r="V3805" s="15">
        <f t="shared" si="239"/>
        <v>42403.971851851849</v>
      </c>
    </row>
    <row r="3806" spans="1:22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7">
        <f t="shared" si="236"/>
        <v>0</v>
      </c>
      <c r="P3806" s="18" t="e">
        <f t="shared" si="237"/>
        <v>#DIV/0!</v>
      </c>
      <c r="Q3806" t="s">
        <v>8358</v>
      </c>
      <c r="R3806" s="8" t="s">
        <v>8316</v>
      </c>
      <c r="S3806">
        <v>1469948400</v>
      </c>
      <c r="T3806" s="15">
        <f t="shared" si="238"/>
        <v>42582.291666666672</v>
      </c>
      <c r="U3806" s="14">
        <v>1465172024</v>
      </c>
      <c r="V3806" s="15">
        <f t="shared" si="239"/>
        <v>42527.00953703704</v>
      </c>
    </row>
    <row r="3807" spans="1:22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6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7">
        <f t="shared" si="236"/>
        <v>2E-3</v>
      </c>
      <c r="P3807" s="18">
        <f t="shared" si="237"/>
        <v>1.5</v>
      </c>
      <c r="Q3807" t="s">
        <v>8358</v>
      </c>
      <c r="R3807" s="8" t="s">
        <v>8316</v>
      </c>
      <c r="S3807">
        <v>1411852640</v>
      </c>
      <c r="T3807" s="15">
        <f t="shared" si="238"/>
        <v>41909.887037037035</v>
      </c>
      <c r="U3807" s="14">
        <v>1406668640</v>
      </c>
      <c r="V3807" s="15">
        <f t="shared" si="239"/>
        <v>41849.887037037035</v>
      </c>
    </row>
    <row r="3808" spans="1:22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6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7">
        <f t="shared" si="236"/>
        <v>6.6666666666666666E-2</v>
      </c>
      <c r="P3808" s="18">
        <f t="shared" si="237"/>
        <v>5</v>
      </c>
      <c r="Q3808" t="s">
        <v>8358</v>
      </c>
      <c r="R3808" s="8" t="s">
        <v>8316</v>
      </c>
      <c r="S3808">
        <v>1404022381</v>
      </c>
      <c r="T3808" s="15">
        <f t="shared" si="238"/>
        <v>41819.259039351848</v>
      </c>
      <c r="U3808" s="14">
        <v>1402294381</v>
      </c>
      <c r="V3808" s="15">
        <f t="shared" si="239"/>
        <v>41799.259039351848</v>
      </c>
    </row>
    <row r="3809" spans="1:22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6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7">
        <f t="shared" si="236"/>
        <v>30.333333333333336</v>
      </c>
      <c r="P3809" s="18">
        <f t="shared" si="237"/>
        <v>50.555555555555557</v>
      </c>
      <c r="Q3809" t="s">
        <v>8358</v>
      </c>
      <c r="R3809" s="8" t="s">
        <v>8316</v>
      </c>
      <c r="S3809">
        <v>1428097739</v>
      </c>
      <c r="T3809" s="15">
        <f t="shared" si="238"/>
        <v>42097.909016203703</v>
      </c>
      <c r="U3809" s="14">
        <v>1427492939</v>
      </c>
      <c r="V3809" s="15">
        <f t="shared" si="239"/>
        <v>42090.909016203703</v>
      </c>
    </row>
    <row r="3810" spans="1:22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6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7">
        <f t="shared" si="236"/>
        <v>100</v>
      </c>
      <c r="P3810" s="18">
        <f t="shared" si="237"/>
        <v>41.666666666666664</v>
      </c>
      <c r="Q3810" t="s">
        <v>8317</v>
      </c>
      <c r="R3810" s="8" t="s">
        <v>8316</v>
      </c>
      <c r="S3810">
        <v>1429955619</v>
      </c>
      <c r="T3810" s="15">
        <f t="shared" si="238"/>
        <v>42119.412256944444</v>
      </c>
      <c r="U3810" s="14">
        <v>1424775219</v>
      </c>
      <c r="V3810" s="15">
        <f t="shared" si="239"/>
        <v>42059.453923611116</v>
      </c>
    </row>
    <row r="3811" spans="1:22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6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7">
        <f t="shared" si="236"/>
        <v>101.25</v>
      </c>
      <c r="P3811" s="18">
        <f t="shared" si="237"/>
        <v>53.289473684210527</v>
      </c>
      <c r="Q3811" t="s">
        <v>8317</v>
      </c>
      <c r="R3811" s="8" t="s">
        <v>8316</v>
      </c>
      <c r="S3811">
        <v>1406761200</v>
      </c>
      <c r="T3811" s="15">
        <f t="shared" si="238"/>
        <v>41850.958333333336</v>
      </c>
      <c r="U3811" s="14">
        <v>1402403907</v>
      </c>
      <c r="V3811" s="15">
        <f t="shared" si="239"/>
        <v>41800.526701388888</v>
      </c>
    </row>
    <row r="3812" spans="1:22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6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7">
        <f t="shared" si="236"/>
        <v>121.73333333333333</v>
      </c>
      <c r="P3812" s="18">
        <f t="shared" si="237"/>
        <v>70.230769230769226</v>
      </c>
      <c r="Q3812" t="s">
        <v>8317</v>
      </c>
      <c r="R3812" s="8" t="s">
        <v>8316</v>
      </c>
      <c r="S3812">
        <v>1426965758</v>
      </c>
      <c r="T3812" s="15">
        <f t="shared" si="238"/>
        <v>42084.807384259257</v>
      </c>
      <c r="U3812" s="14">
        <v>1424377358</v>
      </c>
      <c r="V3812" s="15">
        <f t="shared" si="239"/>
        <v>42054.849050925928</v>
      </c>
    </row>
    <row r="3813" spans="1:22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6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7">
        <f t="shared" si="236"/>
        <v>330</v>
      </c>
      <c r="P3813" s="18">
        <f t="shared" si="237"/>
        <v>43.421052631578945</v>
      </c>
      <c r="Q3813" t="s">
        <v>8317</v>
      </c>
      <c r="R3813" s="8" t="s">
        <v>8316</v>
      </c>
      <c r="S3813">
        <v>1464692400</v>
      </c>
      <c r="T3813" s="15">
        <f t="shared" si="238"/>
        <v>42521.458333333328</v>
      </c>
      <c r="U3813" s="14">
        <v>1461769373</v>
      </c>
      <c r="V3813" s="15">
        <f t="shared" si="239"/>
        <v>42487.62700231481</v>
      </c>
    </row>
    <row r="3814" spans="1:22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6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7">
        <f t="shared" si="236"/>
        <v>109.55</v>
      </c>
      <c r="P3814" s="18">
        <f t="shared" si="237"/>
        <v>199.18181818181819</v>
      </c>
      <c r="Q3814" t="s">
        <v>8317</v>
      </c>
      <c r="R3814" s="8" t="s">
        <v>8316</v>
      </c>
      <c r="S3814">
        <v>1433131140</v>
      </c>
      <c r="T3814" s="15">
        <f t="shared" si="238"/>
        <v>42156.165972222225</v>
      </c>
      <c r="U3814" s="14">
        <v>1429120908</v>
      </c>
      <c r="V3814" s="15">
        <f t="shared" si="239"/>
        <v>42109.751250000001</v>
      </c>
    </row>
    <row r="3815" spans="1:22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6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7">
        <f t="shared" si="236"/>
        <v>100.95190476190474</v>
      </c>
      <c r="P3815" s="18">
        <f t="shared" si="237"/>
        <v>78.518148148148143</v>
      </c>
      <c r="Q3815" t="s">
        <v>8317</v>
      </c>
      <c r="R3815" s="8" t="s">
        <v>8316</v>
      </c>
      <c r="S3815">
        <v>1465940580</v>
      </c>
      <c r="T3815" s="15">
        <f t="shared" si="238"/>
        <v>42535.904861111107</v>
      </c>
      <c r="U3815" s="14">
        <v>1462603021</v>
      </c>
      <c r="V3815" s="15">
        <f t="shared" si="239"/>
        <v>42497.275706018518</v>
      </c>
    </row>
    <row r="3816" spans="1:22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7">
        <f t="shared" si="236"/>
        <v>140.13333333333333</v>
      </c>
      <c r="P3816" s="18">
        <f t="shared" si="237"/>
        <v>61.823529411764703</v>
      </c>
      <c r="Q3816" t="s">
        <v>8317</v>
      </c>
      <c r="R3816" s="8" t="s">
        <v>8316</v>
      </c>
      <c r="S3816">
        <v>1427860740</v>
      </c>
      <c r="T3816" s="15">
        <f t="shared" si="238"/>
        <v>42095.165972222225</v>
      </c>
      <c r="U3816" s="14">
        <v>1424727712</v>
      </c>
      <c r="V3816" s="15">
        <f t="shared" si="239"/>
        <v>42058.904074074075</v>
      </c>
    </row>
    <row r="3817" spans="1:22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6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7">
        <f t="shared" si="236"/>
        <v>100.001</v>
      </c>
      <c r="P3817" s="18">
        <f t="shared" si="237"/>
        <v>50.000500000000002</v>
      </c>
      <c r="Q3817" t="s">
        <v>8317</v>
      </c>
      <c r="R3817" s="8" t="s">
        <v>8316</v>
      </c>
      <c r="S3817">
        <v>1440111600</v>
      </c>
      <c r="T3817" s="15">
        <f t="shared" si="238"/>
        <v>42236.958333333328</v>
      </c>
      <c r="U3817" s="14">
        <v>1437545657</v>
      </c>
      <c r="V3817" s="15">
        <f t="shared" si="239"/>
        <v>42207.259918981479</v>
      </c>
    </row>
    <row r="3818" spans="1:22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6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7">
        <f t="shared" si="236"/>
        <v>119.238</v>
      </c>
      <c r="P3818" s="18">
        <f t="shared" si="237"/>
        <v>48.339729729729726</v>
      </c>
      <c r="Q3818" t="s">
        <v>8317</v>
      </c>
      <c r="R3818" s="8" t="s">
        <v>8316</v>
      </c>
      <c r="S3818">
        <v>1405614823</v>
      </c>
      <c r="T3818" s="15">
        <f t="shared" si="238"/>
        <v>41837.690081018518</v>
      </c>
      <c r="U3818" s="14">
        <v>1403022823</v>
      </c>
      <c r="V3818" s="15">
        <f t="shared" si="239"/>
        <v>41807.690081018518</v>
      </c>
    </row>
    <row r="3819" spans="1:22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6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7">
        <f t="shared" si="236"/>
        <v>107.25</v>
      </c>
      <c r="P3819" s="18">
        <f t="shared" si="237"/>
        <v>107.25</v>
      </c>
      <c r="Q3819" t="s">
        <v>8317</v>
      </c>
      <c r="R3819" s="8" t="s">
        <v>8316</v>
      </c>
      <c r="S3819">
        <v>1445659140</v>
      </c>
      <c r="T3819" s="15">
        <f t="shared" si="238"/>
        <v>42301.165972222225</v>
      </c>
      <c r="U3819" s="14">
        <v>1444236216</v>
      </c>
      <c r="V3819" s="15">
        <f t="shared" si="239"/>
        <v>42284.69694444444</v>
      </c>
    </row>
    <row r="3820" spans="1:22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6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7">
        <f t="shared" si="236"/>
        <v>227.99999999999997</v>
      </c>
      <c r="P3820" s="18">
        <f t="shared" si="237"/>
        <v>57</v>
      </c>
      <c r="Q3820" t="s">
        <v>8317</v>
      </c>
      <c r="R3820" s="8" t="s">
        <v>8316</v>
      </c>
      <c r="S3820">
        <v>1426187582</v>
      </c>
      <c r="T3820" s="15">
        <f t="shared" si="238"/>
        <v>42075.800717592589</v>
      </c>
      <c r="U3820" s="14">
        <v>1423599182</v>
      </c>
      <c r="V3820" s="15">
        <f t="shared" si="239"/>
        <v>42045.84238425926</v>
      </c>
    </row>
    <row r="3821" spans="1:22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6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7">
        <f t="shared" si="236"/>
        <v>106.4</v>
      </c>
      <c r="P3821" s="18">
        <f t="shared" si="237"/>
        <v>40.92307692307692</v>
      </c>
      <c r="Q3821" t="s">
        <v>8317</v>
      </c>
      <c r="R3821" s="8" t="s">
        <v>8316</v>
      </c>
      <c r="S3821">
        <v>1437166920</v>
      </c>
      <c r="T3821" s="15">
        <f t="shared" si="238"/>
        <v>42202.876388888893</v>
      </c>
      <c r="U3821" s="14">
        <v>1435554104</v>
      </c>
      <c r="V3821" s="15">
        <f t="shared" si="239"/>
        <v>42184.209537037037</v>
      </c>
    </row>
    <row r="3822" spans="1:22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6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7">
        <f t="shared" si="236"/>
        <v>143.33333333333334</v>
      </c>
      <c r="P3822" s="18">
        <f t="shared" si="237"/>
        <v>21.5</v>
      </c>
      <c r="Q3822" t="s">
        <v>8317</v>
      </c>
      <c r="R3822" s="8" t="s">
        <v>8316</v>
      </c>
      <c r="S3822">
        <v>1436110717</v>
      </c>
      <c r="T3822" s="15">
        <f t="shared" si="238"/>
        <v>42190.651817129634</v>
      </c>
      <c r="U3822" s="14">
        <v>1433518717</v>
      </c>
      <c r="V3822" s="15">
        <f t="shared" si="239"/>
        <v>42160.651817129634</v>
      </c>
    </row>
    <row r="3823" spans="1:22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6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7">
        <f t="shared" si="236"/>
        <v>104.54285714285714</v>
      </c>
      <c r="P3823" s="18">
        <f t="shared" si="237"/>
        <v>79.543478260869563</v>
      </c>
      <c r="Q3823" t="s">
        <v>8317</v>
      </c>
      <c r="R3823" s="8" t="s">
        <v>8316</v>
      </c>
      <c r="S3823">
        <v>1451881207</v>
      </c>
      <c r="T3823" s="15">
        <f t="shared" si="238"/>
        <v>42373.180636574078</v>
      </c>
      <c r="U3823" s="14">
        <v>1449116407</v>
      </c>
      <c r="V3823" s="15">
        <f t="shared" si="239"/>
        <v>42341.180636574078</v>
      </c>
    </row>
    <row r="3824" spans="1:22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6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7">
        <f t="shared" si="236"/>
        <v>110.02000000000001</v>
      </c>
      <c r="P3824" s="18">
        <f t="shared" si="237"/>
        <v>72.381578947368425</v>
      </c>
      <c r="Q3824" t="s">
        <v>8317</v>
      </c>
      <c r="R3824" s="8" t="s">
        <v>8316</v>
      </c>
      <c r="S3824">
        <v>1453244340</v>
      </c>
      <c r="T3824" s="15">
        <f t="shared" si="238"/>
        <v>42388.957638888889</v>
      </c>
      <c r="U3824" s="14">
        <v>1448136417</v>
      </c>
      <c r="V3824" s="15">
        <f t="shared" si="239"/>
        <v>42329.838159722218</v>
      </c>
    </row>
    <row r="3825" spans="1:22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6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7">
        <f t="shared" si="236"/>
        <v>106</v>
      </c>
      <c r="P3825" s="18">
        <f t="shared" si="237"/>
        <v>64.634146341463421</v>
      </c>
      <c r="Q3825" t="s">
        <v>8317</v>
      </c>
      <c r="R3825" s="8" t="s">
        <v>8316</v>
      </c>
      <c r="S3825">
        <v>1437364740</v>
      </c>
      <c r="T3825" s="15">
        <f t="shared" si="238"/>
        <v>42205.165972222225</v>
      </c>
      <c r="U3825" s="14">
        <v>1434405044</v>
      </c>
      <c r="V3825" s="15">
        <f t="shared" si="239"/>
        <v>42170.910231481481</v>
      </c>
    </row>
    <row r="3826" spans="1:22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7">
        <f t="shared" si="236"/>
        <v>108</v>
      </c>
      <c r="P3826" s="18">
        <f t="shared" si="237"/>
        <v>38.571428571428569</v>
      </c>
      <c r="Q3826" t="s">
        <v>8317</v>
      </c>
      <c r="R3826" s="8" t="s">
        <v>8316</v>
      </c>
      <c r="S3826">
        <v>1470058860</v>
      </c>
      <c r="T3826" s="15">
        <f t="shared" si="238"/>
        <v>42583.570138888885</v>
      </c>
      <c r="U3826" s="14">
        <v>1469026903</v>
      </c>
      <c r="V3826" s="15">
        <f t="shared" si="239"/>
        <v>42571.626192129625</v>
      </c>
    </row>
    <row r="3827" spans="1:22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6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7">
        <f t="shared" si="236"/>
        <v>105.42</v>
      </c>
      <c r="P3827" s="18">
        <f t="shared" si="237"/>
        <v>107.57142857142857</v>
      </c>
      <c r="Q3827" t="s">
        <v>8317</v>
      </c>
      <c r="R3827" s="8" t="s">
        <v>8316</v>
      </c>
      <c r="S3827">
        <v>1434505214</v>
      </c>
      <c r="T3827" s="15">
        <f t="shared" si="238"/>
        <v>42172.069606481484</v>
      </c>
      <c r="U3827" s="14">
        <v>1432690814</v>
      </c>
      <c r="V3827" s="15">
        <f t="shared" si="239"/>
        <v>42151.069606481484</v>
      </c>
    </row>
    <row r="3828" spans="1:22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6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7">
        <f t="shared" si="236"/>
        <v>119.16666666666667</v>
      </c>
      <c r="P3828" s="18">
        <f t="shared" si="237"/>
        <v>27.5</v>
      </c>
      <c r="Q3828" t="s">
        <v>8317</v>
      </c>
      <c r="R3828" s="8" t="s">
        <v>8316</v>
      </c>
      <c r="S3828">
        <v>1430993394</v>
      </c>
      <c r="T3828" s="15">
        <f t="shared" si="238"/>
        <v>42131.423541666663</v>
      </c>
      <c r="U3828" s="14">
        <v>1428401394</v>
      </c>
      <c r="V3828" s="15">
        <f t="shared" si="239"/>
        <v>42101.423541666663</v>
      </c>
    </row>
    <row r="3829" spans="1:22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6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7">
        <f t="shared" si="236"/>
        <v>152.66666666666666</v>
      </c>
      <c r="P3829" s="18">
        <f t="shared" si="237"/>
        <v>70.461538461538467</v>
      </c>
      <c r="Q3829" t="s">
        <v>8317</v>
      </c>
      <c r="R3829" s="8" t="s">
        <v>8316</v>
      </c>
      <c r="S3829">
        <v>1427414400</v>
      </c>
      <c r="T3829" s="15">
        <f t="shared" si="238"/>
        <v>42090</v>
      </c>
      <c r="U3829" s="14">
        <v>1422656201</v>
      </c>
      <c r="V3829" s="15">
        <f t="shared" si="239"/>
        <v>42034.928252314814</v>
      </c>
    </row>
    <row r="3830" spans="1:22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6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7">
        <f t="shared" si="236"/>
        <v>100</v>
      </c>
      <c r="P3830" s="18">
        <f t="shared" si="237"/>
        <v>178.57142857142858</v>
      </c>
      <c r="Q3830" t="s">
        <v>8317</v>
      </c>
      <c r="R3830" s="8" t="s">
        <v>8316</v>
      </c>
      <c r="S3830">
        <v>1420033187</v>
      </c>
      <c r="T3830" s="15">
        <f t="shared" si="238"/>
        <v>42004.569293981476</v>
      </c>
      <c r="U3830" s="14">
        <v>1414845587</v>
      </c>
      <c r="V3830" s="15">
        <f t="shared" si="239"/>
        <v>41944.527627314819</v>
      </c>
    </row>
    <row r="3831" spans="1:22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6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7">
        <f t="shared" si="236"/>
        <v>100.2</v>
      </c>
      <c r="P3831" s="18">
        <f t="shared" si="237"/>
        <v>62.625</v>
      </c>
      <c r="Q3831" t="s">
        <v>8317</v>
      </c>
      <c r="R3831" s="8" t="s">
        <v>8316</v>
      </c>
      <c r="S3831">
        <v>1472676371</v>
      </c>
      <c r="T3831" s="15">
        <f t="shared" si="238"/>
        <v>42613.865405092598</v>
      </c>
      <c r="U3831" s="14">
        <v>1470948371</v>
      </c>
      <c r="V3831" s="15">
        <f t="shared" si="239"/>
        <v>42593.865405092598</v>
      </c>
    </row>
    <row r="3832" spans="1:22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6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7">
        <f t="shared" si="236"/>
        <v>225</v>
      </c>
      <c r="P3832" s="18">
        <f t="shared" si="237"/>
        <v>75</v>
      </c>
      <c r="Q3832" t="s">
        <v>8317</v>
      </c>
      <c r="R3832" s="8" t="s">
        <v>8316</v>
      </c>
      <c r="S3832">
        <v>1464371211</v>
      </c>
      <c r="T3832" s="15">
        <f t="shared" si="238"/>
        <v>42517.740868055553</v>
      </c>
      <c r="U3832" s="14">
        <v>1463161611</v>
      </c>
      <c r="V3832" s="15">
        <f t="shared" si="239"/>
        <v>42503.740868055553</v>
      </c>
    </row>
    <row r="3833" spans="1:22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6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7">
        <f t="shared" si="236"/>
        <v>106.02199999999999</v>
      </c>
      <c r="P3833" s="18">
        <f t="shared" si="237"/>
        <v>58.901111111111113</v>
      </c>
      <c r="Q3833" t="s">
        <v>8317</v>
      </c>
      <c r="R3833" s="8" t="s">
        <v>8316</v>
      </c>
      <c r="S3833">
        <v>1415222545</v>
      </c>
      <c r="T3833" s="15">
        <f t="shared" si="238"/>
        <v>41948.890567129631</v>
      </c>
      <c r="U3833" s="14">
        <v>1413404545</v>
      </c>
      <c r="V3833" s="15">
        <f t="shared" si="239"/>
        <v>41927.848900462966</v>
      </c>
    </row>
    <row r="3834" spans="1:22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6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7">
        <f t="shared" si="236"/>
        <v>104.66666666666666</v>
      </c>
      <c r="P3834" s="18">
        <f t="shared" si="237"/>
        <v>139.55555555555554</v>
      </c>
      <c r="Q3834" t="s">
        <v>8317</v>
      </c>
      <c r="R3834" s="8" t="s">
        <v>8316</v>
      </c>
      <c r="S3834">
        <v>1455936335</v>
      </c>
      <c r="T3834" s="15">
        <f t="shared" si="238"/>
        <v>42420.114988425921</v>
      </c>
      <c r="U3834" s="14">
        <v>1452048335</v>
      </c>
      <c r="V3834" s="15">
        <f t="shared" si="239"/>
        <v>42375.114988425921</v>
      </c>
    </row>
    <row r="3835" spans="1:22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6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7">
        <f t="shared" si="236"/>
        <v>116.66666666666667</v>
      </c>
      <c r="P3835" s="18">
        <f t="shared" si="237"/>
        <v>70</v>
      </c>
      <c r="Q3835" t="s">
        <v>8317</v>
      </c>
      <c r="R3835" s="8" t="s">
        <v>8316</v>
      </c>
      <c r="S3835">
        <v>1417460940</v>
      </c>
      <c r="T3835" s="15">
        <f t="shared" si="238"/>
        <v>41974.797916666663</v>
      </c>
      <c r="U3835" s="14">
        <v>1416516972</v>
      </c>
      <c r="V3835" s="15">
        <f t="shared" si="239"/>
        <v>41963.872361111113</v>
      </c>
    </row>
    <row r="3836" spans="1:22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7">
        <f t="shared" si="236"/>
        <v>109.03333333333333</v>
      </c>
      <c r="P3836" s="18">
        <f t="shared" si="237"/>
        <v>57.385964912280699</v>
      </c>
      <c r="Q3836" t="s">
        <v>8317</v>
      </c>
      <c r="R3836" s="8" t="s">
        <v>8316</v>
      </c>
      <c r="S3836">
        <v>1434624067</v>
      </c>
      <c r="T3836" s="15">
        <f t="shared" si="238"/>
        <v>42173.445219907408</v>
      </c>
      <c r="U3836" s="14">
        <v>1432032067</v>
      </c>
      <c r="V3836" s="15">
        <f t="shared" si="239"/>
        <v>42143.445219907408</v>
      </c>
    </row>
    <row r="3837" spans="1:22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6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7">
        <f t="shared" si="236"/>
        <v>160</v>
      </c>
      <c r="P3837" s="18">
        <f t="shared" si="237"/>
        <v>40</v>
      </c>
      <c r="Q3837" t="s">
        <v>8317</v>
      </c>
      <c r="R3837" s="8" t="s">
        <v>8316</v>
      </c>
      <c r="S3837">
        <v>1461278208</v>
      </c>
      <c r="T3837" s="15">
        <f t="shared" si="238"/>
        <v>42481.94222222222</v>
      </c>
      <c r="U3837" s="14">
        <v>1459463808</v>
      </c>
      <c r="V3837" s="15">
        <f t="shared" si="239"/>
        <v>42460.94222222222</v>
      </c>
    </row>
    <row r="3838" spans="1:22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6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7">
        <f t="shared" si="236"/>
        <v>112.5</v>
      </c>
      <c r="P3838" s="18">
        <f t="shared" si="237"/>
        <v>64.285714285714292</v>
      </c>
      <c r="Q3838" t="s">
        <v>8317</v>
      </c>
      <c r="R3838" s="8" t="s">
        <v>8316</v>
      </c>
      <c r="S3838">
        <v>1470197340</v>
      </c>
      <c r="T3838" s="15">
        <f t="shared" si="238"/>
        <v>42585.172916666663</v>
      </c>
      <c r="U3838" s="14">
        <v>1467497652</v>
      </c>
      <c r="V3838" s="15">
        <f t="shared" si="239"/>
        <v>42553.926527777774</v>
      </c>
    </row>
    <row r="3839" spans="1:22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6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7">
        <f t="shared" si="236"/>
        <v>102.1</v>
      </c>
      <c r="P3839" s="18">
        <f t="shared" si="237"/>
        <v>120.11764705882354</v>
      </c>
      <c r="Q3839" t="s">
        <v>8317</v>
      </c>
      <c r="R3839" s="8" t="s">
        <v>8316</v>
      </c>
      <c r="S3839">
        <v>1435947758</v>
      </c>
      <c r="T3839" s="15">
        <f t="shared" si="238"/>
        <v>42188.765717592592</v>
      </c>
      <c r="U3839" s="14">
        <v>1432837358</v>
      </c>
      <c r="V3839" s="15">
        <f t="shared" si="239"/>
        <v>42152.765717592592</v>
      </c>
    </row>
    <row r="3840" spans="1:22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6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7">
        <f t="shared" si="236"/>
        <v>100.824</v>
      </c>
      <c r="P3840" s="18">
        <f t="shared" si="237"/>
        <v>1008.24</v>
      </c>
      <c r="Q3840" t="s">
        <v>8317</v>
      </c>
      <c r="R3840" s="8" t="s">
        <v>8316</v>
      </c>
      <c r="S3840">
        <v>1432314209</v>
      </c>
      <c r="T3840" s="15">
        <f t="shared" si="238"/>
        <v>42146.710752314815</v>
      </c>
      <c r="U3840" s="14">
        <v>1429722209</v>
      </c>
      <c r="V3840" s="15">
        <f t="shared" si="239"/>
        <v>42116.710752314815</v>
      </c>
    </row>
    <row r="3841" spans="1:22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6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7">
        <f t="shared" si="236"/>
        <v>101.25</v>
      </c>
      <c r="P3841" s="18">
        <f t="shared" si="237"/>
        <v>63.28125</v>
      </c>
      <c r="Q3841" t="s">
        <v>8317</v>
      </c>
      <c r="R3841" s="8" t="s">
        <v>8316</v>
      </c>
      <c r="S3841">
        <v>1438226724</v>
      </c>
      <c r="T3841" s="15">
        <f t="shared" si="238"/>
        <v>42215.142638888894</v>
      </c>
      <c r="U3841" s="14">
        <v>1433042724</v>
      </c>
      <c r="V3841" s="15">
        <f t="shared" si="239"/>
        <v>42155.142638888894</v>
      </c>
    </row>
    <row r="3842" spans="1:22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6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7">
        <f t="shared" si="236"/>
        <v>6500</v>
      </c>
      <c r="P3842" s="18">
        <f t="shared" si="237"/>
        <v>21.666666666666668</v>
      </c>
      <c r="Q3842" t="s">
        <v>8317</v>
      </c>
      <c r="R3842" s="8" t="s">
        <v>8316</v>
      </c>
      <c r="S3842">
        <v>1459180229</v>
      </c>
      <c r="T3842" s="15">
        <f t="shared" si="238"/>
        <v>42457.660057870366</v>
      </c>
      <c r="U3842" s="14">
        <v>1457023829</v>
      </c>
      <c r="V3842" s="15">
        <f t="shared" si="239"/>
        <v>42432.701724537037</v>
      </c>
    </row>
    <row r="3843" spans="1:22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6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7">
        <f t="shared" ref="O3843:O3906" si="240">(E3843/D3843)*100</f>
        <v>8.7200000000000006</v>
      </c>
      <c r="P3843" s="18">
        <f t="shared" ref="P3843:P3906" si="241">AVERAGE(E3843/L3843)</f>
        <v>25.647058823529413</v>
      </c>
      <c r="Q3843" t="s">
        <v>8317</v>
      </c>
      <c r="R3843" s="8" t="s">
        <v>8316</v>
      </c>
      <c r="S3843">
        <v>1405882287</v>
      </c>
      <c r="T3843" s="15">
        <f t="shared" ref="T3843:T3906" si="242">(S3843/86400)+DATE(1970,1,1)</f>
        <v>41840.785729166666</v>
      </c>
      <c r="U3843" s="14">
        <v>1400698287</v>
      </c>
      <c r="V3843" s="15">
        <f t="shared" ref="V3843:V3906" si="243">(U3843/86400)+DATE(1970,1,1)</f>
        <v>41780.785729166666</v>
      </c>
    </row>
    <row r="3844" spans="1:22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6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7">
        <f t="shared" si="240"/>
        <v>21.94</v>
      </c>
      <c r="P3844" s="18">
        <f t="shared" si="241"/>
        <v>47.695652173913047</v>
      </c>
      <c r="Q3844" t="s">
        <v>8317</v>
      </c>
      <c r="R3844" s="8" t="s">
        <v>8316</v>
      </c>
      <c r="S3844">
        <v>1399809052</v>
      </c>
      <c r="T3844" s="15">
        <f t="shared" si="242"/>
        <v>41770.493657407409</v>
      </c>
      <c r="U3844" s="14">
        <v>1397217052</v>
      </c>
      <c r="V3844" s="15">
        <f t="shared" si="243"/>
        <v>41740.493657407409</v>
      </c>
    </row>
    <row r="3845" spans="1:22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6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7">
        <f t="shared" si="240"/>
        <v>21.3</v>
      </c>
      <c r="P3845" s="18">
        <f t="shared" si="241"/>
        <v>56.05263157894737</v>
      </c>
      <c r="Q3845" t="s">
        <v>8317</v>
      </c>
      <c r="R3845" s="8" t="s">
        <v>8316</v>
      </c>
      <c r="S3845">
        <v>1401587064</v>
      </c>
      <c r="T3845" s="15">
        <f t="shared" si="242"/>
        <v>41791.072500000002</v>
      </c>
      <c r="U3845" s="14">
        <v>1399427064</v>
      </c>
      <c r="V3845" s="15">
        <f t="shared" si="243"/>
        <v>41766.072500000002</v>
      </c>
    </row>
    <row r="3846" spans="1:22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7">
        <f t="shared" si="240"/>
        <v>41.489795918367342</v>
      </c>
      <c r="P3846" s="18">
        <f t="shared" si="241"/>
        <v>81.319999999999993</v>
      </c>
      <c r="Q3846" t="s">
        <v>8317</v>
      </c>
      <c r="R3846" s="8" t="s">
        <v>8316</v>
      </c>
      <c r="S3846">
        <v>1401778740</v>
      </c>
      <c r="T3846" s="15">
        <f t="shared" si="242"/>
        <v>41793.290972222225</v>
      </c>
      <c r="U3846" s="14">
        <v>1399474134</v>
      </c>
      <c r="V3846" s="15">
        <f t="shared" si="243"/>
        <v>41766.617291666669</v>
      </c>
    </row>
    <row r="3847" spans="1:22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6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7">
        <f t="shared" si="240"/>
        <v>2.105</v>
      </c>
      <c r="P3847" s="18">
        <f t="shared" si="241"/>
        <v>70.166666666666671</v>
      </c>
      <c r="Q3847" t="s">
        <v>8317</v>
      </c>
      <c r="R3847" s="8" t="s">
        <v>8316</v>
      </c>
      <c r="S3847">
        <v>1443711774</v>
      </c>
      <c r="T3847" s="15">
        <f t="shared" si="242"/>
        <v>42278.627013888894</v>
      </c>
      <c r="U3847" s="14">
        <v>1441119774</v>
      </c>
      <c r="V3847" s="15">
        <f t="shared" si="243"/>
        <v>42248.627013888894</v>
      </c>
    </row>
    <row r="3848" spans="1:22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6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7">
        <f t="shared" si="240"/>
        <v>2.7</v>
      </c>
      <c r="P3848" s="18">
        <f t="shared" si="241"/>
        <v>23.625</v>
      </c>
      <c r="Q3848" t="s">
        <v>8317</v>
      </c>
      <c r="R3848" s="8" t="s">
        <v>8316</v>
      </c>
      <c r="S3848">
        <v>1412405940</v>
      </c>
      <c r="T3848" s="15">
        <f t="shared" si="242"/>
        <v>41916.290972222225</v>
      </c>
      <c r="U3848" s="14">
        <v>1409721542</v>
      </c>
      <c r="V3848" s="15">
        <f t="shared" si="243"/>
        <v>41885.221550925926</v>
      </c>
    </row>
    <row r="3849" spans="1:22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6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7">
        <f t="shared" si="240"/>
        <v>16.161904761904761</v>
      </c>
      <c r="P3849" s="18">
        <f t="shared" si="241"/>
        <v>188.55555555555554</v>
      </c>
      <c r="Q3849" t="s">
        <v>8317</v>
      </c>
      <c r="R3849" s="8" t="s">
        <v>8316</v>
      </c>
      <c r="S3849">
        <v>1437283391</v>
      </c>
      <c r="T3849" s="15">
        <f t="shared" si="242"/>
        <v>42204.224432870367</v>
      </c>
      <c r="U3849" s="14">
        <v>1433395391</v>
      </c>
      <c r="V3849" s="15">
        <f t="shared" si="243"/>
        <v>42159.224432870367</v>
      </c>
    </row>
    <row r="3850" spans="1:22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6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7">
        <f t="shared" si="240"/>
        <v>16.376923076923077</v>
      </c>
      <c r="P3850" s="18">
        <f t="shared" si="241"/>
        <v>49.511627906976742</v>
      </c>
      <c r="Q3850" t="s">
        <v>8317</v>
      </c>
      <c r="R3850" s="8" t="s">
        <v>8316</v>
      </c>
      <c r="S3850">
        <v>1445196989</v>
      </c>
      <c r="T3850" s="15">
        <f t="shared" si="242"/>
        <v>42295.817002314812</v>
      </c>
      <c r="U3850" s="14">
        <v>1442604989</v>
      </c>
      <c r="V3850" s="15">
        <f t="shared" si="243"/>
        <v>42265.817002314812</v>
      </c>
    </row>
    <row r="3851" spans="1:22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6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7">
        <f t="shared" si="240"/>
        <v>7.043333333333333</v>
      </c>
      <c r="P3851" s="18">
        <f t="shared" si="241"/>
        <v>75.464285714285708</v>
      </c>
      <c r="Q3851" t="s">
        <v>8317</v>
      </c>
      <c r="R3851" s="8" t="s">
        <v>8316</v>
      </c>
      <c r="S3851">
        <v>1434047084</v>
      </c>
      <c r="T3851" s="15">
        <f t="shared" si="242"/>
        <v>42166.767175925925</v>
      </c>
      <c r="U3851" s="14">
        <v>1431455084</v>
      </c>
      <c r="V3851" s="15">
        <f t="shared" si="243"/>
        <v>42136.767175925925</v>
      </c>
    </row>
    <row r="3852" spans="1:22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6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7">
        <f t="shared" si="240"/>
        <v>3.8</v>
      </c>
      <c r="P3852" s="18">
        <f t="shared" si="241"/>
        <v>9.5</v>
      </c>
      <c r="Q3852" t="s">
        <v>8317</v>
      </c>
      <c r="R3852" s="8" t="s">
        <v>8316</v>
      </c>
      <c r="S3852">
        <v>1420081143</v>
      </c>
      <c r="T3852" s="15">
        <f t="shared" si="242"/>
        <v>42005.124340277776</v>
      </c>
      <c r="U3852" s="14">
        <v>1417489143</v>
      </c>
      <c r="V3852" s="15">
        <f t="shared" si="243"/>
        <v>41975.124340277776</v>
      </c>
    </row>
    <row r="3853" spans="1:22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6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7">
        <f t="shared" si="240"/>
        <v>34.08</v>
      </c>
      <c r="P3853" s="18">
        <f t="shared" si="241"/>
        <v>35.5</v>
      </c>
      <c r="Q3853" t="s">
        <v>8317</v>
      </c>
      <c r="R3853" s="8" t="s">
        <v>8316</v>
      </c>
      <c r="S3853">
        <v>1437129179</v>
      </c>
      <c r="T3853" s="15">
        <f t="shared" si="242"/>
        <v>42202.439571759256</v>
      </c>
      <c r="U3853" s="14">
        <v>1434537179</v>
      </c>
      <c r="V3853" s="15">
        <f t="shared" si="243"/>
        <v>42172.439571759256</v>
      </c>
    </row>
    <row r="3854" spans="1:22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6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7">
        <f t="shared" si="240"/>
        <v>0.2</v>
      </c>
      <c r="P3854" s="18">
        <f t="shared" si="241"/>
        <v>10</v>
      </c>
      <c r="Q3854" t="s">
        <v>8317</v>
      </c>
      <c r="R3854" s="8" t="s">
        <v>8316</v>
      </c>
      <c r="S3854">
        <v>1427427276</v>
      </c>
      <c r="T3854" s="15">
        <f t="shared" si="242"/>
        <v>42090.149027777778</v>
      </c>
      <c r="U3854" s="14">
        <v>1425270876</v>
      </c>
      <c r="V3854" s="15">
        <f t="shared" si="243"/>
        <v>42065.190694444449</v>
      </c>
    </row>
    <row r="3855" spans="1:22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6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7">
        <f t="shared" si="240"/>
        <v>2.5999999999999999E-2</v>
      </c>
      <c r="P3855" s="18">
        <f t="shared" si="241"/>
        <v>13</v>
      </c>
      <c r="Q3855" t="s">
        <v>8317</v>
      </c>
      <c r="R3855" s="8" t="s">
        <v>8316</v>
      </c>
      <c r="S3855">
        <v>1409602178</v>
      </c>
      <c r="T3855" s="15">
        <f t="shared" si="242"/>
        <v>41883.84002314815</v>
      </c>
      <c r="U3855" s="14">
        <v>1406578178</v>
      </c>
      <c r="V3855" s="15">
        <f t="shared" si="243"/>
        <v>41848.84002314815</v>
      </c>
    </row>
    <row r="3856" spans="1:22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7">
        <f t="shared" si="240"/>
        <v>16.254545454545454</v>
      </c>
      <c r="P3856" s="18">
        <f t="shared" si="241"/>
        <v>89.4</v>
      </c>
      <c r="Q3856" t="s">
        <v>8317</v>
      </c>
      <c r="R3856" s="8" t="s">
        <v>8316</v>
      </c>
      <c r="S3856">
        <v>1431206058</v>
      </c>
      <c r="T3856" s="15">
        <f t="shared" si="242"/>
        <v>42133.884930555556</v>
      </c>
      <c r="U3856" s="14">
        <v>1428614058</v>
      </c>
      <c r="V3856" s="15">
        <f t="shared" si="243"/>
        <v>42103.884930555556</v>
      </c>
    </row>
    <row r="3857" spans="1:22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6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7">
        <f t="shared" si="240"/>
        <v>2.5</v>
      </c>
      <c r="P3857" s="18">
        <f t="shared" si="241"/>
        <v>25</v>
      </c>
      <c r="Q3857" t="s">
        <v>8317</v>
      </c>
      <c r="R3857" s="8" t="s">
        <v>8316</v>
      </c>
      <c r="S3857">
        <v>1427408271</v>
      </c>
      <c r="T3857" s="15">
        <f t="shared" si="242"/>
        <v>42089.929062499999</v>
      </c>
      <c r="U3857" s="14">
        <v>1424819871</v>
      </c>
      <c r="V3857" s="15">
        <f t="shared" si="243"/>
        <v>42059.970729166671</v>
      </c>
    </row>
    <row r="3858" spans="1:22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6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7">
        <f t="shared" si="240"/>
        <v>0.02</v>
      </c>
      <c r="P3858" s="18">
        <f t="shared" si="241"/>
        <v>1</v>
      </c>
      <c r="Q3858" t="s">
        <v>8317</v>
      </c>
      <c r="R3858" s="8" t="s">
        <v>8316</v>
      </c>
      <c r="S3858">
        <v>1425833403</v>
      </c>
      <c r="T3858" s="15">
        <f t="shared" si="242"/>
        <v>42071.701423611114</v>
      </c>
      <c r="U3858" s="14">
        <v>1423245003</v>
      </c>
      <c r="V3858" s="15">
        <f t="shared" si="243"/>
        <v>42041.743090277778</v>
      </c>
    </row>
    <row r="3859" spans="1:22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6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7">
        <f t="shared" si="240"/>
        <v>5.2</v>
      </c>
      <c r="P3859" s="18">
        <f t="shared" si="241"/>
        <v>65</v>
      </c>
      <c r="Q3859" t="s">
        <v>8317</v>
      </c>
      <c r="R3859" s="8" t="s">
        <v>8316</v>
      </c>
      <c r="S3859">
        <v>1406913120</v>
      </c>
      <c r="T3859" s="15">
        <f t="shared" si="242"/>
        <v>41852.716666666667</v>
      </c>
      <c r="U3859" s="14">
        <v>1404927690</v>
      </c>
      <c r="V3859" s="15">
        <f t="shared" si="243"/>
        <v>41829.73715277778</v>
      </c>
    </row>
    <row r="3860" spans="1:22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6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7">
        <f t="shared" si="240"/>
        <v>2</v>
      </c>
      <c r="P3860" s="18">
        <f t="shared" si="241"/>
        <v>10</v>
      </c>
      <c r="Q3860" t="s">
        <v>8317</v>
      </c>
      <c r="R3860" s="8" t="s">
        <v>8316</v>
      </c>
      <c r="S3860">
        <v>1432328400</v>
      </c>
      <c r="T3860" s="15">
        <f t="shared" si="242"/>
        <v>42146.875</v>
      </c>
      <c r="U3860" s="14">
        <v>1430734844</v>
      </c>
      <c r="V3860" s="15">
        <f t="shared" si="243"/>
        <v>42128.431064814809</v>
      </c>
    </row>
    <row r="3861" spans="1:22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6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7">
        <f t="shared" si="240"/>
        <v>0.04</v>
      </c>
      <c r="P3861" s="18">
        <f t="shared" si="241"/>
        <v>1</v>
      </c>
      <c r="Q3861" t="s">
        <v>8317</v>
      </c>
      <c r="R3861" s="8" t="s">
        <v>8316</v>
      </c>
      <c r="S3861">
        <v>1403730000</v>
      </c>
      <c r="T3861" s="15">
        <f t="shared" si="242"/>
        <v>41815.875</v>
      </c>
      <c r="U3861" s="14">
        <v>1401485207</v>
      </c>
      <c r="V3861" s="15">
        <f t="shared" si="243"/>
        <v>41789.893599537041</v>
      </c>
    </row>
    <row r="3862" spans="1:22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6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7">
        <f t="shared" si="240"/>
        <v>17.666666666666668</v>
      </c>
      <c r="P3862" s="18">
        <f t="shared" si="241"/>
        <v>81.538461538461533</v>
      </c>
      <c r="Q3862" t="s">
        <v>8317</v>
      </c>
      <c r="R3862" s="8" t="s">
        <v>8316</v>
      </c>
      <c r="S3862">
        <v>1407858710</v>
      </c>
      <c r="T3862" s="15">
        <f t="shared" si="242"/>
        <v>41863.660995370374</v>
      </c>
      <c r="U3862" s="14">
        <v>1405266710</v>
      </c>
      <c r="V3862" s="15">
        <f t="shared" si="243"/>
        <v>41833.660995370374</v>
      </c>
    </row>
    <row r="3863" spans="1:22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6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7">
        <f t="shared" si="240"/>
        <v>5</v>
      </c>
      <c r="P3863" s="18">
        <f t="shared" si="241"/>
        <v>100</v>
      </c>
      <c r="Q3863" t="s">
        <v>8317</v>
      </c>
      <c r="R3863" s="8" t="s">
        <v>8316</v>
      </c>
      <c r="S3863">
        <v>1415828820</v>
      </c>
      <c r="T3863" s="15">
        <f t="shared" si="242"/>
        <v>41955.907638888893</v>
      </c>
      <c r="U3863" s="14">
        <v>1412258977</v>
      </c>
      <c r="V3863" s="15">
        <f t="shared" si="243"/>
        <v>41914.590011574073</v>
      </c>
    </row>
    <row r="3864" spans="1:22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6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7">
        <f t="shared" si="240"/>
        <v>1.3333333333333334E-2</v>
      </c>
      <c r="P3864" s="18">
        <f t="shared" si="241"/>
        <v>1</v>
      </c>
      <c r="Q3864" t="s">
        <v>8317</v>
      </c>
      <c r="R3864" s="8" t="s">
        <v>8316</v>
      </c>
      <c r="S3864">
        <v>1473699540</v>
      </c>
      <c r="T3864" s="15">
        <f t="shared" si="242"/>
        <v>42625.707638888889</v>
      </c>
      <c r="U3864" s="14">
        <v>1472451356</v>
      </c>
      <c r="V3864" s="15">
        <f t="shared" si="243"/>
        <v>42611.261064814811</v>
      </c>
    </row>
    <row r="3865" spans="1:22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6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7">
        <f t="shared" si="240"/>
        <v>0</v>
      </c>
      <c r="P3865" s="18" t="e">
        <f t="shared" si="241"/>
        <v>#DIV/0!</v>
      </c>
      <c r="Q3865" t="s">
        <v>8317</v>
      </c>
      <c r="R3865" s="8" t="s">
        <v>8316</v>
      </c>
      <c r="S3865">
        <v>1446739905</v>
      </c>
      <c r="T3865" s="15">
        <f t="shared" si="242"/>
        <v>42313.674826388888</v>
      </c>
      <c r="U3865" s="14">
        <v>1441552305</v>
      </c>
      <c r="V3865" s="15">
        <f t="shared" si="243"/>
        <v>42253.633159722223</v>
      </c>
    </row>
    <row r="3866" spans="1:22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7">
        <f t="shared" si="240"/>
        <v>1.2</v>
      </c>
      <c r="P3866" s="18">
        <f t="shared" si="241"/>
        <v>20</v>
      </c>
      <c r="Q3866" t="s">
        <v>8317</v>
      </c>
      <c r="R3866" s="8" t="s">
        <v>8316</v>
      </c>
      <c r="S3866">
        <v>1447799054</v>
      </c>
      <c r="T3866" s="15">
        <f t="shared" si="242"/>
        <v>42325.933495370366</v>
      </c>
      <c r="U3866" s="14">
        <v>1445203454</v>
      </c>
      <c r="V3866" s="15">
        <f t="shared" si="243"/>
        <v>42295.891828703709</v>
      </c>
    </row>
    <row r="3867" spans="1:22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6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7">
        <f t="shared" si="240"/>
        <v>26.937422295897225</v>
      </c>
      <c r="P3867" s="18">
        <f t="shared" si="241"/>
        <v>46.428571428571431</v>
      </c>
      <c r="Q3867" t="s">
        <v>8317</v>
      </c>
      <c r="R3867" s="8" t="s">
        <v>8316</v>
      </c>
      <c r="S3867">
        <v>1409376600</v>
      </c>
      <c r="T3867" s="15">
        <f t="shared" si="242"/>
        <v>41881.229166666664</v>
      </c>
      <c r="U3867" s="14">
        <v>1405957098</v>
      </c>
      <c r="V3867" s="15">
        <f t="shared" si="243"/>
        <v>41841.651597222226</v>
      </c>
    </row>
    <row r="3868" spans="1:22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6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7">
        <f t="shared" si="240"/>
        <v>0.54999999999999993</v>
      </c>
      <c r="P3868" s="18">
        <f t="shared" si="241"/>
        <v>5.5</v>
      </c>
      <c r="Q3868" t="s">
        <v>8317</v>
      </c>
      <c r="R3868" s="8" t="s">
        <v>8316</v>
      </c>
      <c r="S3868">
        <v>1458703740</v>
      </c>
      <c r="T3868" s="15">
        <f t="shared" si="242"/>
        <v>42452.145138888889</v>
      </c>
      <c r="U3868" s="14">
        <v>1454453021</v>
      </c>
      <c r="V3868" s="15">
        <f t="shared" si="243"/>
        <v>42402.947002314817</v>
      </c>
    </row>
    <row r="3869" spans="1:22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6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7">
        <f t="shared" si="240"/>
        <v>12.55</v>
      </c>
      <c r="P3869" s="18">
        <f t="shared" si="241"/>
        <v>50.2</v>
      </c>
      <c r="Q3869" t="s">
        <v>8317</v>
      </c>
      <c r="R3869" s="8" t="s">
        <v>8316</v>
      </c>
      <c r="S3869">
        <v>1466278339</v>
      </c>
      <c r="T3869" s="15">
        <f t="shared" si="242"/>
        <v>42539.814108796301</v>
      </c>
      <c r="U3869" s="14">
        <v>1463686339</v>
      </c>
      <c r="V3869" s="15">
        <f t="shared" si="243"/>
        <v>42509.814108796301</v>
      </c>
    </row>
    <row r="3870" spans="1:22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7">
        <f t="shared" si="240"/>
        <v>0.2</v>
      </c>
      <c r="P3870" s="18">
        <f t="shared" si="241"/>
        <v>10</v>
      </c>
      <c r="Q3870" t="s">
        <v>8358</v>
      </c>
      <c r="R3870" s="8" t="s">
        <v>8316</v>
      </c>
      <c r="S3870">
        <v>1410191405</v>
      </c>
      <c r="T3870" s="15">
        <f t="shared" si="242"/>
        <v>41890.659780092596</v>
      </c>
      <c r="U3870" s="14">
        <v>1408031405</v>
      </c>
      <c r="V3870" s="15">
        <f t="shared" si="243"/>
        <v>41865.659780092596</v>
      </c>
    </row>
    <row r="3871" spans="1:22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7">
        <f t="shared" si="240"/>
        <v>3.4474868431088401</v>
      </c>
      <c r="P3871" s="18">
        <f t="shared" si="241"/>
        <v>30.133333333333333</v>
      </c>
      <c r="Q3871" t="s">
        <v>8358</v>
      </c>
      <c r="R3871" s="8" t="s">
        <v>8316</v>
      </c>
      <c r="S3871">
        <v>1426302660</v>
      </c>
      <c r="T3871" s="15">
        <f t="shared" si="242"/>
        <v>42077.132638888885</v>
      </c>
      <c r="U3871" s="14">
        <v>1423761792</v>
      </c>
      <c r="V3871" s="15">
        <f t="shared" si="243"/>
        <v>42047.724444444444</v>
      </c>
    </row>
    <row r="3872" spans="1:22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7">
        <f t="shared" si="240"/>
        <v>15</v>
      </c>
      <c r="P3872" s="18">
        <f t="shared" si="241"/>
        <v>150</v>
      </c>
      <c r="Q3872" t="s">
        <v>8358</v>
      </c>
      <c r="R3872" s="8" t="s">
        <v>8316</v>
      </c>
      <c r="S3872">
        <v>1404360478</v>
      </c>
      <c r="T3872" s="15">
        <f t="shared" si="242"/>
        <v>41823.172199074077</v>
      </c>
      <c r="U3872" s="14">
        <v>1401768478</v>
      </c>
      <c r="V3872" s="15">
        <f t="shared" si="243"/>
        <v>41793.172199074077</v>
      </c>
    </row>
    <row r="3873" spans="1:22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7">
        <f t="shared" si="240"/>
        <v>2.666666666666667</v>
      </c>
      <c r="P3873" s="18">
        <f t="shared" si="241"/>
        <v>13.333333333333334</v>
      </c>
      <c r="Q3873" t="s">
        <v>8358</v>
      </c>
      <c r="R3873" s="8" t="s">
        <v>8316</v>
      </c>
      <c r="S3873">
        <v>1490809450</v>
      </c>
      <c r="T3873" s="15">
        <f t="shared" si="242"/>
        <v>42823.739004629635</v>
      </c>
      <c r="U3873" s="14">
        <v>1485629050</v>
      </c>
      <c r="V3873" s="15">
        <f t="shared" si="243"/>
        <v>42763.780671296292</v>
      </c>
    </row>
    <row r="3874" spans="1:22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7">
        <f t="shared" si="240"/>
        <v>0</v>
      </c>
      <c r="P3874" s="18" t="e">
        <f t="shared" si="241"/>
        <v>#DIV/0!</v>
      </c>
      <c r="Q3874" t="s">
        <v>8358</v>
      </c>
      <c r="R3874" s="8" t="s">
        <v>8316</v>
      </c>
      <c r="S3874">
        <v>1439522996</v>
      </c>
      <c r="T3874" s="15">
        <f t="shared" si="242"/>
        <v>42230.145787037036</v>
      </c>
      <c r="U3874" s="14">
        <v>1435202996</v>
      </c>
      <c r="V3874" s="15">
        <f t="shared" si="243"/>
        <v>42180.145787037036</v>
      </c>
    </row>
    <row r="3875" spans="1:22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7">
        <f t="shared" si="240"/>
        <v>0</v>
      </c>
      <c r="P3875" s="18" t="e">
        <f t="shared" si="241"/>
        <v>#DIV/0!</v>
      </c>
      <c r="Q3875" t="s">
        <v>8358</v>
      </c>
      <c r="R3875" s="8" t="s">
        <v>8316</v>
      </c>
      <c r="S3875">
        <v>1444322535</v>
      </c>
      <c r="T3875" s="15">
        <f t="shared" si="242"/>
        <v>42285.696006944447</v>
      </c>
      <c r="U3875" s="14">
        <v>1441730535</v>
      </c>
      <c r="V3875" s="15">
        <f t="shared" si="243"/>
        <v>42255.696006944447</v>
      </c>
    </row>
    <row r="3876" spans="1:22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7">
        <f t="shared" si="240"/>
        <v>0</v>
      </c>
      <c r="P3876" s="18" t="e">
        <f t="shared" si="241"/>
        <v>#DIV/0!</v>
      </c>
      <c r="Q3876" t="s">
        <v>8358</v>
      </c>
      <c r="R3876" s="8" t="s">
        <v>8316</v>
      </c>
      <c r="S3876">
        <v>1422061200</v>
      </c>
      <c r="T3876" s="15">
        <f t="shared" si="242"/>
        <v>42028.041666666672</v>
      </c>
      <c r="U3876" s="14">
        <v>1420244622</v>
      </c>
      <c r="V3876" s="15">
        <f t="shared" si="243"/>
        <v>42007.016458333332</v>
      </c>
    </row>
    <row r="3877" spans="1:22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7">
        <f t="shared" si="240"/>
        <v>0</v>
      </c>
      <c r="P3877" s="18" t="e">
        <f t="shared" si="241"/>
        <v>#DIV/0!</v>
      </c>
      <c r="Q3877" t="s">
        <v>8358</v>
      </c>
      <c r="R3877" s="8" t="s">
        <v>8316</v>
      </c>
      <c r="S3877">
        <v>1472896800</v>
      </c>
      <c r="T3877" s="15">
        <f t="shared" si="242"/>
        <v>42616.416666666672</v>
      </c>
      <c r="U3877" s="14">
        <v>1472804365</v>
      </c>
      <c r="V3877" s="15">
        <f t="shared" si="243"/>
        <v>42615.346817129626</v>
      </c>
    </row>
    <row r="3878" spans="1:22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7">
        <f t="shared" si="240"/>
        <v>52.794871794871788</v>
      </c>
      <c r="P3878" s="18">
        <f t="shared" si="241"/>
        <v>44.760869565217391</v>
      </c>
      <c r="Q3878" t="s">
        <v>8358</v>
      </c>
      <c r="R3878" s="8" t="s">
        <v>8316</v>
      </c>
      <c r="S3878">
        <v>1454425128</v>
      </c>
      <c r="T3878" s="15">
        <f t="shared" si="242"/>
        <v>42402.624166666668</v>
      </c>
      <c r="U3878" s="14">
        <v>1451833128</v>
      </c>
      <c r="V3878" s="15">
        <f t="shared" si="243"/>
        <v>42372.624166666668</v>
      </c>
    </row>
    <row r="3879" spans="1:22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7">
        <f t="shared" si="240"/>
        <v>4.9639999999999995</v>
      </c>
      <c r="P3879" s="18">
        <f t="shared" si="241"/>
        <v>88.642857142857139</v>
      </c>
      <c r="Q3879" t="s">
        <v>8358</v>
      </c>
      <c r="R3879" s="8" t="s">
        <v>8316</v>
      </c>
      <c r="S3879">
        <v>1481213752</v>
      </c>
      <c r="T3879" s="15">
        <f t="shared" si="242"/>
        <v>42712.67768518519</v>
      </c>
      <c r="U3879" s="14">
        <v>1478621752</v>
      </c>
      <c r="V3879" s="15">
        <f t="shared" si="243"/>
        <v>42682.67768518519</v>
      </c>
    </row>
    <row r="3880" spans="1:22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7">
        <f t="shared" si="240"/>
        <v>5.5555555555555552E-2</v>
      </c>
      <c r="P3880" s="18">
        <f t="shared" si="241"/>
        <v>10</v>
      </c>
      <c r="Q3880" t="s">
        <v>8358</v>
      </c>
      <c r="R3880" s="8" t="s">
        <v>8316</v>
      </c>
      <c r="S3880">
        <v>1435636740</v>
      </c>
      <c r="T3880" s="15">
        <f t="shared" si="242"/>
        <v>42185.165972222225</v>
      </c>
      <c r="U3880" s="14">
        <v>1433014746</v>
      </c>
      <c r="V3880" s="15">
        <f t="shared" si="243"/>
        <v>42154.818819444445</v>
      </c>
    </row>
    <row r="3881" spans="1:22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7">
        <f t="shared" si="240"/>
        <v>0</v>
      </c>
      <c r="P3881" s="18" t="e">
        <f t="shared" si="241"/>
        <v>#DIV/0!</v>
      </c>
      <c r="Q3881" t="s">
        <v>8358</v>
      </c>
      <c r="R3881" s="8" t="s">
        <v>8316</v>
      </c>
      <c r="S3881">
        <v>1422218396</v>
      </c>
      <c r="T3881" s="15">
        <f t="shared" si="242"/>
        <v>42029.861064814817</v>
      </c>
      <c r="U3881" s="14">
        <v>1419626396</v>
      </c>
      <c r="V3881" s="15">
        <f t="shared" si="243"/>
        <v>41999.861064814817</v>
      </c>
    </row>
    <row r="3882" spans="1:22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7">
        <f t="shared" si="240"/>
        <v>13.066666666666665</v>
      </c>
      <c r="P3882" s="18">
        <f t="shared" si="241"/>
        <v>57.647058823529413</v>
      </c>
      <c r="Q3882" t="s">
        <v>8358</v>
      </c>
      <c r="R3882" s="8" t="s">
        <v>8316</v>
      </c>
      <c r="S3882">
        <v>1406761200</v>
      </c>
      <c r="T3882" s="15">
        <f t="shared" si="242"/>
        <v>41850.958333333336</v>
      </c>
      <c r="U3882" s="14">
        <v>1403724820</v>
      </c>
      <c r="V3882" s="15">
        <f t="shared" si="243"/>
        <v>41815.815046296295</v>
      </c>
    </row>
    <row r="3883" spans="1:22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7">
        <f t="shared" si="240"/>
        <v>5</v>
      </c>
      <c r="P3883" s="18">
        <f t="shared" si="241"/>
        <v>25</v>
      </c>
      <c r="Q3883" t="s">
        <v>8358</v>
      </c>
      <c r="R3883" s="8" t="s">
        <v>8316</v>
      </c>
      <c r="S3883">
        <v>1487550399</v>
      </c>
      <c r="T3883" s="15">
        <f t="shared" si="242"/>
        <v>42786.018506944441</v>
      </c>
      <c r="U3883" s="14">
        <v>1484958399</v>
      </c>
      <c r="V3883" s="15">
        <f t="shared" si="243"/>
        <v>42756.018506944441</v>
      </c>
    </row>
    <row r="3884" spans="1:22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7">
        <f t="shared" si="240"/>
        <v>0</v>
      </c>
      <c r="P3884" s="18" t="e">
        <f t="shared" si="241"/>
        <v>#DIV/0!</v>
      </c>
      <c r="Q3884" t="s">
        <v>8358</v>
      </c>
      <c r="R3884" s="8" t="s">
        <v>8316</v>
      </c>
      <c r="S3884">
        <v>1454281380</v>
      </c>
      <c r="T3884" s="15">
        <f t="shared" si="242"/>
        <v>42400.960416666669</v>
      </c>
      <c r="U3884" s="14">
        <v>1451950570</v>
      </c>
      <c r="V3884" s="15">
        <f t="shared" si="243"/>
        <v>42373.983449074076</v>
      </c>
    </row>
    <row r="3885" spans="1:22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7">
        <f t="shared" si="240"/>
        <v>0</v>
      </c>
      <c r="P3885" s="18" t="e">
        <f t="shared" si="241"/>
        <v>#DIV/0!</v>
      </c>
      <c r="Q3885" t="s">
        <v>8358</v>
      </c>
      <c r="R3885" s="8" t="s">
        <v>8316</v>
      </c>
      <c r="S3885">
        <v>1409668069</v>
      </c>
      <c r="T3885" s="15">
        <f t="shared" si="242"/>
        <v>41884.602650462963</v>
      </c>
      <c r="U3885" s="14">
        <v>1407076069</v>
      </c>
      <c r="V3885" s="15">
        <f t="shared" si="243"/>
        <v>41854.602650462963</v>
      </c>
    </row>
    <row r="3886" spans="1:22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7">
        <f t="shared" si="240"/>
        <v>0</v>
      </c>
      <c r="P3886" s="18" t="e">
        <f t="shared" si="241"/>
        <v>#DIV/0!</v>
      </c>
      <c r="Q3886" t="s">
        <v>8358</v>
      </c>
      <c r="R3886" s="8" t="s">
        <v>8316</v>
      </c>
      <c r="S3886">
        <v>1427479192</v>
      </c>
      <c r="T3886" s="15">
        <f t="shared" si="242"/>
        <v>42090.749907407408</v>
      </c>
      <c r="U3886" s="14">
        <v>1425322792</v>
      </c>
      <c r="V3886" s="15">
        <f t="shared" si="243"/>
        <v>42065.791574074072</v>
      </c>
    </row>
    <row r="3887" spans="1:22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7">
        <f t="shared" si="240"/>
        <v>0</v>
      </c>
      <c r="P3887" s="18" t="e">
        <f t="shared" si="241"/>
        <v>#DIV/0!</v>
      </c>
      <c r="Q3887" t="s">
        <v>8358</v>
      </c>
      <c r="R3887" s="8" t="s">
        <v>8316</v>
      </c>
      <c r="S3887">
        <v>1462834191</v>
      </c>
      <c r="T3887" s="15">
        <f t="shared" si="242"/>
        <v>42499.951284722221</v>
      </c>
      <c r="U3887" s="14">
        <v>1460242191</v>
      </c>
      <c r="V3887" s="15">
        <f t="shared" si="243"/>
        <v>42469.951284722221</v>
      </c>
    </row>
    <row r="3888" spans="1:22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7">
        <f t="shared" si="240"/>
        <v>0</v>
      </c>
      <c r="P3888" s="18" t="e">
        <f t="shared" si="241"/>
        <v>#DIV/0!</v>
      </c>
      <c r="Q3888" t="s">
        <v>8358</v>
      </c>
      <c r="R3888" s="8" t="s">
        <v>8316</v>
      </c>
      <c r="S3888">
        <v>1418275702</v>
      </c>
      <c r="T3888" s="15">
        <f t="shared" si="242"/>
        <v>41984.228032407409</v>
      </c>
      <c r="U3888" s="14">
        <v>1415683702</v>
      </c>
      <c r="V3888" s="15">
        <f t="shared" si="243"/>
        <v>41954.228032407409</v>
      </c>
    </row>
    <row r="3889" spans="1:22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7">
        <f t="shared" si="240"/>
        <v>1.7500000000000002</v>
      </c>
      <c r="P3889" s="18">
        <f t="shared" si="241"/>
        <v>17.5</v>
      </c>
      <c r="Q3889" t="s">
        <v>8358</v>
      </c>
      <c r="R3889" s="8" t="s">
        <v>8316</v>
      </c>
      <c r="S3889">
        <v>1430517600</v>
      </c>
      <c r="T3889" s="15">
        <f t="shared" si="242"/>
        <v>42125.916666666672</v>
      </c>
      <c r="U3889" s="14">
        <v>1426538129</v>
      </c>
      <c r="V3889" s="15">
        <f t="shared" si="243"/>
        <v>42079.857974537037</v>
      </c>
    </row>
    <row r="3890" spans="1:22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6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7">
        <f t="shared" si="240"/>
        <v>27.1</v>
      </c>
      <c r="P3890" s="18">
        <f t="shared" si="241"/>
        <v>38.714285714285715</v>
      </c>
      <c r="Q3890" t="s">
        <v>8317</v>
      </c>
      <c r="R3890" s="8" t="s">
        <v>8316</v>
      </c>
      <c r="S3890">
        <v>1488114358</v>
      </c>
      <c r="T3890" s="15">
        <f t="shared" si="242"/>
        <v>42792.545810185184</v>
      </c>
      <c r="U3890" s="14">
        <v>1485522358</v>
      </c>
      <c r="V3890" s="15">
        <f t="shared" si="243"/>
        <v>42762.545810185184</v>
      </c>
    </row>
    <row r="3891" spans="1:22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6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7">
        <f t="shared" si="240"/>
        <v>1.4749999999999999</v>
      </c>
      <c r="P3891" s="18">
        <f t="shared" si="241"/>
        <v>13.111111111111111</v>
      </c>
      <c r="Q3891" t="s">
        <v>8317</v>
      </c>
      <c r="R3891" s="8" t="s">
        <v>8316</v>
      </c>
      <c r="S3891">
        <v>1420413960</v>
      </c>
      <c r="T3891" s="15">
        <f t="shared" si="242"/>
        <v>42008.976388888885</v>
      </c>
      <c r="U3891" s="14">
        <v>1417651630</v>
      </c>
      <c r="V3891" s="15">
        <f t="shared" si="243"/>
        <v>41977.004976851851</v>
      </c>
    </row>
    <row r="3892" spans="1:22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6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7">
        <f t="shared" si="240"/>
        <v>16.826666666666668</v>
      </c>
      <c r="P3892" s="18">
        <f t="shared" si="241"/>
        <v>315.5</v>
      </c>
      <c r="Q3892" t="s">
        <v>8317</v>
      </c>
      <c r="R3892" s="8" t="s">
        <v>8316</v>
      </c>
      <c r="S3892">
        <v>1439662344</v>
      </c>
      <c r="T3892" s="15">
        <f t="shared" si="242"/>
        <v>42231.758611111116</v>
      </c>
      <c r="U3892" s="14">
        <v>1434478344</v>
      </c>
      <c r="V3892" s="15">
        <f t="shared" si="243"/>
        <v>42171.758611111116</v>
      </c>
    </row>
    <row r="3893" spans="1:22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6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7">
        <f t="shared" si="240"/>
        <v>32.5</v>
      </c>
      <c r="P3893" s="18">
        <f t="shared" si="241"/>
        <v>37.142857142857146</v>
      </c>
      <c r="Q3893" t="s">
        <v>8317</v>
      </c>
      <c r="R3893" s="8" t="s">
        <v>8316</v>
      </c>
      <c r="S3893">
        <v>1427086740</v>
      </c>
      <c r="T3893" s="15">
        <f t="shared" si="242"/>
        <v>42086.207638888889</v>
      </c>
      <c r="U3893" s="14">
        <v>1424488244</v>
      </c>
      <c r="V3893" s="15">
        <f t="shared" si="243"/>
        <v>42056.1324537037</v>
      </c>
    </row>
    <row r="3894" spans="1:22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6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7">
        <f t="shared" si="240"/>
        <v>0</v>
      </c>
      <c r="P3894" s="18" t="e">
        <f t="shared" si="241"/>
        <v>#DIV/0!</v>
      </c>
      <c r="Q3894" t="s">
        <v>8317</v>
      </c>
      <c r="R3894" s="8" t="s">
        <v>8316</v>
      </c>
      <c r="S3894">
        <v>1408863600</v>
      </c>
      <c r="T3894" s="15">
        <f t="shared" si="242"/>
        <v>41875.291666666664</v>
      </c>
      <c r="U3894" s="14">
        <v>1408203557</v>
      </c>
      <c r="V3894" s="15">
        <f t="shared" si="243"/>
        <v>41867.652280092589</v>
      </c>
    </row>
    <row r="3895" spans="1:22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6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7">
        <f t="shared" si="240"/>
        <v>21.55</v>
      </c>
      <c r="P3895" s="18">
        <f t="shared" si="241"/>
        <v>128.27380952380952</v>
      </c>
      <c r="Q3895" t="s">
        <v>8317</v>
      </c>
      <c r="R3895" s="8" t="s">
        <v>8316</v>
      </c>
      <c r="S3895">
        <v>1404194400</v>
      </c>
      <c r="T3895" s="15">
        <f t="shared" si="242"/>
        <v>41821.25</v>
      </c>
      <c r="U3895" s="14">
        <v>1400600840</v>
      </c>
      <c r="V3895" s="15">
        <f t="shared" si="243"/>
        <v>41779.657870370371</v>
      </c>
    </row>
    <row r="3896" spans="1:22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7">
        <f t="shared" si="240"/>
        <v>3.4666666666666663</v>
      </c>
      <c r="P3896" s="18">
        <f t="shared" si="241"/>
        <v>47.272727272727273</v>
      </c>
      <c r="Q3896" t="s">
        <v>8317</v>
      </c>
      <c r="R3896" s="8" t="s">
        <v>8316</v>
      </c>
      <c r="S3896">
        <v>1481000340</v>
      </c>
      <c r="T3896" s="15">
        <f t="shared" si="242"/>
        <v>42710.207638888889</v>
      </c>
      <c r="U3896" s="14">
        <v>1478386812</v>
      </c>
      <c r="V3896" s="15">
        <f t="shared" si="243"/>
        <v>42679.958472222221</v>
      </c>
    </row>
    <row r="3897" spans="1:22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6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7">
        <f t="shared" si="240"/>
        <v>5</v>
      </c>
      <c r="P3897" s="18">
        <f t="shared" si="241"/>
        <v>50</v>
      </c>
      <c r="Q3897" t="s">
        <v>8317</v>
      </c>
      <c r="R3897" s="8" t="s">
        <v>8316</v>
      </c>
      <c r="S3897">
        <v>1425103218</v>
      </c>
      <c r="T3897" s="15">
        <f t="shared" si="242"/>
        <v>42063.250208333338</v>
      </c>
      <c r="U3897" s="14">
        <v>1422424818</v>
      </c>
      <c r="V3897" s="15">
        <f t="shared" si="243"/>
        <v>42032.250208333338</v>
      </c>
    </row>
    <row r="3898" spans="1:22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6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7">
        <f t="shared" si="240"/>
        <v>10.625</v>
      </c>
      <c r="P3898" s="18">
        <f t="shared" si="241"/>
        <v>42.5</v>
      </c>
      <c r="Q3898" t="s">
        <v>8317</v>
      </c>
      <c r="R3898" s="8" t="s">
        <v>8316</v>
      </c>
      <c r="S3898">
        <v>1402979778</v>
      </c>
      <c r="T3898" s="15">
        <f t="shared" si="242"/>
        <v>41807.191875000004</v>
      </c>
      <c r="U3898" s="14">
        <v>1401770178</v>
      </c>
      <c r="V3898" s="15">
        <f t="shared" si="243"/>
        <v>41793.191875000004</v>
      </c>
    </row>
    <row r="3899" spans="1:22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6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7">
        <f t="shared" si="240"/>
        <v>17.599999999999998</v>
      </c>
      <c r="P3899" s="18">
        <f t="shared" si="241"/>
        <v>44</v>
      </c>
      <c r="Q3899" t="s">
        <v>8317</v>
      </c>
      <c r="R3899" s="8" t="s">
        <v>8316</v>
      </c>
      <c r="S3899">
        <v>1420750683</v>
      </c>
      <c r="T3899" s="15">
        <f t="shared" si="242"/>
        <v>42012.87364583333</v>
      </c>
      <c r="U3899" s="14">
        <v>1418158683</v>
      </c>
      <c r="V3899" s="15">
        <f t="shared" si="243"/>
        <v>41982.87364583333</v>
      </c>
    </row>
    <row r="3900" spans="1:22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6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7">
        <f t="shared" si="240"/>
        <v>32.56</v>
      </c>
      <c r="P3900" s="18">
        <f t="shared" si="241"/>
        <v>50.875</v>
      </c>
      <c r="Q3900" t="s">
        <v>8317</v>
      </c>
      <c r="R3900" s="8" t="s">
        <v>8316</v>
      </c>
      <c r="S3900">
        <v>1439827200</v>
      </c>
      <c r="T3900" s="15">
        <f t="shared" si="242"/>
        <v>42233.666666666672</v>
      </c>
      <c r="U3900" s="14">
        <v>1436355270</v>
      </c>
      <c r="V3900" s="15">
        <f t="shared" si="243"/>
        <v>42193.482291666667</v>
      </c>
    </row>
    <row r="3901" spans="1:22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6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7">
        <f t="shared" si="240"/>
        <v>1.25</v>
      </c>
      <c r="P3901" s="18">
        <f t="shared" si="241"/>
        <v>62.5</v>
      </c>
      <c r="Q3901" t="s">
        <v>8317</v>
      </c>
      <c r="R3901" s="8" t="s">
        <v>8316</v>
      </c>
      <c r="S3901">
        <v>1407868561</v>
      </c>
      <c r="T3901" s="15">
        <f t="shared" si="242"/>
        <v>41863.775011574078</v>
      </c>
      <c r="U3901" s="14">
        <v>1406140561</v>
      </c>
      <c r="V3901" s="15">
        <f t="shared" si="243"/>
        <v>41843.775011574078</v>
      </c>
    </row>
    <row r="3902" spans="1:22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6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7">
        <f t="shared" si="240"/>
        <v>5.4</v>
      </c>
      <c r="P3902" s="18">
        <f t="shared" si="241"/>
        <v>27</v>
      </c>
      <c r="Q3902" t="s">
        <v>8317</v>
      </c>
      <c r="R3902" s="8" t="s">
        <v>8316</v>
      </c>
      <c r="S3902">
        <v>1433988791</v>
      </c>
      <c r="T3902" s="15">
        <f t="shared" si="242"/>
        <v>42166.092488425929</v>
      </c>
      <c r="U3902" s="14">
        <v>1431396791</v>
      </c>
      <c r="V3902" s="15">
        <f t="shared" si="243"/>
        <v>42136.092488425929</v>
      </c>
    </row>
    <row r="3903" spans="1:22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6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7">
        <f t="shared" si="240"/>
        <v>0.83333333333333337</v>
      </c>
      <c r="P3903" s="18">
        <f t="shared" si="241"/>
        <v>25</v>
      </c>
      <c r="Q3903" t="s">
        <v>8317</v>
      </c>
      <c r="R3903" s="8" t="s">
        <v>8316</v>
      </c>
      <c r="S3903">
        <v>1450554599</v>
      </c>
      <c r="T3903" s="15">
        <f t="shared" si="242"/>
        <v>42357.826377314814</v>
      </c>
      <c r="U3903" s="14">
        <v>1447098599</v>
      </c>
      <c r="V3903" s="15">
        <f t="shared" si="243"/>
        <v>42317.826377314814</v>
      </c>
    </row>
    <row r="3904" spans="1:22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6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7">
        <f t="shared" si="240"/>
        <v>48.833333333333336</v>
      </c>
      <c r="P3904" s="18">
        <f t="shared" si="241"/>
        <v>47.258064516129032</v>
      </c>
      <c r="Q3904" t="s">
        <v>8317</v>
      </c>
      <c r="R3904" s="8" t="s">
        <v>8316</v>
      </c>
      <c r="S3904">
        <v>1479125642</v>
      </c>
      <c r="T3904" s="15">
        <f t="shared" si="242"/>
        <v>42688.509745370371</v>
      </c>
      <c r="U3904" s="14">
        <v>1476962042</v>
      </c>
      <c r="V3904" s="15">
        <f t="shared" si="243"/>
        <v>42663.468078703707</v>
      </c>
    </row>
    <row r="3905" spans="1:22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6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7">
        <f t="shared" si="240"/>
        <v>0</v>
      </c>
      <c r="P3905" s="18" t="e">
        <f t="shared" si="241"/>
        <v>#DIV/0!</v>
      </c>
      <c r="Q3905" t="s">
        <v>8317</v>
      </c>
      <c r="R3905" s="8" t="s">
        <v>8316</v>
      </c>
      <c r="S3905">
        <v>1439581080</v>
      </c>
      <c r="T3905" s="15">
        <f t="shared" si="242"/>
        <v>42230.818055555559</v>
      </c>
      <c r="U3905" s="14">
        <v>1435709765</v>
      </c>
      <c r="V3905" s="15">
        <f t="shared" si="243"/>
        <v>42186.01116898148</v>
      </c>
    </row>
    <row r="3906" spans="1:22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7">
        <f t="shared" si="240"/>
        <v>0.03</v>
      </c>
      <c r="P3906" s="18">
        <f t="shared" si="241"/>
        <v>1.5</v>
      </c>
      <c r="Q3906" t="s">
        <v>8317</v>
      </c>
      <c r="R3906" s="8" t="s">
        <v>8316</v>
      </c>
      <c r="S3906">
        <v>1429074240</v>
      </c>
      <c r="T3906" s="15">
        <f t="shared" si="242"/>
        <v>42109.211111111115</v>
      </c>
      <c r="U3906" s="14">
        <v>1427866200</v>
      </c>
      <c r="V3906" s="15">
        <f t="shared" si="243"/>
        <v>42095.229166666672</v>
      </c>
    </row>
    <row r="3907" spans="1:22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6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7">
        <f t="shared" ref="O3907:O3970" si="244">(E3907/D3907)*100</f>
        <v>11.533333333333333</v>
      </c>
      <c r="P3907" s="18">
        <f t="shared" ref="P3907:P3970" si="245">AVERAGE(E3907/L3907)</f>
        <v>24.714285714285715</v>
      </c>
      <c r="Q3907" t="s">
        <v>8317</v>
      </c>
      <c r="R3907" s="8" t="s">
        <v>8316</v>
      </c>
      <c r="S3907">
        <v>1434063600</v>
      </c>
      <c r="T3907" s="15">
        <f t="shared" ref="T3907:T3970" si="246">(S3907/86400)+DATE(1970,1,1)</f>
        <v>42166.958333333328</v>
      </c>
      <c r="U3907" s="14">
        <v>1430405903</v>
      </c>
      <c r="V3907" s="15">
        <f t="shared" ref="V3907:V3970" si="247">(U3907/86400)+DATE(1970,1,1)</f>
        <v>42124.623877314814</v>
      </c>
    </row>
    <row r="3908" spans="1:22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6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7">
        <f t="shared" si="244"/>
        <v>67.333333333333329</v>
      </c>
      <c r="P3908" s="18">
        <f t="shared" si="245"/>
        <v>63.125</v>
      </c>
      <c r="Q3908" t="s">
        <v>8317</v>
      </c>
      <c r="R3908" s="8" t="s">
        <v>8316</v>
      </c>
      <c r="S3908">
        <v>1435325100</v>
      </c>
      <c r="T3908" s="15">
        <f t="shared" si="246"/>
        <v>42181.559027777781</v>
      </c>
      <c r="U3908" s="14">
        <v>1432072893</v>
      </c>
      <c r="V3908" s="15">
        <f t="shared" si="247"/>
        <v>42143.917743055557</v>
      </c>
    </row>
    <row r="3909" spans="1:22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6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7">
        <f t="shared" si="244"/>
        <v>15.299999999999999</v>
      </c>
      <c r="P3909" s="18">
        <f t="shared" si="245"/>
        <v>38.25</v>
      </c>
      <c r="Q3909" t="s">
        <v>8317</v>
      </c>
      <c r="R3909" s="8" t="s">
        <v>8316</v>
      </c>
      <c r="S3909">
        <v>1414354080</v>
      </c>
      <c r="T3909" s="15">
        <f t="shared" si="246"/>
        <v>41938.838888888888</v>
      </c>
      <c r="U3909" s="14">
        <v>1411587606</v>
      </c>
      <c r="V3909" s="15">
        <f t="shared" si="247"/>
        <v>41906.819513888891</v>
      </c>
    </row>
    <row r="3910" spans="1:22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6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7">
        <f t="shared" si="244"/>
        <v>8.6666666666666679</v>
      </c>
      <c r="P3910" s="18">
        <f t="shared" si="245"/>
        <v>16.25</v>
      </c>
      <c r="Q3910" t="s">
        <v>8317</v>
      </c>
      <c r="R3910" s="8" t="s">
        <v>8316</v>
      </c>
      <c r="S3910">
        <v>1406603696</v>
      </c>
      <c r="T3910" s="15">
        <f t="shared" si="246"/>
        <v>41849.135370370372</v>
      </c>
      <c r="U3910" s="14">
        <v>1405307696</v>
      </c>
      <c r="V3910" s="15">
        <f t="shared" si="247"/>
        <v>41834.135370370372</v>
      </c>
    </row>
    <row r="3911" spans="1:22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6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7">
        <f t="shared" si="244"/>
        <v>0.22499999999999998</v>
      </c>
      <c r="P3911" s="18">
        <f t="shared" si="245"/>
        <v>33.75</v>
      </c>
      <c r="Q3911" t="s">
        <v>8317</v>
      </c>
      <c r="R3911" s="8" t="s">
        <v>8316</v>
      </c>
      <c r="S3911">
        <v>1410424642</v>
      </c>
      <c r="T3911" s="15">
        <f t="shared" si="246"/>
        <v>41893.359282407408</v>
      </c>
      <c r="U3911" s="14">
        <v>1407832642</v>
      </c>
      <c r="V3911" s="15">
        <f t="shared" si="247"/>
        <v>41863.359282407408</v>
      </c>
    </row>
    <row r="3912" spans="1:22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6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7">
        <f t="shared" si="244"/>
        <v>3.0833333333333335</v>
      </c>
      <c r="P3912" s="18">
        <f t="shared" si="245"/>
        <v>61.666666666666664</v>
      </c>
      <c r="Q3912" t="s">
        <v>8317</v>
      </c>
      <c r="R3912" s="8" t="s">
        <v>8316</v>
      </c>
      <c r="S3912">
        <v>1441649397</v>
      </c>
      <c r="T3912" s="15">
        <f t="shared" si="246"/>
        <v>42254.756909722222</v>
      </c>
      <c r="U3912" s="14">
        <v>1439057397</v>
      </c>
      <c r="V3912" s="15">
        <f t="shared" si="247"/>
        <v>42224.756909722222</v>
      </c>
    </row>
    <row r="3913" spans="1:22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6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7">
        <f t="shared" si="244"/>
        <v>37.412500000000001</v>
      </c>
      <c r="P3913" s="18">
        <f t="shared" si="245"/>
        <v>83.138888888888886</v>
      </c>
      <c r="Q3913" t="s">
        <v>8317</v>
      </c>
      <c r="R3913" s="8" t="s">
        <v>8316</v>
      </c>
      <c r="S3913">
        <v>1417033777</v>
      </c>
      <c r="T3913" s="15">
        <f t="shared" si="246"/>
        <v>41969.853900462964</v>
      </c>
      <c r="U3913" s="14">
        <v>1414438177</v>
      </c>
      <c r="V3913" s="15">
        <f t="shared" si="247"/>
        <v>41939.8122337963</v>
      </c>
    </row>
    <row r="3914" spans="1:22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6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7">
        <f t="shared" si="244"/>
        <v>6.6666666666666671E-3</v>
      </c>
      <c r="P3914" s="18">
        <f t="shared" si="245"/>
        <v>1</v>
      </c>
      <c r="Q3914" t="s">
        <v>8317</v>
      </c>
      <c r="R3914" s="8" t="s">
        <v>8316</v>
      </c>
      <c r="S3914">
        <v>1429936500</v>
      </c>
      <c r="T3914" s="15">
        <f t="shared" si="246"/>
        <v>42119.190972222219</v>
      </c>
      <c r="U3914" s="14">
        <v>1424759330</v>
      </c>
      <c r="V3914" s="15">
        <f t="shared" si="247"/>
        <v>42059.270023148143</v>
      </c>
    </row>
    <row r="3915" spans="1:22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6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7">
        <f t="shared" si="244"/>
        <v>10</v>
      </c>
      <c r="P3915" s="18">
        <f t="shared" si="245"/>
        <v>142.85714285714286</v>
      </c>
      <c r="Q3915" t="s">
        <v>8317</v>
      </c>
      <c r="R3915" s="8" t="s">
        <v>8316</v>
      </c>
      <c r="S3915">
        <v>1448863449</v>
      </c>
      <c r="T3915" s="15">
        <f t="shared" si="246"/>
        <v>42338.252881944441</v>
      </c>
      <c r="U3915" s="14">
        <v>1446267849</v>
      </c>
      <c r="V3915" s="15">
        <f t="shared" si="247"/>
        <v>42308.211215277777</v>
      </c>
    </row>
    <row r="3916" spans="1:22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7">
        <f t="shared" si="244"/>
        <v>36.36</v>
      </c>
      <c r="P3916" s="18">
        <f t="shared" si="245"/>
        <v>33.666666666666664</v>
      </c>
      <c r="Q3916" t="s">
        <v>8317</v>
      </c>
      <c r="R3916" s="8" t="s">
        <v>8316</v>
      </c>
      <c r="S3916">
        <v>1431298740</v>
      </c>
      <c r="T3916" s="15">
        <f t="shared" si="246"/>
        <v>42134.957638888889</v>
      </c>
      <c r="U3916" s="14">
        <v>1429558756</v>
      </c>
      <c r="V3916" s="15">
        <f t="shared" si="247"/>
        <v>42114.818935185191</v>
      </c>
    </row>
    <row r="3917" spans="1:22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6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7">
        <f t="shared" si="244"/>
        <v>0.33333333333333337</v>
      </c>
      <c r="P3917" s="18">
        <f t="shared" si="245"/>
        <v>5</v>
      </c>
      <c r="Q3917" t="s">
        <v>8317</v>
      </c>
      <c r="R3917" s="8" t="s">
        <v>8316</v>
      </c>
      <c r="S3917">
        <v>1464824309</v>
      </c>
      <c r="T3917" s="15">
        <f t="shared" si="246"/>
        <v>42522.98505787037</v>
      </c>
      <c r="U3917" s="14">
        <v>1462232309</v>
      </c>
      <c r="V3917" s="15">
        <f t="shared" si="247"/>
        <v>42492.98505787037</v>
      </c>
    </row>
    <row r="3918" spans="1:22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6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7">
        <f t="shared" si="244"/>
        <v>0</v>
      </c>
      <c r="P3918" s="18" t="e">
        <f t="shared" si="245"/>
        <v>#DIV/0!</v>
      </c>
      <c r="Q3918" t="s">
        <v>8317</v>
      </c>
      <c r="R3918" s="8" t="s">
        <v>8316</v>
      </c>
      <c r="S3918">
        <v>1464952752</v>
      </c>
      <c r="T3918" s="15">
        <f t="shared" si="246"/>
        <v>42524.471666666665</v>
      </c>
      <c r="U3918" s="14">
        <v>1462360752</v>
      </c>
      <c r="V3918" s="15">
        <f t="shared" si="247"/>
        <v>42494.471666666665</v>
      </c>
    </row>
    <row r="3919" spans="1:22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6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7">
        <f t="shared" si="244"/>
        <v>0.2857142857142857</v>
      </c>
      <c r="P3919" s="18">
        <f t="shared" si="245"/>
        <v>10</v>
      </c>
      <c r="Q3919" t="s">
        <v>8317</v>
      </c>
      <c r="R3919" s="8" t="s">
        <v>8316</v>
      </c>
      <c r="S3919">
        <v>1410439161</v>
      </c>
      <c r="T3919" s="15">
        <f t="shared" si="246"/>
        <v>41893.527326388888</v>
      </c>
      <c r="U3919" s="14">
        <v>1407847161</v>
      </c>
      <c r="V3919" s="15">
        <f t="shared" si="247"/>
        <v>41863.527326388888</v>
      </c>
    </row>
    <row r="3920" spans="1:22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6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7">
        <f t="shared" si="244"/>
        <v>0.2</v>
      </c>
      <c r="P3920" s="18">
        <f t="shared" si="245"/>
        <v>40</v>
      </c>
      <c r="Q3920" t="s">
        <v>8317</v>
      </c>
      <c r="R3920" s="8" t="s">
        <v>8316</v>
      </c>
      <c r="S3920">
        <v>1407168000</v>
      </c>
      <c r="T3920" s="15">
        <f t="shared" si="246"/>
        <v>41855.666666666664</v>
      </c>
      <c r="U3920" s="14">
        <v>1406131023</v>
      </c>
      <c r="V3920" s="15">
        <f t="shared" si="247"/>
        <v>41843.664618055554</v>
      </c>
    </row>
    <row r="3921" spans="1:22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6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7">
        <f t="shared" si="244"/>
        <v>1.7999999999999998</v>
      </c>
      <c r="P3921" s="18">
        <f t="shared" si="245"/>
        <v>30</v>
      </c>
      <c r="Q3921" t="s">
        <v>8317</v>
      </c>
      <c r="R3921" s="8" t="s">
        <v>8316</v>
      </c>
      <c r="S3921">
        <v>1453075200</v>
      </c>
      <c r="T3921" s="15">
        <f t="shared" si="246"/>
        <v>42387</v>
      </c>
      <c r="U3921" s="14">
        <v>1450628773</v>
      </c>
      <c r="V3921" s="15">
        <f t="shared" si="247"/>
        <v>42358.684872685189</v>
      </c>
    </row>
    <row r="3922" spans="1:22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6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7">
        <f t="shared" si="244"/>
        <v>5.4</v>
      </c>
      <c r="P3922" s="18">
        <f t="shared" si="245"/>
        <v>45</v>
      </c>
      <c r="Q3922" t="s">
        <v>8317</v>
      </c>
      <c r="R3922" s="8" t="s">
        <v>8316</v>
      </c>
      <c r="S3922">
        <v>1479032260</v>
      </c>
      <c r="T3922" s="15">
        <f t="shared" si="246"/>
        <v>42687.428935185184</v>
      </c>
      <c r="U3922" s="14">
        <v>1476436660</v>
      </c>
      <c r="V3922" s="15">
        <f t="shared" si="247"/>
        <v>42657.38726851852</v>
      </c>
    </row>
    <row r="3923" spans="1:22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6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7">
        <f t="shared" si="244"/>
        <v>0</v>
      </c>
      <c r="P3923" s="18" t="e">
        <f t="shared" si="245"/>
        <v>#DIV/0!</v>
      </c>
      <c r="Q3923" t="s">
        <v>8317</v>
      </c>
      <c r="R3923" s="8" t="s">
        <v>8316</v>
      </c>
      <c r="S3923">
        <v>1414346400</v>
      </c>
      <c r="T3923" s="15">
        <f t="shared" si="246"/>
        <v>41938.75</v>
      </c>
      <c r="U3923" s="14">
        <v>1413291655</v>
      </c>
      <c r="V3923" s="15">
        <f t="shared" si="247"/>
        <v>41926.542303240742</v>
      </c>
    </row>
    <row r="3924" spans="1:22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6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7">
        <f t="shared" si="244"/>
        <v>8.1333333333333329</v>
      </c>
      <c r="P3924" s="18">
        <f t="shared" si="245"/>
        <v>10.166666666666666</v>
      </c>
      <c r="Q3924" t="s">
        <v>8317</v>
      </c>
      <c r="R3924" s="8" t="s">
        <v>8316</v>
      </c>
      <c r="S3924">
        <v>1425337200</v>
      </c>
      <c r="T3924" s="15">
        <f t="shared" si="246"/>
        <v>42065.958333333328</v>
      </c>
      <c r="U3924" s="14">
        <v>1421432810</v>
      </c>
      <c r="V3924" s="15">
        <f t="shared" si="247"/>
        <v>42020.768634259264</v>
      </c>
    </row>
    <row r="3925" spans="1:22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6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7">
        <f t="shared" si="244"/>
        <v>12.034782608695652</v>
      </c>
      <c r="P3925" s="18">
        <f t="shared" si="245"/>
        <v>81.411764705882348</v>
      </c>
      <c r="Q3925" t="s">
        <v>8317</v>
      </c>
      <c r="R3925" s="8" t="s">
        <v>8316</v>
      </c>
      <c r="S3925">
        <v>1428622271</v>
      </c>
      <c r="T3925" s="15">
        <f t="shared" si="246"/>
        <v>42103.979988425926</v>
      </c>
      <c r="U3925" s="14">
        <v>1426203071</v>
      </c>
      <c r="V3925" s="15">
        <f t="shared" si="247"/>
        <v>42075.979988425926</v>
      </c>
    </row>
    <row r="3926" spans="1:22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7">
        <f t="shared" si="244"/>
        <v>15.266666666666667</v>
      </c>
      <c r="P3926" s="18">
        <f t="shared" si="245"/>
        <v>57.25</v>
      </c>
      <c r="Q3926" t="s">
        <v>8317</v>
      </c>
      <c r="R3926" s="8" t="s">
        <v>8316</v>
      </c>
      <c r="S3926">
        <v>1403823722</v>
      </c>
      <c r="T3926" s="15">
        <f t="shared" si="246"/>
        <v>41816.959745370368</v>
      </c>
      <c r="U3926" s="14">
        <v>1401231722</v>
      </c>
      <c r="V3926" s="15">
        <f t="shared" si="247"/>
        <v>41786.959745370368</v>
      </c>
    </row>
    <row r="3927" spans="1:22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6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7">
        <f t="shared" si="244"/>
        <v>10</v>
      </c>
      <c r="P3927" s="18">
        <f t="shared" si="245"/>
        <v>5</v>
      </c>
      <c r="Q3927" t="s">
        <v>8317</v>
      </c>
      <c r="R3927" s="8" t="s">
        <v>8316</v>
      </c>
      <c r="S3927">
        <v>1406753639</v>
      </c>
      <c r="T3927" s="15">
        <f t="shared" si="246"/>
        <v>41850.870821759258</v>
      </c>
      <c r="U3927" s="14">
        <v>1404161639</v>
      </c>
      <c r="V3927" s="15">
        <f t="shared" si="247"/>
        <v>41820.870821759258</v>
      </c>
    </row>
    <row r="3928" spans="1:22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6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7">
        <f t="shared" si="244"/>
        <v>0.3</v>
      </c>
      <c r="P3928" s="18">
        <f t="shared" si="245"/>
        <v>15</v>
      </c>
      <c r="Q3928" t="s">
        <v>8317</v>
      </c>
      <c r="R3928" s="8" t="s">
        <v>8316</v>
      </c>
      <c r="S3928">
        <v>1419645748</v>
      </c>
      <c r="T3928" s="15">
        <f t="shared" si="246"/>
        <v>42000.085046296299</v>
      </c>
      <c r="U3928" s="14">
        <v>1417053748</v>
      </c>
      <c r="V3928" s="15">
        <f t="shared" si="247"/>
        <v>41970.085046296299</v>
      </c>
    </row>
    <row r="3929" spans="1:22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6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7">
        <f t="shared" si="244"/>
        <v>1</v>
      </c>
      <c r="P3929" s="18">
        <f t="shared" si="245"/>
        <v>12.5</v>
      </c>
      <c r="Q3929" t="s">
        <v>8317</v>
      </c>
      <c r="R3929" s="8" t="s">
        <v>8316</v>
      </c>
      <c r="S3929">
        <v>1407565504</v>
      </c>
      <c r="T3929" s="15">
        <f t="shared" si="246"/>
        <v>41860.267407407409</v>
      </c>
      <c r="U3929" s="14">
        <v>1404973504</v>
      </c>
      <c r="V3929" s="15">
        <f t="shared" si="247"/>
        <v>41830.267407407409</v>
      </c>
    </row>
    <row r="3930" spans="1:22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6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7">
        <f t="shared" si="244"/>
        <v>13.020000000000001</v>
      </c>
      <c r="P3930" s="18">
        <f t="shared" si="245"/>
        <v>93</v>
      </c>
      <c r="Q3930" t="s">
        <v>8317</v>
      </c>
      <c r="R3930" s="8" t="s">
        <v>8316</v>
      </c>
      <c r="S3930">
        <v>1444971540</v>
      </c>
      <c r="T3930" s="15">
        <f t="shared" si="246"/>
        <v>42293.207638888889</v>
      </c>
      <c r="U3930" s="14">
        <v>1442593427</v>
      </c>
      <c r="V3930" s="15">
        <f t="shared" si="247"/>
        <v>42265.683182870373</v>
      </c>
    </row>
    <row r="3931" spans="1:22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6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7">
        <f t="shared" si="244"/>
        <v>2.2650000000000001</v>
      </c>
      <c r="P3931" s="18">
        <f t="shared" si="245"/>
        <v>32.357142857142854</v>
      </c>
      <c r="Q3931" t="s">
        <v>8317</v>
      </c>
      <c r="R3931" s="8" t="s">
        <v>8316</v>
      </c>
      <c r="S3931">
        <v>1474228265</v>
      </c>
      <c r="T3931" s="15">
        <f t="shared" si="246"/>
        <v>42631.827141203699</v>
      </c>
      <c r="U3931" s="14">
        <v>1471636265</v>
      </c>
      <c r="V3931" s="15">
        <f t="shared" si="247"/>
        <v>42601.827141203699</v>
      </c>
    </row>
    <row r="3932" spans="1:22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6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7">
        <f t="shared" si="244"/>
        <v>0</v>
      </c>
      <c r="P3932" s="18" t="e">
        <f t="shared" si="245"/>
        <v>#DIV/0!</v>
      </c>
      <c r="Q3932" t="s">
        <v>8317</v>
      </c>
      <c r="R3932" s="8" t="s">
        <v>8316</v>
      </c>
      <c r="S3932">
        <v>1459490400</v>
      </c>
      <c r="T3932" s="15">
        <f t="shared" si="246"/>
        <v>42461.25</v>
      </c>
      <c r="U3932" s="14">
        <v>1457078868</v>
      </c>
      <c r="V3932" s="15">
        <f t="shared" si="247"/>
        <v>42433.338749999995</v>
      </c>
    </row>
    <row r="3933" spans="1:22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6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7">
        <f t="shared" si="244"/>
        <v>0</v>
      </c>
      <c r="P3933" s="18" t="e">
        <f t="shared" si="245"/>
        <v>#DIV/0!</v>
      </c>
      <c r="Q3933" t="s">
        <v>8317</v>
      </c>
      <c r="R3933" s="8" t="s">
        <v>8316</v>
      </c>
      <c r="S3933">
        <v>1441510707</v>
      </c>
      <c r="T3933" s="15">
        <f t="shared" si="246"/>
        <v>42253.151701388888</v>
      </c>
      <c r="U3933" s="14">
        <v>1439350707</v>
      </c>
      <c r="V3933" s="15">
        <f t="shared" si="247"/>
        <v>42228.151701388888</v>
      </c>
    </row>
    <row r="3934" spans="1:22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6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7">
        <f t="shared" si="244"/>
        <v>8.3333333333333332E-3</v>
      </c>
      <c r="P3934" s="18">
        <f t="shared" si="245"/>
        <v>1</v>
      </c>
      <c r="Q3934" t="s">
        <v>8317</v>
      </c>
      <c r="R3934" s="8" t="s">
        <v>8316</v>
      </c>
      <c r="S3934">
        <v>1458097364</v>
      </c>
      <c r="T3934" s="15">
        <f t="shared" si="246"/>
        <v>42445.126898148148</v>
      </c>
      <c r="U3934" s="14">
        <v>1455508964</v>
      </c>
      <c r="V3934" s="15">
        <f t="shared" si="247"/>
        <v>42415.168564814812</v>
      </c>
    </row>
    <row r="3935" spans="1:22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6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7">
        <f t="shared" si="244"/>
        <v>15.742857142857142</v>
      </c>
      <c r="P3935" s="18">
        <f t="shared" si="245"/>
        <v>91.833333333333329</v>
      </c>
      <c r="Q3935" t="s">
        <v>8317</v>
      </c>
      <c r="R3935" s="8" t="s">
        <v>8316</v>
      </c>
      <c r="S3935">
        <v>1468716180</v>
      </c>
      <c r="T3935" s="15">
        <f t="shared" si="246"/>
        <v>42568.029861111107</v>
      </c>
      <c r="U3935" s="14">
        <v>1466205262</v>
      </c>
      <c r="V3935" s="15">
        <f t="shared" si="247"/>
        <v>42538.968310185184</v>
      </c>
    </row>
    <row r="3936" spans="1:22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7">
        <f t="shared" si="244"/>
        <v>11</v>
      </c>
      <c r="P3936" s="18">
        <f t="shared" si="245"/>
        <v>45.833333333333336</v>
      </c>
      <c r="Q3936" t="s">
        <v>8317</v>
      </c>
      <c r="R3936" s="8" t="s">
        <v>8316</v>
      </c>
      <c r="S3936">
        <v>1443704400</v>
      </c>
      <c r="T3936" s="15">
        <f t="shared" si="246"/>
        <v>42278.541666666672</v>
      </c>
      <c r="U3936" s="14">
        <v>1439827639</v>
      </c>
      <c r="V3936" s="15">
        <f t="shared" si="247"/>
        <v>42233.671747685185</v>
      </c>
    </row>
    <row r="3937" spans="1:22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6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7">
        <f t="shared" si="244"/>
        <v>43.833333333333336</v>
      </c>
      <c r="P3937" s="18">
        <f t="shared" si="245"/>
        <v>57.173913043478258</v>
      </c>
      <c r="Q3937" t="s">
        <v>8317</v>
      </c>
      <c r="R3937" s="8" t="s">
        <v>8316</v>
      </c>
      <c r="S3937">
        <v>1443973546</v>
      </c>
      <c r="T3937" s="15">
        <f t="shared" si="246"/>
        <v>42281.656782407408</v>
      </c>
      <c r="U3937" s="14">
        <v>1438789546</v>
      </c>
      <c r="V3937" s="15">
        <f t="shared" si="247"/>
        <v>42221.656782407408</v>
      </c>
    </row>
    <row r="3938" spans="1:22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6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7">
        <f t="shared" si="244"/>
        <v>0</v>
      </c>
      <c r="P3938" s="18" t="e">
        <f t="shared" si="245"/>
        <v>#DIV/0!</v>
      </c>
      <c r="Q3938" t="s">
        <v>8317</v>
      </c>
      <c r="R3938" s="8" t="s">
        <v>8316</v>
      </c>
      <c r="S3938">
        <v>1480576720</v>
      </c>
      <c r="T3938" s="15">
        <f t="shared" si="246"/>
        <v>42705.304629629631</v>
      </c>
      <c r="U3938" s="14">
        <v>1477981120</v>
      </c>
      <c r="V3938" s="15">
        <f t="shared" si="247"/>
        <v>42675.262962962966</v>
      </c>
    </row>
    <row r="3939" spans="1:22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6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7">
        <f t="shared" si="244"/>
        <v>86.135181975736558</v>
      </c>
      <c r="P3939" s="18">
        <f t="shared" si="245"/>
        <v>248.5</v>
      </c>
      <c r="Q3939" t="s">
        <v>8317</v>
      </c>
      <c r="R3939" s="8" t="s">
        <v>8316</v>
      </c>
      <c r="S3939">
        <v>1468249760</v>
      </c>
      <c r="T3939" s="15">
        <f t="shared" si="246"/>
        <v>42562.631481481483</v>
      </c>
      <c r="U3939" s="14">
        <v>1465830560</v>
      </c>
      <c r="V3939" s="15">
        <f t="shared" si="247"/>
        <v>42534.631481481483</v>
      </c>
    </row>
    <row r="3940" spans="1:22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6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7">
        <f t="shared" si="244"/>
        <v>12.196620583717358</v>
      </c>
      <c r="P3940" s="18">
        <f t="shared" si="245"/>
        <v>79.400000000000006</v>
      </c>
      <c r="Q3940" t="s">
        <v>8317</v>
      </c>
      <c r="R3940" s="8" t="s">
        <v>8316</v>
      </c>
      <c r="S3940">
        <v>1435441454</v>
      </c>
      <c r="T3940" s="15">
        <f t="shared" si="246"/>
        <v>42182.905717592592</v>
      </c>
      <c r="U3940" s="14">
        <v>1432763054</v>
      </c>
      <c r="V3940" s="15">
        <f t="shared" si="247"/>
        <v>42151.905717592592</v>
      </c>
    </row>
    <row r="3941" spans="1:22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6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7">
        <f t="shared" si="244"/>
        <v>0.1</v>
      </c>
      <c r="P3941" s="18">
        <f t="shared" si="245"/>
        <v>5</v>
      </c>
      <c r="Q3941" t="s">
        <v>8317</v>
      </c>
      <c r="R3941" s="8" t="s">
        <v>8316</v>
      </c>
      <c r="S3941">
        <v>1412656200</v>
      </c>
      <c r="T3941" s="15">
        <f t="shared" si="246"/>
        <v>41919.1875</v>
      </c>
      <c r="U3941" s="14">
        <v>1412328979</v>
      </c>
      <c r="V3941" s="15">
        <f t="shared" si="247"/>
        <v>41915.400219907409</v>
      </c>
    </row>
    <row r="3942" spans="1:22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6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7">
        <f t="shared" si="244"/>
        <v>0.22</v>
      </c>
      <c r="P3942" s="18">
        <f t="shared" si="245"/>
        <v>5.5</v>
      </c>
      <c r="Q3942" t="s">
        <v>8317</v>
      </c>
      <c r="R3942" s="8" t="s">
        <v>8316</v>
      </c>
      <c r="S3942">
        <v>1420199351</v>
      </c>
      <c r="T3942" s="15">
        <f t="shared" si="246"/>
        <v>42006.492488425924</v>
      </c>
      <c r="U3942" s="14">
        <v>1416311351</v>
      </c>
      <c r="V3942" s="15">
        <f t="shared" si="247"/>
        <v>41961.492488425924</v>
      </c>
    </row>
    <row r="3943" spans="1:22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6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7">
        <f t="shared" si="244"/>
        <v>0.90909090909090906</v>
      </c>
      <c r="P3943" s="18">
        <f t="shared" si="245"/>
        <v>25</v>
      </c>
      <c r="Q3943" t="s">
        <v>8317</v>
      </c>
      <c r="R3943" s="8" t="s">
        <v>8316</v>
      </c>
      <c r="S3943">
        <v>1416877200</v>
      </c>
      <c r="T3943" s="15">
        <f t="shared" si="246"/>
        <v>41968.041666666672</v>
      </c>
      <c r="U3943" s="14">
        <v>1414505137</v>
      </c>
      <c r="V3943" s="15">
        <f t="shared" si="247"/>
        <v>41940.587233796294</v>
      </c>
    </row>
    <row r="3944" spans="1:22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6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7">
        <f t="shared" si="244"/>
        <v>0</v>
      </c>
      <c r="P3944" s="18" t="e">
        <f t="shared" si="245"/>
        <v>#DIV/0!</v>
      </c>
      <c r="Q3944" t="s">
        <v>8317</v>
      </c>
      <c r="R3944" s="8" t="s">
        <v>8316</v>
      </c>
      <c r="S3944">
        <v>1434490914</v>
      </c>
      <c r="T3944" s="15">
        <f t="shared" si="246"/>
        <v>42171.904097222221</v>
      </c>
      <c r="U3944" s="14">
        <v>1429306914</v>
      </c>
      <c r="V3944" s="15">
        <f t="shared" si="247"/>
        <v>42111.904097222221</v>
      </c>
    </row>
    <row r="3945" spans="1:22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6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7">
        <f t="shared" si="244"/>
        <v>35.64</v>
      </c>
      <c r="P3945" s="18">
        <f t="shared" si="245"/>
        <v>137.07692307692307</v>
      </c>
      <c r="Q3945" t="s">
        <v>8317</v>
      </c>
      <c r="R3945" s="8" t="s">
        <v>8316</v>
      </c>
      <c r="S3945">
        <v>1446483000</v>
      </c>
      <c r="T3945" s="15">
        <f t="shared" si="246"/>
        <v>42310.701388888891</v>
      </c>
      <c r="U3945" s="14">
        <v>1443811268</v>
      </c>
      <c r="V3945" s="15">
        <f t="shared" si="247"/>
        <v>42279.778564814813</v>
      </c>
    </row>
    <row r="3946" spans="1:22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7">
        <f t="shared" si="244"/>
        <v>0</v>
      </c>
      <c r="P3946" s="18" t="e">
        <f t="shared" si="245"/>
        <v>#DIV/0!</v>
      </c>
      <c r="Q3946" t="s">
        <v>8317</v>
      </c>
      <c r="R3946" s="8" t="s">
        <v>8316</v>
      </c>
      <c r="S3946">
        <v>1440690875</v>
      </c>
      <c r="T3946" s="15">
        <f t="shared" si="246"/>
        <v>42243.662905092591</v>
      </c>
      <c r="U3946" s="14">
        <v>1438098875</v>
      </c>
      <c r="V3946" s="15">
        <f t="shared" si="247"/>
        <v>42213.662905092591</v>
      </c>
    </row>
    <row r="3947" spans="1:22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6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7">
        <f t="shared" si="244"/>
        <v>0.25</v>
      </c>
      <c r="P3947" s="18">
        <f t="shared" si="245"/>
        <v>5</v>
      </c>
      <c r="Q3947" t="s">
        <v>8317</v>
      </c>
      <c r="R3947" s="8" t="s">
        <v>8316</v>
      </c>
      <c r="S3947">
        <v>1431717268</v>
      </c>
      <c r="T3947" s="15">
        <f t="shared" si="246"/>
        <v>42139.801712962959</v>
      </c>
      <c r="U3947" s="14">
        <v>1429125268</v>
      </c>
      <c r="V3947" s="15">
        <f t="shared" si="247"/>
        <v>42109.801712962959</v>
      </c>
    </row>
    <row r="3948" spans="1:22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6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7">
        <f t="shared" si="244"/>
        <v>3.25</v>
      </c>
      <c r="P3948" s="18">
        <f t="shared" si="245"/>
        <v>39</v>
      </c>
      <c r="Q3948" t="s">
        <v>8317</v>
      </c>
      <c r="R3948" s="8" t="s">
        <v>8316</v>
      </c>
      <c r="S3948">
        <v>1425110400</v>
      </c>
      <c r="T3948" s="15">
        <f t="shared" si="246"/>
        <v>42063.333333333328</v>
      </c>
      <c r="U3948" s="14">
        <v>1422388822</v>
      </c>
      <c r="V3948" s="15">
        <f t="shared" si="247"/>
        <v>42031.833587962959</v>
      </c>
    </row>
    <row r="3949" spans="1:22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6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7">
        <f t="shared" si="244"/>
        <v>3.3666666666666663</v>
      </c>
      <c r="P3949" s="18">
        <f t="shared" si="245"/>
        <v>50.5</v>
      </c>
      <c r="Q3949" t="s">
        <v>8317</v>
      </c>
      <c r="R3949" s="8" t="s">
        <v>8316</v>
      </c>
      <c r="S3949">
        <v>1475378744</v>
      </c>
      <c r="T3949" s="15">
        <f t="shared" si="246"/>
        <v>42645.142870370371</v>
      </c>
      <c r="U3949" s="14">
        <v>1472786744</v>
      </c>
      <c r="V3949" s="15">
        <f t="shared" si="247"/>
        <v>42615.142870370371</v>
      </c>
    </row>
    <row r="3950" spans="1:22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6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7">
        <f t="shared" si="244"/>
        <v>0</v>
      </c>
      <c r="P3950" s="18" t="e">
        <f t="shared" si="245"/>
        <v>#DIV/0!</v>
      </c>
      <c r="Q3950" t="s">
        <v>8317</v>
      </c>
      <c r="R3950" s="8" t="s">
        <v>8316</v>
      </c>
      <c r="S3950">
        <v>1410076123</v>
      </c>
      <c r="T3950" s="15">
        <f t="shared" si="246"/>
        <v>41889.325497685189</v>
      </c>
      <c r="U3950" s="14">
        <v>1404892123</v>
      </c>
      <c r="V3950" s="15">
        <f t="shared" si="247"/>
        <v>41829.325497685189</v>
      </c>
    </row>
    <row r="3951" spans="1:22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6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7">
        <f t="shared" si="244"/>
        <v>15.770000000000001</v>
      </c>
      <c r="P3951" s="18">
        <f t="shared" si="245"/>
        <v>49.28125</v>
      </c>
      <c r="Q3951" t="s">
        <v>8317</v>
      </c>
      <c r="R3951" s="8" t="s">
        <v>8316</v>
      </c>
      <c r="S3951">
        <v>1423623221</v>
      </c>
      <c r="T3951" s="15">
        <f t="shared" si="246"/>
        <v>42046.120613425926</v>
      </c>
      <c r="U3951" s="14">
        <v>1421031221</v>
      </c>
      <c r="V3951" s="15">
        <f t="shared" si="247"/>
        <v>42016.120613425926</v>
      </c>
    </row>
    <row r="3952" spans="1:22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6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7">
        <f t="shared" si="244"/>
        <v>0.625</v>
      </c>
      <c r="P3952" s="18">
        <f t="shared" si="245"/>
        <v>25</v>
      </c>
      <c r="Q3952" t="s">
        <v>8317</v>
      </c>
      <c r="R3952" s="8" t="s">
        <v>8316</v>
      </c>
      <c r="S3952">
        <v>1460140500</v>
      </c>
      <c r="T3952" s="15">
        <f t="shared" si="246"/>
        <v>42468.774305555555</v>
      </c>
      <c r="U3952" s="14">
        <v>1457628680</v>
      </c>
      <c r="V3952" s="15">
        <f t="shared" si="247"/>
        <v>42439.702314814815</v>
      </c>
    </row>
    <row r="3953" spans="1:22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6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7">
        <f t="shared" si="244"/>
        <v>5.0000000000000001E-4</v>
      </c>
      <c r="P3953" s="18">
        <f t="shared" si="245"/>
        <v>1</v>
      </c>
      <c r="Q3953" t="s">
        <v>8317</v>
      </c>
      <c r="R3953" s="8" t="s">
        <v>8316</v>
      </c>
      <c r="S3953">
        <v>1462301342</v>
      </c>
      <c r="T3953" s="15">
        <f t="shared" si="246"/>
        <v>42493.784050925926</v>
      </c>
      <c r="U3953" s="14">
        <v>1457120942</v>
      </c>
      <c r="V3953" s="15">
        <f t="shared" si="247"/>
        <v>42433.825717592597</v>
      </c>
    </row>
    <row r="3954" spans="1:22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6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7">
        <f t="shared" si="244"/>
        <v>9.6153846153846159E-2</v>
      </c>
      <c r="P3954" s="18">
        <f t="shared" si="245"/>
        <v>25</v>
      </c>
      <c r="Q3954" t="s">
        <v>8317</v>
      </c>
      <c r="R3954" s="8" t="s">
        <v>8316</v>
      </c>
      <c r="S3954">
        <v>1445885890</v>
      </c>
      <c r="T3954" s="15">
        <f t="shared" si="246"/>
        <v>42303.790393518517</v>
      </c>
      <c r="U3954" s="14">
        <v>1440701890</v>
      </c>
      <c r="V3954" s="15">
        <f t="shared" si="247"/>
        <v>42243.790393518517</v>
      </c>
    </row>
    <row r="3955" spans="1:22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6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7">
        <f t="shared" si="244"/>
        <v>0</v>
      </c>
      <c r="P3955" s="18" t="e">
        <f t="shared" si="245"/>
        <v>#DIV/0!</v>
      </c>
      <c r="Q3955" t="s">
        <v>8317</v>
      </c>
      <c r="R3955" s="8" t="s">
        <v>8316</v>
      </c>
      <c r="S3955">
        <v>1469834940</v>
      </c>
      <c r="T3955" s="15">
        <f t="shared" si="246"/>
        <v>42580.978472222225</v>
      </c>
      <c r="U3955" s="14">
        <v>1467162586</v>
      </c>
      <c r="V3955" s="15">
        <f t="shared" si="247"/>
        <v>42550.048449074078</v>
      </c>
    </row>
    <row r="3956" spans="1:22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7">
        <f t="shared" si="244"/>
        <v>0</v>
      </c>
      <c r="P3956" s="18" t="e">
        <f t="shared" si="245"/>
        <v>#DIV/0!</v>
      </c>
      <c r="Q3956" t="s">
        <v>8317</v>
      </c>
      <c r="R3956" s="8" t="s">
        <v>8316</v>
      </c>
      <c r="S3956">
        <v>1405352264</v>
      </c>
      <c r="T3956" s="15">
        <f t="shared" si="246"/>
        <v>41834.651203703703</v>
      </c>
      <c r="U3956" s="14">
        <v>1400168264</v>
      </c>
      <c r="V3956" s="15">
        <f t="shared" si="247"/>
        <v>41774.651203703703</v>
      </c>
    </row>
    <row r="3957" spans="1:22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6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7">
        <f t="shared" si="244"/>
        <v>24.285714285714285</v>
      </c>
      <c r="P3957" s="18">
        <f t="shared" si="245"/>
        <v>53.125</v>
      </c>
      <c r="Q3957" t="s">
        <v>8317</v>
      </c>
      <c r="R3957" s="8" t="s">
        <v>8316</v>
      </c>
      <c r="S3957">
        <v>1448745741</v>
      </c>
      <c r="T3957" s="15">
        <f t="shared" si="246"/>
        <v>42336.890520833331</v>
      </c>
      <c r="U3957" s="14">
        <v>1446150141</v>
      </c>
      <c r="V3957" s="15">
        <f t="shared" si="247"/>
        <v>42306.848854166667</v>
      </c>
    </row>
    <row r="3958" spans="1:22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6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7">
        <f t="shared" si="244"/>
        <v>0</v>
      </c>
      <c r="P3958" s="18" t="e">
        <f t="shared" si="245"/>
        <v>#DIV/0!</v>
      </c>
      <c r="Q3958" t="s">
        <v>8317</v>
      </c>
      <c r="R3958" s="8" t="s">
        <v>8316</v>
      </c>
      <c r="S3958">
        <v>1461543600</v>
      </c>
      <c r="T3958" s="15">
        <f t="shared" si="246"/>
        <v>42485.013888888891</v>
      </c>
      <c r="U3958" s="14">
        <v>1459203727</v>
      </c>
      <c r="V3958" s="15">
        <f t="shared" si="247"/>
        <v>42457.932025462964</v>
      </c>
    </row>
    <row r="3959" spans="1:22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6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7">
        <f t="shared" si="244"/>
        <v>2.5000000000000001E-2</v>
      </c>
      <c r="P3959" s="18">
        <f t="shared" si="245"/>
        <v>7</v>
      </c>
      <c r="Q3959" t="s">
        <v>8317</v>
      </c>
      <c r="R3959" s="8" t="s">
        <v>8316</v>
      </c>
      <c r="S3959">
        <v>1468020354</v>
      </c>
      <c r="T3959" s="15">
        <f t="shared" si="246"/>
        <v>42559.976319444446</v>
      </c>
      <c r="U3959" s="14">
        <v>1464045954</v>
      </c>
      <c r="V3959" s="15">
        <f t="shared" si="247"/>
        <v>42513.976319444446</v>
      </c>
    </row>
    <row r="3960" spans="1:22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6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7">
        <f t="shared" si="244"/>
        <v>32.049999999999997</v>
      </c>
      <c r="P3960" s="18">
        <f t="shared" si="245"/>
        <v>40.0625</v>
      </c>
      <c r="Q3960" t="s">
        <v>8317</v>
      </c>
      <c r="R3960" s="8" t="s">
        <v>8316</v>
      </c>
      <c r="S3960">
        <v>1406988000</v>
      </c>
      <c r="T3960" s="15">
        <f t="shared" si="246"/>
        <v>41853.583333333336</v>
      </c>
      <c r="U3960" s="14">
        <v>1403822912</v>
      </c>
      <c r="V3960" s="15">
        <f t="shared" si="247"/>
        <v>41816.950370370367</v>
      </c>
    </row>
    <row r="3961" spans="1:22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6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7">
        <f t="shared" si="244"/>
        <v>24.333333333333336</v>
      </c>
      <c r="P3961" s="18">
        <f t="shared" si="245"/>
        <v>24.333333333333332</v>
      </c>
      <c r="Q3961" t="s">
        <v>8317</v>
      </c>
      <c r="R3961" s="8" t="s">
        <v>8316</v>
      </c>
      <c r="S3961">
        <v>1411930556</v>
      </c>
      <c r="T3961" s="15">
        <f t="shared" si="246"/>
        <v>41910.788842592592</v>
      </c>
      <c r="U3961" s="14">
        <v>1409338556</v>
      </c>
      <c r="V3961" s="15">
        <f t="shared" si="247"/>
        <v>41880.788842592592</v>
      </c>
    </row>
    <row r="3962" spans="1:22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6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7">
        <f t="shared" si="244"/>
        <v>1.5</v>
      </c>
      <c r="P3962" s="18">
        <f t="shared" si="245"/>
        <v>11.25</v>
      </c>
      <c r="Q3962" t="s">
        <v>8317</v>
      </c>
      <c r="R3962" s="8" t="s">
        <v>8316</v>
      </c>
      <c r="S3962">
        <v>1451852256</v>
      </c>
      <c r="T3962" s="15">
        <f t="shared" si="246"/>
        <v>42372.845555555556</v>
      </c>
      <c r="U3962" s="14">
        <v>1449260256</v>
      </c>
      <c r="V3962" s="15">
        <f t="shared" si="247"/>
        <v>42342.845555555556</v>
      </c>
    </row>
    <row r="3963" spans="1:22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6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7">
        <f t="shared" si="244"/>
        <v>0.42</v>
      </c>
      <c r="P3963" s="18">
        <f t="shared" si="245"/>
        <v>10.5</v>
      </c>
      <c r="Q3963" t="s">
        <v>8317</v>
      </c>
      <c r="R3963" s="8" t="s">
        <v>8316</v>
      </c>
      <c r="S3963">
        <v>1399584210</v>
      </c>
      <c r="T3963" s="15">
        <f t="shared" si="246"/>
        <v>41767.891319444447</v>
      </c>
      <c r="U3963" s="14">
        <v>1397683410</v>
      </c>
      <c r="V3963" s="15">
        <f t="shared" si="247"/>
        <v>41745.891319444447</v>
      </c>
    </row>
    <row r="3964" spans="1:22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6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7">
        <f t="shared" si="244"/>
        <v>3.214285714285714</v>
      </c>
      <c r="P3964" s="18">
        <f t="shared" si="245"/>
        <v>15</v>
      </c>
      <c r="Q3964" t="s">
        <v>8317</v>
      </c>
      <c r="R3964" s="8" t="s">
        <v>8316</v>
      </c>
      <c r="S3964">
        <v>1448722494</v>
      </c>
      <c r="T3964" s="15">
        <f t="shared" si="246"/>
        <v>42336.621458333335</v>
      </c>
      <c r="U3964" s="14">
        <v>1446562494</v>
      </c>
      <c r="V3964" s="15">
        <f t="shared" si="247"/>
        <v>42311.621458333335</v>
      </c>
    </row>
    <row r="3965" spans="1:22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6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7">
        <f t="shared" si="244"/>
        <v>0</v>
      </c>
      <c r="P3965" s="18" t="e">
        <f t="shared" si="245"/>
        <v>#DIV/0!</v>
      </c>
      <c r="Q3965" t="s">
        <v>8317</v>
      </c>
      <c r="R3965" s="8" t="s">
        <v>8316</v>
      </c>
      <c r="S3965">
        <v>1447821717</v>
      </c>
      <c r="T3965" s="15">
        <f t="shared" si="246"/>
        <v>42326.195798611108</v>
      </c>
      <c r="U3965" s="14">
        <v>1445226117</v>
      </c>
      <c r="V3965" s="15">
        <f t="shared" si="247"/>
        <v>42296.154131944444</v>
      </c>
    </row>
    <row r="3966" spans="1:22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7">
        <f t="shared" si="244"/>
        <v>6.3</v>
      </c>
      <c r="P3966" s="18">
        <f t="shared" si="245"/>
        <v>42</v>
      </c>
      <c r="Q3966" t="s">
        <v>8317</v>
      </c>
      <c r="R3966" s="8" t="s">
        <v>8316</v>
      </c>
      <c r="S3966">
        <v>1429460386</v>
      </c>
      <c r="T3966" s="15">
        <f t="shared" si="246"/>
        <v>42113.680393518516</v>
      </c>
      <c r="U3966" s="14">
        <v>1424279986</v>
      </c>
      <c r="V3966" s="15">
        <f t="shared" si="247"/>
        <v>42053.722060185188</v>
      </c>
    </row>
    <row r="3967" spans="1:22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6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7">
        <f t="shared" si="244"/>
        <v>14.249999999999998</v>
      </c>
      <c r="P3967" s="18">
        <f t="shared" si="245"/>
        <v>71.25</v>
      </c>
      <c r="Q3967" t="s">
        <v>8317</v>
      </c>
      <c r="R3967" s="8" t="s">
        <v>8316</v>
      </c>
      <c r="S3967">
        <v>1460608780</v>
      </c>
      <c r="T3967" s="15">
        <f t="shared" si="246"/>
        <v>42474.194212962961</v>
      </c>
      <c r="U3967" s="14">
        <v>1455428380</v>
      </c>
      <c r="V3967" s="15">
        <f t="shared" si="247"/>
        <v>42414.235879629632</v>
      </c>
    </row>
    <row r="3968" spans="1:22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6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7">
        <f t="shared" si="244"/>
        <v>0.6</v>
      </c>
      <c r="P3968" s="18">
        <f t="shared" si="245"/>
        <v>22.5</v>
      </c>
      <c r="Q3968" t="s">
        <v>8317</v>
      </c>
      <c r="R3968" s="8" t="s">
        <v>8316</v>
      </c>
      <c r="S3968">
        <v>1406170740</v>
      </c>
      <c r="T3968" s="15">
        <f t="shared" si="246"/>
        <v>41844.124305555553</v>
      </c>
      <c r="U3968" s="14">
        <v>1402506278</v>
      </c>
      <c r="V3968" s="15">
        <f t="shared" si="247"/>
        <v>41801.711550925924</v>
      </c>
    </row>
    <row r="3969" spans="1:22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6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7">
        <f t="shared" si="244"/>
        <v>24.117647058823529</v>
      </c>
      <c r="P3969" s="18">
        <f t="shared" si="245"/>
        <v>41</v>
      </c>
      <c r="Q3969" t="s">
        <v>8317</v>
      </c>
      <c r="R3969" s="8" t="s">
        <v>8316</v>
      </c>
      <c r="S3969">
        <v>1488783507</v>
      </c>
      <c r="T3969" s="15">
        <f t="shared" si="246"/>
        <v>42800.290590277778</v>
      </c>
      <c r="U3969" s="14">
        <v>1486191507</v>
      </c>
      <c r="V3969" s="15">
        <f t="shared" si="247"/>
        <v>42770.290590277778</v>
      </c>
    </row>
    <row r="3970" spans="1:22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6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7">
        <f t="shared" si="244"/>
        <v>10.54</v>
      </c>
      <c r="P3970" s="18">
        <f t="shared" si="245"/>
        <v>47.909090909090907</v>
      </c>
      <c r="Q3970" t="s">
        <v>8317</v>
      </c>
      <c r="R3970" s="8" t="s">
        <v>8316</v>
      </c>
      <c r="S3970">
        <v>1463945673</v>
      </c>
      <c r="T3970" s="15">
        <f t="shared" si="246"/>
        <v>42512.815659722226</v>
      </c>
      <c r="U3970" s="14">
        <v>1458761673</v>
      </c>
      <c r="V3970" s="15">
        <f t="shared" si="247"/>
        <v>42452.815659722226</v>
      </c>
    </row>
    <row r="3971" spans="1:22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6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7">
        <f t="shared" ref="O3971:O4034" si="248">(E3971/D3971)*100</f>
        <v>7.4690265486725664</v>
      </c>
      <c r="P3971" s="18">
        <f t="shared" ref="P3971:P4034" si="249">AVERAGE(E3971/L3971)</f>
        <v>35.166666666666664</v>
      </c>
      <c r="Q3971" t="s">
        <v>8317</v>
      </c>
      <c r="R3971" s="8" t="s">
        <v>8316</v>
      </c>
      <c r="S3971">
        <v>1472442900</v>
      </c>
      <c r="T3971" s="15">
        <f t="shared" ref="T3971:T4034" si="250">(S3971/86400)+DATE(1970,1,1)</f>
        <v>42611.163194444445</v>
      </c>
      <c r="U3971" s="14">
        <v>1471638646</v>
      </c>
      <c r="V3971" s="15">
        <f t="shared" ref="V3971:V4034" si="251">(U3971/86400)+DATE(1970,1,1)</f>
        <v>42601.854699074072</v>
      </c>
    </row>
    <row r="3972" spans="1:22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6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7">
        <f t="shared" si="248"/>
        <v>7.3333333333333334E-2</v>
      </c>
      <c r="P3972" s="18">
        <f t="shared" si="249"/>
        <v>5.5</v>
      </c>
      <c r="Q3972" t="s">
        <v>8317</v>
      </c>
      <c r="R3972" s="8" t="s">
        <v>8316</v>
      </c>
      <c r="S3972">
        <v>1460925811</v>
      </c>
      <c r="T3972" s="15">
        <f t="shared" si="250"/>
        <v>42477.863553240742</v>
      </c>
      <c r="U3972" s="14">
        <v>1458333811</v>
      </c>
      <c r="V3972" s="15">
        <f t="shared" si="251"/>
        <v>42447.863553240742</v>
      </c>
    </row>
    <row r="3973" spans="1:22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6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7">
        <f t="shared" si="248"/>
        <v>0.97142857142857131</v>
      </c>
      <c r="P3973" s="18">
        <f t="shared" si="249"/>
        <v>22.666666666666668</v>
      </c>
      <c r="Q3973" t="s">
        <v>8317</v>
      </c>
      <c r="R3973" s="8" t="s">
        <v>8316</v>
      </c>
      <c r="S3973">
        <v>1405947126</v>
      </c>
      <c r="T3973" s="15">
        <f t="shared" si="250"/>
        <v>41841.536180555559</v>
      </c>
      <c r="U3973" s="14">
        <v>1403355126</v>
      </c>
      <c r="V3973" s="15">
        <f t="shared" si="251"/>
        <v>41811.536180555559</v>
      </c>
    </row>
    <row r="3974" spans="1:22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6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7">
        <f t="shared" si="248"/>
        <v>21.099999999999998</v>
      </c>
      <c r="P3974" s="18">
        <f t="shared" si="249"/>
        <v>26.375</v>
      </c>
      <c r="Q3974" t="s">
        <v>8317</v>
      </c>
      <c r="R3974" s="8" t="s">
        <v>8316</v>
      </c>
      <c r="S3974">
        <v>1423186634</v>
      </c>
      <c r="T3974" s="15">
        <f t="shared" si="250"/>
        <v>42041.067523148144</v>
      </c>
      <c r="U3974" s="14">
        <v>1418002634</v>
      </c>
      <c r="V3974" s="15">
        <f t="shared" si="251"/>
        <v>41981.067523148144</v>
      </c>
    </row>
    <row r="3975" spans="1:22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6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7">
        <f t="shared" si="248"/>
        <v>78.100000000000009</v>
      </c>
      <c r="P3975" s="18">
        <f t="shared" si="249"/>
        <v>105.54054054054055</v>
      </c>
      <c r="Q3975" t="s">
        <v>8317</v>
      </c>
      <c r="R3975" s="8" t="s">
        <v>8316</v>
      </c>
      <c r="S3975">
        <v>1462766400</v>
      </c>
      <c r="T3975" s="15">
        <f t="shared" si="250"/>
        <v>42499.166666666672</v>
      </c>
      <c r="U3975" s="14">
        <v>1460219110</v>
      </c>
      <c r="V3975" s="15">
        <f t="shared" si="251"/>
        <v>42469.68414351852</v>
      </c>
    </row>
    <row r="3976" spans="1:22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7">
        <f t="shared" si="248"/>
        <v>32</v>
      </c>
      <c r="P3976" s="18">
        <f t="shared" si="249"/>
        <v>29.09090909090909</v>
      </c>
      <c r="Q3976" t="s">
        <v>8317</v>
      </c>
      <c r="R3976" s="8" t="s">
        <v>8316</v>
      </c>
      <c r="S3976">
        <v>1464872848</v>
      </c>
      <c r="T3976" s="15">
        <f t="shared" si="250"/>
        <v>42523.546851851846</v>
      </c>
      <c r="U3976" s="14">
        <v>1462280848</v>
      </c>
      <c r="V3976" s="15">
        <f t="shared" si="251"/>
        <v>42493.546851851846</v>
      </c>
    </row>
    <row r="3977" spans="1:22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6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7">
        <f t="shared" si="248"/>
        <v>0</v>
      </c>
      <c r="P3977" s="18" t="e">
        <f t="shared" si="249"/>
        <v>#DIV/0!</v>
      </c>
      <c r="Q3977" t="s">
        <v>8317</v>
      </c>
      <c r="R3977" s="8" t="s">
        <v>8316</v>
      </c>
      <c r="S3977">
        <v>1468442898</v>
      </c>
      <c r="T3977" s="15">
        <f t="shared" si="250"/>
        <v>42564.866875</v>
      </c>
      <c r="U3977" s="14">
        <v>1465850898</v>
      </c>
      <c r="V3977" s="15">
        <f t="shared" si="251"/>
        <v>42534.866875</v>
      </c>
    </row>
    <row r="3978" spans="1:22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6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7">
        <f t="shared" si="248"/>
        <v>47.692307692307693</v>
      </c>
      <c r="P3978" s="18">
        <f t="shared" si="249"/>
        <v>62</v>
      </c>
      <c r="Q3978" t="s">
        <v>8317</v>
      </c>
      <c r="R3978" s="8" t="s">
        <v>8316</v>
      </c>
      <c r="S3978">
        <v>1406876400</v>
      </c>
      <c r="T3978" s="15">
        <f t="shared" si="250"/>
        <v>41852.291666666664</v>
      </c>
      <c r="U3978" s="14">
        <v>1405024561</v>
      </c>
      <c r="V3978" s="15">
        <f t="shared" si="251"/>
        <v>41830.858344907407</v>
      </c>
    </row>
    <row r="3979" spans="1:22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6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7">
        <f t="shared" si="248"/>
        <v>1.4500000000000002</v>
      </c>
      <c r="P3979" s="18">
        <f t="shared" si="249"/>
        <v>217.5</v>
      </c>
      <c r="Q3979" t="s">
        <v>8317</v>
      </c>
      <c r="R3979" s="8" t="s">
        <v>8316</v>
      </c>
      <c r="S3979">
        <v>1469213732</v>
      </c>
      <c r="T3979" s="15">
        <f t="shared" si="250"/>
        <v>42573.788564814815</v>
      </c>
      <c r="U3979" s="14">
        <v>1466621732</v>
      </c>
      <c r="V3979" s="15">
        <f t="shared" si="251"/>
        <v>42543.788564814815</v>
      </c>
    </row>
    <row r="3980" spans="1:22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6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7">
        <f t="shared" si="248"/>
        <v>10.7</v>
      </c>
      <c r="P3980" s="18">
        <f t="shared" si="249"/>
        <v>26.75</v>
      </c>
      <c r="Q3980" t="s">
        <v>8317</v>
      </c>
      <c r="R3980" s="8" t="s">
        <v>8316</v>
      </c>
      <c r="S3980">
        <v>1422717953</v>
      </c>
      <c r="T3980" s="15">
        <f t="shared" si="250"/>
        <v>42035.642974537041</v>
      </c>
      <c r="U3980" s="14">
        <v>1417533953</v>
      </c>
      <c r="V3980" s="15">
        <f t="shared" si="251"/>
        <v>41975.642974537041</v>
      </c>
    </row>
    <row r="3981" spans="1:22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6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7">
        <f t="shared" si="248"/>
        <v>1.8333333333333333</v>
      </c>
      <c r="P3981" s="18">
        <f t="shared" si="249"/>
        <v>18.333333333333332</v>
      </c>
      <c r="Q3981" t="s">
        <v>8317</v>
      </c>
      <c r="R3981" s="8" t="s">
        <v>8316</v>
      </c>
      <c r="S3981">
        <v>1427659200</v>
      </c>
      <c r="T3981" s="15">
        <f t="shared" si="250"/>
        <v>42092.833333333328</v>
      </c>
      <c r="U3981" s="14">
        <v>1425678057</v>
      </c>
      <c r="V3981" s="15">
        <f t="shared" si="251"/>
        <v>42069.903437500005</v>
      </c>
    </row>
    <row r="3982" spans="1:22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6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7">
        <f t="shared" si="248"/>
        <v>18</v>
      </c>
      <c r="P3982" s="18">
        <f t="shared" si="249"/>
        <v>64.285714285714292</v>
      </c>
      <c r="Q3982" t="s">
        <v>8317</v>
      </c>
      <c r="R3982" s="8" t="s">
        <v>8316</v>
      </c>
      <c r="S3982">
        <v>1404570147</v>
      </c>
      <c r="T3982" s="15">
        <f t="shared" si="250"/>
        <v>41825.598923611113</v>
      </c>
      <c r="U3982" s="14">
        <v>1401978147</v>
      </c>
      <c r="V3982" s="15">
        <f t="shared" si="251"/>
        <v>41795.598923611113</v>
      </c>
    </row>
    <row r="3983" spans="1:22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6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7">
        <f t="shared" si="248"/>
        <v>4.083333333333333</v>
      </c>
      <c r="P3983" s="18">
        <f t="shared" si="249"/>
        <v>175</v>
      </c>
      <c r="Q3983" t="s">
        <v>8317</v>
      </c>
      <c r="R3983" s="8" t="s">
        <v>8316</v>
      </c>
      <c r="S3983">
        <v>1468729149</v>
      </c>
      <c r="T3983" s="15">
        <f t="shared" si="250"/>
        <v>42568.179965277777</v>
      </c>
      <c r="U3983" s="14">
        <v>1463545149</v>
      </c>
      <c r="V3983" s="15">
        <f t="shared" si="251"/>
        <v>42508.179965277777</v>
      </c>
    </row>
    <row r="3984" spans="1:22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6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7">
        <f t="shared" si="248"/>
        <v>20</v>
      </c>
      <c r="P3984" s="18">
        <f t="shared" si="249"/>
        <v>34</v>
      </c>
      <c r="Q3984" t="s">
        <v>8317</v>
      </c>
      <c r="R3984" s="8" t="s">
        <v>8316</v>
      </c>
      <c r="S3984">
        <v>1436297180</v>
      </c>
      <c r="T3984" s="15">
        <f t="shared" si="250"/>
        <v>42192.809953703705</v>
      </c>
      <c r="U3984" s="14">
        <v>1431113180</v>
      </c>
      <c r="V3984" s="15">
        <f t="shared" si="251"/>
        <v>42132.809953703705</v>
      </c>
    </row>
    <row r="3985" spans="1:22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6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7">
        <f t="shared" si="248"/>
        <v>34.802513464991023</v>
      </c>
      <c r="P3985" s="18">
        <f t="shared" si="249"/>
        <v>84.282608695652172</v>
      </c>
      <c r="Q3985" t="s">
        <v>8317</v>
      </c>
      <c r="R3985" s="8" t="s">
        <v>8316</v>
      </c>
      <c r="S3985">
        <v>1400569140</v>
      </c>
      <c r="T3985" s="15">
        <f t="shared" si="250"/>
        <v>41779.290972222225</v>
      </c>
      <c r="U3985" s="14">
        <v>1397854356</v>
      </c>
      <c r="V3985" s="15">
        <f t="shared" si="251"/>
        <v>41747.86986111111</v>
      </c>
    </row>
    <row r="3986" spans="1:22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7">
        <f t="shared" si="248"/>
        <v>6.3333333333333339</v>
      </c>
      <c r="P3986" s="18">
        <f t="shared" si="249"/>
        <v>9.5</v>
      </c>
      <c r="Q3986" t="s">
        <v>8317</v>
      </c>
      <c r="R3986" s="8" t="s">
        <v>8316</v>
      </c>
      <c r="S3986">
        <v>1415404800</v>
      </c>
      <c r="T3986" s="15">
        <f t="shared" si="250"/>
        <v>41951</v>
      </c>
      <c r="U3986" s="14">
        <v>1412809644</v>
      </c>
      <c r="V3986" s="15">
        <f t="shared" si="251"/>
        <v>41920.963472222225</v>
      </c>
    </row>
    <row r="3987" spans="1:22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6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7">
        <f t="shared" si="248"/>
        <v>32.049999999999997</v>
      </c>
      <c r="P3987" s="18">
        <f t="shared" si="249"/>
        <v>33.736842105263158</v>
      </c>
      <c r="Q3987" t="s">
        <v>8317</v>
      </c>
      <c r="R3987" s="8" t="s">
        <v>8316</v>
      </c>
      <c r="S3987">
        <v>1456002300</v>
      </c>
      <c r="T3987" s="15">
        <f t="shared" si="250"/>
        <v>42420.878472222219</v>
      </c>
      <c r="U3987" s="14">
        <v>1454173120</v>
      </c>
      <c r="V3987" s="15">
        <f t="shared" si="251"/>
        <v>42399.707407407404</v>
      </c>
    </row>
    <row r="3988" spans="1:22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6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7">
        <f t="shared" si="248"/>
        <v>9.76</v>
      </c>
      <c r="P3988" s="18">
        <f t="shared" si="249"/>
        <v>37.53846153846154</v>
      </c>
      <c r="Q3988" t="s">
        <v>8317</v>
      </c>
      <c r="R3988" s="8" t="s">
        <v>8316</v>
      </c>
      <c r="S3988">
        <v>1462539840</v>
      </c>
      <c r="T3988" s="15">
        <f t="shared" si="250"/>
        <v>42496.544444444444</v>
      </c>
      <c r="U3988" s="14">
        <v>1460034594</v>
      </c>
      <c r="V3988" s="15">
        <f t="shared" si="251"/>
        <v>42467.548541666663</v>
      </c>
    </row>
    <row r="3989" spans="1:22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6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7">
        <f t="shared" si="248"/>
        <v>37.75</v>
      </c>
      <c r="P3989" s="18">
        <f t="shared" si="249"/>
        <v>11.615384615384615</v>
      </c>
      <c r="Q3989" t="s">
        <v>8317</v>
      </c>
      <c r="R3989" s="8" t="s">
        <v>8316</v>
      </c>
      <c r="S3989">
        <v>1400278290</v>
      </c>
      <c r="T3989" s="15">
        <f t="shared" si="250"/>
        <v>41775.92465277778</v>
      </c>
      <c r="U3989" s="14">
        <v>1399414290</v>
      </c>
      <c r="V3989" s="15">
        <f t="shared" si="251"/>
        <v>41765.92465277778</v>
      </c>
    </row>
    <row r="3990" spans="1:22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6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7">
        <f t="shared" si="248"/>
        <v>2.1333333333333333</v>
      </c>
      <c r="P3990" s="18">
        <f t="shared" si="249"/>
        <v>8</v>
      </c>
      <c r="Q3990" t="s">
        <v>8317</v>
      </c>
      <c r="R3990" s="8" t="s">
        <v>8316</v>
      </c>
      <c r="S3990">
        <v>1440813413</v>
      </c>
      <c r="T3990" s="15">
        <f t="shared" si="250"/>
        <v>42245.08116898148</v>
      </c>
      <c r="U3990" s="14">
        <v>1439517413</v>
      </c>
      <c r="V3990" s="15">
        <f t="shared" si="251"/>
        <v>42230.08116898148</v>
      </c>
    </row>
    <row r="3991" spans="1:22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6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7">
        <f t="shared" si="248"/>
        <v>0</v>
      </c>
      <c r="P3991" s="18" t="e">
        <f t="shared" si="249"/>
        <v>#DIV/0!</v>
      </c>
      <c r="Q3991" t="s">
        <v>8317</v>
      </c>
      <c r="R3991" s="8" t="s">
        <v>8316</v>
      </c>
      <c r="S3991">
        <v>1447009181</v>
      </c>
      <c r="T3991" s="15">
        <f t="shared" si="250"/>
        <v>42316.791446759264</v>
      </c>
      <c r="U3991" s="14">
        <v>1444413581</v>
      </c>
      <c r="V3991" s="15">
        <f t="shared" si="251"/>
        <v>42286.749780092592</v>
      </c>
    </row>
    <row r="3992" spans="1:22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6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7">
        <f t="shared" si="248"/>
        <v>4.1818181818181817</v>
      </c>
      <c r="P3992" s="18">
        <f t="shared" si="249"/>
        <v>23</v>
      </c>
      <c r="Q3992" t="s">
        <v>8317</v>
      </c>
      <c r="R3992" s="8" t="s">
        <v>8316</v>
      </c>
      <c r="S3992">
        <v>1456934893</v>
      </c>
      <c r="T3992" s="15">
        <f t="shared" si="250"/>
        <v>42431.672372685185</v>
      </c>
      <c r="U3992" s="14">
        <v>1454342893</v>
      </c>
      <c r="V3992" s="15">
        <f t="shared" si="251"/>
        <v>42401.672372685185</v>
      </c>
    </row>
    <row r="3993" spans="1:22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6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7">
        <f t="shared" si="248"/>
        <v>20</v>
      </c>
      <c r="P3993" s="18">
        <f t="shared" si="249"/>
        <v>100</v>
      </c>
      <c r="Q3993" t="s">
        <v>8317</v>
      </c>
      <c r="R3993" s="8" t="s">
        <v>8316</v>
      </c>
      <c r="S3993">
        <v>1433086082</v>
      </c>
      <c r="T3993" s="15">
        <f t="shared" si="250"/>
        <v>42155.644467592589</v>
      </c>
      <c r="U3993" s="14">
        <v>1430494082</v>
      </c>
      <c r="V3993" s="15">
        <f t="shared" si="251"/>
        <v>42125.644467592589</v>
      </c>
    </row>
    <row r="3994" spans="1:22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6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7">
        <f t="shared" si="248"/>
        <v>5.41</v>
      </c>
      <c r="P3994" s="18">
        <f t="shared" si="249"/>
        <v>60.111111111111114</v>
      </c>
      <c r="Q3994" t="s">
        <v>8317</v>
      </c>
      <c r="R3994" s="8" t="s">
        <v>8316</v>
      </c>
      <c r="S3994">
        <v>1449876859</v>
      </c>
      <c r="T3994" s="15">
        <f t="shared" si="250"/>
        <v>42349.982164351852</v>
      </c>
      <c r="U3994" s="14">
        <v>1444689259</v>
      </c>
      <c r="V3994" s="15">
        <f t="shared" si="251"/>
        <v>42289.94049768518</v>
      </c>
    </row>
    <row r="3995" spans="1:22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6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7">
        <f t="shared" si="248"/>
        <v>6.0000000000000001E-3</v>
      </c>
      <c r="P3995" s="18">
        <f t="shared" si="249"/>
        <v>3</v>
      </c>
      <c r="Q3995" t="s">
        <v>8317</v>
      </c>
      <c r="R3995" s="8" t="s">
        <v>8316</v>
      </c>
      <c r="S3995">
        <v>1431549912</v>
      </c>
      <c r="T3995" s="15">
        <f t="shared" si="250"/>
        <v>42137.864722222221</v>
      </c>
      <c r="U3995" s="14">
        <v>1428957912</v>
      </c>
      <c r="V3995" s="15">
        <f t="shared" si="251"/>
        <v>42107.864722222221</v>
      </c>
    </row>
    <row r="3996" spans="1:22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7">
        <f t="shared" si="248"/>
        <v>0.25</v>
      </c>
      <c r="P3996" s="18">
        <f t="shared" si="249"/>
        <v>5</v>
      </c>
      <c r="Q3996" t="s">
        <v>8317</v>
      </c>
      <c r="R3996" s="8" t="s">
        <v>8316</v>
      </c>
      <c r="S3996">
        <v>1405761690</v>
      </c>
      <c r="T3996" s="15">
        <f t="shared" si="250"/>
        <v>41839.389930555553</v>
      </c>
      <c r="U3996" s="14">
        <v>1403169690</v>
      </c>
      <c r="V3996" s="15">
        <f t="shared" si="251"/>
        <v>41809.389930555553</v>
      </c>
    </row>
    <row r="3997" spans="1:22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6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7">
        <f t="shared" si="248"/>
        <v>35</v>
      </c>
      <c r="P3997" s="18">
        <f t="shared" si="249"/>
        <v>17.5</v>
      </c>
      <c r="Q3997" t="s">
        <v>8317</v>
      </c>
      <c r="R3997" s="8" t="s">
        <v>8316</v>
      </c>
      <c r="S3997">
        <v>1423913220</v>
      </c>
      <c r="T3997" s="15">
        <f t="shared" si="250"/>
        <v>42049.477083333331</v>
      </c>
      <c r="U3997" s="14">
        <v>1421339077</v>
      </c>
      <c r="V3997" s="15">
        <f t="shared" si="251"/>
        <v>42019.683761574073</v>
      </c>
    </row>
    <row r="3998" spans="1:22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6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7">
        <f t="shared" si="248"/>
        <v>16.566666666666666</v>
      </c>
      <c r="P3998" s="18">
        <f t="shared" si="249"/>
        <v>29.235294117647058</v>
      </c>
      <c r="Q3998" t="s">
        <v>8317</v>
      </c>
      <c r="R3998" s="8" t="s">
        <v>8316</v>
      </c>
      <c r="S3998">
        <v>1416499440</v>
      </c>
      <c r="T3998" s="15">
        <f t="shared" si="250"/>
        <v>41963.669444444444</v>
      </c>
      <c r="U3998" s="14">
        <v>1415341464</v>
      </c>
      <c r="V3998" s="15">
        <f t="shared" si="251"/>
        <v>41950.266944444447</v>
      </c>
    </row>
    <row r="3999" spans="1:22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6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7">
        <f t="shared" si="248"/>
        <v>0</v>
      </c>
      <c r="P3999" s="18" t="e">
        <f t="shared" si="249"/>
        <v>#DIV/0!</v>
      </c>
      <c r="Q3999" t="s">
        <v>8317</v>
      </c>
      <c r="R3999" s="8" t="s">
        <v>8316</v>
      </c>
      <c r="S3999">
        <v>1428222221</v>
      </c>
      <c r="T3999" s="15">
        <f t="shared" si="250"/>
        <v>42099.349780092598</v>
      </c>
      <c r="U3999" s="14">
        <v>1425633821</v>
      </c>
      <c r="V3999" s="15">
        <f t="shared" si="251"/>
        <v>42069.391446759255</v>
      </c>
    </row>
    <row r="4000" spans="1:22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6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7">
        <f t="shared" si="248"/>
        <v>57.199999999999996</v>
      </c>
      <c r="P4000" s="18">
        <f t="shared" si="249"/>
        <v>59.583333333333336</v>
      </c>
      <c r="Q4000" t="s">
        <v>8317</v>
      </c>
      <c r="R4000" s="8" t="s">
        <v>8316</v>
      </c>
      <c r="S4000">
        <v>1427580426</v>
      </c>
      <c r="T4000" s="15">
        <f t="shared" si="250"/>
        <v>42091.921597222223</v>
      </c>
      <c r="U4000" s="14">
        <v>1424992026</v>
      </c>
      <c r="V4000" s="15">
        <f t="shared" si="251"/>
        <v>42061.963263888887</v>
      </c>
    </row>
    <row r="4001" spans="1:22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6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7">
        <f t="shared" si="248"/>
        <v>16.514285714285716</v>
      </c>
      <c r="P4001" s="18">
        <f t="shared" si="249"/>
        <v>82.571428571428569</v>
      </c>
      <c r="Q4001" t="s">
        <v>8317</v>
      </c>
      <c r="R4001" s="8" t="s">
        <v>8316</v>
      </c>
      <c r="S4001">
        <v>1409514709</v>
      </c>
      <c r="T4001" s="15">
        <f t="shared" si="250"/>
        <v>41882.827650462961</v>
      </c>
      <c r="U4001" s="14">
        <v>1406058798</v>
      </c>
      <c r="V4001" s="15">
        <f t="shared" si="251"/>
        <v>41842.828680555554</v>
      </c>
    </row>
    <row r="4002" spans="1:22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6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7">
        <f t="shared" si="248"/>
        <v>0.125</v>
      </c>
      <c r="P4002" s="18">
        <f t="shared" si="249"/>
        <v>10</v>
      </c>
      <c r="Q4002" t="s">
        <v>8317</v>
      </c>
      <c r="R4002" s="8" t="s">
        <v>8316</v>
      </c>
      <c r="S4002">
        <v>1462631358</v>
      </c>
      <c r="T4002" s="15">
        <f t="shared" si="250"/>
        <v>42497.603680555556</v>
      </c>
      <c r="U4002" s="14">
        <v>1457450958</v>
      </c>
      <c r="V4002" s="15">
        <f t="shared" si="251"/>
        <v>42437.64534722222</v>
      </c>
    </row>
    <row r="4003" spans="1:22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6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7">
        <f t="shared" si="248"/>
        <v>37.75</v>
      </c>
      <c r="P4003" s="18">
        <f t="shared" si="249"/>
        <v>32.357142857142854</v>
      </c>
      <c r="Q4003" t="s">
        <v>8317</v>
      </c>
      <c r="R4003" s="8" t="s">
        <v>8316</v>
      </c>
      <c r="S4003">
        <v>1488394800</v>
      </c>
      <c r="T4003" s="15">
        <f t="shared" si="250"/>
        <v>42795.791666666672</v>
      </c>
      <c r="U4003" s="14">
        <v>1486681708</v>
      </c>
      <c r="V4003" s="15">
        <f t="shared" si="251"/>
        <v>42775.964212962965</v>
      </c>
    </row>
    <row r="4004" spans="1:22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6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7">
        <f t="shared" si="248"/>
        <v>1.8399999999999999</v>
      </c>
      <c r="P4004" s="18">
        <f t="shared" si="249"/>
        <v>5.75</v>
      </c>
      <c r="Q4004" t="s">
        <v>8317</v>
      </c>
      <c r="R4004" s="8" t="s">
        <v>8316</v>
      </c>
      <c r="S4004">
        <v>1411779761</v>
      </c>
      <c r="T4004" s="15">
        <f t="shared" si="250"/>
        <v>41909.043530092589</v>
      </c>
      <c r="U4004" s="14">
        <v>1409187761</v>
      </c>
      <c r="V4004" s="15">
        <f t="shared" si="251"/>
        <v>41879.043530092589</v>
      </c>
    </row>
    <row r="4005" spans="1:22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6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7">
        <f t="shared" si="248"/>
        <v>10.050000000000001</v>
      </c>
      <c r="P4005" s="18">
        <f t="shared" si="249"/>
        <v>100.5</v>
      </c>
      <c r="Q4005" t="s">
        <v>8317</v>
      </c>
      <c r="R4005" s="8" t="s">
        <v>8316</v>
      </c>
      <c r="S4005">
        <v>1424009147</v>
      </c>
      <c r="T4005" s="15">
        <f t="shared" si="250"/>
        <v>42050.587349537032</v>
      </c>
      <c r="U4005" s="14">
        <v>1421417147</v>
      </c>
      <c r="V4005" s="15">
        <f t="shared" si="251"/>
        <v>42020.587349537032</v>
      </c>
    </row>
    <row r="4006" spans="1:22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7">
        <f t="shared" si="248"/>
        <v>0.2</v>
      </c>
      <c r="P4006" s="18">
        <f t="shared" si="249"/>
        <v>1</v>
      </c>
      <c r="Q4006" t="s">
        <v>8317</v>
      </c>
      <c r="R4006" s="8" t="s">
        <v>8316</v>
      </c>
      <c r="S4006">
        <v>1412740457</v>
      </c>
      <c r="T4006" s="15">
        <f t="shared" si="250"/>
        <v>41920.16269675926</v>
      </c>
      <c r="U4006" s="14">
        <v>1410148457</v>
      </c>
      <c r="V4006" s="15">
        <f t="shared" si="251"/>
        <v>41890.16269675926</v>
      </c>
    </row>
    <row r="4007" spans="1:22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6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7">
        <f t="shared" si="248"/>
        <v>1.3333333333333335</v>
      </c>
      <c r="P4007" s="18">
        <f t="shared" si="249"/>
        <v>20</v>
      </c>
      <c r="Q4007" t="s">
        <v>8317</v>
      </c>
      <c r="R4007" s="8" t="s">
        <v>8316</v>
      </c>
      <c r="S4007">
        <v>1413832985</v>
      </c>
      <c r="T4007" s="15">
        <f t="shared" si="250"/>
        <v>41932.807696759257</v>
      </c>
      <c r="U4007" s="14">
        <v>1408648985</v>
      </c>
      <c r="V4007" s="15">
        <f t="shared" si="251"/>
        <v>41872.807696759257</v>
      </c>
    </row>
    <row r="4008" spans="1:22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6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7">
        <f t="shared" si="248"/>
        <v>6.6666666666666671E-3</v>
      </c>
      <c r="P4008" s="18">
        <f t="shared" si="249"/>
        <v>2</v>
      </c>
      <c r="Q4008" t="s">
        <v>8317</v>
      </c>
      <c r="R4008" s="8" t="s">
        <v>8316</v>
      </c>
      <c r="S4008">
        <v>1455647587</v>
      </c>
      <c r="T4008" s="15">
        <f t="shared" si="250"/>
        <v>42416.772997685184</v>
      </c>
      <c r="U4008" s="14">
        <v>1453487587</v>
      </c>
      <c r="V4008" s="15">
        <f t="shared" si="251"/>
        <v>42391.772997685184</v>
      </c>
    </row>
    <row r="4009" spans="1:22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6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7">
        <f t="shared" si="248"/>
        <v>0.25</v>
      </c>
      <c r="P4009" s="18">
        <f t="shared" si="249"/>
        <v>5</v>
      </c>
      <c r="Q4009" t="s">
        <v>8317</v>
      </c>
      <c r="R4009" s="8" t="s">
        <v>8316</v>
      </c>
      <c r="S4009">
        <v>1409070480</v>
      </c>
      <c r="T4009" s="15">
        <f t="shared" si="250"/>
        <v>41877.686111111107</v>
      </c>
      <c r="U4009" s="14">
        <v>1406572381</v>
      </c>
      <c r="V4009" s="15">
        <f t="shared" si="251"/>
        <v>41848.772928240738</v>
      </c>
    </row>
    <row r="4010" spans="1:22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6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7">
        <f t="shared" si="248"/>
        <v>6</v>
      </c>
      <c r="P4010" s="18">
        <f t="shared" si="249"/>
        <v>15</v>
      </c>
      <c r="Q4010" t="s">
        <v>8317</v>
      </c>
      <c r="R4010" s="8" t="s">
        <v>8316</v>
      </c>
      <c r="S4010">
        <v>1437606507</v>
      </c>
      <c r="T4010" s="15">
        <f t="shared" si="250"/>
        <v>42207.964201388888</v>
      </c>
      <c r="U4010" s="14">
        <v>1435014507</v>
      </c>
      <c r="V4010" s="15">
        <f t="shared" si="251"/>
        <v>42177.964201388888</v>
      </c>
    </row>
    <row r="4011" spans="1:22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6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7">
        <f t="shared" si="248"/>
        <v>3.8860103626943006</v>
      </c>
      <c r="P4011" s="18">
        <f t="shared" si="249"/>
        <v>25</v>
      </c>
      <c r="Q4011" t="s">
        <v>8317</v>
      </c>
      <c r="R4011" s="8" t="s">
        <v>8316</v>
      </c>
      <c r="S4011">
        <v>1410281360</v>
      </c>
      <c r="T4011" s="15">
        <f t="shared" si="250"/>
        <v>41891.700925925928</v>
      </c>
      <c r="U4011" s="14">
        <v>1406825360</v>
      </c>
      <c r="V4011" s="15">
        <f t="shared" si="251"/>
        <v>41851.700925925928</v>
      </c>
    </row>
    <row r="4012" spans="1:22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6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7">
        <f t="shared" si="248"/>
        <v>24.194444444444443</v>
      </c>
      <c r="P4012" s="18">
        <f t="shared" si="249"/>
        <v>45.842105263157897</v>
      </c>
      <c r="Q4012" t="s">
        <v>8317</v>
      </c>
      <c r="R4012" s="8" t="s">
        <v>8316</v>
      </c>
      <c r="S4012">
        <v>1414348166</v>
      </c>
      <c r="T4012" s="15">
        <f t="shared" si="250"/>
        <v>41938.770439814813</v>
      </c>
      <c r="U4012" s="14">
        <v>1412879366</v>
      </c>
      <c r="V4012" s="15">
        <f t="shared" si="251"/>
        <v>41921.770439814813</v>
      </c>
    </row>
    <row r="4013" spans="1:22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6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7">
        <f t="shared" si="248"/>
        <v>7.6</v>
      </c>
      <c r="P4013" s="18">
        <f t="shared" si="249"/>
        <v>4.75</v>
      </c>
      <c r="Q4013" t="s">
        <v>8317</v>
      </c>
      <c r="R4013" s="8" t="s">
        <v>8316</v>
      </c>
      <c r="S4013">
        <v>1422450278</v>
      </c>
      <c r="T4013" s="15">
        <f t="shared" si="250"/>
        <v>42032.54488425926</v>
      </c>
      <c r="U4013" s="14">
        <v>1419858278</v>
      </c>
      <c r="V4013" s="15">
        <f t="shared" si="251"/>
        <v>42002.54488425926</v>
      </c>
    </row>
    <row r="4014" spans="1:22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6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7">
        <f t="shared" si="248"/>
        <v>0</v>
      </c>
      <c r="P4014" s="18" t="e">
        <f t="shared" si="249"/>
        <v>#DIV/0!</v>
      </c>
      <c r="Q4014" t="s">
        <v>8317</v>
      </c>
      <c r="R4014" s="8" t="s">
        <v>8316</v>
      </c>
      <c r="S4014">
        <v>1430571849</v>
      </c>
      <c r="T4014" s="15">
        <f t="shared" si="250"/>
        <v>42126.544548611113</v>
      </c>
      <c r="U4014" s="14">
        <v>1427979849</v>
      </c>
      <c r="V4014" s="15">
        <f t="shared" si="251"/>
        <v>42096.544548611113</v>
      </c>
    </row>
    <row r="4015" spans="1:22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6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7">
        <f t="shared" si="248"/>
        <v>1.3</v>
      </c>
      <c r="P4015" s="18">
        <f t="shared" si="249"/>
        <v>13</v>
      </c>
      <c r="Q4015" t="s">
        <v>8317</v>
      </c>
      <c r="R4015" s="8" t="s">
        <v>8316</v>
      </c>
      <c r="S4015">
        <v>1424070823</v>
      </c>
      <c r="T4015" s="15">
        <f t="shared" si="250"/>
        <v>42051.301192129627</v>
      </c>
      <c r="U4015" s="14">
        <v>1421478823</v>
      </c>
      <c r="V4015" s="15">
        <f t="shared" si="251"/>
        <v>42021.301192129627</v>
      </c>
    </row>
    <row r="4016" spans="1:22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7">
        <f t="shared" si="248"/>
        <v>0</v>
      </c>
      <c r="P4016" s="18" t="e">
        <f t="shared" si="249"/>
        <v>#DIV/0!</v>
      </c>
      <c r="Q4016" t="s">
        <v>8317</v>
      </c>
      <c r="R4016" s="8" t="s">
        <v>8316</v>
      </c>
      <c r="S4016">
        <v>1457157269</v>
      </c>
      <c r="T4016" s="15">
        <f t="shared" si="250"/>
        <v>42434.246168981481</v>
      </c>
      <c r="U4016" s="14">
        <v>1455861269</v>
      </c>
      <c r="V4016" s="15">
        <f t="shared" si="251"/>
        <v>42419.246168981481</v>
      </c>
    </row>
    <row r="4017" spans="1:22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6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7">
        <f t="shared" si="248"/>
        <v>1.4285714285714287E-2</v>
      </c>
      <c r="P4017" s="18">
        <f t="shared" si="249"/>
        <v>1</v>
      </c>
      <c r="Q4017" t="s">
        <v>8317</v>
      </c>
      <c r="R4017" s="8" t="s">
        <v>8316</v>
      </c>
      <c r="S4017">
        <v>1437331463</v>
      </c>
      <c r="T4017" s="15">
        <f t="shared" si="250"/>
        <v>42204.780821759261</v>
      </c>
      <c r="U4017" s="14">
        <v>1434739463</v>
      </c>
      <c r="V4017" s="15">
        <f t="shared" si="251"/>
        <v>42174.780821759261</v>
      </c>
    </row>
    <row r="4018" spans="1:22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6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7">
        <f t="shared" si="248"/>
        <v>14.000000000000002</v>
      </c>
      <c r="P4018" s="18">
        <f t="shared" si="249"/>
        <v>10</v>
      </c>
      <c r="Q4018" t="s">
        <v>8317</v>
      </c>
      <c r="R4018" s="8" t="s">
        <v>8316</v>
      </c>
      <c r="S4018">
        <v>1410987400</v>
      </c>
      <c r="T4018" s="15">
        <f t="shared" si="250"/>
        <v>41899.872685185182</v>
      </c>
      <c r="U4018" s="14">
        <v>1408395400</v>
      </c>
      <c r="V4018" s="15">
        <f t="shared" si="251"/>
        <v>41869.872685185182</v>
      </c>
    </row>
    <row r="4019" spans="1:22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6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7">
        <f t="shared" si="248"/>
        <v>1.05</v>
      </c>
      <c r="P4019" s="18">
        <f t="shared" si="249"/>
        <v>52.5</v>
      </c>
      <c r="Q4019" t="s">
        <v>8317</v>
      </c>
      <c r="R4019" s="8" t="s">
        <v>8316</v>
      </c>
      <c r="S4019">
        <v>1409846874</v>
      </c>
      <c r="T4019" s="15">
        <f t="shared" si="250"/>
        <v>41886.672152777777</v>
      </c>
      <c r="U4019" s="14">
        <v>1407254874</v>
      </c>
      <c r="V4019" s="15">
        <f t="shared" si="251"/>
        <v>41856.672152777777</v>
      </c>
    </row>
    <row r="4020" spans="1:22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6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7">
        <f t="shared" si="248"/>
        <v>8.6666666666666679</v>
      </c>
      <c r="P4020" s="18">
        <f t="shared" si="249"/>
        <v>32.5</v>
      </c>
      <c r="Q4020" t="s">
        <v>8317</v>
      </c>
      <c r="R4020" s="8" t="s">
        <v>8316</v>
      </c>
      <c r="S4020">
        <v>1475877108</v>
      </c>
      <c r="T4020" s="15">
        <f t="shared" si="250"/>
        <v>42650.91097222222</v>
      </c>
      <c r="U4020" s="14">
        <v>1473285108</v>
      </c>
      <c r="V4020" s="15">
        <f t="shared" si="251"/>
        <v>42620.91097222222</v>
      </c>
    </row>
    <row r="4021" spans="1:22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6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7">
        <f t="shared" si="248"/>
        <v>0.82857142857142851</v>
      </c>
      <c r="P4021" s="18">
        <f t="shared" si="249"/>
        <v>7.25</v>
      </c>
      <c r="Q4021" t="s">
        <v>8317</v>
      </c>
      <c r="R4021" s="8" t="s">
        <v>8316</v>
      </c>
      <c r="S4021">
        <v>1460737680</v>
      </c>
      <c r="T4021" s="15">
        <f t="shared" si="250"/>
        <v>42475.686111111107</v>
      </c>
      <c r="U4021" s="14">
        <v>1455725596</v>
      </c>
      <c r="V4021" s="15">
        <f t="shared" si="251"/>
        <v>42417.675879629634</v>
      </c>
    </row>
    <row r="4022" spans="1:22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6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7">
        <f t="shared" si="248"/>
        <v>16.666666666666664</v>
      </c>
      <c r="P4022" s="18">
        <f t="shared" si="249"/>
        <v>33.333333333333336</v>
      </c>
      <c r="Q4022" t="s">
        <v>8317</v>
      </c>
      <c r="R4022" s="8" t="s">
        <v>8316</v>
      </c>
      <c r="S4022">
        <v>1427168099</v>
      </c>
      <c r="T4022" s="15">
        <f t="shared" si="250"/>
        <v>42087.149293981478</v>
      </c>
      <c r="U4022" s="14">
        <v>1424579699</v>
      </c>
      <c r="V4022" s="15">
        <f t="shared" si="251"/>
        <v>42057.190960648149</v>
      </c>
    </row>
    <row r="4023" spans="1:22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6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7">
        <f t="shared" si="248"/>
        <v>0.83333333333333337</v>
      </c>
      <c r="P4023" s="18">
        <f t="shared" si="249"/>
        <v>62.5</v>
      </c>
      <c r="Q4023" t="s">
        <v>8317</v>
      </c>
      <c r="R4023" s="8" t="s">
        <v>8316</v>
      </c>
      <c r="S4023">
        <v>1414360358</v>
      </c>
      <c r="T4023" s="15">
        <f t="shared" si="250"/>
        <v>41938.911550925928</v>
      </c>
      <c r="U4023" s="14">
        <v>1409176358</v>
      </c>
      <c r="V4023" s="15">
        <f t="shared" si="251"/>
        <v>41878.911550925928</v>
      </c>
    </row>
    <row r="4024" spans="1:22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6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7">
        <f t="shared" si="248"/>
        <v>69.561111111111103</v>
      </c>
      <c r="P4024" s="18">
        <f t="shared" si="249"/>
        <v>63.558375634517766</v>
      </c>
      <c r="Q4024" t="s">
        <v>8317</v>
      </c>
      <c r="R4024" s="8" t="s">
        <v>8316</v>
      </c>
      <c r="S4024">
        <v>1422759240</v>
      </c>
      <c r="T4024" s="15">
        <f t="shared" si="250"/>
        <v>42036.120833333334</v>
      </c>
      <c r="U4024" s="14">
        <v>1418824867</v>
      </c>
      <c r="V4024" s="15">
        <f t="shared" si="251"/>
        <v>41990.584108796298</v>
      </c>
    </row>
    <row r="4025" spans="1:22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6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7">
        <f t="shared" si="248"/>
        <v>0</v>
      </c>
      <c r="P4025" s="18" t="e">
        <f t="shared" si="249"/>
        <v>#DIV/0!</v>
      </c>
      <c r="Q4025" t="s">
        <v>8317</v>
      </c>
      <c r="R4025" s="8" t="s">
        <v>8316</v>
      </c>
      <c r="S4025">
        <v>1458860363</v>
      </c>
      <c r="T4025" s="15">
        <f t="shared" si="250"/>
        <v>42453.957905092597</v>
      </c>
      <c r="U4025" s="14">
        <v>1454975963</v>
      </c>
      <c r="V4025" s="15">
        <f t="shared" si="251"/>
        <v>42408.999571759261</v>
      </c>
    </row>
    <row r="4026" spans="1:22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7">
        <f t="shared" si="248"/>
        <v>1.25</v>
      </c>
      <c r="P4026" s="18">
        <f t="shared" si="249"/>
        <v>10</v>
      </c>
      <c r="Q4026" t="s">
        <v>8317</v>
      </c>
      <c r="R4026" s="8" t="s">
        <v>8316</v>
      </c>
      <c r="S4026">
        <v>1441037097</v>
      </c>
      <c r="T4026" s="15">
        <f t="shared" si="250"/>
        <v>42247.670104166667</v>
      </c>
      <c r="U4026" s="14">
        <v>1438445097</v>
      </c>
      <c r="V4026" s="15">
        <f t="shared" si="251"/>
        <v>42217.670104166667</v>
      </c>
    </row>
    <row r="4027" spans="1:22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6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7">
        <f t="shared" si="248"/>
        <v>5</v>
      </c>
      <c r="P4027" s="18">
        <f t="shared" si="249"/>
        <v>62.5</v>
      </c>
      <c r="Q4027" t="s">
        <v>8317</v>
      </c>
      <c r="R4027" s="8" t="s">
        <v>8316</v>
      </c>
      <c r="S4027">
        <v>1437889336</v>
      </c>
      <c r="T4027" s="15">
        <f t="shared" si="250"/>
        <v>42211.237685185188</v>
      </c>
      <c r="U4027" s="14">
        <v>1432705336</v>
      </c>
      <c r="V4027" s="15">
        <f t="shared" si="251"/>
        <v>42151.237685185188</v>
      </c>
    </row>
    <row r="4028" spans="1:22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6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7">
        <f t="shared" si="248"/>
        <v>0</v>
      </c>
      <c r="P4028" s="18" t="e">
        <f t="shared" si="249"/>
        <v>#DIV/0!</v>
      </c>
      <c r="Q4028" t="s">
        <v>8317</v>
      </c>
      <c r="R4028" s="8" t="s">
        <v>8316</v>
      </c>
      <c r="S4028">
        <v>1449247439</v>
      </c>
      <c r="T4028" s="15">
        <f t="shared" si="250"/>
        <v>42342.697210648148</v>
      </c>
      <c r="U4028" s="14">
        <v>1444059839</v>
      </c>
      <c r="V4028" s="15">
        <f t="shared" si="251"/>
        <v>42282.655543981484</v>
      </c>
    </row>
    <row r="4029" spans="1:22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6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7">
        <f t="shared" si="248"/>
        <v>7.166666666666667</v>
      </c>
      <c r="P4029" s="18">
        <f t="shared" si="249"/>
        <v>30.714285714285715</v>
      </c>
      <c r="Q4029" t="s">
        <v>8317</v>
      </c>
      <c r="R4029" s="8" t="s">
        <v>8316</v>
      </c>
      <c r="S4029">
        <v>1487811600</v>
      </c>
      <c r="T4029" s="15">
        <f t="shared" si="250"/>
        <v>42789.041666666672</v>
      </c>
      <c r="U4029" s="14">
        <v>1486077481</v>
      </c>
      <c r="V4029" s="15">
        <f t="shared" si="251"/>
        <v>42768.97084490741</v>
      </c>
    </row>
    <row r="4030" spans="1:22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6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7">
        <f t="shared" si="248"/>
        <v>28.050000000000004</v>
      </c>
      <c r="P4030" s="18">
        <f t="shared" si="249"/>
        <v>51</v>
      </c>
      <c r="Q4030" t="s">
        <v>8317</v>
      </c>
      <c r="R4030" s="8" t="s">
        <v>8316</v>
      </c>
      <c r="S4030">
        <v>1402007500</v>
      </c>
      <c r="T4030" s="15">
        <f t="shared" si="250"/>
        <v>41795.938657407409</v>
      </c>
      <c r="U4030" s="14">
        <v>1399415500</v>
      </c>
      <c r="V4030" s="15">
        <f t="shared" si="251"/>
        <v>41765.938657407409</v>
      </c>
    </row>
    <row r="4031" spans="1:22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6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7">
        <f t="shared" si="248"/>
        <v>0</v>
      </c>
      <c r="P4031" s="18" t="e">
        <f t="shared" si="249"/>
        <v>#DIV/0!</v>
      </c>
      <c r="Q4031" t="s">
        <v>8317</v>
      </c>
      <c r="R4031" s="8" t="s">
        <v>8316</v>
      </c>
      <c r="S4031">
        <v>1450053370</v>
      </c>
      <c r="T4031" s="15">
        <f t="shared" si="250"/>
        <v>42352.02511574074</v>
      </c>
      <c r="U4031" s="14">
        <v>1447461370</v>
      </c>
      <c r="V4031" s="15">
        <f t="shared" si="251"/>
        <v>42322.02511574074</v>
      </c>
    </row>
    <row r="4032" spans="1:22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6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7">
        <f t="shared" si="248"/>
        <v>16</v>
      </c>
      <c r="P4032" s="18">
        <f t="shared" si="249"/>
        <v>66.666666666666671</v>
      </c>
      <c r="Q4032" t="s">
        <v>8317</v>
      </c>
      <c r="R4032" s="8" t="s">
        <v>8316</v>
      </c>
      <c r="S4032">
        <v>1454525340</v>
      </c>
      <c r="T4032" s="15">
        <f t="shared" si="250"/>
        <v>42403.78402777778</v>
      </c>
      <c r="U4032" s="14">
        <v>1452008599</v>
      </c>
      <c r="V4032" s="15">
        <f t="shared" si="251"/>
        <v>42374.655081018514</v>
      </c>
    </row>
    <row r="4033" spans="1:22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6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7">
        <f t="shared" si="248"/>
        <v>0</v>
      </c>
      <c r="P4033" s="18" t="e">
        <f t="shared" si="249"/>
        <v>#DIV/0!</v>
      </c>
      <c r="Q4033" t="s">
        <v>8317</v>
      </c>
      <c r="R4033" s="8" t="s">
        <v>8316</v>
      </c>
      <c r="S4033">
        <v>1418914964</v>
      </c>
      <c r="T4033" s="15">
        <f t="shared" si="250"/>
        <v>41991.626898148148</v>
      </c>
      <c r="U4033" s="14">
        <v>1414591364</v>
      </c>
      <c r="V4033" s="15">
        <f t="shared" si="251"/>
        <v>41941.585231481484</v>
      </c>
    </row>
    <row r="4034" spans="1:22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6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7">
        <f t="shared" si="248"/>
        <v>6.8287037037037033</v>
      </c>
      <c r="P4034" s="18">
        <f t="shared" si="249"/>
        <v>59</v>
      </c>
      <c r="Q4034" t="s">
        <v>8317</v>
      </c>
      <c r="R4034" s="8" t="s">
        <v>8316</v>
      </c>
      <c r="S4034">
        <v>1450211116</v>
      </c>
      <c r="T4034" s="15">
        <f t="shared" si="250"/>
        <v>42353.85087962963</v>
      </c>
      <c r="U4034" s="14">
        <v>1445023516</v>
      </c>
      <c r="V4034" s="15">
        <f t="shared" si="251"/>
        <v>42293.809212962966</v>
      </c>
    </row>
    <row r="4035" spans="1:22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6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7">
        <f t="shared" ref="O4035:O4098" si="252">(E4035/D4035)*100</f>
        <v>25.698702928870294</v>
      </c>
      <c r="P4035" s="18">
        <f t="shared" ref="P4035:P4098" si="253">AVERAGE(E4035/L4035)</f>
        <v>65.340319148936175</v>
      </c>
      <c r="Q4035" t="s">
        <v>8317</v>
      </c>
      <c r="R4035" s="8" t="s">
        <v>8316</v>
      </c>
      <c r="S4035">
        <v>1475398800</v>
      </c>
      <c r="T4035" s="15">
        <f t="shared" ref="T4035:T4098" si="254">(S4035/86400)+DATE(1970,1,1)</f>
        <v>42645.375</v>
      </c>
      <c r="U4035" s="14">
        <v>1472711224</v>
      </c>
      <c r="V4035" s="15">
        <f t="shared" ref="V4035:V4098" si="255">(U4035/86400)+DATE(1970,1,1)</f>
        <v>42614.268796296295</v>
      </c>
    </row>
    <row r="4036" spans="1:22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7">
        <f t="shared" si="252"/>
        <v>1.4814814814814816</v>
      </c>
      <c r="P4036" s="18">
        <f t="shared" si="253"/>
        <v>100</v>
      </c>
      <c r="Q4036" t="s">
        <v>8317</v>
      </c>
      <c r="R4036" s="8" t="s">
        <v>8316</v>
      </c>
      <c r="S4036">
        <v>1428097450</v>
      </c>
      <c r="T4036" s="15">
        <f t="shared" si="254"/>
        <v>42097.905671296292</v>
      </c>
      <c r="U4036" s="14">
        <v>1425509050</v>
      </c>
      <c r="V4036" s="15">
        <f t="shared" si="255"/>
        <v>42067.947337962964</v>
      </c>
    </row>
    <row r="4037" spans="1:22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6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7">
        <f t="shared" si="252"/>
        <v>36.85</v>
      </c>
      <c r="P4037" s="18">
        <f t="shared" si="253"/>
        <v>147.4</v>
      </c>
      <c r="Q4037" t="s">
        <v>8317</v>
      </c>
      <c r="R4037" s="8" t="s">
        <v>8316</v>
      </c>
      <c r="S4037">
        <v>1413925887</v>
      </c>
      <c r="T4037" s="15">
        <f t="shared" si="254"/>
        <v>41933.882951388892</v>
      </c>
      <c r="U4037" s="14">
        <v>1411333887</v>
      </c>
      <c r="V4037" s="15">
        <f t="shared" si="255"/>
        <v>41903.882951388892</v>
      </c>
    </row>
    <row r="4038" spans="1:22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6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7">
        <f t="shared" si="252"/>
        <v>47.05</v>
      </c>
      <c r="P4038" s="18">
        <f t="shared" si="253"/>
        <v>166.05882352941177</v>
      </c>
      <c r="Q4038" t="s">
        <v>8317</v>
      </c>
      <c r="R4038" s="8" t="s">
        <v>8316</v>
      </c>
      <c r="S4038">
        <v>1404253800</v>
      </c>
      <c r="T4038" s="15">
        <f t="shared" si="254"/>
        <v>41821.9375</v>
      </c>
      <c r="U4038" s="14">
        <v>1402784964</v>
      </c>
      <c r="V4038" s="15">
        <f t="shared" si="255"/>
        <v>41804.937083333338</v>
      </c>
    </row>
    <row r="4039" spans="1:22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6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7">
        <f t="shared" si="252"/>
        <v>11.428571428571429</v>
      </c>
      <c r="P4039" s="18">
        <f t="shared" si="253"/>
        <v>40</v>
      </c>
      <c r="Q4039" t="s">
        <v>8317</v>
      </c>
      <c r="R4039" s="8" t="s">
        <v>8316</v>
      </c>
      <c r="S4039">
        <v>1464099900</v>
      </c>
      <c r="T4039" s="15">
        <f t="shared" si="254"/>
        <v>42514.600694444445</v>
      </c>
      <c r="U4039" s="14">
        <v>1462585315</v>
      </c>
      <c r="V4039" s="15">
        <f t="shared" si="255"/>
        <v>42497.070775462962</v>
      </c>
    </row>
    <row r="4040" spans="1:22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6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7">
        <f t="shared" si="252"/>
        <v>12.04</v>
      </c>
      <c r="P4040" s="18">
        <f t="shared" si="253"/>
        <v>75.25</v>
      </c>
      <c r="Q4040" t="s">
        <v>8317</v>
      </c>
      <c r="R4040" s="8" t="s">
        <v>8316</v>
      </c>
      <c r="S4040">
        <v>1413573010</v>
      </c>
      <c r="T4040" s="15">
        <f t="shared" si="254"/>
        <v>41929.798726851848</v>
      </c>
      <c r="U4040" s="14">
        <v>1408389010</v>
      </c>
      <c r="V4040" s="15">
        <f t="shared" si="255"/>
        <v>41869.798726851848</v>
      </c>
    </row>
    <row r="4041" spans="1:22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6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7">
        <f t="shared" si="252"/>
        <v>60</v>
      </c>
      <c r="P4041" s="18">
        <f t="shared" si="253"/>
        <v>60</v>
      </c>
      <c r="Q4041" t="s">
        <v>8317</v>
      </c>
      <c r="R4041" s="8" t="s">
        <v>8316</v>
      </c>
      <c r="S4041">
        <v>1448949540</v>
      </c>
      <c r="T4041" s="15">
        <f t="shared" si="254"/>
        <v>42339.249305555553</v>
      </c>
      <c r="U4041" s="14">
        <v>1446048367</v>
      </c>
      <c r="V4041" s="15">
        <f t="shared" si="255"/>
        <v>42305.670914351853</v>
      </c>
    </row>
    <row r="4042" spans="1:22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6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7">
        <f t="shared" si="252"/>
        <v>31.25</v>
      </c>
      <c r="P4042" s="18">
        <f t="shared" si="253"/>
        <v>1250</v>
      </c>
      <c r="Q4042" t="s">
        <v>8317</v>
      </c>
      <c r="R4042" s="8" t="s">
        <v>8316</v>
      </c>
      <c r="S4042">
        <v>1437188400</v>
      </c>
      <c r="T4042" s="15">
        <f t="shared" si="254"/>
        <v>42203.125</v>
      </c>
      <c r="U4042" s="14">
        <v>1432100004</v>
      </c>
      <c r="V4042" s="15">
        <f t="shared" si="255"/>
        <v>42144.231527777782</v>
      </c>
    </row>
    <row r="4043" spans="1:22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6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7">
        <f t="shared" si="252"/>
        <v>0.42</v>
      </c>
      <c r="P4043" s="18">
        <f t="shared" si="253"/>
        <v>10.5</v>
      </c>
      <c r="Q4043" t="s">
        <v>8317</v>
      </c>
      <c r="R4043" s="8" t="s">
        <v>8316</v>
      </c>
      <c r="S4043">
        <v>1473160954</v>
      </c>
      <c r="T4043" s="15">
        <f t="shared" si="254"/>
        <v>42619.474004629628</v>
      </c>
      <c r="U4043" s="14">
        <v>1467976954</v>
      </c>
      <c r="V4043" s="15">
        <f t="shared" si="255"/>
        <v>42559.474004629628</v>
      </c>
    </row>
    <row r="4044" spans="1:22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6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7">
        <f t="shared" si="252"/>
        <v>0.21</v>
      </c>
      <c r="P4044" s="18">
        <f t="shared" si="253"/>
        <v>7</v>
      </c>
      <c r="Q4044" t="s">
        <v>8317</v>
      </c>
      <c r="R4044" s="8" t="s">
        <v>8316</v>
      </c>
      <c r="S4044">
        <v>1421781360</v>
      </c>
      <c r="T4044" s="15">
        <f t="shared" si="254"/>
        <v>42024.802777777775</v>
      </c>
      <c r="U4044" s="14">
        <v>1419213664</v>
      </c>
      <c r="V4044" s="15">
        <f t="shared" si="255"/>
        <v>41995.084074074075</v>
      </c>
    </row>
    <row r="4045" spans="1:22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6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7">
        <f t="shared" si="252"/>
        <v>0</v>
      </c>
      <c r="P4045" s="18" t="e">
        <f t="shared" si="253"/>
        <v>#DIV/0!</v>
      </c>
      <c r="Q4045" t="s">
        <v>8317</v>
      </c>
      <c r="R4045" s="8" t="s">
        <v>8316</v>
      </c>
      <c r="S4045">
        <v>1416524325</v>
      </c>
      <c r="T4045" s="15">
        <f t="shared" si="254"/>
        <v>41963.957465277781</v>
      </c>
      <c r="U4045" s="14">
        <v>1415228325</v>
      </c>
      <c r="V4045" s="15">
        <f t="shared" si="255"/>
        <v>41948.957465277781</v>
      </c>
    </row>
    <row r="4046" spans="1:22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7">
        <f t="shared" si="252"/>
        <v>37.5</v>
      </c>
      <c r="P4046" s="18">
        <f t="shared" si="253"/>
        <v>56.25</v>
      </c>
      <c r="Q4046" t="s">
        <v>8317</v>
      </c>
      <c r="R4046" s="8" t="s">
        <v>8316</v>
      </c>
      <c r="S4046">
        <v>1428642000</v>
      </c>
      <c r="T4046" s="15">
        <f t="shared" si="254"/>
        <v>42104.208333333328</v>
      </c>
      <c r="U4046" s="14">
        <v>1426050982</v>
      </c>
      <c r="V4046" s="15">
        <f t="shared" si="255"/>
        <v>42074.219699074078</v>
      </c>
    </row>
    <row r="4047" spans="1:22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6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7">
        <f t="shared" si="252"/>
        <v>0.02</v>
      </c>
      <c r="P4047" s="18">
        <f t="shared" si="253"/>
        <v>1</v>
      </c>
      <c r="Q4047" t="s">
        <v>8317</v>
      </c>
      <c r="R4047" s="8" t="s">
        <v>8316</v>
      </c>
      <c r="S4047">
        <v>1408596589</v>
      </c>
      <c r="T4047" s="15">
        <f t="shared" si="254"/>
        <v>41872.201261574075</v>
      </c>
      <c r="U4047" s="14">
        <v>1406004589</v>
      </c>
      <c r="V4047" s="15">
        <f t="shared" si="255"/>
        <v>41842.201261574075</v>
      </c>
    </row>
    <row r="4048" spans="1:22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6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7">
        <f t="shared" si="252"/>
        <v>8.2142857142857135</v>
      </c>
      <c r="P4048" s="18">
        <f t="shared" si="253"/>
        <v>38.333333333333336</v>
      </c>
      <c r="Q4048" t="s">
        <v>8317</v>
      </c>
      <c r="R4048" s="8" t="s">
        <v>8316</v>
      </c>
      <c r="S4048">
        <v>1413992210</v>
      </c>
      <c r="T4048" s="15">
        <f t="shared" si="254"/>
        <v>41934.650578703702</v>
      </c>
      <c r="U4048" s="14">
        <v>1411400210</v>
      </c>
      <c r="V4048" s="15">
        <f t="shared" si="255"/>
        <v>41904.650578703702</v>
      </c>
    </row>
    <row r="4049" spans="1:22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6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7">
        <f t="shared" si="252"/>
        <v>2.1999999999999997</v>
      </c>
      <c r="P4049" s="18">
        <f t="shared" si="253"/>
        <v>27.5</v>
      </c>
      <c r="Q4049" t="s">
        <v>8317</v>
      </c>
      <c r="R4049" s="8" t="s">
        <v>8316</v>
      </c>
      <c r="S4049">
        <v>1420938000</v>
      </c>
      <c r="T4049" s="15">
        <f t="shared" si="254"/>
        <v>42015.041666666672</v>
      </c>
      <c r="U4049" s="14">
        <v>1418862743</v>
      </c>
      <c r="V4049" s="15">
        <f t="shared" si="255"/>
        <v>41991.022488425922</v>
      </c>
    </row>
    <row r="4050" spans="1:22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6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7">
        <f t="shared" si="252"/>
        <v>17.652941176470588</v>
      </c>
      <c r="P4050" s="18">
        <f t="shared" si="253"/>
        <v>32.978021978021978</v>
      </c>
      <c r="Q4050" t="s">
        <v>8317</v>
      </c>
      <c r="R4050" s="8" t="s">
        <v>8316</v>
      </c>
      <c r="S4050">
        <v>1460373187</v>
      </c>
      <c r="T4050" s="15">
        <f t="shared" si="254"/>
        <v>42471.467442129629</v>
      </c>
      <c r="U4050" s="14">
        <v>1457352787</v>
      </c>
      <c r="V4050" s="15">
        <f t="shared" si="255"/>
        <v>42436.509108796294</v>
      </c>
    </row>
    <row r="4051" spans="1:22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6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7">
        <f t="shared" si="252"/>
        <v>0.08</v>
      </c>
      <c r="P4051" s="18">
        <f t="shared" si="253"/>
        <v>16</v>
      </c>
      <c r="Q4051" t="s">
        <v>8317</v>
      </c>
      <c r="R4051" s="8" t="s">
        <v>8316</v>
      </c>
      <c r="S4051">
        <v>1436914815</v>
      </c>
      <c r="T4051" s="15">
        <f t="shared" si="254"/>
        <v>42199.958506944444</v>
      </c>
      <c r="U4051" s="14">
        <v>1434322815</v>
      </c>
      <c r="V4051" s="15">
        <f t="shared" si="255"/>
        <v>42169.958506944444</v>
      </c>
    </row>
    <row r="4052" spans="1:22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6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7">
        <f t="shared" si="252"/>
        <v>6.6666666666666666E-2</v>
      </c>
      <c r="P4052" s="18">
        <f t="shared" si="253"/>
        <v>1</v>
      </c>
      <c r="Q4052" t="s">
        <v>8317</v>
      </c>
      <c r="R4052" s="8" t="s">
        <v>8316</v>
      </c>
      <c r="S4052">
        <v>1414077391</v>
      </c>
      <c r="T4052" s="15">
        <f t="shared" si="254"/>
        <v>41935.636469907404</v>
      </c>
      <c r="U4052" s="14">
        <v>1411485391</v>
      </c>
      <c r="V4052" s="15">
        <f t="shared" si="255"/>
        <v>41905.636469907404</v>
      </c>
    </row>
    <row r="4053" spans="1:22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6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7">
        <f t="shared" si="252"/>
        <v>0</v>
      </c>
      <c r="P4053" s="18" t="e">
        <f t="shared" si="253"/>
        <v>#DIV/0!</v>
      </c>
      <c r="Q4053" t="s">
        <v>8317</v>
      </c>
      <c r="R4053" s="8" t="s">
        <v>8316</v>
      </c>
      <c r="S4053">
        <v>1399618380</v>
      </c>
      <c r="T4053" s="15">
        <f t="shared" si="254"/>
        <v>41768.286805555559</v>
      </c>
      <c r="U4053" s="14">
        <v>1399058797</v>
      </c>
      <c r="V4053" s="15">
        <f t="shared" si="255"/>
        <v>41761.810150462959</v>
      </c>
    </row>
    <row r="4054" spans="1:22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6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7">
        <f t="shared" si="252"/>
        <v>37.533333333333339</v>
      </c>
      <c r="P4054" s="18">
        <f t="shared" si="253"/>
        <v>86.615384615384613</v>
      </c>
      <c r="Q4054" t="s">
        <v>8317</v>
      </c>
      <c r="R4054" s="8" t="s">
        <v>8316</v>
      </c>
      <c r="S4054">
        <v>1413234316</v>
      </c>
      <c r="T4054" s="15">
        <f t="shared" si="254"/>
        <v>41925.878657407404</v>
      </c>
      <c r="U4054" s="14">
        <v>1408050316</v>
      </c>
      <c r="V4054" s="15">
        <f t="shared" si="255"/>
        <v>41865.878657407404</v>
      </c>
    </row>
    <row r="4055" spans="1:22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6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7">
        <f t="shared" si="252"/>
        <v>22</v>
      </c>
      <c r="P4055" s="18">
        <f t="shared" si="253"/>
        <v>55</v>
      </c>
      <c r="Q4055" t="s">
        <v>8317</v>
      </c>
      <c r="R4055" s="8" t="s">
        <v>8316</v>
      </c>
      <c r="S4055">
        <v>1416081600</v>
      </c>
      <c r="T4055" s="15">
        <f t="shared" si="254"/>
        <v>41958.833333333328</v>
      </c>
      <c r="U4055" s="14">
        <v>1413477228</v>
      </c>
      <c r="V4055" s="15">
        <f t="shared" si="255"/>
        <v>41928.690138888887</v>
      </c>
    </row>
    <row r="4056" spans="1:22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7">
        <f t="shared" si="252"/>
        <v>0</v>
      </c>
      <c r="P4056" s="18" t="e">
        <f t="shared" si="253"/>
        <v>#DIV/0!</v>
      </c>
      <c r="Q4056" t="s">
        <v>8317</v>
      </c>
      <c r="R4056" s="8" t="s">
        <v>8316</v>
      </c>
      <c r="S4056">
        <v>1475294400</v>
      </c>
      <c r="T4056" s="15">
        <f t="shared" si="254"/>
        <v>42644.166666666672</v>
      </c>
      <c r="U4056" s="14">
        <v>1472674285</v>
      </c>
      <c r="V4056" s="15">
        <f t="shared" si="255"/>
        <v>42613.841261574074</v>
      </c>
    </row>
    <row r="4057" spans="1:22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6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7">
        <f t="shared" si="252"/>
        <v>17.62</v>
      </c>
      <c r="P4057" s="18">
        <f t="shared" si="253"/>
        <v>41.952380952380949</v>
      </c>
      <c r="Q4057" t="s">
        <v>8317</v>
      </c>
      <c r="R4057" s="8" t="s">
        <v>8316</v>
      </c>
      <c r="S4057">
        <v>1403192031</v>
      </c>
      <c r="T4057" s="15">
        <f t="shared" si="254"/>
        <v>41809.648506944446</v>
      </c>
      <c r="U4057" s="14">
        <v>1400600031</v>
      </c>
      <c r="V4057" s="15">
        <f t="shared" si="255"/>
        <v>41779.648506944446</v>
      </c>
    </row>
    <row r="4058" spans="1:22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6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7">
        <f t="shared" si="252"/>
        <v>53</v>
      </c>
      <c r="P4058" s="18">
        <f t="shared" si="253"/>
        <v>88.333333333333329</v>
      </c>
      <c r="Q4058" t="s">
        <v>8317</v>
      </c>
      <c r="R4058" s="8" t="s">
        <v>8316</v>
      </c>
      <c r="S4058">
        <v>1467575940</v>
      </c>
      <c r="T4058" s="15">
        <f t="shared" si="254"/>
        <v>42554.832638888889</v>
      </c>
      <c r="U4058" s="14">
        <v>1465856639</v>
      </c>
      <c r="V4058" s="15">
        <f t="shared" si="255"/>
        <v>42534.933321759258</v>
      </c>
    </row>
    <row r="4059" spans="1:22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6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7">
        <f t="shared" si="252"/>
        <v>22.142857142857142</v>
      </c>
      <c r="P4059" s="18">
        <f t="shared" si="253"/>
        <v>129.16666666666666</v>
      </c>
      <c r="Q4059" t="s">
        <v>8317</v>
      </c>
      <c r="R4059" s="8" t="s">
        <v>8316</v>
      </c>
      <c r="S4059">
        <v>1448492400</v>
      </c>
      <c r="T4059" s="15">
        <f t="shared" si="254"/>
        <v>42333.958333333328</v>
      </c>
      <c r="U4059" s="14">
        <v>1446506080</v>
      </c>
      <c r="V4059" s="15">
        <f t="shared" si="255"/>
        <v>42310.968518518523</v>
      </c>
    </row>
    <row r="4060" spans="1:22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6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7">
        <f t="shared" si="252"/>
        <v>2.5333333333333332</v>
      </c>
      <c r="P4060" s="18">
        <f t="shared" si="253"/>
        <v>23.75</v>
      </c>
      <c r="Q4060" t="s">
        <v>8317</v>
      </c>
      <c r="R4060" s="8" t="s">
        <v>8316</v>
      </c>
      <c r="S4060">
        <v>1459483140</v>
      </c>
      <c r="T4060" s="15">
        <f t="shared" si="254"/>
        <v>42461.165972222225</v>
      </c>
      <c r="U4060" s="14">
        <v>1458178044</v>
      </c>
      <c r="V4060" s="15">
        <f t="shared" si="255"/>
        <v>42446.060694444444</v>
      </c>
    </row>
    <row r="4061" spans="1:22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6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7">
        <f t="shared" si="252"/>
        <v>2.5</v>
      </c>
      <c r="P4061" s="18">
        <f t="shared" si="253"/>
        <v>35.714285714285715</v>
      </c>
      <c r="Q4061" t="s">
        <v>8317</v>
      </c>
      <c r="R4061" s="8" t="s">
        <v>8316</v>
      </c>
      <c r="S4061">
        <v>1410836400</v>
      </c>
      <c r="T4061" s="15">
        <f t="shared" si="254"/>
        <v>41898.125</v>
      </c>
      <c r="U4061" s="14">
        <v>1408116152</v>
      </c>
      <c r="V4061" s="15">
        <f t="shared" si="255"/>
        <v>41866.640648148146</v>
      </c>
    </row>
    <row r="4062" spans="1:22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6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7">
        <f t="shared" si="252"/>
        <v>2.85</v>
      </c>
      <c r="P4062" s="18">
        <f t="shared" si="253"/>
        <v>57</v>
      </c>
      <c r="Q4062" t="s">
        <v>8317</v>
      </c>
      <c r="R4062" s="8" t="s">
        <v>8316</v>
      </c>
      <c r="S4062">
        <v>1403539200</v>
      </c>
      <c r="T4062" s="15">
        <f t="shared" si="254"/>
        <v>41813.666666666664</v>
      </c>
      <c r="U4062" s="14">
        <v>1400604056</v>
      </c>
      <c r="V4062" s="15">
        <f t="shared" si="255"/>
        <v>41779.695092592592</v>
      </c>
    </row>
    <row r="4063" spans="1:22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6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7">
        <f t="shared" si="252"/>
        <v>0</v>
      </c>
      <c r="P4063" s="18" t="e">
        <f t="shared" si="253"/>
        <v>#DIV/0!</v>
      </c>
      <c r="Q4063" t="s">
        <v>8317</v>
      </c>
      <c r="R4063" s="8" t="s">
        <v>8316</v>
      </c>
      <c r="S4063">
        <v>1461205423</v>
      </c>
      <c r="T4063" s="15">
        <f t="shared" si="254"/>
        <v>42481.099803240737</v>
      </c>
      <c r="U4063" s="14">
        <v>1456025023</v>
      </c>
      <c r="V4063" s="15">
        <f t="shared" si="255"/>
        <v>42421.141469907408</v>
      </c>
    </row>
    <row r="4064" spans="1:22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6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7">
        <f t="shared" si="252"/>
        <v>2.4500000000000002</v>
      </c>
      <c r="P4064" s="18">
        <f t="shared" si="253"/>
        <v>163.33333333333334</v>
      </c>
      <c r="Q4064" t="s">
        <v>8317</v>
      </c>
      <c r="R4064" s="8" t="s">
        <v>8316</v>
      </c>
      <c r="S4064">
        <v>1467481468</v>
      </c>
      <c r="T4064" s="15">
        <f t="shared" si="254"/>
        <v>42553.739212962959</v>
      </c>
      <c r="U4064" s="14">
        <v>1464889468</v>
      </c>
      <c r="V4064" s="15">
        <f t="shared" si="255"/>
        <v>42523.739212962959</v>
      </c>
    </row>
    <row r="4065" spans="1:22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6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7">
        <f t="shared" si="252"/>
        <v>1.4210526315789473</v>
      </c>
      <c r="P4065" s="18">
        <f t="shared" si="253"/>
        <v>15</v>
      </c>
      <c r="Q4065" t="s">
        <v>8317</v>
      </c>
      <c r="R4065" s="8" t="s">
        <v>8316</v>
      </c>
      <c r="S4065">
        <v>1403886084</v>
      </c>
      <c r="T4065" s="15">
        <f t="shared" si="254"/>
        <v>41817.681527777779</v>
      </c>
      <c r="U4065" s="14">
        <v>1401294084</v>
      </c>
      <c r="V4065" s="15">
        <f t="shared" si="255"/>
        <v>41787.681527777779</v>
      </c>
    </row>
    <row r="4066" spans="1:22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7">
        <f t="shared" si="252"/>
        <v>19.25</v>
      </c>
      <c r="P4066" s="18">
        <f t="shared" si="253"/>
        <v>64.166666666666671</v>
      </c>
      <c r="Q4066" t="s">
        <v>8317</v>
      </c>
      <c r="R4066" s="8" t="s">
        <v>8316</v>
      </c>
      <c r="S4066">
        <v>1430316426</v>
      </c>
      <c r="T4066" s="15">
        <f t="shared" si="254"/>
        <v>42123.588263888887</v>
      </c>
      <c r="U4066" s="14">
        <v>1427724426</v>
      </c>
      <c r="V4066" s="15">
        <f t="shared" si="255"/>
        <v>42093.588263888887</v>
      </c>
    </row>
    <row r="4067" spans="1:22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6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7">
        <f t="shared" si="252"/>
        <v>0.67500000000000004</v>
      </c>
      <c r="P4067" s="18">
        <f t="shared" si="253"/>
        <v>6.75</v>
      </c>
      <c r="Q4067" t="s">
        <v>8317</v>
      </c>
      <c r="R4067" s="8" t="s">
        <v>8316</v>
      </c>
      <c r="S4067">
        <v>1407883811</v>
      </c>
      <c r="T4067" s="15">
        <f t="shared" si="254"/>
        <v>41863.951516203706</v>
      </c>
      <c r="U4067" s="14">
        <v>1405291811</v>
      </c>
      <c r="V4067" s="15">
        <f t="shared" si="255"/>
        <v>41833.951516203706</v>
      </c>
    </row>
    <row r="4068" spans="1:22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6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7">
        <f t="shared" si="252"/>
        <v>0.16666666666666669</v>
      </c>
      <c r="P4068" s="18">
        <f t="shared" si="253"/>
        <v>25</v>
      </c>
      <c r="Q4068" t="s">
        <v>8317</v>
      </c>
      <c r="R4068" s="8" t="s">
        <v>8316</v>
      </c>
      <c r="S4068">
        <v>1463619388</v>
      </c>
      <c r="T4068" s="15">
        <f t="shared" si="254"/>
        <v>42509.039212962962</v>
      </c>
      <c r="U4068" s="14">
        <v>1461027388</v>
      </c>
      <c r="V4068" s="15">
        <f t="shared" si="255"/>
        <v>42479.039212962962</v>
      </c>
    </row>
    <row r="4069" spans="1:22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6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7">
        <f t="shared" si="252"/>
        <v>60.9</v>
      </c>
      <c r="P4069" s="18">
        <f t="shared" si="253"/>
        <v>179.11764705882354</v>
      </c>
      <c r="Q4069" t="s">
        <v>8317</v>
      </c>
      <c r="R4069" s="8" t="s">
        <v>8316</v>
      </c>
      <c r="S4069">
        <v>1443408550</v>
      </c>
      <c r="T4069" s="15">
        <f t="shared" si="254"/>
        <v>42275.117476851854</v>
      </c>
      <c r="U4069" s="14">
        <v>1439952550</v>
      </c>
      <c r="V4069" s="15">
        <f t="shared" si="255"/>
        <v>42235.117476851854</v>
      </c>
    </row>
    <row r="4070" spans="1:22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6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7">
        <f t="shared" si="252"/>
        <v>1</v>
      </c>
      <c r="P4070" s="18">
        <f t="shared" si="253"/>
        <v>34.950000000000003</v>
      </c>
      <c r="Q4070" t="s">
        <v>8317</v>
      </c>
      <c r="R4070" s="8" t="s">
        <v>8316</v>
      </c>
      <c r="S4070">
        <v>1484348700</v>
      </c>
      <c r="T4070" s="15">
        <f t="shared" si="254"/>
        <v>42748.961805555555</v>
      </c>
      <c r="U4070" s="14">
        <v>1481756855</v>
      </c>
      <c r="V4070" s="15">
        <f t="shared" si="255"/>
        <v>42718.963599537034</v>
      </c>
    </row>
    <row r="4071" spans="1:22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6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7">
        <f t="shared" si="252"/>
        <v>34.4</v>
      </c>
      <c r="P4071" s="18">
        <f t="shared" si="253"/>
        <v>33.07692307692308</v>
      </c>
      <c r="Q4071" t="s">
        <v>8317</v>
      </c>
      <c r="R4071" s="8" t="s">
        <v>8316</v>
      </c>
      <c r="S4071">
        <v>1425124800</v>
      </c>
      <c r="T4071" s="15">
        <f t="shared" si="254"/>
        <v>42063.5</v>
      </c>
      <c r="U4071" s="14">
        <v>1421596356</v>
      </c>
      <c r="V4071" s="15">
        <f t="shared" si="255"/>
        <v>42022.661527777775</v>
      </c>
    </row>
    <row r="4072" spans="1:22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6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7">
        <f t="shared" si="252"/>
        <v>16.5</v>
      </c>
      <c r="P4072" s="18">
        <f t="shared" si="253"/>
        <v>27.5</v>
      </c>
      <c r="Q4072" t="s">
        <v>8317</v>
      </c>
      <c r="R4072" s="8" t="s">
        <v>8316</v>
      </c>
      <c r="S4072">
        <v>1425178800</v>
      </c>
      <c r="T4072" s="15">
        <f t="shared" si="254"/>
        <v>42064.125</v>
      </c>
      <c r="U4072" s="14">
        <v>1422374420</v>
      </c>
      <c r="V4072" s="15">
        <f t="shared" si="255"/>
        <v>42031.666898148149</v>
      </c>
    </row>
    <row r="4073" spans="1:22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6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7">
        <f t="shared" si="252"/>
        <v>0</v>
      </c>
      <c r="P4073" s="18" t="e">
        <f t="shared" si="253"/>
        <v>#DIV/0!</v>
      </c>
      <c r="Q4073" t="s">
        <v>8317</v>
      </c>
      <c r="R4073" s="8" t="s">
        <v>8316</v>
      </c>
      <c r="S4073">
        <v>1482779931</v>
      </c>
      <c r="T4073" s="15">
        <f t="shared" si="254"/>
        <v>42730.804756944446</v>
      </c>
      <c r="U4073" s="14">
        <v>1480187931</v>
      </c>
      <c r="V4073" s="15">
        <f t="shared" si="255"/>
        <v>42700.804756944446</v>
      </c>
    </row>
    <row r="4074" spans="1:22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6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7">
        <f t="shared" si="252"/>
        <v>0.4</v>
      </c>
      <c r="P4074" s="18">
        <f t="shared" si="253"/>
        <v>2</v>
      </c>
      <c r="Q4074" t="s">
        <v>8317</v>
      </c>
      <c r="R4074" s="8" t="s">
        <v>8316</v>
      </c>
      <c r="S4074">
        <v>1408646111</v>
      </c>
      <c r="T4074" s="15">
        <f t="shared" si="254"/>
        <v>41872.77443287037</v>
      </c>
      <c r="U4074" s="14">
        <v>1403462111</v>
      </c>
      <c r="V4074" s="15">
        <f t="shared" si="255"/>
        <v>41812.77443287037</v>
      </c>
    </row>
    <row r="4075" spans="1:22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6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7">
        <f t="shared" si="252"/>
        <v>1.0571428571428572</v>
      </c>
      <c r="P4075" s="18">
        <f t="shared" si="253"/>
        <v>18.5</v>
      </c>
      <c r="Q4075" t="s">
        <v>8317</v>
      </c>
      <c r="R4075" s="8" t="s">
        <v>8316</v>
      </c>
      <c r="S4075">
        <v>1431144000</v>
      </c>
      <c r="T4075" s="15">
        <f t="shared" si="254"/>
        <v>42133.166666666672</v>
      </c>
      <c r="U4075" s="14">
        <v>1426407426</v>
      </c>
      <c r="V4075" s="15">
        <f t="shared" si="255"/>
        <v>42078.345208333332</v>
      </c>
    </row>
    <row r="4076" spans="1:22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7">
        <f t="shared" si="252"/>
        <v>26.727272727272727</v>
      </c>
      <c r="P4076" s="18">
        <f t="shared" si="253"/>
        <v>35</v>
      </c>
      <c r="Q4076" t="s">
        <v>8317</v>
      </c>
      <c r="R4076" s="8" t="s">
        <v>8316</v>
      </c>
      <c r="S4076">
        <v>1446732975</v>
      </c>
      <c r="T4076" s="15">
        <f t="shared" si="254"/>
        <v>42313.594618055555</v>
      </c>
      <c r="U4076" s="14">
        <v>1444137375</v>
      </c>
      <c r="V4076" s="15">
        <f t="shared" si="255"/>
        <v>42283.552951388891</v>
      </c>
    </row>
    <row r="4077" spans="1:22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6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7">
        <f t="shared" si="252"/>
        <v>28.799999999999997</v>
      </c>
      <c r="P4077" s="18">
        <f t="shared" si="253"/>
        <v>44.307692307692307</v>
      </c>
      <c r="Q4077" t="s">
        <v>8317</v>
      </c>
      <c r="R4077" s="8" t="s">
        <v>8316</v>
      </c>
      <c r="S4077">
        <v>1404149280</v>
      </c>
      <c r="T4077" s="15">
        <f t="shared" si="254"/>
        <v>41820.727777777778</v>
      </c>
      <c r="U4077" s="14">
        <v>1400547969</v>
      </c>
      <c r="V4077" s="15">
        <f t="shared" si="255"/>
        <v>41779.045937499999</v>
      </c>
    </row>
    <row r="4078" spans="1:22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6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7">
        <f t="shared" si="252"/>
        <v>0</v>
      </c>
      <c r="P4078" s="18" t="e">
        <f t="shared" si="253"/>
        <v>#DIV/0!</v>
      </c>
      <c r="Q4078" t="s">
        <v>8317</v>
      </c>
      <c r="R4078" s="8" t="s">
        <v>8316</v>
      </c>
      <c r="S4078">
        <v>1413921060</v>
      </c>
      <c r="T4078" s="15">
        <f t="shared" si="254"/>
        <v>41933.827083333337</v>
      </c>
      <c r="U4078" s="14">
        <v>1411499149</v>
      </c>
      <c r="V4078" s="15">
        <f t="shared" si="255"/>
        <v>41905.795706018514</v>
      </c>
    </row>
    <row r="4079" spans="1:22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6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7">
        <f t="shared" si="252"/>
        <v>8.9</v>
      </c>
      <c r="P4079" s="18">
        <f t="shared" si="253"/>
        <v>222.5</v>
      </c>
      <c r="Q4079" t="s">
        <v>8317</v>
      </c>
      <c r="R4079" s="8" t="s">
        <v>8316</v>
      </c>
      <c r="S4079">
        <v>1482339794</v>
      </c>
      <c r="T4079" s="15">
        <f t="shared" si="254"/>
        <v>42725.7105787037</v>
      </c>
      <c r="U4079" s="14">
        <v>1479747794</v>
      </c>
      <c r="V4079" s="15">
        <f t="shared" si="255"/>
        <v>42695.7105787037</v>
      </c>
    </row>
    <row r="4080" spans="1:22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6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7">
        <f t="shared" si="252"/>
        <v>0</v>
      </c>
      <c r="P4080" s="18" t="e">
        <f t="shared" si="253"/>
        <v>#DIV/0!</v>
      </c>
      <c r="Q4080" t="s">
        <v>8317</v>
      </c>
      <c r="R4080" s="8" t="s">
        <v>8316</v>
      </c>
      <c r="S4080">
        <v>1485543242</v>
      </c>
      <c r="T4080" s="15">
        <f t="shared" si="254"/>
        <v>42762.787523148145</v>
      </c>
      <c r="U4080" s="14">
        <v>1482951242</v>
      </c>
      <c r="V4080" s="15">
        <f t="shared" si="255"/>
        <v>42732.787523148145</v>
      </c>
    </row>
    <row r="4081" spans="1:22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6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7">
        <f t="shared" si="252"/>
        <v>0.16666666666666669</v>
      </c>
      <c r="P4081" s="18">
        <f t="shared" si="253"/>
        <v>5</v>
      </c>
      <c r="Q4081" t="s">
        <v>8317</v>
      </c>
      <c r="R4081" s="8" t="s">
        <v>8316</v>
      </c>
      <c r="S4081">
        <v>1466375521</v>
      </c>
      <c r="T4081" s="15">
        <f t="shared" si="254"/>
        <v>42540.938900462963</v>
      </c>
      <c r="U4081" s="14">
        <v>1463783521</v>
      </c>
      <c r="V4081" s="15">
        <f t="shared" si="255"/>
        <v>42510.938900462963</v>
      </c>
    </row>
    <row r="4082" spans="1:22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6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7">
        <f t="shared" si="252"/>
        <v>0</v>
      </c>
      <c r="P4082" s="18" t="e">
        <f t="shared" si="253"/>
        <v>#DIV/0!</v>
      </c>
      <c r="Q4082" t="s">
        <v>8317</v>
      </c>
      <c r="R4082" s="8" t="s">
        <v>8316</v>
      </c>
      <c r="S4082">
        <v>1465930440</v>
      </c>
      <c r="T4082" s="15">
        <f t="shared" si="254"/>
        <v>42535.787499999999</v>
      </c>
      <c r="U4082" s="14">
        <v>1463849116</v>
      </c>
      <c r="V4082" s="15">
        <f t="shared" si="255"/>
        <v>42511.698101851856</v>
      </c>
    </row>
    <row r="4083" spans="1:22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6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7">
        <f t="shared" si="252"/>
        <v>15.737410071942445</v>
      </c>
      <c r="P4083" s="18">
        <f t="shared" si="253"/>
        <v>29.166666666666668</v>
      </c>
      <c r="Q4083" t="s">
        <v>8317</v>
      </c>
      <c r="R4083" s="8" t="s">
        <v>8316</v>
      </c>
      <c r="S4083">
        <v>1425819425</v>
      </c>
      <c r="T4083" s="15">
        <f t="shared" si="254"/>
        <v>42071.539641203708</v>
      </c>
      <c r="U4083" s="14">
        <v>1423231025</v>
      </c>
      <c r="V4083" s="15">
        <f t="shared" si="255"/>
        <v>42041.581307870365</v>
      </c>
    </row>
    <row r="4084" spans="1:22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6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7">
        <f t="shared" si="252"/>
        <v>2</v>
      </c>
      <c r="P4084" s="18">
        <f t="shared" si="253"/>
        <v>1.5</v>
      </c>
      <c r="Q4084" t="s">
        <v>8317</v>
      </c>
      <c r="R4084" s="8" t="s">
        <v>8316</v>
      </c>
      <c r="S4084">
        <v>1447542000</v>
      </c>
      <c r="T4084" s="15">
        <f t="shared" si="254"/>
        <v>42322.958333333328</v>
      </c>
      <c r="U4084" s="14">
        <v>1446179553</v>
      </c>
      <c r="V4084" s="15">
        <f t="shared" si="255"/>
        <v>42307.189270833333</v>
      </c>
    </row>
    <row r="4085" spans="1:22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6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7">
        <f t="shared" si="252"/>
        <v>21.685714285714287</v>
      </c>
      <c r="P4085" s="18">
        <f t="shared" si="253"/>
        <v>126.5</v>
      </c>
      <c r="Q4085" t="s">
        <v>8317</v>
      </c>
      <c r="R4085" s="8" t="s">
        <v>8316</v>
      </c>
      <c r="S4085">
        <v>1452795416</v>
      </c>
      <c r="T4085" s="15">
        <f t="shared" si="254"/>
        <v>42383.761759259258</v>
      </c>
      <c r="U4085" s="14">
        <v>1450203416</v>
      </c>
      <c r="V4085" s="15">
        <f t="shared" si="255"/>
        <v>42353.761759259258</v>
      </c>
    </row>
    <row r="4086" spans="1:22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7">
        <f t="shared" si="252"/>
        <v>0.33333333333333337</v>
      </c>
      <c r="P4086" s="18">
        <f t="shared" si="253"/>
        <v>10</v>
      </c>
      <c r="Q4086" t="s">
        <v>8317</v>
      </c>
      <c r="R4086" s="8" t="s">
        <v>8316</v>
      </c>
      <c r="S4086">
        <v>1476008906</v>
      </c>
      <c r="T4086" s="15">
        <f t="shared" si="254"/>
        <v>42652.436412037037</v>
      </c>
      <c r="U4086" s="14">
        <v>1473416906</v>
      </c>
      <c r="V4086" s="15">
        <f t="shared" si="255"/>
        <v>42622.436412037037</v>
      </c>
    </row>
    <row r="4087" spans="1:22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6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7">
        <f t="shared" si="252"/>
        <v>0.2857142857142857</v>
      </c>
      <c r="P4087" s="18">
        <f t="shared" si="253"/>
        <v>10</v>
      </c>
      <c r="Q4087" t="s">
        <v>8317</v>
      </c>
      <c r="R4087" s="8" t="s">
        <v>8316</v>
      </c>
      <c r="S4087">
        <v>1427169540</v>
      </c>
      <c r="T4087" s="15">
        <f t="shared" si="254"/>
        <v>42087.165972222225</v>
      </c>
      <c r="U4087" s="14">
        <v>1424701775</v>
      </c>
      <c r="V4087" s="15">
        <f t="shared" si="255"/>
        <v>42058.603877314818</v>
      </c>
    </row>
    <row r="4088" spans="1:22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6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7">
        <f t="shared" si="252"/>
        <v>4.7</v>
      </c>
      <c r="P4088" s="18">
        <f t="shared" si="253"/>
        <v>9.4</v>
      </c>
      <c r="Q4088" t="s">
        <v>8317</v>
      </c>
      <c r="R4088" s="8" t="s">
        <v>8316</v>
      </c>
      <c r="S4088">
        <v>1448078400</v>
      </c>
      <c r="T4088" s="15">
        <f t="shared" si="254"/>
        <v>42329.166666666672</v>
      </c>
      <c r="U4088" s="14">
        <v>1445985299</v>
      </c>
      <c r="V4088" s="15">
        <f t="shared" si="255"/>
        <v>42304.940960648149</v>
      </c>
    </row>
    <row r="4089" spans="1:22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6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7">
        <f t="shared" si="252"/>
        <v>0</v>
      </c>
      <c r="P4089" s="18" t="e">
        <f t="shared" si="253"/>
        <v>#DIV/0!</v>
      </c>
      <c r="Q4089" t="s">
        <v>8317</v>
      </c>
      <c r="R4089" s="8" t="s">
        <v>8316</v>
      </c>
      <c r="S4089">
        <v>1468777786</v>
      </c>
      <c r="T4089" s="15">
        <f t="shared" si="254"/>
        <v>42568.742893518516</v>
      </c>
      <c r="U4089" s="14">
        <v>1466185786</v>
      </c>
      <c r="V4089" s="15">
        <f t="shared" si="255"/>
        <v>42538.742893518516</v>
      </c>
    </row>
    <row r="4090" spans="1:22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6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7">
        <f t="shared" si="252"/>
        <v>10.8</v>
      </c>
      <c r="P4090" s="18">
        <f t="shared" si="253"/>
        <v>72</v>
      </c>
      <c r="Q4090" t="s">
        <v>8317</v>
      </c>
      <c r="R4090" s="8" t="s">
        <v>8316</v>
      </c>
      <c r="S4090">
        <v>1421403960</v>
      </c>
      <c r="T4090" s="15">
        <f t="shared" si="254"/>
        <v>42020.43472222222</v>
      </c>
      <c r="U4090" s="14">
        <v>1418827324</v>
      </c>
      <c r="V4090" s="15">
        <f t="shared" si="255"/>
        <v>41990.612546296295</v>
      </c>
    </row>
    <row r="4091" spans="1:22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6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7">
        <f t="shared" si="252"/>
        <v>4.8</v>
      </c>
      <c r="P4091" s="18">
        <f t="shared" si="253"/>
        <v>30</v>
      </c>
      <c r="Q4091" t="s">
        <v>8317</v>
      </c>
      <c r="R4091" s="8" t="s">
        <v>8316</v>
      </c>
      <c r="S4091">
        <v>1433093700</v>
      </c>
      <c r="T4091" s="15">
        <f t="shared" si="254"/>
        <v>42155.732638888891</v>
      </c>
      <c r="U4091" s="14">
        <v>1430242488</v>
      </c>
      <c r="V4091" s="15">
        <f t="shared" si="255"/>
        <v>42122.732499999998</v>
      </c>
    </row>
    <row r="4092" spans="1:22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6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7">
        <f t="shared" si="252"/>
        <v>3.2</v>
      </c>
      <c r="P4092" s="18">
        <f t="shared" si="253"/>
        <v>10.666666666666666</v>
      </c>
      <c r="Q4092" t="s">
        <v>8317</v>
      </c>
      <c r="R4092" s="8" t="s">
        <v>8316</v>
      </c>
      <c r="S4092">
        <v>1438959600</v>
      </c>
      <c r="T4092" s="15">
        <f t="shared" si="254"/>
        <v>42223.625</v>
      </c>
      <c r="U4092" s="14">
        <v>1437754137</v>
      </c>
      <c r="V4092" s="15">
        <f t="shared" si="255"/>
        <v>42209.67288194444</v>
      </c>
    </row>
    <row r="4093" spans="1:22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6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7">
        <f t="shared" si="252"/>
        <v>12.75</v>
      </c>
      <c r="P4093" s="18">
        <f t="shared" si="253"/>
        <v>25.5</v>
      </c>
      <c r="Q4093" t="s">
        <v>8317</v>
      </c>
      <c r="R4093" s="8" t="s">
        <v>8316</v>
      </c>
      <c r="S4093">
        <v>1421410151</v>
      </c>
      <c r="T4093" s="15">
        <f t="shared" si="254"/>
        <v>42020.506377314814</v>
      </c>
      <c r="U4093" s="14">
        <v>1418818151</v>
      </c>
      <c r="V4093" s="15">
        <f t="shared" si="255"/>
        <v>41990.506377314814</v>
      </c>
    </row>
    <row r="4094" spans="1:22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6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7">
        <f t="shared" si="252"/>
        <v>1.8181818181818181E-2</v>
      </c>
      <c r="P4094" s="18">
        <f t="shared" si="253"/>
        <v>20</v>
      </c>
      <c r="Q4094" t="s">
        <v>8317</v>
      </c>
      <c r="R4094" s="8" t="s">
        <v>8316</v>
      </c>
      <c r="S4094">
        <v>1428205247</v>
      </c>
      <c r="T4094" s="15">
        <f t="shared" si="254"/>
        <v>42099.153321759259</v>
      </c>
      <c r="U4094" s="14">
        <v>1423024847</v>
      </c>
      <c r="V4094" s="15">
        <f t="shared" si="255"/>
        <v>42039.194988425923</v>
      </c>
    </row>
    <row r="4095" spans="1:22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6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7">
        <f t="shared" si="252"/>
        <v>2.4</v>
      </c>
      <c r="P4095" s="18">
        <f t="shared" si="253"/>
        <v>15</v>
      </c>
      <c r="Q4095" t="s">
        <v>8317</v>
      </c>
      <c r="R4095" s="8" t="s">
        <v>8316</v>
      </c>
      <c r="S4095">
        <v>1440272093</v>
      </c>
      <c r="T4095" s="15">
        <f t="shared" si="254"/>
        <v>42238.815891203703</v>
      </c>
      <c r="U4095" s="14">
        <v>1435088093</v>
      </c>
      <c r="V4095" s="15">
        <f t="shared" si="255"/>
        <v>42178.815891203703</v>
      </c>
    </row>
    <row r="4096" spans="1:22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7">
        <f t="shared" si="252"/>
        <v>36.5</v>
      </c>
      <c r="P4096" s="18">
        <f t="shared" si="253"/>
        <v>91.25</v>
      </c>
      <c r="Q4096" t="s">
        <v>8317</v>
      </c>
      <c r="R4096" s="8" t="s">
        <v>8316</v>
      </c>
      <c r="S4096">
        <v>1413953940</v>
      </c>
      <c r="T4096" s="15">
        <f t="shared" si="254"/>
        <v>41934.207638888889</v>
      </c>
      <c r="U4096" s="14">
        <v>1410141900</v>
      </c>
      <c r="V4096" s="15">
        <f t="shared" si="255"/>
        <v>41890.086805555555</v>
      </c>
    </row>
    <row r="4097" spans="1:22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6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7">
        <f t="shared" si="252"/>
        <v>2.666666666666667</v>
      </c>
      <c r="P4097" s="18">
        <f t="shared" si="253"/>
        <v>800</v>
      </c>
      <c r="Q4097" t="s">
        <v>8317</v>
      </c>
      <c r="R4097" s="8" t="s">
        <v>8316</v>
      </c>
      <c r="S4097">
        <v>1482108350</v>
      </c>
      <c r="T4097" s="15">
        <f t="shared" si="254"/>
        <v>42723.031828703708</v>
      </c>
      <c r="U4097" s="14">
        <v>1479516350</v>
      </c>
      <c r="V4097" s="15">
        <f t="shared" si="255"/>
        <v>42693.031828703708</v>
      </c>
    </row>
    <row r="4098" spans="1:22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6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7">
        <f t="shared" si="252"/>
        <v>11.428571428571429</v>
      </c>
      <c r="P4098" s="18">
        <f t="shared" si="253"/>
        <v>80</v>
      </c>
      <c r="Q4098" t="s">
        <v>8317</v>
      </c>
      <c r="R4098" s="8" t="s">
        <v>8316</v>
      </c>
      <c r="S4098">
        <v>1488271860</v>
      </c>
      <c r="T4098" s="15">
        <f t="shared" si="254"/>
        <v>42794.368750000001</v>
      </c>
      <c r="U4098" s="14">
        <v>1484484219</v>
      </c>
      <c r="V4098" s="15">
        <f t="shared" si="255"/>
        <v>42750.530312499999</v>
      </c>
    </row>
    <row r="4099" spans="1:22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6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7">
        <f t="shared" ref="O4099:O4115" si="256">(E4099/D4099)*100</f>
        <v>0</v>
      </c>
      <c r="P4099" s="18" t="e">
        <f t="shared" ref="P4099:P4115" si="257">AVERAGE(E4099/L4099)</f>
        <v>#DIV/0!</v>
      </c>
      <c r="Q4099" t="s">
        <v>8317</v>
      </c>
      <c r="R4099" s="8" t="s">
        <v>8316</v>
      </c>
      <c r="S4099">
        <v>1454284500</v>
      </c>
      <c r="T4099" s="15">
        <f t="shared" ref="T4099:T4115" si="258">(S4099/86400)+DATE(1970,1,1)</f>
        <v>42400.996527777781</v>
      </c>
      <c r="U4099" s="14">
        <v>1449431237</v>
      </c>
      <c r="V4099" s="15">
        <f t="shared" ref="V4099:V4115" si="259">(U4099/86400)+DATE(1970,1,1)</f>
        <v>42344.824502314819</v>
      </c>
    </row>
    <row r="4100" spans="1:22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6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7">
        <f t="shared" si="256"/>
        <v>0</v>
      </c>
      <c r="P4100" s="18" t="e">
        <f t="shared" si="257"/>
        <v>#DIV/0!</v>
      </c>
      <c r="Q4100" t="s">
        <v>8317</v>
      </c>
      <c r="R4100" s="8" t="s">
        <v>8316</v>
      </c>
      <c r="S4100">
        <v>1465060797</v>
      </c>
      <c r="T4100" s="15">
        <f t="shared" si="258"/>
        <v>42525.722187499996</v>
      </c>
      <c r="U4100" s="14">
        <v>1462468797</v>
      </c>
      <c r="V4100" s="15">
        <f t="shared" si="259"/>
        <v>42495.722187499996</v>
      </c>
    </row>
    <row r="4101" spans="1:22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6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7">
        <f t="shared" si="256"/>
        <v>1.1111111111111112</v>
      </c>
      <c r="P4101" s="18">
        <f t="shared" si="257"/>
        <v>50</v>
      </c>
      <c r="Q4101" t="s">
        <v>8317</v>
      </c>
      <c r="R4101" s="8" t="s">
        <v>8316</v>
      </c>
      <c r="S4101">
        <v>1472847873</v>
      </c>
      <c r="T4101" s="15">
        <f t="shared" si="258"/>
        <v>42615.850381944445</v>
      </c>
      <c r="U4101" s="14">
        <v>1468959873</v>
      </c>
      <c r="V4101" s="15">
        <f t="shared" si="259"/>
        <v>42570.850381944445</v>
      </c>
    </row>
    <row r="4102" spans="1:22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6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7">
        <f t="shared" si="256"/>
        <v>0</v>
      </c>
      <c r="P4102" s="18" t="e">
        <f t="shared" si="257"/>
        <v>#DIV/0!</v>
      </c>
      <c r="Q4102" t="s">
        <v>8317</v>
      </c>
      <c r="R4102" s="8" t="s">
        <v>8316</v>
      </c>
      <c r="S4102">
        <v>1414205990</v>
      </c>
      <c r="T4102" s="15">
        <f t="shared" si="258"/>
        <v>41937.124884259261</v>
      </c>
      <c r="U4102" s="14">
        <v>1413341990</v>
      </c>
      <c r="V4102" s="15">
        <f t="shared" si="259"/>
        <v>41927.124884259261</v>
      </c>
    </row>
    <row r="4103" spans="1:22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6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7">
        <f t="shared" si="256"/>
        <v>0</v>
      </c>
      <c r="P4103" s="18" t="e">
        <f t="shared" si="257"/>
        <v>#DIV/0!</v>
      </c>
      <c r="Q4103" t="s">
        <v>8317</v>
      </c>
      <c r="R4103" s="8" t="s">
        <v>8316</v>
      </c>
      <c r="S4103">
        <v>1485380482</v>
      </c>
      <c r="T4103" s="15">
        <f t="shared" si="258"/>
        <v>42760.903726851851</v>
      </c>
      <c r="U4103" s="14">
        <v>1482788482</v>
      </c>
      <c r="V4103" s="15">
        <f t="shared" si="259"/>
        <v>42730.903726851851</v>
      </c>
    </row>
    <row r="4104" spans="1:22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6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7">
        <f t="shared" si="256"/>
        <v>27.400000000000002</v>
      </c>
      <c r="P4104" s="18">
        <f t="shared" si="257"/>
        <v>22.833333333333332</v>
      </c>
      <c r="Q4104" t="s">
        <v>8317</v>
      </c>
      <c r="R4104" s="8" t="s">
        <v>8316</v>
      </c>
      <c r="S4104">
        <v>1463343673</v>
      </c>
      <c r="T4104" s="15">
        <f t="shared" si="258"/>
        <v>42505.848067129627</v>
      </c>
      <c r="U4104" s="14">
        <v>1460751673</v>
      </c>
      <c r="V4104" s="15">
        <f t="shared" si="259"/>
        <v>42475.848067129627</v>
      </c>
    </row>
    <row r="4105" spans="1:22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6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7">
        <f t="shared" si="256"/>
        <v>10</v>
      </c>
      <c r="P4105" s="18">
        <f t="shared" si="257"/>
        <v>16.666666666666668</v>
      </c>
      <c r="Q4105" t="s">
        <v>8317</v>
      </c>
      <c r="R4105" s="8" t="s">
        <v>8316</v>
      </c>
      <c r="S4105">
        <v>1440613920</v>
      </c>
      <c r="T4105" s="15">
        <f t="shared" si="258"/>
        <v>42242.772222222222</v>
      </c>
      <c r="U4105" s="14">
        <v>1435953566</v>
      </c>
      <c r="V4105" s="15">
        <f t="shared" si="259"/>
        <v>42188.83293981482</v>
      </c>
    </row>
    <row r="4106" spans="1:22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7">
        <f t="shared" si="256"/>
        <v>21.366666666666667</v>
      </c>
      <c r="P4106" s="18">
        <f t="shared" si="257"/>
        <v>45.785714285714285</v>
      </c>
      <c r="Q4106" t="s">
        <v>8317</v>
      </c>
      <c r="R4106" s="8" t="s">
        <v>8316</v>
      </c>
      <c r="S4106">
        <v>1477550434</v>
      </c>
      <c r="T4106" s="15">
        <f t="shared" si="258"/>
        <v>42670.278171296297</v>
      </c>
      <c r="U4106" s="14">
        <v>1474958434</v>
      </c>
      <c r="V4106" s="15">
        <f t="shared" si="259"/>
        <v>42640.278171296297</v>
      </c>
    </row>
    <row r="4107" spans="1:22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6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7">
        <f t="shared" si="256"/>
        <v>6.9696969696969706</v>
      </c>
      <c r="P4107" s="18">
        <f t="shared" si="257"/>
        <v>383.33333333333331</v>
      </c>
      <c r="Q4107" t="s">
        <v>8317</v>
      </c>
      <c r="R4107" s="8" t="s">
        <v>8316</v>
      </c>
      <c r="S4107">
        <v>1482711309</v>
      </c>
      <c r="T4107" s="15">
        <f t="shared" si="258"/>
        <v>42730.010520833333</v>
      </c>
      <c r="U4107" s="14">
        <v>1479860109</v>
      </c>
      <c r="V4107" s="15">
        <f t="shared" si="259"/>
        <v>42697.010520833333</v>
      </c>
    </row>
    <row r="4108" spans="1:22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6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7">
        <f t="shared" si="256"/>
        <v>70.599999999999994</v>
      </c>
      <c r="P4108" s="18">
        <f t="shared" si="257"/>
        <v>106.96969696969697</v>
      </c>
      <c r="Q4108" t="s">
        <v>8317</v>
      </c>
      <c r="R4108" s="8" t="s">
        <v>8316</v>
      </c>
      <c r="S4108">
        <v>1427936400</v>
      </c>
      <c r="T4108" s="15">
        <f t="shared" si="258"/>
        <v>42096.041666666672</v>
      </c>
      <c r="U4108" s="14">
        <v>1424221866</v>
      </c>
      <c r="V4108" s="15">
        <f t="shared" si="259"/>
        <v>42053.049375000002</v>
      </c>
    </row>
    <row r="4109" spans="1:22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6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7">
        <f t="shared" si="256"/>
        <v>2.0500000000000003</v>
      </c>
      <c r="P4109" s="18">
        <f t="shared" si="257"/>
        <v>10.25</v>
      </c>
      <c r="Q4109" t="s">
        <v>8317</v>
      </c>
      <c r="R4109" s="8" t="s">
        <v>8316</v>
      </c>
      <c r="S4109">
        <v>1411596001</v>
      </c>
      <c r="T4109" s="15">
        <f t="shared" si="258"/>
        <v>41906.916678240741</v>
      </c>
      <c r="U4109" s="14">
        <v>1409608801</v>
      </c>
      <c r="V4109" s="15">
        <f t="shared" si="259"/>
        <v>41883.916678240741</v>
      </c>
    </row>
    <row r="4110" spans="1:22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6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7">
        <f t="shared" si="256"/>
        <v>1.9666666666666666</v>
      </c>
      <c r="P4110" s="18">
        <f t="shared" si="257"/>
        <v>59</v>
      </c>
      <c r="Q4110" t="s">
        <v>8317</v>
      </c>
      <c r="R4110" s="8" t="s">
        <v>8316</v>
      </c>
      <c r="S4110">
        <v>1488517200</v>
      </c>
      <c r="T4110" s="15">
        <f t="shared" si="258"/>
        <v>42797.208333333328</v>
      </c>
      <c r="U4110" s="14">
        <v>1485909937</v>
      </c>
      <c r="V4110" s="15">
        <f t="shared" si="259"/>
        <v>42767.031678240739</v>
      </c>
    </row>
    <row r="4111" spans="1:22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s="6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7">
        <f t="shared" si="256"/>
        <v>0</v>
      </c>
      <c r="P4111" s="18" t="e">
        <f t="shared" si="257"/>
        <v>#DIV/0!</v>
      </c>
      <c r="Q4111" t="s">
        <v>8317</v>
      </c>
      <c r="R4111" s="8" t="s">
        <v>8316</v>
      </c>
      <c r="S4111">
        <v>1448805404</v>
      </c>
      <c r="T4111" s="15">
        <f t="shared" si="258"/>
        <v>42337.581064814818</v>
      </c>
      <c r="U4111" s="14">
        <v>1446209804</v>
      </c>
      <c r="V4111" s="15">
        <f t="shared" si="259"/>
        <v>42307.539398148147</v>
      </c>
    </row>
    <row r="4112" spans="1:22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6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7">
        <f t="shared" si="256"/>
        <v>28.666666666666668</v>
      </c>
      <c r="P4112" s="18">
        <f t="shared" si="257"/>
        <v>14.333333333333334</v>
      </c>
      <c r="Q4112" t="s">
        <v>8317</v>
      </c>
      <c r="R4112" s="8" t="s">
        <v>8316</v>
      </c>
      <c r="S4112">
        <v>1469113351</v>
      </c>
      <c r="T4112" s="15">
        <f t="shared" si="258"/>
        <v>42572.626747685186</v>
      </c>
      <c r="U4112" s="14">
        <v>1463929351</v>
      </c>
      <c r="V4112" s="15">
        <f t="shared" si="259"/>
        <v>42512.626747685186</v>
      </c>
    </row>
    <row r="4113" spans="1:22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6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7">
        <f t="shared" si="256"/>
        <v>3.1333333333333333</v>
      </c>
      <c r="P4113" s="18">
        <f t="shared" si="257"/>
        <v>15.666666666666666</v>
      </c>
      <c r="Q4113" t="s">
        <v>8317</v>
      </c>
      <c r="R4113" s="8" t="s">
        <v>8316</v>
      </c>
      <c r="S4113">
        <v>1424747740</v>
      </c>
      <c r="T4113" s="15">
        <f t="shared" si="258"/>
        <v>42059.135879629626</v>
      </c>
      <c r="U4113" s="14">
        <v>1422155740</v>
      </c>
      <c r="V4113" s="15">
        <f t="shared" si="259"/>
        <v>42029.135879629626</v>
      </c>
    </row>
    <row r="4114" spans="1:22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6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7">
        <f t="shared" si="256"/>
        <v>0.04</v>
      </c>
      <c r="P4114" s="18">
        <f t="shared" si="257"/>
        <v>1</v>
      </c>
      <c r="Q4114" t="s">
        <v>8317</v>
      </c>
      <c r="R4114" s="8" t="s">
        <v>8316</v>
      </c>
      <c r="S4114">
        <v>1456617600</v>
      </c>
      <c r="T4114" s="15">
        <f t="shared" si="258"/>
        <v>42428</v>
      </c>
      <c r="U4114" s="14">
        <v>1454280186</v>
      </c>
      <c r="V4114" s="15">
        <f t="shared" si="259"/>
        <v>42400.946597222224</v>
      </c>
    </row>
    <row r="4115" spans="1:22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6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7">
        <f t="shared" si="256"/>
        <v>0.2</v>
      </c>
      <c r="P4115" s="18">
        <f t="shared" si="257"/>
        <v>1</v>
      </c>
      <c r="Q4115" t="s">
        <v>8317</v>
      </c>
      <c r="R4115" s="8" t="s">
        <v>8316</v>
      </c>
      <c r="S4115">
        <v>1452234840</v>
      </c>
      <c r="T4115" s="15">
        <f t="shared" si="258"/>
        <v>42377.273611111115</v>
      </c>
      <c r="U4115" s="14">
        <v>1450619123</v>
      </c>
      <c r="V4115" s="15">
        <f t="shared" si="259"/>
        <v>42358.573182870372</v>
      </c>
    </row>
  </sheetData>
  <conditionalFormatting sqref="F1:F1048576">
    <cfRule type="containsText" dxfId="17" priority="1" operator="containsText" text="failed">
      <formula>NOT(ISERROR(SEARCH("failed",F1)))</formula>
    </cfRule>
    <cfRule type="containsText" dxfId="16" priority="2" operator="containsText" text="canceled">
      <formula>NOT(ISERROR(SEARCH("canceled",F1)))</formula>
    </cfRule>
    <cfRule type="containsText" dxfId="15" priority="3" operator="containsText" text="successful">
      <formula>NOT(ISERROR(SEARCH("successful",F1)))</formula>
    </cfRule>
    <cfRule type="containsText" dxfId="14" priority="14" operator="containsText" text="failed">
      <formula>NOT(ISERROR(SEARCH("failed",F1)))</formula>
    </cfRule>
    <cfRule type="containsText" dxfId="13" priority="15" operator="containsText" text="canceled">
      <formula>NOT(ISERROR(SEARCH("canceled",F1)))</formula>
    </cfRule>
    <cfRule type="containsText" dxfId="12" priority="16" operator="containsText" text="successful">
      <formula>NOT(ISERROR(SEARCH("successful",F1)))</formula>
    </cfRule>
    <cfRule type="colorScale" priority="17">
      <colorScale>
        <cfvo type="min"/>
        <cfvo type="percentile" val="50"/>
        <cfvo type="max"/>
        <color rgb="FFFF7128"/>
        <color theme="3" tint="0.79998168889431442"/>
        <color rgb="FFFFEF9C"/>
      </colorScale>
    </cfRule>
  </conditionalFormatting>
  <conditionalFormatting sqref="O1:O1048576">
    <cfRule type="colorScale" priority="4">
      <colorScale>
        <cfvo type="num" val="0"/>
        <cfvo type="num" val="100"/>
        <cfvo type="num" val="200"/>
        <color rgb="FFFF0000"/>
        <color theme="9"/>
        <color theme="4"/>
      </colorScale>
    </cfRule>
    <cfRule type="colorScale" priority="8">
      <colorScale>
        <cfvo type="num" val="0"/>
        <cfvo type="num" val="100"/>
        <cfvo type="num" val="200"/>
        <color rgb="FFFF7128"/>
        <color rgb="FFFFEB84"/>
        <color theme="5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7CCA7-DC46-9448-B065-614F10494B10}">
  <dimension ref="A1:F22"/>
  <sheetViews>
    <sheetView workbookViewId="0">
      <selection activeCell="G20" sqref="G20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8223</v>
      </c>
      <c r="B1" t="s">
        <v>8364</v>
      </c>
    </row>
    <row r="3" spans="1:6" x14ac:dyDescent="0.2">
      <c r="A3" s="9" t="s">
        <v>8360</v>
      </c>
      <c r="B3" s="9" t="s">
        <v>8363</v>
      </c>
    </row>
    <row r="4" spans="1:6" x14ac:dyDescent="0.2">
      <c r="A4" s="9" t="s">
        <v>8361</v>
      </c>
      <c r="B4" t="s">
        <v>8219</v>
      </c>
      <c r="C4" t="s">
        <v>8221</v>
      </c>
      <c r="D4" t="s">
        <v>8220</v>
      </c>
      <c r="E4" t="s">
        <v>8222</v>
      </c>
      <c r="F4" t="s">
        <v>8362</v>
      </c>
    </row>
    <row r="5" spans="1:6" x14ac:dyDescent="0.2">
      <c r="A5" s="11" t="s">
        <v>8309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2">
      <c r="A6" s="11" t="s">
        <v>8335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2">
      <c r="A7" s="11" t="s">
        <v>8332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2">
      <c r="A8" s="11" t="s">
        <v>8330</v>
      </c>
      <c r="B8" s="10"/>
      <c r="C8" s="10"/>
      <c r="D8" s="10">
        <v>24</v>
      </c>
      <c r="E8" s="10"/>
      <c r="F8" s="10">
        <v>24</v>
      </c>
    </row>
    <row r="9" spans="1:6" x14ac:dyDescent="0.2">
      <c r="A9" s="11" t="s">
        <v>8324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2">
      <c r="A10" s="11" t="s">
        <v>8337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2">
      <c r="A11" s="11" t="s">
        <v>8321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2">
      <c r="A12" s="11" t="s">
        <v>8318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2">
      <c r="A13" s="11" t="s">
        <v>8316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2">
      <c r="A14" s="11" t="s">
        <v>8362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  <row r="22" spans="5:5" x14ac:dyDescent="0.2">
      <c r="E22" s="12"/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4B6B-0235-D047-A54E-02D3638D9A08}">
  <dimension ref="A2:F47"/>
  <sheetViews>
    <sheetView workbookViewId="0">
      <selection activeCell="H4" sqref="H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  <col min="7" max="7" width="15.1640625" bestFit="1" customWidth="1"/>
    <col min="8" max="8" width="14" bestFit="1" customWidth="1"/>
    <col min="9" max="9" width="15.1640625" bestFit="1" customWidth="1"/>
    <col min="10" max="10" width="18.33203125" bestFit="1" customWidth="1"/>
    <col min="11" max="11" width="19.5" bestFit="1" customWidth="1"/>
    <col min="12" max="12" width="22.6640625" bestFit="1" customWidth="1"/>
  </cols>
  <sheetData>
    <row r="2" spans="1:6" x14ac:dyDescent="0.2">
      <c r="A2" s="9" t="s">
        <v>8223</v>
      </c>
      <c r="B2" t="s">
        <v>8364</v>
      </c>
    </row>
    <row r="4" spans="1:6" x14ac:dyDescent="0.2">
      <c r="A4" s="9" t="s">
        <v>8360</v>
      </c>
      <c r="B4" s="9" t="s">
        <v>8363</v>
      </c>
    </row>
    <row r="5" spans="1:6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8222</v>
      </c>
      <c r="F5" t="s">
        <v>8362</v>
      </c>
    </row>
    <row r="6" spans="1:6" x14ac:dyDescent="0.2">
      <c r="A6" s="11" t="s">
        <v>8315</v>
      </c>
      <c r="B6" s="10"/>
      <c r="C6" s="10">
        <v>100</v>
      </c>
      <c r="D6" s="10"/>
      <c r="E6" s="10"/>
      <c r="F6" s="10">
        <v>100</v>
      </c>
    </row>
    <row r="7" spans="1:6" x14ac:dyDescent="0.2">
      <c r="A7" s="11" t="s">
        <v>8343</v>
      </c>
      <c r="B7" s="10"/>
      <c r="C7" s="10"/>
      <c r="D7" s="10">
        <v>20</v>
      </c>
      <c r="E7" s="10"/>
      <c r="F7" s="10">
        <v>20</v>
      </c>
    </row>
    <row r="8" spans="1:6" x14ac:dyDescent="0.2">
      <c r="A8" s="11" t="s">
        <v>8331</v>
      </c>
      <c r="B8" s="10"/>
      <c r="C8" s="10"/>
      <c r="D8" s="10">
        <v>24</v>
      </c>
      <c r="E8" s="10"/>
      <c r="F8" s="10">
        <v>24</v>
      </c>
    </row>
    <row r="9" spans="1:6" x14ac:dyDescent="0.2">
      <c r="A9" s="11" t="s">
        <v>8357</v>
      </c>
      <c r="B9" s="10"/>
      <c r="C9" s="10">
        <v>40</v>
      </c>
      <c r="D9" s="10"/>
      <c r="E9" s="10"/>
      <c r="F9" s="10">
        <v>40</v>
      </c>
    </row>
    <row r="10" spans="1:6" x14ac:dyDescent="0.2">
      <c r="A10" s="11" t="s">
        <v>8353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11" t="s">
        <v>8314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11" t="s">
        <v>8313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11" t="s">
        <v>8329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11" t="s">
        <v>8346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11" t="s">
        <v>8323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11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11" t="s">
        <v>8347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11" t="s">
        <v>8348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11" t="s">
        <v>8328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11" t="s">
        <v>8327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11" t="s">
        <v>8355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11" t="s">
        <v>8326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11" t="s">
        <v>8334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11" t="s">
        <v>8358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11" t="s">
        <v>8342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11" t="s">
        <v>8322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11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11" t="s">
        <v>8338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11" t="s">
        <v>8344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11" t="s">
        <v>8317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11" t="s">
        <v>8345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11" t="s">
        <v>8341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11" t="s">
        <v>8352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11" t="s">
        <v>8325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11" t="s">
        <v>8312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11" t="s">
        <v>8311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11" t="s">
        <v>8351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11" t="s">
        <v>8354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11" t="s">
        <v>8356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11" t="s">
        <v>8350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11" t="s">
        <v>8310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11" t="s">
        <v>8340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11" t="s">
        <v>8333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11" t="s">
        <v>8320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11" t="s">
        <v>8319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11" t="s">
        <v>8339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11" t="s">
        <v>8362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EA13B2-CEB6-6E47-9B6E-4D689DE7CF96}">
  <dimension ref="A1:H13"/>
  <sheetViews>
    <sheetView zoomScaleNormal="100" workbookViewId="0">
      <selection activeCell="B2" sqref="B2"/>
    </sheetView>
  </sheetViews>
  <sheetFormatPr baseColWidth="10" defaultRowHeight="16" x14ac:dyDescent="0.2"/>
  <cols>
    <col min="1" max="1" width="38.33203125" style="20" bestFit="1" customWidth="1"/>
    <col min="2" max="2" width="17" style="20" bestFit="1" customWidth="1"/>
    <col min="3" max="3" width="18.6640625" style="20" bestFit="1" customWidth="1"/>
    <col min="4" max="4" width="21.5" style="20" bestFit="1" customWidth="1"/>
    <col min="5" max="5" width="20" style="20" bestFit="1" customWidth="1"/>
    <col min="6" max="6" width="29.6640625" style="20" bestFit="1" customWidth="1"/>
    <col min="7" max="7" width="24.1640625" style="20" bestFit="1" customWidth="1"/>
    <col min="8" max="8" width="27" style="20" bestFit="1" customWidth="1"/>
    <col min="9" max="16384" width="10.83203125" style="20"/>
  </cols>
  <sheetData>
    <row r="1" spans="1:8" x14ac:dyDescent="0.2">
      <c r="A1" s="19" t="s">
        <v>8381</v>
      </c>
      <c r="B1" s="20" t="s">
        <v>8382</v>
      </c>
      <c r="C1" s="19" t="s">
        <v>8383</v>
      </c>
      <c r="D1" s="19" t="s">
        <v>8384</v>
      </c>
      <c r="E1" s="19" t="s">
        <v>8385</v>
      </c>
      <c r="F1" s="19" t="s">
        <v>8386</v>
      </c>
      <c r="G1" s="19" t="s">
        <v>8387</v>
      </c>
      <c r="H1" s="19" t="s">
        <v>8388</v>
      </c>
    </row>
    <row r="2" spans="1:8" x14ac:dyDescent="0.2">
      <c r="A2" s="19" t="s">
        <v>8389</v>
      </c>
      <c r="B2" s="20">
        <f>COUNTIFS('Excel Project'!D:D,"&lt;1000",'Excel Project'!F:F,"successful")</f>
        <v>322</v>
      </c>
      <c r="C2" s="20">
        <f>COUNTIFS('Excel Project'!D:D,"&lt;1000",'Excel Project'!F:F,"failed")</f>
        <v>113</v>
      </c>
      <c r="D2" s="20">
        <f>COUNTIFS('Excel Project'!D:D,"&lt;1000",'Excel Project'!F:F,"canceled")</f>
        <v>18</v>
      </c>
      <c r="E2" s="20">
        <f>SUM(B2,C2,D2)</f>
        <v>453</v>
      </c>
      <c r="F2" s="22">
        <f>(B2/E2)</f>
        <v>0.71081677704194257</v>
      </c>
      <c r="G2" s="21">
        <f>(C2/E2)</f>
        <v>0.24944812362030905</v>
      </c>
      <c r="H2" s="21">
        <f>(D2/E2)</f>
        <v>3.9735099337748346E-2</v>
      </c>
    </row>
    <row r="3" spans="1:8" x14ac:dyDescent="0.2">
      <c r="A3" s="19" t="s">
        <v>8390</v>
      </c>
      <c r="B3" s="20">
        <f>COUNTIFS('Excel Project'!D:D,"&gt;=1000",'Excel Project'!D:D,"&lt;=4999",'Excel Project'!F:F,"successful")</f>
        <v>932</v>
      </c>
      <c r="C3" s="20">
        <f>COUNTIFS('Excel Project'!D:D,"&gt;=1000",'Excel Project'!D:D,"&lt;=4999",'Excel Project'!F:F,"failed")</f>
        <v>420</v>
      </c>
      <c r="D3" s="20">
        <f>COUNTIFS('Excel Project'!D:D,"&gt;=1000",'Excel Project'!D:D,"&lt;=4999",'Excel Project'!F:F,"canceled")</f>
        <v>60</v>
      </c>
      <c r="E3" s="20">
        <f t="shared" ref="E3:E13" si="0">SUM(B3,C3,D3)</f>
        <v>1412</v>
      </c>
      <c r="F3" s="22">
        <f>(B3/E3)</f>
        <v>0.66005665722379603</v>
      </c>
      <c r="G3" s="21">
        <f t="shared" ref="G3:G13" si="1">(C3/E3)</f>
        <v>0.29745042492917845</v>
      </c>
      <c r="H3" s="21">
        <f t="shared" ref="H3:H13" si="2">(D3/E3)</f>
        <v>4.2492917847025496E-2</v>
      </c>
    </row>
    <row r="4" spans="1:8" x14ac:dyDescent="0.2">
      <c r="A4" s="19" t="s">
        <v>8391</v>
      </c>
      <c r="B4" s="20">
        <f>COUNTIFS('Excel Project'!D:D,"&gt;=5000",'Excel Project'!D:D,"&lt;=9999",'Excel Project'!F:F,"successful")</f>
        <v>381</v>
      </c>
      <c r="C4" s="20">
        <f>COUNTIFS('Excel Project'!D:D,"&gt;=5000",'Excel Project'!D:D,"&lt;=9999",'Excel Project'!F:F,"failed")</f>
        <v>283</v>
      </c>
      <c r="D4" s="20">
        <f>COUNTIFS('Excel Project'!D:D,"&gt;=5000",'Excel Project'!D:D,"&lt;=9999",'Excel Project'!F:F,"canceled")</f>
        <v>52</v>
      </c>
      <c r="E4" s="20">
        <f t="shared" si="0"/>
        <v>716</v>
      </c>
      <c r="F4" s="22">
        <f t="shared" ref="F4:F13" si="3">(B4/E4)</f>
        <v>0.53212290502793291</v>
      </c>
      <c r="G4" s="21">
        <f t="shared" si="1"/>
        <v>0.39525139664804471</v>
      </c>
      <c r="H4" s="21">
        <f t="shared" si="2"/>
        <v>7.2625698324022353E-2</v>
      </c>
    </row>
    <row r="5" spans="1:8" x14ac:dyDescent="0.2">
      <c r="A5" s="19" t="s">
        <v>8392</v>
      </c>
      <c r="B5" s="20">
        <f>COUNTIFS('Excel Project'!D:D,"&gt;=10000",'Excel Project'!D:D,"&lt;=14999",'Excel Project'!F:F,"successful")</f>
        <v>168</v>
      </c>
      <c r="C5" s="20">
        <f>COUNTIFS('Excel Project'!D:D,"&gt;=10000",'Excel Project'!D:D,"&lt;=14999",'Excel Project'!F:F,"failed")</f>
        <v>144</v>
      </c>
      <c r="D5" s="20">
        <f>COUNTIFS('Excel Project'!D:D,"&gt;=10000",'Excel Project'!D:D,"&lt;=14999",'Excel Project'!F:F,"canceled")</f>
        <v>40</v>
      </c>
      <c r="E5" s="20">
        <f t="shared" si="0"/>
        <v>352</v>
      </c>
      <c r="F5" s="22">
        <f t="shared" si="3"/>
        <v>0.47727272727272729</v>
      </c>
      <c r="G5" s="21">
        <f t="shared" si="1"/>
        <v>0.40909090909090912</v>
      </c>
      <c r="H5" s="21">
        <f t="shared" si="2"/>
        <v>0.11363636363636363</v>
      </c>
    </row>
    <row r="6" spans="1:8" x14ac:dyDescent="0.2">
      <c r="A6" s="19" t="s">
        <v>8393</v>
      </c>
      <c r="B6" s="20">
        <f>COUNTIFS('Excel Project'!D:D,"&gt;=15000",'Excel Project'!D:D,"&lt;=19999",'Excel Project'!F:F,"successful")</f>
        <v>94</v>
      </c>
      <c r="C6" s="20">
        <f>COUNTIFS('Excel Project'!D:D,"&gt;=15000",'Excel Project'!D:D,"&lt;=19999",'Excel Project'!F:F,"failed")</f>
        <v>90</v>
      </c>
      <c r="D6" s="20">
        <f>COUNTIFS('Excel Project'!D:D,"&gt;=15000",'Excel Project'!D:D,"&lt;=19999",'Excel Project'!F:F,"canceled")</f>
        <v>17</v>
      </c>
      <c r="E6" s="20">
        <f t="shared" si="0"/>
        <v>201</v>
      </c>
      <c r="F6" s="22">
        <f t="shared" si="3"/>
        <v>0.46766169154228854</v>
      </c>
      <c r="G6" s="21">
        <f t="shared" si="1"/>
        <v>0.44776119402985076</v>
      </c>
      <c r="H6" s="21">
        <f t="shared" si="2"/>
        <v>8.45771144278607E-2</v>
      </c>
    </row>
    <row r="7" spans="1:8" x14ac:dyDescent="0.2">
      <c r="A7" s="19" t="s">
        <v>8394</v>
      </c>
      <c r="B7" s="20">
        <f>COUNTIFS('Excel Project'!D:D,"&gt;=20000",'Excel Project'!D:D,"&lt;=24999",'Excel Project'!F:F,"successful")</f>
        <v>62</v>
      </c>
      <c r="C7" s="20">
        <f>COUNTIFS('Excel Project'!D:D,"&gt;=20000",'Excel Project'!D:D,"&lt;=24999",'Excel Project'!F:F,"failed")</f>
        <v>72</v>
      </c>
      <c r="D7" s="20">
        <f>COUNTIFS('Excel Project'!D:D,"&gt;=20000",'Excel Project'!D:D,"&lt;=24999",'Excel Project'!F:F,"canceled")</f>
        <v>14</v>
      </c>
      <c r="E7" s="20">
        <f t="shared" si="0"/>
        <v>148</v>
      </c>
      <c r="F7" s="22">
        <f t="shared" si="3"/>
        <v>0.41891891891891891</v>
      </c>
      <c r="G7" s="21">
        <f t="shared" si="1"/>
        <v>0.48648648648648651</v>
      </c>
      <c r="H7" s="21">
        <f t="shared" si="2"/>
        <v>9.45945945945946E-2</v>
      </c>
    </row>
    <row r="8" spans="1:8" x14ac:dyDescent="0.2">
      <c r="A8" s="19" t="s">
        <v>8395</v>
      </c>
      <c r="B8" s="20">
        <f>COUNTIFS('Excel Project'!D:D,"&gt;=25000",'Excel Project'!D:D,"&lt;=29999",'Excel Project'!F:F,"successful")</f>
        <v>55</v>
      </c>
      <c r="C8" s="20">
        <f>COUNTIFS('Excel Project'!D:D,"&gt;=25000",'Excel Project'!D:D,"&lt;=29999",'Excel Project'!F:F,"failed")</f>
        <v>64</v>
      </c>
      <c r="D8" s="20">
        <f>COUNTIFS('Excel Project'!D:D,"&gt;=25000",'Excel Project'!D:D,"&lt;=29999",'Excel Project'!F:F,"canceled")</f>
        <v>18</v>
      </c>
      <c r="E8" s="20">
        <f t="shared" si="0"/>
        <v>137</v>
      </c>
      <c r="F8" s="22">
        <f t="shared" si="3"/>
        <v>0.40145985401459855</v>
      </c>
      <c r="G8" s="21">
        <f t="shared" si="1"/>
        <v>0.46715328467153283</v>
      </c>
      <c r="H8" s="21">
        <f t="shared" si="2"/>
        <v>0.13138686131386862</v>
      </c>
    </row>
    <row r="9" spans="1:8" x14ac:dyDescent="0.2">
      <c r="A9" s="19" t="s">
        <v>8396</v>
      </c>
      <c r="B9" s="20">
        <f>COUNTIFS('Excel Project'!D:D,"&gt;=30000",'Excel Project'!D:D,"&lt;=34999",'Excel Project'!F:F,"successful")</f>
        <v>32</v>
      </c>
      <c r="C9" s="20">
        <f>COUNTIFS('Excel Project'!D:D,"&gt;=30000",'Excel Project'!D:D,"&lt;=34999",'Excel Project'!F:F,"failed")</f>
        <v>37</v>
      </c>
      <c r="D9" s="20">
        <f>COUNTIFS('Excel Project'!D:D,"&gt;=30000",'Excel Project'!D:D,"&lt;=34999",'Excel Project'!F:F,"canceled")</f>
        <v>13</v>
      </c>
      <c r="E9" s="20">
        <f t="shared" si="0"/>
        <v>82</v>
      </c>
      <c r="F9" s="22">
        <f t="shared" si="3"/>
        <v>0.3902439024390244</v>
      </c>
      <c r="G9" s="21">
        <f t="shared" si="1"/>
        <v>0.45121951219512196</v>
      </c>
      <c r="H9" s="21">
        <f t="shared" si="2"/>
        <v>0.15853658536585366</v>
      </c>
    </row>
    <row r="10" spans="1:8" x14ac:dyDescent="0.2">
      <c r="A10" s="19" t="s">
        <v>8397</v>
      </c>
      <c r="B10" s="20">
        <f>COUNTIFS('Excel Project'!D:D,"&gt;=35000",'Excel Project'!D:D,"&lt;=39999",'Excel Project'!F:F,"successful")</f>
        <v>26</v>
      </c>
      <c r="C10" s="20">
        <f>COUNTIFS('Excel Project'!D:D,"&gt;=35000",'Excel Project'!D:D,"&lt;=39999",'Excel Project'!F:F,"failed")</f>
        <v>22</v>
      </c>
      <c r="D10" s="20">
        <f>COUNTIFS('Excel Project'!D:D,"&gt;=35000",'Excel Project'!D:D,"&lt;=39999",'Excel Project'!F:F,"canceled")</f>
        <v>7</v>
      </c>
      <c r="E10" s="20">
        <f t="shared" si="0"/>
        <v>55</v>
      </c>
      <c r="F10" s="22">
        <f t="shared" si="3"/>
        <v>0.47272727272727272</v>
      </c>
      <c r="G10" s="21">
        <f t="shared" si="1"/>
        <v>0.4</v>
      </c>
      <c r="H10" s="21">
        <f t="shared" si="2"/>
        <v>0.12727272727272726</v>
      </c>
    </row>
    <row r="11" spans="1:8" x14ac:dyDescent="0.2">
      <c r="A11" s="19" t="s">
        <v>8398</v>
      </c>
      <c r="B11" s="20">
        <f>COUNTIFS('Excel Project'!D:D,"&gt;=40000",'Excel Project'!D:D,"&lt;=44999",'Excel Project'!F:F,"successful")</f>
        <v>21</v>
      </c>
      <c r="C11" s="20">
        <f>COUNTIFS('Excel Project'!D:D,"&gt;=40000",'Excel Project'!D:D,"&lt;=44999",'Excel Project'!F:F,"failed")</f>
        <v>16</v>
      </c>
      <c r="D11" s="20">
        <f>COUNTIFS('Excel Project'!D:D,"&gt;=40000",'Excel Project'!D:D,"&lt;=44999",'Excel Project'!F:F,"canceled")</f>
        <v>6</v>
      </c>
      <c r="E11" s="20">
        <f t="shared" si="0"/>
        <v>43</v>
      </c>
      <c r="F11" s="22">
        <f t="shared" si="3"/>
        <v>0.48837209302325579</v>
      </c>
      <c r="G11" s="21">
        <f t="shared" si="1"/>
        <v>0.37209302325581395</v>
      </c>
      <c r="H11" s="21">
        <f t="shared" si="2"/>
        <v>0.13953488372093023</v>
      </c>
    </row>
    <row r="12" spans="1:8" x14ac:dyDescent="0.2">
      <c r="A12" s="19" t="s">
        <v>8399</v>
      </c>
      <c r="B12" s="20">
        <f>COUNTIFS('Excel Project'!D:D,"&gt;=45000",'Excel Project'!D:D,"&lt;=49999",'Excel Project'!F:F,"successful")</f>
        <v>6</v>
      </c>
      <c r="C12" s="20">
        <f>COUNTIFS('Excel Project'!D:D,"&gt;=45000",'Excel Project'!D:D,"&lt;=49999",'Excel Project'!F:F,"failed")</f>
        <v>11</v>
      </c>
      <c r="D12" s="20">
        <f>COUNTIFS('Excel Project'!D:D,"&gt;=45000",'Excel Project'!D:D,"&lt;=49999",'Excel Project'!F:F,"canceled")</f>
        <v>4</v>
      </c>
      <c r="E12" s="20">
        <f t="shared" si="0"/>
        <v>21</v>
      </c>
      <c r="F12" s="22">
        <f t="shared" si="3"/>
        <v>0.2857142857142857</v>
      </c>
      <c r="G12" s="21">
        <f t="shared" si="1"/>
        <v>0.52380952380952384</v>
      </c>
      <c r="H12" s="21">
        <f t="shared" si="2"/>
        <v>0.19047619047619047</v>
      </c>
    </row>
    <row r="13" spans="1:8" x14ac:dyDescent="0.2">
      <c r="A13" s="19" t="s">
        <v>8400</v>
      </c>
      <c r="B13" s="20">
        <f>COUNTIFS('Excel Project'!D:D,"&gt;=50000",'Excel Project'!F:F,"successful")</f>
        <v>86</v>
      </c>
      <c r="C13" s="20">
        <f>COUNTIFS('Excel Project'!D:D,"&gt;=50000",'Excel Project'!F:F,"failed")</f>
        <v>258</v>
      </c>
      <c r="D13" s="20">
        <f>COUNTIFS('Excel Project'!D:D,"&gt;=50000",'Excel Project'!F:F,"canceled")</f>
        <v>100</v>
      </c>
      <c r="E13" s="20">
        <f t="shared" si="0"/>
        <v>444</v>
      </c>
      <c r="F13" s="22">
        <f t="shared" si="3"/>
        <v>0.19369369369369369</v>
      </c>
      <c r="G13" s="21">
        <f t="shared" si="1"/>
        <v>0.58108108108108103</v>
      </c>
      <c r="H13" s="21">
        <f t="shared" si="2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4FB6C9-1242-0F4B-B982-A2F3C61E2905}">
  <dimension ref="A1:E4096"/>
  <sheetViews>
    <sheetView tabSelected="1" workbookViewId="0">
      <selection sqref="A1:A1048576"/>
    </sheetView>
  </sheetViews>
  <sheetFormatPr baseColWidth="10" defaultRowHeight="15" x14ac:dyDescent="0.2"/>
  <cols>
    <col min="1" max="1" width="16.33203125" style="6" customWidth="1"/>
    <col min="2" max="2" width="12.33203125" bestFit="1" customWidth="1"/>
    <col min="4" max="4" width="16.33203125" style="6" customWidth="1"/>
    <col min="5" max="5" width="12.33203125" bestFit="1" customWidth="1"/>
  </cols>
  <sheetData>
    <row r="1" spans="1:5" x14ac:dyDescent="0.2">
      <c r="A1" s="5" t="s">
        <v>8401</v>
      </c>
      <c r="B1" s="1" t="s">
        <v>8262</v>
      </c>
      <c r="D1" s="5" t="s">
        <v>8401</v>
      </c>
      <c r="E1" s="1" t="s">
        <v>8262</v>
      </c>
    </row>
    <row r="2" spans="1:5" x14ac:dyDescent="0.2">
      <c r="A2" s="6" t="s">
        <v>8219</v>
      </c>
      <c r="B2">
        <v>182</v>
      </c>
      <c r="D2" s="6" t="s">
        <v>8219</v>
      </c>
      <c r="E2">
        <v>182</v>
      </c>
    </row>
    <row r="3" spans="1:5" x14ac:dyDescent="0.2">
      <c r="A3" s="6" t="s">
        <v>8219</v>
      </c>
      <c r="B3">
        <v>79</v>
      </c>
      <c r="D3" s="6" t="s">
        <v>8219</v>
      </c>
      <c r="E3">
        <v>79</v>
      </c>
    </row>
    <row r="4" spans="1:5" x14ac:dyDescent="0.2">
      <c r="A4" s="6" t="s">
        <v>8219</v>
      </c>
      <c r="B4">
        <v>35</v>
      </c>
      <c r="D4" s="6" t="s">
        <v>8219</v>
      </c>
      <c r="E4">
        <v>35</v>
      </c>
    </row>
    <row r="5" spans="1:5" x14ac:dyDescent="0.2">
      <c r="A5" s="6" t="s">
        <v>8219</v>
      </c>
      <c r="B5">
        <v>150</v>
      </c>
      <c r="D5" s="6" t="s">
        <v>8219</v>
      </c>
      <c r="E5">
        <v>150</v>
      </c>
    </row>
    <row r="6" spans="1:5" x14ac:dyDescent="0.2">
      <c r="A6" s="6" t="s">
        <v>8219</v>
      </c>
      <c r="B6">
        <v>284</v>
      </c>
      <c r="D6" s="6" t="s">
        <v>8219</v>
      </c>
      <c r="E6">
        <v>284</v>
      </c>
    </row>
    <row r="7" spans="1:5" x14ac:dyDescent="0.2">
      <c r="A7" s="6" t="s">
        <v>8219</v>
      </c>
      <c r="B7">
        <v>47</v>
      </c>
      <c r="D7" s="6" t="s">
        <v>8219</v>
      </c>
      <c r="E7">
        <v>47</v>
      </c>
    </row>
    <row r="8" spans="1:5" x14ac:dyDescent="0.2">
      <c r="A8" s="6" t="s">
        <v>8219</v>
      </c>
      <c r="B8">
        <v>58</v>
      </c>
      <c r="D8" s="6" t="s">
        <v>8219</v>
      </c>
      <c r="E8">
        <v>58</v>
      </c>
    </row>
    <row r="9" spans="1:5" x14ac:dyDescent="0.2">
      <c r="A9" s="6" t="s">
        <v>8219</v>
      </c>
      <c r="B9">
        <v>57</v>
      </c>
      <c r="D9" s="6" t="s">
        <v>8219</v>
      </c>
      <c r="E9">
        <v>57</v>
      </c>
    </row>
    <row r="10" spans="1:5" x14ac:dyDescent="0.2">
      <c r="A10" s="6" t="s">
        <v>8219</v>
      </c>
      <c r="B10">
        <v>12</v>
      </c>
      <c r="D10" s="6" t="s">
        <v>8219</v>
      </c>
      <c r="E10">
        <v>12</v>
      </c>
    </row>
    <row r="11" spans="1:5" x14ac:dyDescent="0.2">
      <c r="A11" s="6" t="s">
        <v>8219</v>
      </c>
      <c r="B11">
        <v>20</v>
      </c>
      <c r="D11" s="6" t="s">
        <v>8219</v>
      </c>
      <c r="E11">
        <v>20</v>
      </c>
    </row>
    <row r="12" spans="1:5" x14ac:dyDescent="0.2">
      <c r="A12" s="6" t="s">
        <v>8219</v>
      </c>
      <c r="B12">
        <v>19</v>
      </c>
      <c r="D12" s="6" t="s">
        <v>8219</v>
      </c>
      <c r="E12">
        <v>19</v>
      </c>
    </row>
    <row r="13" spans="1:5" x14ac:dyDescent="0.2">
      <c r="A13" s="6" t="s">
        <v>8219</v>
      </c>
      <c r="B13">
        <v>75</v>
      </c>
      <c r="D13" s="6" t="s">
        <v>8219</v>
      </c>
      <c r="E13">
        <v>75</v>
      </c>
    </row>
    <row r="14" spans="1:5" x14ac:dyDescent="0.2">
      <c r="A14" s="6" t="s">
        <v>8219</v>
      </c>
      <c r="B14">
        <v>827</v>
      </c>
      <c r="D14" s="6" t="s">
        <v>8219</v>
      </c>
      <c r="E14">
        <v>827</v>
      </c>
    </row>
    <row r="15" spans="1:5" x14ac:dyDescent="0.2">
      <c r="A15" s="6" t="s">
        <v>8219</v>
      </c>
      <c r="B15">
        <v>51</v>
      </c>
      <c r="D15" s="6" t="s">
        <v>8219</v>
      </c>
      <c r="E15">
        <v>51</v>
      </c>
    </row>
    <row r="16" spans="1:5" x14ac:dyDescent="0.2">
      <c r="A16" s="6" t="s">
        <v>8219</v>
      </c>
      <c r="B16">
        <v>41</v>
      </c>
      <c r="D16" s="6" t="s">
        <v>8219</v>
      </c>
      <c r="E16">
        <v>41</v>
      </c>
    </row>
    <row r="17" spans="1:5" x14ac:dyDescent="0.2">
      <c r="A17" s="6" t="s">
        <v>8219</v>
      </c>
      <c r="B17">
        <v>98</v>
      </c>
      <c r="D17" s="6" t="s">
        <v>8219</v>
      </c>
      <c r="E17">
        <v>98</v>
      </c>
    </row>
    <row r="18" spans="1:5" x14ac:dyDescent="0.2">
      <c r="A18" s="6" t="s">
        <v>8219</v>
      </c>
      <c r="B18">
        <v>70</v>
      </c>
      <c r="D18" s="6" t="s">
        <v>8219</v>
      </c>
      <c r="E18">
        <v>70</v>
      </c>
    </row>
    <row r="19" spans="1:5" x14ac:dyDescent="0.2">
      <c r="A19" s="6" t="s">
        <v>8219</v>
      </c>
      <c r="B19">
        <v>36</v>
      </c>
      <c r="D19" s="6" t="s">
        <v>8219</v>
      </c>
      <c r="E19">
        <v>36</v>
      </c>
    </row>
    <row r="20" spans="1:5" x14ac:dyDescent="0.2">
      <c r="A20" s="6" t="s">
        <v>8219</v>
      </c>
      <c r="B20">
        <v>342</v>
      </c>
      <c r="D20" s="6" t="s">
        <v>8219</v>
      </c>
      <c r="E20">
        <v>342</v>
      </c>
    </row>
    <row r="21" spans="1:5" x14ac:dyDescent="0.2">
      <c r="A21" s="6" t="s">
        <v>8219</v>
      </c>
      <c r="B21">
        <v>22</v>
      </c>
      <c r="D21" s="6" t="s">
        <v>8219</v>
      </c>
      <c r="E21">
        <v>22</v>
      </c>
    </row>
    <row r="22" spans="1:5" x14ac:dyDescent="0.2">
      <c r="A22" s="6" t="s">
        <v>8219</v>
      </c>
      <c r="B22">
        <v>25</v>
      </c>
      <c r="D22" s="6" t="s">
        <v>8219</v>
      </c>
      <c r="E22">
        <v>25</v>
      </c>
    </row>
    <row r="23" spans="1:5" x14ac:dyDescent="0.2">
      <c r="A23" s="6" t="s">
        <v>8219</v>
      </c>
      <c r="B23">
        <v>101</v>
      </c>
      <c r="D23" s="6" t="s">
        <v>8219</v>
      </c>
      <c r="E23">
        <v>101</v>
      </c>
    </row>
    <row r="24" spans="1:5" x14ac:dyDescent="0.2">
      <c r="A24" s="6" t="s">
        <v>8219</v>
      </c>
      <c r="B24">
        <v>8</v>
      </c>
      <c r="D24" s="6" t="s">
        <v>8219</v>
      </c>
      <c r="E24">
        <v>8</v>
      </c>
    </row>
    <row r="25" spans="1:5" x14ac:dyDescent="0.2">
      <c r="A25" s="6" t="s">
        <v>8219</v>
      </c>
      <c r="B25">
        <v>23</v>
      </c>
      <c r="D25" s="6" t="s">
        <v>8219</v>
      </c>
      <c r="E25">
        <v>23</v>
      </c>
    </row>
    <row r="26" spans="1:5" x14ac:dyDescent="0.2">
      <c r="A26" s="6" t="s">
        <v>8219</v>
      </c>
      <c r="B26">
        <v>574</v>
      </c>
      <c r="D26" s="6" t="s">
        <v>8219</v>
      </c>
      <c r="E26">
        <v>574</v>
      </c>
    </row>
    <row r="27" spans="1:5" x14ac:dyDescent="0.2">
      <c r="A27" s="6" t="s">
        <v>8219</v>
      </c>
      <c r="B27">
        <v>14</v>
      </c>
      <c r="D27" s="6" t="s">
        <v>8219</v>
      </c>
      <c r="E27">
        <v>14</v>
      </c>
    </row>
    <row r="28" spans="1:5" x14ac:dyDescent="0.2">
      <c r="A28" s="6" t="s">
        <v>8219</v>
      </c>
      <c r="B28">
        <v>19</v>
      </c>
      <c r="D28" s="6" t="s">
        <v>8219</v>
      </c>
      <c r="E28">
        <v>19</v>
      </c>
    </row>
    <row r="29" spans="1:5" x14ac:dyDescent="0.2">
      <c r="A29" s="6" t="s">
        <v>8219</v>
      </c>
      <c r="B29">
        <v>150</v>
      </c>
      <c r="D29" s="6" t="s">
        <v>8219</v>
      </c>
      <c r="E29">
        <v>150</v>
      </c>
    </row>
    <row r="30" spans="1:5" x14ac:dyDescent="0.2">
      <c r="A30" s="6" t="s">
        <v>8219</v>
      </c>
      <c r="B30">
        <v>71</v>
      </c>
      <c r="D30" s="6" t="s">
        <v>8219</v>
      </c>
      <c r="E30">
        <v>71</v>
      </c>
    </row>
    <row r="31" spans="1:5" x14ac:dyDescent="0.2">
      <c r="A31" s="6" t="s">
        <v>8219</v>
      </c>
      <c r="B31">
        <v>117</v>
      </c>
      <c r="D31" s="6" t="s">
        <v>8219</v>
      </c>
      <c r="E31">
        <v>117</v>
      </c>
    </row>
    <row r="32" spans="1:5" x14ac:dyDescent="0.2">
      <c r="A32" s="6" t="s">
        <v>8219</v>
      </c>
      <c r="B32">
        <v>53</v>
      </c>
      <c r="D32" s="6" t="s">
        <v>8219</v>
      </c>
      <c r="E32">
        <v>53</v>
      </c>
    </row>
    <row r="33" spans="1:5" x14ac:dyDescent="0.2">
      <c r="A33" s="6" t="s">
        <v>8219</v>
      </c>
      <c r="B33">
        <v>1</v>
      </c>
      <c r="D33" s="6" t="s">
        <v>8219</v>
      </c>
      <c r="E33">
        <v>1</v>
      </c>
    </row>
    <row r="34" spans="1:5" x14ac:dyDescent="0.2">
      <c r="A34" s="6" t="s">
        <v>8219</v>
      </c>
      <c r="B34">
        <v>89</v>
      </c>
      <c r="D34" s="6" t="s">
        <v>8219</v>
      </c>
      <c r="E34">
        <v>89</v>
      </c>
    </row>
    <row r="35" spans="1:5" x14ac:dyDescent="0.2">
      <c r="A35" s="6" t="s">
        <v>8219</v>
      </c>
      <c r="B35">
        <v>64</v>
      </c>
      <c r="D35" s="6" t="s">
        <v>8219</v>
      </c>
      <c r="E35">
        <v>64</v>
      </c>
    </row>
    <row r="36" spans="1:5" x14ac:dyDescent="0.2">
      <c r="A36" s="6" t="s">
        <v>8219</v>
      </c>
      <c r="B36">
        <v>68</v>
      </c>
      <c r="D36" s="6" t="s">
        <v>8219</v>
      </c>
      <c r="E36">
        <v>68</v>
      </c>
    </row>
    <row r="37" spans="1:5" x14ac:dyDescent="0.2">
      <c r="A37" s="6" t="s">
        <v>8219</v>
      </c>
      <c r="B37">
        <v>28</v>
      </c>
      <c r="D37" s="6" t="s">
        <v>8219</v>
      </c>
      <c r="E37">
        <v>28</v>
      </c>
    </row>
    <row r="38" spans="1:5" x14ac:dyDescent="0.2">
      <c r="A38" s="6" t="s">
        <v>8219</v>
      </c>
      <c r="B38">
        <v>44</v>
      </c>
      <c r="D38" s="6" t="s">
        <v>8219</v>
      </c>
      <c r="E38">
        <v>44</v>
      </c>
    </row>
    <row r="39" spans="1:5" x14ac:dyDescent="0.2">
      <c r="A39" s="6" t="s">
        <v>8219</v>
      </c>
      <c r="B39">
        <v>253</v>
      </c>
      <c r="D39" s="6" t="s">
        <v>8219</v>
      </c>
      <c r="E39">
        <v>253</v>
      </c>
    </row>
    <row r="40" spans="1:5" x14ac:dyDescent="0.2">
      <c r="A40" s="6" t="s">
        <v>8219</v>
      </c>
      <c r="B40">
        <v>66</v>
      </c>
      <c r="D40" s="6" t="s">
        <v>8219</v>
      </c>
      <c r="E40">
        <v>66</v>
      </c>
    </row>
    <row r="41" spans="1:5" x14ac:dyDescent="0.2">
      <c r="A41" s="6" t="s">
        <v>8219</v>
      </c>
      <c r="B41">
        <v>217</v>
      </c>
      <c r="D41" s="6" t="s">
        <v>8219</v>
      </c>
      <c r="E41">
        <v>217</v>
      </c>
    </row>
    <row r="42" spans="1:5" x14ac:dyDescent="0.2">
      <c r="A42" s="6" t="s">
        <v>8219</v>
      </c>
      <c r="B42">
        <v>16</v>
      </c>
      <c r="D42" s="6" t="s">
        <v>8219</v>
      </c>
      <c r="E42">
        <v>16</v>
      </c>
    </row>
    <row r="43" spans="1:5" x14ac:dyDescent="0.2">
      <c r="A43" s="6" t="s">
        <v>8219</v>
      </c>
      <c r="B43">
        <v>19</v>
      </c>
      <c r="D43" s="6" t="s">
        <v>8219</v>
      </c>
      <c r="E43">
        <v>19</v>
      </c>
    </row>
    <row r="44" spans="1:5" x14ac:dyDescent="0.2">
      <c r="A44" s="6" t="s">
        <v>8219</v>
      </c>
      <c r="B44">
        <v>169</v>
      </c>
      <c r="D44" s="6" t="s">
        <v>8219</v>
      </c>
      <c r="E44">
        <v>169</v>
      </c>
    </row>
    <row r="45" spans="1:5" x14ac:dyDescent="0.2">
      <c r="A45" s="6" t="s">
        <v>8219</v>
      </c>
      <c r="B45">
        <v>263</v>
      </c>
      <c r="D45" s="6" t="s">
        <v>8219</v>
      </c>
      <c r="E45">
        <v>263</v>
      </c>
    </row>
    <row r="46" spans="1:5" x14ac:dyDescent="0.2">
      <c r="A46" s="6" t="s">
        <v>8219</v>
      </c>
      <c r="B46">
        <v>15</v>
      </c>
      <c r="D46" s="6" t="s">
        <v>8219</v>
      </c>
      <c r="E46">
        <v>15</v>
      </c>
    </row>
    <row r="47" spans="1:5" x14ac:dyDescent="0.2">
      <c r="A47" s="6" t="s">
        <v>8219</v>
      </c>
      <c r="B47">
        <v>61</v>
      </c>
      <c r="D47" s="6" t="s">
        <v>8219</v>
      </c>
      <c r="E47">
        <v>61</v>
      </c>
    </row>
    <row r="48" spans="1:5" x14ac:dyDescent="0.2">
      <c r="A48" s="6" t="s">
        <v>8219</v>
      </c>
      <c r="B48">
        <v>45</v>
      </c>
      <c r="D48" s="6" t="s">
        <v>8219</v>
      </c>
      <c r="E48">
        <v>45</v>
      </c>
    </row>
    <row r="49" spans="1:5" x14ac:dyDescent="0.2">
      <c r="A49" s="6" t="s">
        <v>8219</v>
      </c>
      <c r="B49">
        <v>70</v>
      </c>
      <c r="D49" s="6" t="s">
        <v>8219</v>
      </c>
      <c r="E49">
        <v>70</v>
      </c>
    </row>
    <row r="50" spans="1:5" x14ac:dyDescent="0.2">
      <c r="A50" s="6" t="s">
        <v>8219</v>
      </c>
      <c r="B50">
        <v>38</v>
      </c>
      <c r="D50" s="6" t="s">
        <v>8219</v>
      </c>
      <c r="E50">
        <v>38</v>
      </c>
    </row>
    <row r="51" spans="1:5" x14ac:dyDescent="0.2">
      <c r="A51" s="6" t="s">
        <v>8219</v>
      </c>
      <c r="B51">
        <v>87</v>
      </c>
      <c r="D51" s="6" t="s">
        <v>8219</v>
      </c>
      <c r="E51">
        <v>87</v>
      </c>
    </row>
    <row r="52" spans="1:5" x14ac:dyDescent="0.2">
      <c r="A52" s="6" t="s">
        <v>8219</v>
      </c>
      <c r="B52">
        <v>22</v>
      </c>
      <c r="D52" s="6" t="s">
        <v>8219</v>
      </c>
      <c r="E52">
        <v>22</v>
      </c>
    </row>
    <row r="53" spans="1:5" x14ac:dyDescent="0.2">
      <c r="A53" s="6" t="s">
        <v>8219</v>
      </c>
      <c r="B53">
        <v>119</v>
      </c>
      <c r="D53" s="6" t="s">
        <v>8219</v>
      </c>
      <c r="E53">
        <v>119</v>
      </c>
    </row>
    <row r="54" spans="1:5" x14ac:dyDescent="0.2">
      <c r="A54" s="6" t="s">
        <v>8219</v>
      </c>
      <c r="B54">
        <v>52</v>
      </c>
      <c r="D54" s="6" t="s">
        <v>8219</v>
      </c>
      <c r="E54">
        <v>52</v>
      </c>
    </row>
    <row r="55" spans="1:5" x14ac:dyDescent="0.2">
      <c r="A55" s="6" t="s">
        <v>8219</v>
      </c>
      <c r="B55">
        <v>117</v>
      </c>
      <c r="D55" s="6" t="s">
        <v>8219</v>
      </c>
      <c r="E55">
        <v>117</v>
      </c>
    </row>
    <row r="56" spans="1:5" x14ac:dyDescent="0.2">
      <c r="A56" s="6" t="s">
        <v>8219</v>
      </c>
      <c r="B56">
        <v>52</v>
      </c>
      <c r="D56" s="6" t="s">
        <v>8219</v>
      </c>
      <c r="E56">
        <v>52</v>
      </c>
    </row>
    <row r="57" spans="1:5" x14ac:dyDescent="0.2">
      <c r="A57" s="6" t="s">
        <v>8219</v>
      </c>
      <c r="B57">
        <v>86</v>
      </c>
      <c r="D57" s="6" t="s">
        <v>8219</v>
      </c>
      <c r="E57">
        <v>86</v>
      </c>
    </row>
    <row r="58" spans="1:5" x14ac:dyDescent="0.2">
      <c r="A58" s="6" t="s">
        <v>8219</v>
      </c>
      <c r="B58">
        <v>174</v>
      </c>
      <c r="D58" s="6" t="s">
        <v>8219</v>
      </c>
      <c r="E58">
        <v>174</v>
      </c>
    </row>
    <row r="59" spans="1:5" x14ac:dyDescent="0.2">
      <c r="A59" s="6" t="s">
        <v>8219</v>
      </c>
      <c r="B59">
        <v>69</v>
      </c>
      <c r="D59" s="6" t="s">
        <v>8219</v>
      </c>
      <c r="E59">
        <v>69</v>
      </c>
    </row>
    <row r="60" spans="1:5" x14ac:dyDescent="0.2">
      <c r="A60" s="6" t="s">
        <v>8219</v>
      </c>
      <c r="B60">
        <v>75</v>
      </c>
      <c r="D60" s="6" t="s">
        <v>8219</v>
      </c>
      <c r="E60">
        <v>75</v>
      </c>
    </row>
    <row r="61" spans="1:5" x14ac:dyDescent="0.2">
      <c r="A61" s="6" t="s">
        <v>8219</v>
      </c>
      <c r="B61">
        <v>33</v>
      </c>
      <c r="D61" s="6" t="s">
        <v>8219</v>
      </c>
      <c r="E61">
        <v>33</v>
      </c>
    </row>
    <row r="62" spans="1:5" x14ac:dyDescent="0.2">
      <c r="A62" s="6" t="s">
        <v>8219</v>
      </c>
      <c r="B62">
        <v>108</v>
      </c>
      <c r="D62" s="6" t="s">
        <v>8219</v>
      </c>
      <c r="E62">
        <v>108</v>
      </c>
    </row>
    <row r="63" spans="1:5" x14ac:dyDescent="0.2">
      <c r="A63" s="6" t="s">
        <v>8219</v>
      </c>
      <c r="B63">
        <v>23</v>
      </c>
      <c r="D63" s="6" t="s">
        <v>8219</v>
      </c>
      <c r="E63">
        <v>23</v>
      </c>
    </row>
    <row r="64" spans="1:5" x14ac:dyDescent="0.2">
      <c r="A64" s="6" t="s">
        <v>8219</v>
      </c>
      <c r="B64">
        <v>48</v>
      </c>
      <c r="D64" s="6" t="s">
        <v>8219</v>
      </c>
      <c r="E64">
        <v>48</v>
      </c>
    </row>
    <row r="65" spans="1:5" x14ac:dyDescent="0.2">
      <c r="A65" s="6" t="s">
        <v>8219</v>
      </c>
      <c r="B65">
        <v>64</v>
      </c>
      <c r="D65" s="6" t="s">
        <v>8219</v>
      </c>
      <c r="E65">
        <v>64</v>
      </c>
    </row>
    <row r="66" spans="1:5" x14ac:dyDescent="0.2">
      <c r="A66" s="6" t="s">
        <v>8219</v>
      </c>
      <c r="B66">
        <v>24</v>
      </c>
      <c r="D66" s="6" t="s">
        <v>8219</v>
      </c>
      <c r="E66">
        <v>24</v>
      </c>
    </row>
    <row r="67" spans="1:5" x14ac:dyDescent="0.2">
      <c r="A67" s="6" t="s">
        <v>8219</v>
      </c>
      <c r="B67">
        <v>57</v>
      </c>
      <c r="D67" s="6" t="s">
        <v>8219</v>
      </c>
      <c r="E67">
        <v>57</v>
      </c>
    </row>
    <row r="68" spans="1:5" x14ac:dyDescent="0.2">
      <c r="A68" s="6" t="s">
        <v>8219</v>
      </c>
      <c r="B68">
        <v>26</v>
      </c>
      <c r="D68" s="6" t="s">
        <v>8219</v>
      </c>
      <c r="E68">
        <v>26</v>
      </c>
    </row>
    <row r="69" spans="1:5" x14ac:dyDescent="0.2">
      <c r="A69" s="6" t="s">
        <v>8219</v>
      </c>
      <c r="B69">
        <v>20</v>
      </c>
      <c r="D69" s="6" t="s">
        <v>8219</v>
      </c>
      <c r="E69">
        <v>20</v>
      </c>
    </row>
    <row r="70" spans="1:5" x14ac:dyDescent="0.2">
      <c r="A70" s="6" t="s">
        <v>8219</v>
      </c>
      <c r="B70">
        <v>36</v>
      </c>
      <c r="D70" s="6" t="s">
        <v>8219</v>
      </c>
      <c r="E70">
        <v>36</v>
      </c>
    </row>
    <row r="71" spans="1:5" x14ac:dyDescent="0.2">
      <c r="A71" s="6" t="s">
        <v>8219</v>
      </c>
      <c r="B71">
        <v>178</v>
      </c>
      <c r="D71" s="6" t="s">
        <v>8219</v>
      </c>
      <c r="E71">
        <v>178</v>
      </c>
    </row>
    <row r="72" spans="1:5" x14ac:dyDescent="0.2">
      <c r="A72" s="6" t="s">
        <v>8219</v>
      </c>
      <c r="B72">
        <v>17</v>
      </c>
      <c r="D72" s="6" t="s">
        <v>8219</v>
      </c>
      <c r="E72">
        <v>17</v>
      </c>
    </row>
    <row r="73" spans="1:5" x14ac:dyDescent="0.2">
      <c r="A73" s="6" t="s">
        <v>8219</v>
      </c>
      <c r="B73">
        <v>32</v>
      </c>
      <c r="D73" s="6" t="s">
        <v>8219</v>
      </c>
      <c r="E73">
        <v>32</v>
      </c>
    </row>
    <row r="74" spans="1:5" x14ac:dyDescent="0.2">
      <c r="A74" s="6" t="s">
        <v>8219</v>
      </c>
      <c r="B74">
        <v>41</v>
      </c>
      <c r="D74" s="6" t="s">
        <v>8219</v>
      </c>
      <c r="E74">
        <v>41</v>
      </c>
    </row>
    <row r="75" spans="1:5" x14ac:dyDescent="0.2">
      <c r="A75" s="6" t="s">
        <v>8219</v>
      </c>
      <c r="B75">
        <v>18</v>
      </c>
      <c r="D75" s="6" t="s">
        <v>8219</v>
      </c>
      <c r="E75">
        <v>18</v>
      </c>
    </row>
    <row r="76" spans="1:5" x14ac:dyDescent="0.2">
      <c r="A76" s="6" t="s">
        <v>8219</v>
      </c>
      <c r="B76">
        <v>29</v>
      </c>
      <c r="D76" s="6" t="s">
        <v>8219</v>
      </c>
      <c r="E76">
        <v>29</v>
      </c>
    </row>
    <row r="77" spans="1:5" x14ac:dyDescent="0.2">
      <c r="A77" s="6" t="s">
        <v>8219</v>
      </c>
      <c r="B77">
        <v>47</v>
      </c>
      <c r="D77" s="6" t="s">
        <v>8219</v>
      </c>
      <c r="E77">
        <v>47</v>
      </c>
    </row>
    <row r="78" spans="1:5" x14ac:dyDescent="0.2">
      <c r="A78" s="6" t="s">
        <v>8219</v>
      </c>
      <c r="B78">
        <v>15</v>
      </c>
      <c r="D78" s="6" t="s">
        <v>8219</v>
      </c>
      <c r="E78">
        <v>15</v>
      </c>
    </row>
    <row r="79" spans="1:5" x14ac:dyDescent="0.2">
      <c r="A79" s="6" t="s">
        <v>8219</v>
      </c>
      <c r="B79">
        <v>26</v>
      </c>
      <c r="D79" s="6" t="s">
        <v>8219</v>
      </c>
      <c r="E79">
        <v>26</v>
      </c>
    </row>
    <row r="80" spans="1:5" x14ac:dyDescent="0.2">
      <c r="A80" s="6" t="s">
        <v>8219</v>
      </c>
      <c r="B80">
        <v>35</v>
      </c>
      <c r="D80" s="6" t="s">
        <v>8219</v>
      </c>
      <c r="E80">
        <v>35</v>
      </c>
    </row>
    <row r="81" spans="1:5" x14ac:dyDescent="0.2">
      <c r="A81" s="6" t="s">
        <v>8219</v>
      </c>
      <c r="B81">
        <v>41</v>
      </c>
      <c r="D81" s="6" t="s">
        <v>8219</v>
      </c>
      <c r="E81">
        <v>41</v>
      </c>
    </row>
    <row r="82" spans="1:5" x14ac:dyDescent="0.2">
      <c r="A82" s="6" t="s">
        <v>8219</v>
      </c>
      <c r="B82">
        <v>47</v>
      </c>
      <c r="D82" s="6" t="s">
        <v>8219</v>
      </c>
      <c r="E82">
        <v>47</v>
      </c>
    </row>
    <row r="83" spans="1:5" x14ac:dyDescent="0.2">
      <c r="A83" s="6" t="s">
        <v>8219</v>
      </c>
      <c r="B83">
        <v>28</v>
      </c>
      <c r="D83" s="6" t="s">
        <v>8219</v>
      </c>
      <c r="E83">
        <v>28</v>
      </c>
    </row>
    <row r="84" spans="1:5" x14ac:dyDescent="0.2">
      <c r="A84" s="6" t="s">
        <v>8219</v>
      </c>
      <c r="B84">
        <v>100</v>
      </c>
      <c r="D84" s="6" t="s">
        <v>8219</v>
      </c>
      <c r="E84">
        <v>100</v>
      </c>
    </row>
    <row r="85" spans="1:5" x14ac:dyDescent="0.2">
      <c r="A85" s="6" t="s">
        <v>8219</v>
      </c>
      <c r="B85">
        <v>13</v>
      </c>
      <c r="D85" s="6" t="s">
        <v>8219</v>
      </c>
      <c r="E85">
        <v>13</v>
      </c>
    </row>
    <row r="86" spans="1:5" x14ac:dyDescent="0.2">
      <c r="A86" s="6" t="s">
        <v>8219</v>
      </c>
      <c r="B86">
        <v>7</v>
      </c>
      <c r="D86" s="6" t="s">
        <v>8219</v>
      </c>
      <c r="E86">
        <v>7</v>
      </c>
    </row>
    <row r="87" spans="1:5" x14ac:dyDescent="0.2">
      <c r="A87" s="6" t="s">
        <v>8219</v>
      </c>
      <c r="B87">
        <v>21</v>
      </c>
      <c r="D87" s="6" t="s">
        <v>8219</v>
      </c>
      <c r="E87">
        <v>21</v>
      </c>
    </row>
    <row r="88" spans="1:5" x14ac:dyDescent="0.2">
      <c r="A88" s="6" t="s">
        <v>8219</v>
      </c>
      <c r="B88">
        <v>17</v>
      </c>
      <c r="D88" s="6" t="s">
        <v>8219</v>
      </c>
      <c r="E88">
        <v>17</v>
      </c>
    </row>
    <row r="89" spans="1:5" x14ac:dyDescent="0.2">
      <c r="A89" s="6" t="s">
        <v>8219</v>
      </c>
      <c r="B89">
        <v>25</v>
      </c>
      <c r="D89" s="6" t="s">
        <v>8219</v>
      </c>
      <c r="E89">
        <v>25</v>
      </c>
    </row>
    <row r="90" spans="1:5" x14ac:dyDescent="0.2">
      <c r="A90" s="6" t="s">
        <v>8219</v>
      </c>
      <c r="B90">
        <v>60</v>
      </c>
      <c r="D90" s="6" t="s">
        <v>8219</v>
      </c>
      <c r="E90">
        <v>60</v>
      </c>
    </row>
    <row r="91" spans="1:5" x14ac:dyDescent="0.2">
      <c r="A91" s="6" t="s">
        <v>8219</v>
      </c>
      <c r="B91">
        <v>56</v>
      </c>
      <c r="D91" s="6" t="s">
        <v>8219</v>
      </c>
      <c r="E91">
        <v>56</v>
      </c>
    </row>
    <row r="92" spans="1:5" x14ac:dyDescent="0.2">
      <c r="A92" s="6" t="s">
        <v>8219</v>
      </c>
      <c r="B92">
        <v>16</v>
      </c>
      <c r="D92" s="6" t="s">
        <v>8219</v>
      </c>
      <c r="E92">
        <v>16</v>
      </c>
    </row>
    <row r="93" spans="1:5" x14ac:dyDescent="0.2">
      <c r="A93" s="6" t="s">
        <v>8219</v>
      </c>
      <c r="B93">
        <v>46</v>
      </c>
      <c r="D93" s="6" t="s">
        <v>8219</v>
      </c>
      <c r="E93">
        <v>46</v>
      </c>
    </row>
    <row r="94" spans="1:5" x14ac:dyDescent="0.2">
      <c r="A94" s="6" t="s">
        <v>8219</v>
      </c>
      <c r="B94">
        <v>43</v>
      </c>
      <c r="D94" s="6" t="s">
        <v>8219</v>
      </c>
      <c r="E94">
        <v>43</v>
      </c>
    </row>
    <row r="95" spans="1:5" x14ac:dyDescent="0.2">
      <c r="A95" s="6" t="s">
        <v>8219</v>
      </c>
      <c r="B95">
        <v>15</v>
      </c>
      <c r="D95" s="6" t="s">
        <v>8219</v>
      </c>
      <c r="E95">
        <v>15</v>
      </c>
    </row>
    <row r="96" spans="1:5" x14ac:dyDescent="0.2">
      <c r="A96" s="6" t="s">
        <v>8219</v>
      </c>
      <c r="B96">
        <v>12</v>
      </c>
      <c r="D96" s="6" t="s">
        <v>8219</v>
      </c>
      <c r="E96">
        <v>12</v>
      </c>
    </row>
    <row r="97" spans="1:5" x14ac:dyDescent="0.2">
      <c r="A97" s="6" t="s">
        <v>8219</v>
      </c>
      <c r="B97">
        <v>21</v>
      </c>
      <c r="D97" s="6" t="s">
        <v>8219</v>
      </c>
      <c r="E97">
        <v>21</v>
      </c>
    </row>
    <row r="98" spans="1:5" x14ac:dyDescent="0.2">
      <c r="A98" s="6" t="s">
        <v>8219</v>
      </c>
      <c r="B98">
        <v>34</v>
      </c>
      <c r="D98" s="6" t="s">
        <v>8219</v>
      </c>
      <c r="E98">
        <v>34</v>
      </c>
    </row>
    <row r="99" spans="1:5" x14ac:dyDescent="0.2">
      <c r="A99" s="6" t="s">
        <v>8219</v>
      </c>
      <c r="B99">
        <v>8</v>
      </c>
      <c r="D99" s="6" t="s">
        <v>8219</v>
      </c>
      <c r="E99">
        <v>8</v>
      </c>
    </row>
    <row r="100" spans="1:5" x14ac:dyDescent="0.2">
      <c r="A100" s="6" t="s">
        <v>8219</v>
      </c>
      <c r="B100">
        <v>60</v>
      </c>
      <c r="D100" s="6" t="s">
        <v>8219</v>
      </c>
      <c r="E100">
        <v>60</v>
      </c>
    </row>
    <row r="101" spans="1:5" x14ac:dyDescent="0.2">
      <c r="A101" s="6" t="s">
        <v>8219</v>
      </c>
      <c r="B101">
        <v>39</v>
      </c>
      <c r="D101" s="6" t="s">
        <v>8219</v>
      </c>
      <c r="E101">
        <v>39</v>
      </c>
    </row>
    <row r="102" spans="1:5" x14ac:dyDescent="0.2">
      <c r="A102" s="6" t="s">
        <v>8219</v>
      </c>
      <c r="B102">
        <v>26</v>
      </c>
      <c r="D102" s="6" t="s">
        <v>8219</v>
      </c>
      <c r="E102">
        <v>26</v>
      </c>
    </row>
    <row r="103" spans="1:5" x14ac:dyDescent="0.2">
      <c r="A103" s="6" t="s">
        <v>8219</v>
      </c>
      <c r="B103">
        <v>35</v>
      </c>
      <c r="D103" s="6" t="s">
        <v>8219</v>
      </c>
      <c r="E103">
        <v>35</v>
      </c>
    </row>
    <row r="104" spans="1:5" x14ac:dyDescent="0.2">
      <c r="A104" s="6" t="s">
        <v>8219</v>
      </c>
      <c r="B104">
        <v>65</v>
      </c>
      <c r="D104" s="6" t="s">
        <v>8219</v>
      </c>
      <c r="E104">
        <v>65</v>
      </c>
    </row>
    <row r="105" spans="1:5" x14ac:dyDescent="0.2">
      <c r="A105" s="6" t="s">
        <v>8219</v>
      </c>
      <c r="B105">
        <v>49</v>
      </c>
      <c r="D105" s="6" t="s">
        <v>8219</v>
      </c>
      <c r="E105">
        <v>49</v>
      </c>
    </row>
    <row r="106" spans="1:5" x14ac:dyDescent="0.2">
      <c r="A106" s="6" t="s">
        <v>8219</v>
      </c>
      <c r="B106">
        <v>10</v>
      </c>
      <c r="D106" s="6" t="s">
        <v>8219</v>
      </c>
      <c r="E106">
        <v>10</v>
      </c>
    </row>
    <row r="107" spans="1:5" x14ac:dyDescent="0.2">
      <c r="A107" s="6" t="s">
        <v>8219</v>
      </c>
      <c r="B107">
        <v>60</v>
      </c>
      <c r="D107" s="6" t="s">
        <v>8219</v>
      </c>
      <c r="E107">
        <v>60</v>
      </c>
    </row>
    <row r="108" spans="1:5" x14ac:dyDescent="0.2">
      <c r="A108" s="6" t="s">
        <v>8219</v>
      </c>
      <c r="B108">
        <v>27</v>
      </c>
      <c r="D108" s="6" t="s">
        <v>8219</v>
      </c>
      <c r="E108">
        <v>27</v>
      </c>
    </row>
    <row r="109" spans="1:5" x14ac:dyDescent="0.2">
      <c r="A109" s="6" t="s">
        <v>8219</v>
      </c>
      <c r="B109">
        <v>69</v>
      </c>
      <c r="D109" s="6" t="s">
        <v>8219</v>
      </c>
      <c r="E109">
        <v>69</v>
      </c>
    </row>
    <row r="110" spans="1:5" x14ac:dyDescent="0.2">
      <c r="A110" s="6" t="s">
        <v>8219</v>
      </c>
      <c r="B110">
        <v>47</v>
      </c>
      <c r="D110" s="6" t="s">
        <v>8219</v>
      </c>
      <c r="E110">
        <v>47</v>
      </c>
    </row>
    <row r="111" spans="1:5" x14ac:dyDescent="0.2">
      <c r="A111" s="6" t="s">
        <v>8219</v>
      </c>
      <c r="B111">
        <v>47</v>
      </c>
      <c r="D111" s="6" t="s">
        <v>8219</v>
      </c>
      <c r="E111">
        <v>47</v>
      </c>
    </row>
    <row r="112" spans="1:5" x14ac:dyDescent="0.2">
      <c r="A112" s="6" t="s">
        <v>8219</v>
      </c>
      <c r="B112">
        <v>26</v>
      </c>
      <c r="D112" s="6" t="s">
        <v>8219</v>
      </c>
      <c r="E112">
        <v>26</v>
      </c>
    </row>
    <row r="113" spans="1:5" x14ac:dyDescent="0.2">
      <c r="A113" s="6" t="s">
        <v>8219</v>
      </c>
      <c r="B113">
        <v>53</v>
      </c>
      <c r="D113" s="6" t="s">
        <v>8219</v>
      </c>
      <c r="E113">
        <v>53</v>
      </c>
    </row>
    <row r="114" spans="1:5" x14ac:dyDescent="0.2">
      <c r="A114" s="6" t="s">
        <v>8219</v>
      </c>
      <c r="B114">
        <v>81</v>
      </c>
      <c r="D114" s="6" t="s">
        <v>8219</v>
      </c>
      <c r="E114">
        <v>81</v>
      </c>
    </row>
    <row r="115" spans="1:5" x14ac:dyDescent="0.2">
      <c r="A115" s="6" t="s">
        <v>8219</v>
      </c>
      <c r="B115">
        <v>78</v>
      </c>
      <c r="D115" s="6" t="s">
        <v>8219</v>
      </c>
      <c r="E115">
        <v>78</v>
      </c>
    </row>
    <row r="116" spans="1:5" x14ac:dyDescent="0.2">
      <c r="A116" s="6" t="s">
        <v>8219</v>
      </c>
      <c r="B116">
        <v>35</v>
      </c>
      <c r="D116" s="6" t="s">
        <v>8219</v>
      </c>
      <c r="E116">
        <v>35</v>
      </c>
    </row>
    <row r="117" spans="1:5" x14ac:dyDescent="0.2">
      <c r="A117" s="6" t="s">
        <v>8219</v>
      </c>
      <c r="B117">
        <v>22</v>
      </c>
      <c r="D117" s="6" t="s">
        <v>8219</v>
      </c>
      <c r="E117">
        <v>22</v>
      </c>
    </row>
    <row r="118" spans="1:5" x14ac:dyDescent="0.2">
      <c r="A118" s="6" t="s">
        <v>8219</v>
      </c>
      <c r="B118">
        <v>57</v>
      </c>
      <c r="D118" s="6" t="s">
        <v>8219</v>
      </c>
      <c r="E118">
        <v>57</v>
      </c>
    </row>
    <row r="119" spans="1:5" x14ac:dyDescent="0.2">
      <c r="A119" s="6" t="s">
        <v>8219</v>
      </c>
      <c r="B119">
        <v>27</v>
      </c>
      <c r="D119" s="6" t="s">
        <v>8219</v>
      </c>
      <c r="E119">
        <v>27</v>
      </c>
    </row>
    <row r="120" spans="1:5" x14ac:dyDescent="0.2">
      <c r="A120" s="6" t="s">
        <v>8219</v>
      </c>
      <c r="B120">
        <v>39</v>
      </c>
      <c r="D120" s="6" t="s">
        <v>8219</v>
      </c>
      <c r="E120">
        <v>39</v>
      </c>
    </row>
    <row r="121" spans="1:5" x14ac:dyDescent="0.2">
      <c r="A121" s="6" t="s">
        <v>8219</v>
      </c>
      <c r="B121">
        <v>37</v>
      </c>
      <c r="D121" s="6" t="s">
        <v>8219</v>
      </c>
      <c r="E121">
        <v>37</v>
      </c>
    </row>
    <row r="122" spans="1:5" x14ac:dyDescent="0.2">
      <c r="D122" s="6" t="s">
        <v>8220</v>
      </c>
      <c r="E122">
        <v>1</v>
      </c>
    </row>
    <row r="123" spans="1:5" x14ac:dyDescent="0.2">
      <c r="D123" s="6" t="s">
        <v>8220</v>
      </c>
      <c r="E123">
        <v>1</v>
      </c>
    </row>
    <row r="124" spans="1:5" x14ac:dyDescent="0.2">
      <c r="D124" s="6" t="s">
        <v>8220</v>
      </c>
      <c r="E124">
        <v>0</v>
      </c>
    </row>
    <row r="125" spans="1:5" x14ac:dyDescent="0.2">
      <c r="D125" s="6" t="s">
        <v>8220</v>
      </c>
      <c r="E125">
        <v>6</v>
      </c>
    </row>
    <row r="126" spans="1:5" x14ac:dyDescent="0.2">
      <c r="D126" s="6" t="s">
        <v>8220</v>
      </c>
      <c r="E126">
        <v>0</v>
      </c>
    </row>
    <row r="127" spans="1:5" x14ac:dyDescent="0.2">
      <c r="D127" s="6" t="s">
        <v>8220</v>
      </c>
      <c r="E127">
        <v>6</v>
      </c>
    </row>
    <row r="128" spans="1:5" x14ac:dyDescent="0.2">
      <c r="D128" s="6" t="s">
        <v>8220</v>
      </c>
      <c r="E128">
        <v>13</v>
      </c>
    </row>
    <row r="129" spans="4:5" x14ac:dyDescent="0.2">
      <c r="D129" s="6" t="s">
        <v>8220</v>
      </c>
      <c r="E129">
        <v>4</v>
      </c>
    </row>
    <row r="130" spans="4:5" x14ac:dyDescent="0.2">
      <c r="D130" s="6" t="s">
        <v>8220</v>
      </c>
      <c r="E130">
        <v>6</v>
      </c>
    </row>
    <row r="131" spans="4:5" x14ac:dyDescent="0.2">
      <c r="D131" s="6" t="s">
        <v>8220</v>
      </c>
      <c r="E131">
        <v>0</v>
      </c>
    </row>
    <row r="132" spans="4:5" x14ac:dyDescent="0.2">
      <c r="D132" s="6" t="s">
        <v>8220</v>
      </c>
      <c r="E132">
        <v>0</v>
      </c>
    </row>
    <row r="133" spans="4:5" x14ac:dyDescent="0.2">
      <c r="D133" s="6" t="s">
        <v>8220</v>
      </c>
      <c r="E133">
        <v>0</v>
      </c>
    </row>
    <row r="134" spans="4:5" x14ac:dyDescent="0.2">
      <c r="D134" s="6" t="s">
        <v>8220</v>
      </c>
      <c r="E134">
        <v>81</v>
      </c>
    </row>
    <row r="135" spans="4:5" x14ac:dyDescent="0.2">
      <c r="D135" s="6" t="s">
        <v>8220</v>
      </c>
      <c r="E135">
        <v>0</v>
      </c>
    </row>
    <row r="136" spans="4:5" x14ac:dyDescent="0.2">
      <c r="D136" s="6" t="s">
        <v>8220</v>
      </c>
      <c r="E136">
        <v>0</v>
      </c>
    </row>
    <row r="137" spans="4:5" x14ac:dyDescent="0.2">
      <c r="D137" s="6" t="s">
        <v>8220</v>
      </c>
      <c r="E137">
        <v>5</v>
      </c>
    </row>
    <row r="138" spans="4:5" x14ac:dyDescent="0.2">
      <c r="D138" s="6" t="s">
        <v>8220</v>
      </c>
      <c r="E138">
        <v>0</v>
      </c>
    </row>
    <row r="139" spans="4:5" x14ac:dyDescent="0.2">
      <c r="D139" s="6" t="s">
        <v>8220</v>
      </c>
      <c r="E139">
        <v>0</v>
      </c>
    </row>
    <row r="140" spans="4:5" x14ac:dyDescent="0.2">
      <c r="D140" s="6" t="s">
        <v>8220</v>
      </c>
      <c r="E140">
        <v>58</v>
      </c>
    </row>
    <row r="141" spans="4:5" x14ac:dyDescent="0.2">
      <c r="D141" s="6" t="s">
        <v>8220</v>
      </c>
      <c r="E141">
        <v>1</v>
      </c>
    </row>
    <row r="142" spans="4:5" x14ac:dyDescent="0.2">
      <c r="D142" s="6" t="s">
        <v>8220</v>
      </c>
      <c r="E142">
        <v>0</v>
      </c>
    </row>
    <row r="143" spans="4:5" x14ac:dyDescent="0.2">
      <c r="D143" s="6" t="s">
        <v>8220</v>
      </c>
      <c r="E143">
        <v>28</v>
      </c>
    </row>
    <row r="144" spans="4:5" x14ac:dyDescent="0.2">
      <c r="D144" s="6" t="s">
        <v>8220</v>
      </c>
      <c r="E144">
        <v>1</v>
      </c>
    </row>
    <row r="145" spans="4:5" x14ac:dyDescent="0.2">
      <c r="D145" s="6" t="s">
        <v>8220</v>
      </c>
      <c r="E145">
        <v>0</v>
      </c>
    </row>
    <row r="146" spans="4:5" x14ac:dyDescent="0.2">
      <c r="D146" s="6" t="s">
        <v>8220</v>
      </c>
      <c r="E146">
        <v>37</v>
      </c>
    </row>
    <row r="147" spans="4:5" x14ac:dyDescent="0.2">
      <c r="D147" s="6" t="s">
        <v>8220</v>
      </c>
      <c r="E147">
        <v>9</v>
      </c>
    </row>
    <row r="148" spans="4:5" x14ac:dyDescent="0.2">
      <c r="D148" s="6" t="s">
        <v>8220</v>
      </c>
      <c r="E148">
        <v>3</v>
      </c>
    </row>
    <row r="149" spans="4:5" x14ac:dyDescent="0.2">
      <c r="D149" s="6" t="s">
        <v>8220</v>
      </c>
      <c r="E149">
        <v>0</v>
      </c>
    </row>
    <row r="150" spans="4:5" x14ac:dyDescent="0.2">
      <c r="D150" s="6" t="s">
        <v>8220</v>
      </c>
      <c r="E150">
        <v>2</v>
      </c>
    </row>
    <row r="151" spans="4:5" x14ac:dyDescent="0.2">
      <c r="D151" s="6" t="s">
        <v>8220</v>
      </c>
      <c r="E151">
        <v>6</v>
      </c>
    </row>
    <row r="152" spans="4:5" x14ac:dyDescent="0.2">
      <c r="D152" s="6" t="s">
        <v>8220</v>
      </c>
      <c r="E152">
        <v>67</v>
      </c>
    </row>
    <row r="153" spans="4:5" x14ac:dyDescent="0.2">
      <c r="D153" s="6" t="s">
        <v>8220</v>
      </c>
      <c r="E153">
        <v>5</v>
      </c>
    </row>
    <row r="154" spans="4:5" x14ac:dyDescent="0.2">
      <c r="D154" s="6" t="s">
        <v>8220</v>
      </c>
      <c r="E154">
        <v>2</v>
      </c>
    </row>
    <row r="155" spans="4:5" x14ac:dyDescent="0.2">
      <c r="D155" s="6" t="s">
        <v>8220</v>
      </c>
      <c r="E155">
        <v>10</v>
      </c>
    </row>
    <row r="156" spans="4:5" x14ac:dyDescent="0.2">
      <c r="D156" s="6" t="s">
        <v>8220</v>
      </c>
      <c r="E156">
        <v>3</v>
      </c>
    </row>
    <row r="157" spans="4:5" x14ac:dyDescent="0.2">
      <c r="D157" s="6" t="s">
        <v>8220</v>
      </c>
      <c r="E157">
        <v>4</v>
      </c>
    </row>
    <row r="158" spans="4:5" x14ac:dyDescent="0.2">
      <c r="D158" s="6" t="s">
        <v>8220</v>
      </c>
      <c r="E158">
        <v>15</v>
      </c>
    </row>
    <row r="159" spans="4:5" x14ac:dyDescent="0.2">
      <c r="D159" s="6" t="s">
        <v>8220</v>
      </c>
      <c r="E159">
        <v>2</v>
      </c>
    </row>
    <row r="160" spans="4:5" x14ac:dyDescent="0.2">
      <c r="D160" s="6" t="s">
        <v>8220</v>
      </c>
      <c r="E160">
        <v>0</v>
      </c>
    </row>
    <row r="161" spans="4:5" x14ac:dyDescent="0.2">
      <c r="D161" s="6" t="s">
        <v>8220</v>
      </c>
      <c r="E161">
        <v>1</v>
      </c>
    </row>
    <row r="162" spans="4:5" x14ac:dyDescent="0.2">
      <c r="D162" s="6" t="s">
        <v>8221</v>
      </c>
      <c r="E162">
        <v>0</v>
      </c>
    </row>
    <row r="163" spans="4:5" x14ac:dyDescent="0.2">
      <c r="D163" s="6" t="s">
        <v>8221</v>
      </c>
      <c r="E163">
        <v>1</v>
      </c>
    </row>
    <row r="164" spans="4:5" x14ac:dyDescent="0.2">
      <c r="D164" s="6" t="s">
        <v>8221</v>
      </c>
      <c r="E164">
        <v>10</v>
      </c>
    </row>
    <row r="165" spans="4:5" x14ac:dyDescent="0.2">
      <c r="D165" s="6" t="s">
        <v>8221</v>
      </c>
      <c r="E165">
        <v>0</v>
      </c>
    </row>
    <row r="166" spans="4:5" x14ac:dyDescent="0.2">
      <c r="D166" s="6" t="s">
        <v>8221</v>
      </c>
      <c r="E166">
        <v>7</v>
      </c>
    </row>
    <row r="167" spans="4:5" x14ac:dyDescent="0.2">
      <c r="D167" s="6" t="s">
        <v>8221</v>
      </c>
      <c r="E167">
        <v>0</v>
      </c>
    </row>
    <row r="168" spans="4:5" x14ac:dyDescent="0.2">
      <c r="D168" s="6" t="s">
        <v>8221</v>
      </c>
      <c r="E168">
        <v>1</v>
      </c>
    </row>
    <row r="169" spans="4:5" x14ac:dyDescent="0.2">
      <c r="D169" s="6" t="s">
        <v>8221</v>
      </c>
      <c r="E169">
        <v>2</v>
      </c>
    </row>
    <row r="170" spans="4:5" x14ac:dyDescent="0.2">
      <c r="D170" s="6" t="s">
        <v>8221</v>
      </c>
      <c r="E170">
        <v>3</v>
      </c>
    </row>
    <row r="171" spans="4:5" x14ac:dyDescent="0.2">
      <c r="D171" s="6" t="s">
        <v>8221</v>
      </c>
      <c r="E171">
        <v>10</v>
      </c>
    </row>
    <row r="172" spans="4:5" x14ac:dyDescent="0.2">
      <c r="D172" s="6" t="s">
        <v>8221</v>
      </c>
      <c r="E172">
        <v>10</v>
      </c>
    </row>
    <row r="173" spans="4:5" x14ac:dyDescent="0.2">
      <c r="D173" s="6" t="s">
        <v>8221</v>
      </c>
      <c r="E173">
        <v>1</v>
      </c>
    </row>
    <row r="174" spans="4:5" x14ac:dyDescent="0.2">
      <c r="D174" s="6" t="s">
        <v>8221</v>
      </c>
      <c r="E174">
        <v>0</v>
      </c>
    </row>
    <row r="175" spans="4:5" x14ac:dyDescent="0.2">
      <c r="D175" s="6" t="s">
        <v>8221</v>
      </c>
      <c r="E175">
        <v>0</v>
      </c>
    </row>
    <row r="176" spans="4:5" x14ac:dyDescent="0.2">
      <c r="D176" s="6" t="s">
        <v>8221</v>
      </c>
      <c r="E176">
        <v>0</v>
      </c>
    </row>
    <row r="177" spans="4:5" x14ac:dyDescent="0.2">
      <c r="D177" s="6" t="s">
        <v>8221</v>
      </c>
      <c r="E177">
        <v>26</v>
      </c>
    </row>
    <row r="178" spans="4:5" x14ac:dyDescent="0.2">
      <c r="D178" s="6" t="s">
        <v>8221</v>
      </c>
      <c r="E178">
        <v>0</v>
      </c>
    </row>
    <row r="179" spans="4:5" x14ac:dyDescent="0.2">
      <c r="D179" s="6" t="s">
        <v>8221</v>
      </c>
      <c r="E179">
        <v>7</v>
      </c>
    </row>
    <row r="180" spans="4:5" x14ac:dyDescent="0.2">
      <c r="D180" s="6" t="s">
        <v>8221</v>
      </c>
      <c r="E180">
        <v>0</v>
      </c>
    </row>
    <row r="181" spans="4:5" x14ac:dyDescent="0.2">
      <c r="D181" s="6" t="s">
        <v>8221</v>
      </c>
      <c r="E181">
        <v>2</v>
      </c>
    </row>
    <row r="182" spans="4:5" x14ac:dyDescent="0.2">
      <c r="D182" s="6" t="s">
        <v>8221</v>
      </c>
      <c r="E182">
        <v>13</v>
      </c>
    </row>
    <row r="183" spans="4:5" x14ac:dyDescent="0.2">
      <c r="D183" s="6" t="s">
        <v>8221</v>
      </c>
      <c r="E183">
        <v>4</v>
      </c>
    </row>
    <row r="184" spans="4:5" x14ac:dyDescent="0.2">
      <c r="D184" s="6" t="s">
        <v>8221</v>
      </c>
      <c r="E184">
        <v>0</v>
      </c>
    </row>
    <row r="185" spans="4:5" x14ac:dyDescent="0.2">
      <c r="D185" s="6" t="s">
        <v>8221</v>
      </c>
      <c r="E185">
        <v>12</v>
      </c>
    </row>
    <row r="186" spans="4:5" x14ac:dyDescent="0.2">
      <c r="D186" s="6" t="s">
        <v>8221</v>
      </c>
      <c r="E186">
        <v>2</v>
      </c>
    </row>
    <row r="187" spans="4:5" x14ac:dyDescent="0.2">
      <c r="D187" s="6" t="s">
        <v>8221</v>
      </c>
      <c r="E187">
        <v>10</v>
      </c>
    </row>
    <row r="188" spans="4:5" x14ac:dyDescent="0.2">
      <c r="D188" s="6" t="s">
        <v>8221</v>
      </c>
      <c r="E188">
        <v>0</v>
      </c>
    </row>
    <row r="189" spans="4:5" x14ac:dyDescent="0.2">
      <c r="D189" s="6" t="s">
        <v>8221</v>
      </c>
      <c r="E189">
        <v>5</v>
      </c>
    </row>
    <row r="190" spans="4:5" x14ac:dyDescent="0.2">
      <c r="D190" s="6" t="s">
        <v>8221</v>
      </c>
      <c r="E190">
        <v>0</v>
      </c>
    </row>
    <row r="191" spans="4:5" x14ac:dyDescent="0.2">
      <c r="D191" s="6" t="s">
        <v>8221</v>
      </c>
      <c r="E191">
        <v>5</v>
      </c>
    </row>
    <row r="192" spans="4:5" x14ac:dyDescent="0.2">
      <c r="D192" s="6" t="s">
        <v>8221</v>
      </c>
      <c r="E192">
        <v>1</v>
      </c>
    </row>
    <row r="193" spans="4:5" x14ac:dyDescent="0.2">
      <c r="D193" s="6" t="s">
        <v>8221</v>
      </c>
      <c r="E193">
        <v>3</v>
      </c>
    </row>
    <row r="194" spans="4:5" x14ac:dyDescent="0.2">
      <c r="D194" s="6" t="s">
        <v>8221</v>
      </c>
      <c r="E194">
        <v>3</v>
      </c>
    </row>
    <row r="195" spans="4:5" x14ac:dyDescent="0.2">
      <c r="D195" s="6" t="s">
        <v>8221</v>
      </c>
      <c r="E195">
        <v>0</v>
      </c>
    </row>
    <row r="196" spans="4:5" x14ac:dyDescent="0.2">
      <c r="D196" s="6" t="s">
        <v>8221</v>
      </c>
      <c r="E196">
        <v>3</v>
      </c>
    </row>
    <row r="197" spans="4:5" x14ac:dyDescent="0.2">
      <c r="D197" s="6" t="s">
        <v>8221</v>
      </c>
      <c r="E197">
        <v>0</v>
      </c>
    </row>
    <row r="198" spans="4:5" x14ac:dyDescent="0.2">
      <c r="D198" s="6" t="s">
        <v>8221</v>
      </c>
      <c r="E198">
        <v>19</v>
      </c>
    </row>
    <row r="199" spans="4:5" x14ac:dyDescent="0.2">
      <c r="D199" s="6" t="s">
        <v>8221</v>
      </c>
      <c r="E199">
        <v>8</v>
      </c>
    </row>
    <row r="200" spans="4:5" x14ac:dyDescent="0.2">
      <c r="D200" s="6" t="s">
        <v>8221</v>
      </c>
      <c r="E200">
        <v>6</v>
      </c>
    </row>
    <row r="201" spans="4:5" x14ac:dyDescent="0.2">
      <c r="D201" s="6" t="s">
        <v>8221</v>
      </c>
      <c r="E201">
        <v>0</v>
      </c>
    </row>
    <row r="202" spans="4:5" x14ac:dyDescent="0.2">
      <c r="D202" s="6" t="s">
        <v>8221</v>
      </c>
      <c r="E202">
        <v>18</v>
      </c>
    </row>
    <row r="203" spans="4:5" x14ac:dyDescent="0.2">
      <c r="D203" s="6" t="s">
        <v>8221</v>
      </c>
      <c r="E203">
        <v>7</v>
      </c>
    </row>
    <row r="204" spans="4:5" x14ac:dyDescent="0.2">
      <c r="D204" s="6" t="s">
        <v>8221</v>
      </c>
      <c r="E204">
        <v>0</v>
      </c>
    </row>
    <row r="205" spans="4:5" x14ac:dyDescent="0.2">
      <c r="D205" s="6" t="s">
        <v>8221</v>
      </c>
      <c r="E205">
        <v>8</v>
      </c>
    </row>
    <row r="206" spans="4:5" x14ac:dyDescent="0.2">
      <c r="D206" s="6" t="s">
        <v>8221</v>
      </c>
      <c r="E206">
        <v>1293</v>
      </c>
    </row>
    <row r="207" spans="4:5" x14ac:dyDescent="0.2">
      <c r="D207" s="6" t="s">
        <v>8221</v>
      </c>
      <c r="E207">
        <v>17</v>
      </c>
    </row>
    <row r="208" spans="4:5" x14ac:dyDescent="0.2">
      <c r="D208" s="6" t="s">
        <v>8221</v>
      </c>
      <c r="E208">
        <v>0</v>
      </c>
    </row>
    <row r="209" spans="4:5" x14ac:dyDescent="0.2">
      <c r="D209" s="6" t="s">
        <v>8221</v>
      </c>
      <c r="E209">
        <v>13</v>
      </c>
    </row>
    <row r="210" spans="4:5" x14ac:dyDescent="0.2">
      <c r="D210" s="6" t="s">
        <v>8221</v>
      </c>
      <c r="E210">
        <v>0</v>
      </c>
    </row>
    <row r="211" spans="4:5" x14ac:dyDescent="0.2">
      <c r="D211" s="6" t="s">
        <v>8221</v>
      </c>
      <c r="E211">
        <v>0</v>
      </c>
    </row>
    <row r="212" spans="4:5" x14ac:dyDescent="0.2">
      <c r="D212" s="6" t="s">
        <v>8221</v>
      </c>
      <c r="E212">
        <v>33</v>
      </c>
    </row>
    <row r="213" spans="4:5" x14ac:dyDescent="0.2">
      <c r="D213" s="6" t="s">
        <v>8221</v>
      </c>
      <c r="E213">
        <v>12</v>
      </c>
    </row>
    <row r="214" spans="4:5" x14ac:dyDescent="0.2">
      <c r="D214" s="6" t="s">
        <v>8221</v>
      </c>
      <c r="E214">
        <v>1</v>
      </c>
    </row>
    <row r="215" spans="4:5" x14ac:dyDescent="0.2">
      <c r="D215" s="6" t="s">
        <v>8221</v>
      </c>
      <c r="E215">
        <v>1</v>
      </c>
    </row>
    <row r="216" spans="4:5" x14ac:dyDescent="0.2">
      <c r="D216" s="6" t="s">
        <v>8221</v>
      </c>
      <c r="E216">
        <v>1</v>
      </c>
    </row>
    <row r="217" spans="4:5" x14ac:dyDescent="0.2">
      <c r="D217" s="6" t="s">
        <v>8221</v>
      </c>
      <c r="E217">
        <v>1</v>
      </c>
    </row>
    <row r="218" spans="4:5" x14ac:dyDescent="0.2">
      <c r="D218" s="6" t="s">
        <v>8221</v>
      </c>
      <c r="E218">
        <v>84</v>
      </c>
    </row>
    <row r="219" spans="4:5" x14ac:dyDescent="0.2">
      <c r="D219" s="6" t="s">
        <v>8221</v>
      </c>
      <c r="E219">
        <v>38</v>
      </c>
    </row>
    <row r="220" spans="4:5" x14ac:dyDescent="0.2">
      <c r="D220" s="6" t="s">
        <v>8221</v>
      </c>
      <c r="E220">
        <v>1</v>
      </c>
    </row>
    <row r="221" spans="4:5" x14ac:dyDescent="0.2">
      <c r="D221" s="6" t="s">
        <v>8221</v>
      </c>
      <c r="E221">
        <v>76</v>
      </c>
    </row>
    <row r="222" spans="4:5" x14ac:dyDescent="0.2">
      <c r="D222" s="6" t="s">
        <v>8221</v>
      </c>
      <c r="E222">
        <v>3</v>
      </c>
    </row>
    <row r="223" spans="4:5" x14ac:dyDescent="0.2">
      <c r="D223" s="6" t="s">
        <v>8221</v>
      </c>
      <c r="E223">
        <v>0</v>
      </c>
    </row>
    <row r="224" spans="4:5" x14ac:dyDescent="0.2">
      <c r="D224" s="6" t="s">
        <v>8221</v>
      </c>
      <c r="E224">
        <v>2</v>
      </c>
    </row>
    <row r="225" spans="4:5" x14ac:dyDescent="0.2">
      <c r="D225" s="6" t="s">
        <v>8221</v>
      </c>
      <c r="E225">
        <v>0</v>
      </c>
    </row>
    <row r="226" spans="4:5" x14ac:dyDescent="0.2">
      <c r="D226" s="6" t="s">
        <v>8221</v>
      </c>
      <c r="E226">
        <v>0</v>
      </c>
    </row>
    <row r="227" spans="4:5" x14ac:dyDescent="0.2">
      <c r="D227" s="6" t="s">
        <v>8221</v>
      </c>
      <c r="E227">
        <v>0</v>
      </c>
    </row>
    <row r="228" spans="4:5" x14ac:dyDescent="0.2">
      <c r="D228" s="6" t="s">
        <v>8221</v>
      </c>
      <c r="E228">
        <v>2</v>
      </c>
    </row>
    <row r="229" spans="4:5" x14ac:dyDescent="0.2">
      <c r="D229" s="6" t="s">
        <v>8221</v>
      </c>
      <c r="E229">
        <v>0</v>
      </c>
    </row>
    <row r="230" spans="4:5" x14ac:dyDescent="0.2">
      <c r="D230" s="6" t="s">
        <v>8221</v>
      </c>
      <c r="E230">
        <v>0</v>
      </c>
    </row>
    <row r="231" spans="4:5" x14ac:dyDescent="0.2">
      <c r="D231" s="6" t="s">
        <v>8221</v>
      </c>
      <c r="E231">
        <v>0</v>
      </c>
    </row>
    <row r="232" spans="4:5" x14ac:dyDescent="0.2">
      <c r="D232" s="6" t="s">
        <v>8221</v>
      </c>
      <c r="E232">
        <v>2</v>
      </c>
    </row>
    <row r="233" spans="4:5" x14ac:dyDescent="0.2">
      <c r="D233" s="6" t="s">
        <v>8221</v>
      </c>
      <c r="E233">
        <v>0</v>
      </c>
    </row>
    <row r="234" spans="4:5" x14ac:dyDescent="0.2">
      <c r="D234" s="6" t="s">
        <v>8221</v>
      </c>
      <c r="E234">
        <v>7</v>
      </c>
    </row>
    <row r="235" spans="4:5" x14ac:dyDescent="0.2">
      <c r="D235" s="6" t="s">
        <v>8221</v>
      </c>
      <c r="E235">
        <v>0</v>
      </c>
    </row>
    <row r="236" spans="4:5" x14ac:dyDescent="0.2">
      <c r="D236" s="6" t="s">
        <v>8221</v>
      </c>
      <c r="E236">
        <v>5</v>
      </c>
    </row>
    <row r="237" spans="4:5" x14ac:dyDescent="0.2">
      <c r="D237" s="6" t="s">
        <v>8221</v>
      </c>
      <c r="E237">
        <v>0</v>
      </c>
    </row>
    <row r="238" spans="4:5" x14ac:dyDescent="0.2">
      <c r="D238" s="6" t="s">
        <v>8221</v>
      </c>
      <c r="E238">
        <v>0</v>
      </c>
    </row>
    <row r="239" spans="4:5" x14ac:dyDescent="0.2">
      <c r="D239" s="6" t="s">
        <v>8221</v>
      </c>
      <c r="E239">
        <v>1</v>
      </c>
    </row>
    <row r="240" spans="4:5" x14ac:dyDescent="0.2">
      <c r="D240" s="6" t="s">
        <v>8221</v>
      </c>
      <c r="E240">
        <v>0</v>
      </c>
    </row>
    <row r="241" spans="1:5" x14ac:dyDescent="0.2">
      <c r="D241" s="6" t="s">
        <v>8221</v>
      </c>
      <c r="E241">
        <v>5</v>
      </c>
    </row>
    <row r="242" spans="1:5" x14ac:dyDescent="0.2">
      <c r="A242" s="6" t="s">
        <v>8219</v>
      </c>
      <c r="B242">
        <v>137</v>
      </c>
      <c r="D242" s="6" t="s">
        <v>8219</v>
      </c>
      <c r="E242">
        <v>137</v>
      </c>
    </row>
    <row r="243" spans="1:5" x14ac:dyDescent="0.2">
      <c r="A243" s="6" t="s">
        <v>8219</v>
      </c>
      <c r="B243">
        <v>376</v>
      </c>
      <c r="D243" s="6" t="s">
        <v>8219</v>
      </c>
      <c r="E243">
        <v>376</v>
      </c>
    </row>
    <row r="244" spans="1:5" x14ac:dyDescent="0.2">
      <c r="A244" s="6" t="s">
        <v>8219</v>
      </c>
      <c r="B244">
        <v>202</v>
      </c>
      <c r="D244" s="6" t="s">
        <v>8219</v>
      </c>
      <c r="E244">
        <v>202</v>
      </c>
    </row>
    <row r="245" spans="1:5" x14ac:dyDescent="0.2">
      <c r="A245" s="6" t="s">
        <v>8219</v>
      </c>
      <c r="B245">
        <v>328</v>
      </c>
      <c r="D245" s="6" t="s">
        <v>8219</v>
      </c>
      <c r="E245">
        <v>328</v>
      </c>
    </row>
    <row r="246" spans="1:5" x14ac:dyDescent="0.2">
      <c r="A246" s="6" t="s">
        <v>8219</v>
      </c>
      <c r="B246">
        <v>84</v>
      </c>
      <c r="D246" s="6" t="s">
        <v>8219</v>
      </c>
      <c r="E246">
        <v>84</v>
      </c>
    </row>
    <row r="247" spans="1:5" x14ac:dyDescent="0.2">
      <c r="A247" s="6" t="s">
        <v>8219</v>
      </c>
      <c r="B247">
        <v>96</v>
      </c>
      <c r="D247" s="6" t="s">
        <v>8219</v>
      </c>
      <c r="E247">
        <v>96</v>
      </c>
    </row>
    <row r="248" spans="1:5" x14ac:dyDescent="0.2">
      <c r="A248" s="6" t="s">
        <v>8219</v>
      </c>
      <c r="B248">
        <v>223</v>
      </c>
      <c r="D248" s="6" t="s">
        <v>8219</v>
      </c>
      <c r="E248">
        <v>223</v>
      </c>
    </row>
    <row r="249" spans="1:5" x14ac:dyDescent="0.2">
      <c r="A249" s="6" t="s">
        <v>8219</v>
      </c>
      <c r="B249">
        <v>62</v>
      </c>
      <c r="D249" s="6" t="s">
        <v>8219</v>
      </c>
      <c r="E249">
        <v>62</v>
      </c>
    </row>
    <row r="250" spans="1:5" x14ac:dyDescent="0.2">
      <c r="A250" s="6" t="s">
        <v>8219</v>
      </c>
      <c r="B250">
        <v>146</v>
      </c>
      <c r="D250" s="6" t="s">
        <v>8219</v>
      </c>
      <c r="E250">
        <v>146</v>
      </c>
    </row>
    <row r="251" spans="1:5" x14ac:dyDescent="0.2">
      <c r="A251" s="6" t="s">
        <v>8219</v>
      </c>
      <c r="B251">
        <v>235</v>
      </c>
      <c r="D251" s="6" t="s">
        <v>8219</v>
      </c>
      <c r="E251">
        <v>235</v>
      </c>
    </row>
    <row r="252" spans="1:5" x14ac:dyDescent="0.2">
      <c r="A252" s="6" t="s">
        <v>8219</v>
      </c>
      <c r="B252">
        <v>437</v>
      </c>
      <c r="D252" s="6" t="s">
        <v>8219</v>
      </c>
      <c r="E252">
        <v>437</v>
      </c>
    </row>
    <row r="253" spans="1:5" x14ac:dyDescent="0.2">
      <c r="A253" s="6" t="s">
        <v>8219</v>
      </c>
      <c r="B253">
        <v>77</v>
      </c>
      <c r="D253" s="6" t="s">
        <v>8219</v>
      </c>
      <c r="E253">
        <v>77</v>
      </c>
    </row>
    <row r="254" spans="1:5" x14ac:dyDescent="0.2">
      <c r="A254" s="6" t="s">
        <v>8219</v>
      </c>
      <c r="B254">
        <v>108</v>
      </c>
      <c r="D254" s="6" t="s">
        <v>8219</v>
      </c>
      <c r="E254">
        <v>108</v>
      </c>
    </row>
    <row r="255" spans="1:5" x14ac:dyDescent="0.2">
      <c r="A255" s="6" t="s">
        <v>8219</v>
      </c>
      <c r="B255">
        <v>7</v>
      </c>
      <c r="D255" s="6" t="s">
        <v>8219</v>
      </c>
      <c r="E255">
        <v>7</v>
      </c>
    </row>
    <row r="256" spans="1:5" x14ac:dyDescent="0.2">
      <c r="A256" s="6" t="s">
        <v>8219</v>
      </c>
      <c r="B256">
        <v>314</v>
      </c>
      <c r="D256" s="6" t="s">
        <v>8219</v>
      </c>
      <c r="E256">
        <v>314</v>
      </c>
    </row>
    <row r="257" spans="1:5" x14ac:dyDescent="0.2">
      <c r="A257" s="6" t="s">
        <v>8219</v>
      </c>
      <c r="B257">
        <v>188</v>
      </c>
      <c r="D257" s="6" t="s">
        <v>8219</v>
      </c>
      <c r="E257">
        <v>188</v>
      </c>
    </row>
    <row r="258" spans="1:5" x14ac:dyDescent="0.2">
      <c r="A258" s="6" t="s">
        <v>8219</v>
      </c>
      <c r="B258">
        <v>275</v>
      </c>
      <c r="D258" s="6" t="s">
        <v>8219</v>
      </c>
      <c r="E258">
        <v>275</v>
      </c>
    </row>
    <row r="259" spans="1:5" x14ac:dyDescent="0.2">
      <c r="A259" s="6" t="s">
        <v>8219</v>
      </c>
      <c r="B259">
        <v>560</v>
      </c>
      <c r="D259" s="6" t="s">
        <v>8219</v>
      </c>
      <c r="E259">
        <v>560</v>
      </c>
    </row>
    <row r="260" spans="1:5" x14ac:dyDescent="0.2">
      <c r="A260" s="6" t="s">
        <v>8219</v>
      </c>
      <c r="B260">
        <v>688</v>
      </c>
      <c r="D260" s="6" t="s">
        <v>8219</v>
      </c>
      <c r="E260">
        <v>688</v>
      </c>
    </row>
    <row r="261" spans="1:5" x14ac:dyDescent="0.2">
      <c r="A261" s="6" t="s">
        <v>8219</v>
      </c>
      <c r="B261">
        <v>942</v>
      </c>
      <c r="D261" s="6" t="s">
        <v>8219</v>
      </c>
      <c r="E261">
        <v>942</v>
      </c>
    </row>
    <row r="262" spans="1:5" x14ac:dyDescent="0.2">
      <c r="A262" s="6" t="s">
        <v>8219</v>
      </c>
      <c r="B262">
        <v>88</v>
      </c>
      <c r="D262" s="6" t="s">
        <v>8219</v>
      </c>
      <c r="E262">
        <v>88</v>
      </c>
    </row>
    <row r="263" spans="1:5" x14ac:dyDescent="0.2">
      <c r="A263" s="6" t="s">
        <v>8219</v>
      </c>
      <c r="B263">
        <v>220</v>
      </c>
      <c r="D263" s="6" t="s">
        <v>8219</v>
      </c>
      <c r="E263">
        <v>220</v>
      </c>
    </row>
    <row r="264" spans="1:5" x14ac:dyDescent="0.2">
      <c r="A264" s="6" t="s">
        <v>8219</v>
      </c>
      <c r="B264">
        <v>145</v>
      </c>
      <c r="D264" s="6" t="s">
        <v>8219</v>
      </c>
      <c r="E264">
        <v>145</v>
      </c>
    </row>
    <row r="265" spans="1:5" x14ac:dyDescent="0.2">
      <c r="A265" s="6" t="s">
        <v>8219</v>
      </c>
      <c r="B265">
        <v>963</v>
      </c>
      <c r="D265" s="6" t="s">
        <v>8219</v>
      </c>
      <c r="E265">
        <v>963</v>
      </c>
    </row>
    <row r="266" spans="1:5" x14ac:dyDescent="0.2">
      <c r="A266" s="6" t="s">
        <v>8219</v>
      </c>
      <c r="B266">
        <v>91</v>
      </c>
      <c r="D266" s="6" t="s">
        <v>8219</v>
      </c>
      <c r="E266">
        <v>91</v>
      </c>
    </row>
    <row r="267" spans="1:5" x14ac:dyDescent="0.2">
      <c r="A267" s="6" t="s">
        <v>8219</v>
      </c>
      <c r="B267">
        <v>58</v>
      </c>
      <c r="D267" s="6" t="s">
        <v>8219</v>
      </c>
      <c r="E267">
        <v>58</v>
      </c>
    </row>
    <row r="268" spans="1:5" x14ac:dyDescent="0.2">
      <c r="A268" s="6" t="s">
        <v>8219</v>
      </c>
      <c r="B268">
        <v>36</v>
      </c>
      <c r="D268" s="6" t="s">
        <v>8219</v>
      </c>
      <c r="E268">
        <v>36</v>
      </c>
    </row>
    <row r="269" spans="1:5" x14ac:dyDescent="0.2">
      <c r="A269" s="6" t="s">
        <v>8219</v>
      </c>
      <c r="B269">
        <v>165</v>
      </c>
      <c r="D269" s="6" t="s">
        <v>8219</v>
      </c>
      <c r="E269">
        <v>165</v>
      </c>
    </row>
    <row r="270" spans="1:5" x14ac:dyDescent="0.2">
      <c r="A270" s="6" t="s">
        <v>8219</v>
      </c>
      <c r="B270">
        <v>111</v>
      </c>
      <c r="D270" s="6" t="s">
        <v>8219</v>
      </c>
      <c r="E270">
        <v>111</v>
      </c>
    </row>
    <row r="271" spans="1:5" x14ac:dyDescent="0.2">
      <c r="A271" s="6" t="s">
        <v>8219</v>
      </c>
      <c r="B271">
        <v>1596</v>
      </c>
      <c r="D271" s="6" t="s">
        <v>8219</v>
      </c>
      <c r="E271">
        <v>1596</v>
      </c>
    </row>
    <row r="272" spans="1:5" x14ac:dyDescent="0.2">
      <c r="A272" s="6" t="s">
        <v>8219</v>
      </c>
      <c r="B272">
        <v>61</v>
      </c>
      <c r="D272" s="6" t="s">
        <v>8219</v>
      </c>
      <c r="E272">
        <v>61</v>
      </c>
    </row>
    <row r="273" spans="1:5" x14ac:dyDescent="0.2">
      <c r="A273" s="6" t="s">
        <v>8219</v>
      </c>
      <c r="B273">
        <v>287</v>
      </c>
      <c r="D273" s="6" t="s">
        <v>8219</v>
      </c>
      <c r="E273">
        <v>287</v>
      </c>
    </row>
    <row r="274" spans="1:5" x14ac:dyDescent="0.2">
      <c r="A274" s="6" t="s">
        <v>8219</v>
      </c>
      <c r="B274">
        <v>65</v>
      </c>
      <c r="D274" s="6" t="s">
        <v>8219</v>
      </c>
      <c r="E274">
        <v>65</v>
      </c>
    </row>
    <row r="275" spans="1:5" x14ac:dyDescent="0.2">
      <c r="A275" s="6" t="s">
        <v>8219</v>
      </c>
      <c r="B275">
        <v>118</v>
      </c>
      <c r="D275" s="6" t="s">
        <v>8219</v>
      </c>
      <c r="E275">
        <v>118</v>
      </c>
    </row>
    <row r="276" spans="1:5" x14ac:dyDescent="0.2">
      <c r="A276" s="6" t="s">
        <v>8219</v>
      </c>
      <c r="B276">
        <v>113</v>
      </c>
      <c r="D276" s="6" t="s">
        <v>8219</v>
      </c>
      <c r="E276">
        <v>113</v>
      </c>
    </row>
    <row r="277" spans="1:5" x14ac:dyDescent="0.2">
      <c r="A277" s="6" t="s">
        <v>8219</v>
      </c>
      <c r="B277">
        <v>332</v>
      </c>
      <c r="D277" s="6" t="s">
        <v>8219</v>
      </c>
      <c r="E277">
        <v>332</v>
      </c>
    </row>
    <row r="278" spans="1:5" x14ac:dyDescent="0.2">
      <c r="A278" s="6" t="s">
        <v>8219</v>
      </c>
      <c r="B278">
        <v>62</v>
      </c>
      <c r="D278" s="6" t="s">
        <v>8219</v>
      </c>
      <c r="E278">
        <v>62</v>
      </c>
    </row>
    <row r="279" spans="1:5" x14ac:dyDescent="0.2">
      <c r="A279" s="6" t="s">
        <v>8219</v>
      </c>
      <c r="B279">
        <v>951</v>
      </c>
      <c r="D279" s="6" t="s">
        <v>8219</v>
      </c>
      <c r="E279">
        <v>951</v>
      </c>
    </row>
    <row r="280" spans="1:5" x14ac:dyDescent="0.2">
      <c r="A280" s="6" t="s">
        <v>8219</v>
      </c>
      <c r="B280">
        <v>415</v>
      </c>
      <c r="D280" s="6" t="s">
        <v>8219</v>
      </c>
      <c r="E280">
        <v>415</v>
      </c>
    </row>
    <row r="281" spans="1:5" x14ac:dyDescent="0.2">
      <c r="A281" s="6" t="s">
        <v>8219</v>
      </c>
      <c r="B281">
        <v>305</v>
      </c>
      <c r="D281" s="6" t="s">
        <v>8219</v>
      </c>
      <c r="E281">
        <v>305</v>
      </c>
    </row>
    <row r="282" spans="1:5" x14ac:dyDescent="0.2">
      <c r="A282" s="6" t="s">
        <v>8219</v>
      </c>
      <c r="B282">
        <v>2139</v>
      </c>
      <c r="D282" s="6" t="s">
        <v>8219</v>
      </c>
      <c r="E282">
        <v>2139</v>
      </c>
    </row>
    <row r="283" spans="1:5" x14ac:dyDescent="0.2">
      <c r="A283" s="6" t="s">
        <v>8219</v>
      </c>
      <c r="B283">
        <v>79</v>
      </c>
      <c r="D283" s="6" t="s">
        <v>8219</v>
      </c>
      <c r="E283">
        <v>79</v>
      </c>
    </row>
    <row r="284" spans="1:5" x14ac:dyDescent="0.2">
      <c r="A284" s="6" t="s">
        <v>8219</v>
      </c>
      <c r="B284">
        <v>179</v>
      </c>
      <c r="D284" s="6" t="s">
        <v>8219</v>
      </c>
      <c r="E284">
        <v>179</v>
      </c>
    </row>
    <row r="285" spans="1:5" x14ac:dyDescent="0.2">
      <c r="A285" s="6" t="s">
        <v>8219</v>
      </c>
      <c r="B285">
        <v>202</v>
      </c>
      <c r="D285" s="6" t="s">
        <v>8219</v>
      </c>
      <c r="E285">
        <v>202</v>
      </c>
    </row>
    <row r="286" spans="1:5" x14ac:dyDescent="0.2">
      <c r="A286" s="6" t="s">
        <v>8219</v>
      </c>
      <c r="B286">
        <v>760</v>
      </c>
      <c r="D286" s="6" t="s">
        <v>8219</v>
      </c>
      <c r="E286">
        <v>760</v>
      </c>
    </row>
    <row r="287" spans="1:5" x14ac:dyDescent="0.2">
      <c r="A287" s="6" t="s">
        <v>8219</v>
      </c>
      <c r="B287">
        <v>563</v>
      </c>
      <c r="D287" s="6" t="s">
        <v>8219</v>
      </c>
      <c r="E287">
        <v>563</v>
      </c>
    </row>
    <row r="288" spans="1:5" x14ac:dyDescent="0.2">
      <c r="A288" s="6" t="s">
        <v>8219</v>
      </c>
      <c r="B288">
        <v>135</v>
      </c>
      <c r="D288" s="6" t="s">
        <v>8219</v>
      </c>
      <c r="E288">
        <v>135</v>
      </c>
    </row>
    <row r="289" spans="1:5" x14ac:dyDescent="0.2">
      <c r="A289" s="6" t="s">
        <v>8219</v>
      </c>
      <c r="B289">
        <v>290</v>
      </c>
      <c r="D289" s="6" t="s">
        <v>8219</v>
      </c>
      <c r="E289">
        <v>290</v>
      </c>
    </row>
    <row r="290" spans="1:5" x14ac:dyDescent="0.2">
      <c r="A290" s="6" t="s">
        <v>8219</v>
      </c>
      <c r="B290">
        <v>447</v>
      </c>
      <c r="D290" s="6" t="s">
        <v>8219</v>
      </c>
      <c r="E290">
        <v>447</v>
      </c>
    </row>
    <row r="291" spans="1:5" x14ac:dyDescent="0.2">
      <c r="A291" s="6" t="s">
        <v>8219</v>
      </c>
      <c r="B291">
        <v>232</v>
      </c>
      <c r="D291" s="6" t="s">
        <v>8219</v>
      </c>
      <c r="E291">
        <v>232</v>
      </c>
    </row>
    <row r="292" spans="1:5" x14ac:dyDescent="0.2">
      <c r="A292" s="6" t="s">
        <v>8219</v>
      </c>
      <c r="B292">
        <v>168</v>
      </c>
      <c r="D292" s="6" t="s">
        <v>8219</v>
      </c>
      <c r="E292">
        <v>168</v>
      </c>
    </row>
    <row r="293" spans="1:5" x14ac:dyDescent="0.2">
      <c r="A293" s="6" t="s">
        <v>8219</v>
      </c>
      <c r="B293">
        <v>128</v>
      </c>
      <c r="D293" s="6" t="s">
        <v>8219</v>
      </c>
      <c r="E293">
        <v>128</v>
      </c>
    </row>
    <row r="294" spans="1:5" x14ac:dyDescent="0.2">
      <c r="A294" s="6" t="s">
        <v>8219</v>
      </c>
      <c r="B294">
        <v>493</v>
      </c>
      <c r="D294" s="6" t="s">
        <v>8219</v>
      </c>
      <c r="E294">
        <v>493</v>
      </c>
    </row>
    <row r="295" spans="1:5" x14ac:dyDescent="0.2">
      <c r="A295" s="6" t="s">
        <v>8219</v>
      </c>
      <c r="B295">
        <v>131</v>
      </c>
      <c r="D295" s="6" t="s">
        <v>8219</v>
      </c>
      <c r="E295">
        <v>131</v>
      </c>
    </row>
    <row r="296" spans="1:5" x14ac:dyDescent="0.2">
      <c r="A296" s="6" t="s">
        <v>8219</v>
      </c>
      <c r="B296">
        <v>50</v>
      </c>
      <c r="D296" s="6" t="s">
        <v>8219</v>
      </c>
      <c r="E296">
        <v>50</v>
      </c>
    </row>
    <row r="297" spans="1:5" x14ac:dyDescent="0.2">
      <c r="A297" s="6" t="s">
        <v>8219</v>
      </c>
      <c r="B297">
        <v>665</v>
      </c>
      <c r="D297" s="6" t="s">
        <v>8219</v>
      </c>
      <c r="E297">
        <v>665</v>
      </c>
    </row>
    <row r="298" spans="1:5" x14ac:dyDescent="0.2">
      <c r="A298" s="6" t="s">
        <v>8219</v>
      </c>
      <c r="B298">
        <v>129</v>
      </c>
      <c r="D298" s="6" t="s">
        <v>8219</v>
      </c>
      <c r="E298">
        <v>129</v>
      </c>
    </row>
    <row r="299" spans="1:5" x14ac:dyDescent="0.2">
      <c r="A299" s="6" t="s">
        <v>8219</v>
      </c>
      <c r="B299">
        <v>142</v>
      </c>
      <c r="D299" s="6" t="s">
        <v>8219</v>
      </c>
      <c r="E299">
        <v>142</v>
      </c>
    </row>
    <row r="300" spans="1:5" x14ac:dyDescent="0.2">
      <c r="A300" s="6" t="s">
        <v>8219</v>
      </c>
      <c r="B300">
        <v>2436</v>
      </c>
      <c r="D300" s="6" t="s">
        <v>8219</v>
      </c>
      <c r="E300">
        <v>2436</v>
      </c>
    </row>
    <row r="301" spans="1:5" x14ac:dyDescent="0.2">
      <c r="A301" s="6" t="s">
        <v>8219</v>
      </c>
      <c r="B301">
        <v>244</v>
      </c>
      <c r="D301" s="6" t="s">
        <v>8219</v>
      </c>
      <c r="E301">
        <v>244</v>
      </c>
    </row>
    <row r="302" spans="1:5" x14ac:dyDescent="0.2">
      <c r="A302" s="6" t="s">
        <v>8219</v>
      </c>
      <c r="B302">
        <v>298</v>
      </c>
      <c r="D302" s="6" t="s">
        <v>8219</v>
      </c>
      <c r="E302">
        <v>298</v>
      </c>
    </row>
    <row r="303" spans="1:5" x14ac:dyDescent="0.2">
      <c r="A303" s="6" t="s">
        <v>8219</v>
      </c>
      <c r="B303">
        <v>251</v>
      </c>
      <c r="D303" s="6" t="s">
        <v>8219</v>
      </c>
      <c r="E303">
        <v>251</v>
      </c>
    </row>
    <row r="304" spans="1:5" x14ac:dyDescent="0.2">
      <c r="A304" s="6" t="s">
        <v>8219</v>
      </c>
      <c r="B304">
        <v>108</v>
      </c>
      <c r="D304" s="6" t="s">
        <v>8219</v>
      </c>
      <c r="E304">
        <v>108</v>
      </c>
    </row>
    <row r="305" spans="1:5" x14ac:dyDescent="0.2">
      <c r="A305" s="6" t="s">
        <v>8219</v>
      </c>
      <c r="B305">
        <v>82</v>
      </c>
      <c r="D305" s="6" t="s">
        <v>8219</v>
      </c>
      <c r="E305">
        <v>82</v>
      </c>
    </row>
    <row r="306" spans="1:5" x14ac:dyDescent="0.2">
      <c r="A306" s="6" t="s">
        <v>8219</v>
      </c>
      <c r="B306">
        <v>74</v>
      </c>
      <c r="D306" s="6" t="s">
        <v>8219</v>
      </c>
      <c r="E306">
        <v>74</v>
      </c>
    </row>
    <row r="307" spans="1:5" x14ac:dyDescent="0.2">
      <c r="A307" s="6" t="s">
        <v>8219</v>
      </c>
      <c r="B307">
        <v>189</v>
      </c>
      <c r="D307" s="6" t="s">
        <v>8219</v>
      </c>
      <c r="E307">
        <v>189</v>
      </c>
    </row>
    <row r="308" spans="1:5" x14ac:dyDescent="0.2">
      <c r="A308" s="6" t="s">
        <v>8219</v>
      </c>
      <c r="B308">
        <v>80</v>
      </c>
      <c r="D308" s="6" t="s">
        <v>8219</v>
      </c>
      <c r="E308">
        <v>80</v>
      </c>
    </row>
    <row r="309" spans="1:5" x14ac:dyDescent="0.2">
      <c r="A309" s="6" t="s">
        <v>8219</v>
      </c>
      <c r="B309">
        <v>576</v>
      </c>
      <c r="D309" s="6" t="s">
        <v>8219</v>
      </c>
      <c r="E309">
        <v>576</v>
      </c>
    </row>
    <row r="310" spans="1:5" x14ac:dyDescent="0.2">
      <c r="A310" s="6" t="s">
        <v>8219</v>
      </c>
      <c r="B310">
        <v>202</v>
      </c>
      <c r="D310" s="6" t="s">
        <v>8219</v>
      </c>
      <c r="E310">
        <v>202</v>
      </c>
    </row>
    <row r="311" spans="1:5" x14ac:dyDescent="0.2">
      <c r="A311" s="6" t="s">
        <v>8219</v>
      </c>
      <c r="B311">
        <v>238</v>
      </c>
      <c r="D311" s="6" t="s">
        <v>8219</v>
      </c>
      <c r="E311">
        <v>238</v>
      </c>
    </row>
    <row r="312" spans="1:5" x14ac:dyDescent="0.2">
      <c r="A312" s="6" t="s">
        <v>8219</v>
      </c>
      <c r="B312">
        <v>36</v>
      </c>
      <c r="D312" s="6" t="s">
        <v>8219</v>
      </c>
      <c r="E312">
        <v>36</v>
      </c>
    </row>
    <row r="313" spans="1:5" x14ac:dyDescent="0.2">
      <c r="A313" s="6" t="s">
        <v>8219</v>
      </c>
      <c r="B313">
        <v>150</v>
      </c>
      <c r="D313" s="6" t="s">
        <v>8219</v>
      </c>
      <c r="E313">
        <v>150</v>
      </c>
    </row>
    <row r="314" spans="1:5" x14ac:dyDescent="0.2">
      <c r="A314" s="6" t="s">
        <v>8219</v>
      </c>
      <c r="B314">
        <v>146</v>
      </c>
      <c r="D314" s="6" t="s">
        <v>8219</v>
      </c>
      <c r="E314">
        <v>146</v>
      </c>
    </row>
    <row r="315" spans="1:5" x14ac:dyDescent="0.2">
      <c r="A315" s="6" t="s">
        <v>8219</v>
      </c>
      <c r="B315">
        <v>222</v>
      </c>
      <c r="D315" s="6" t="s">
        <v>8219</v>
      </c>
      <c r="E315">
        <v>222</v>
      </c>
    </row>
    <row r="316" spans="1:5" x14ac:dyDescent="0.2">
      <c r="A316" s="6" t="s">
        <v>8219</v>
      </c>
      <c r="B316">
        <v>120</v>
      </c>
      <c r="D316" s="6" t="s">
        <v>8219</v>
      </c>
      <c r="E316">
        <v>120</v>
      </c>
    </row>
    <row r="317" spans="1:5" x14ac:dyDescent="0.2">
      <c r="A317" s="6" t="s">
        <v>8219</v>
      </c>
      <c r="B317">
        <v>126</v>
      </c>
      <c r="D317" s="6" t="s">
        <v>8219</v>
      </c>
      <c r="E317">
        <v>126</v>
      </c>
    </row>
    <row r="318" spans="1:5" x14ac:dyDescent="0.2">
      <c r="A318" s="6" t="s">
        <v>8219</v>
      </c>
      <c r="B318">
        <v>158</v>
      </c>
      <c r="D318" s="6" t="s">
        <v>8219</v>
      </c>
      <c r="E318">
        <v>158</v>
      </c>
    </row>
    <row r="319" spans="1:5" x14ac:dyDescent="0.2">
      <c r="A319" s="6" t="s">
        <v>8219</v>
      </c>
      <c r="B319">
        <v>316</v>
      </c>
      <c r="D319" s="6" t="s">
        <v>8219</v>
      </c>
      <c r="E319">
        <v>316</v>
      </c>
    </row>
    <row r="320" spans="1:5" x14ac:dyDescent="0.2">
      <c r="A320" s="6" t="s">
        <v>8219</v>
      </c>
      <c r="B320">
        <v>284</v>
      </c>
      <c r="D320" s="6" t="s">
        <v>8219</v>
      </c>
      <c r="E320">
        <v>284</v>
      </c>
    </row>
    <row r="321" spans="1:5" x14ac:dyDescent="0.2">
      <c r="A321" s="6" t="s">
        <v>8219</v>
      </c>
      <c r="B321">
        <v>51</v>
      </c>
      <c r="D321" s="6" t="s">
        <v>8219</v>
      </c>
      <c r="E321">
        <v>51</v>
      </c>
    </row>
    <row r="322" spans="1:5" x14ac:dyDescent="0.2">
      <c r="A322" s="6" t="s">
        <v>8219</v>
      </c>
      <c r="B322">
        <v>158</v>
      </c>
      <c r="D322" s="6" t="s">
        <v>8219</v>
      </c>
      <c r="E322">
        <v>158</v>
      </c>
    </row>
    <row r="323" spans="1:5" x14ac:dyDescent="0.2">
      <c r="A323" s="6" t="s">
        <v>8219</v>
      </c>
      <c r="B323">
        <v>337</v>
      </c>
      <c r="D323" s="6" t="s">
        <v>8219</v>
      </c>
      <c r="E323">
        <v>337</v>
      </c>
    </row>
    <row r="324" spans="1:5" x14ac:dyDescent="0.2">
      <c r="A324" s="6" t="s">
        <v>8219</v>
      </c>
      <c r="B324">
        <v>186</v>
      </c>
      <c r="D324" s="6" t="s">
        <v>8219</v>
      </c>
      <c r="E324">
        <v>186</v>
      </c>
    </row>
    <row r="325" spans="1:5" x14ac:dyDescent="0.2">
      <c r="A325" s="6" t="s">
        <v>8219</v>
      </c>
      <c r="B325">
        <v>58</v>
      </c>
      <c r="D325" s="6" t="s">
        <v>8219</v>
      </c>
      <c r="E325">
        <v>58</v>
      </c>
    </row>
    <row r="326" spans="1:5" x14ac:dyDescent="0.2">
      <c r="A326" s="6" t="s">
        <v>8219</v>
      </c>
      <c r="B326">
        <v>82</v>
      </c>
      <c r="D326" s="6" t="s">
        <v>8219</v>
      </c>
      <c r="E326">
        <v>82</v>
      </c>
    </row>
    <row r="327" spans="1:5" x14ac:dyDescent="0.2">
      <c r="A327" s="6" t="s">
        <v>8219</v>
      </c>
      <c r="B327">
        <v>736</v>
      </c>
      <c r="D327" s="6" t="s">
        <v>8219</v>
      </c>
      <c r="E327">
        <v>736</v>
      </c>
    </row>
    <row r="328" spans="1:5" x14ac:dyDescent="0.2">
      <c r="A328" s="6" t="s">
        <v>8219</v>
      </c>
      <c r="B328">
        <v>1151</v>
      </c>
      <c r="D328" s="6" t="s">
        <v>8219</v>
      </c>
      <c r="E328">
        <v>1151</v>
      </c>
    </row>
    <row r="329" spans="1:5" x14ac:dyDescent="0.2">
      <c r="A329" s="6" t="s">
        <v>8219</v>
      </c>
      <c r="B329">
        <v>34</v>
      </c>
      <c r="D329" s="6" t="s">
        <v>8219</v>
      </c>
      <c r="E329">
        <v>34</v>
      </c>
    </row>
    <row r="330" spans="1:5" x14ac:dyDescent="0.2">
      <c r="A330" s="6" t="s">
        <v>8219</v>
      </c>
      <c r="B330">
        <v>498</v>
      </c>
      <c r="D330" s="6" t="s">
        <v>8219</v>
      </c>
      <c r="E330">
        <v>498</v>
      </c>
    </row>
    <row r="331" spans="1:5" x14ac:dyDescent="0.2">
      <c r="A331" s="6" t="s">
        <v>8219</v>
      </c>
      <c r="B331">
        <v>167</v>
      </c>
      <c r="D331" s="6" t="s">
        <v>8219</v>
      </c>
      <c r="E331">
        <v>167</v>
      </c>
    </row>
    <row r="332" spans="1:5" x14ac:dyDescent="0.2">
      <c r="A332" s="6" t="s">
        <v>8219</v>
      </c>
      <c r="B332">
        <v>340</v>
      </c>
      <c r="D332" s="6" t="s">
        <v>8219</v>
      </c>
      <c r="E332">
        <v>340</v>
      </c>
    </row>
    <row r="333" spans="1:5" x14ac:dyDescent="0.2">
      <c r="A333" s="6" t="s">
        <v>8219</v>
      </c>
      <c r="B333">
        <v>438</v>
      </c>
      <c r="D333" s="6" t="s">
        <v>8219</v>
      </c>
      <c r="E333">
        <v>438</v>
      </c>
    </row>
    <row r="334" spans="1:5" x14ac:dyDescent="0.2">
      <c r="A334" s="6" t="s">
        <v>8219</v>
      </c>
      <c r="B334">
        <v>555</v>
      </c>
      <c r="D334" s="6" t="s">
        <v>8219</v>
      </c>
      <c r="E334">
        <v>555</v>
      </c>
    </row>
    <row r="335" spans="1:5" x14ac:dyDescent="0.2">
      <c r="A335" s="6" t="s">
        <v>8219</v>
      </c>
      <c r="B335">
        <v>266</v>
      </c>
      <c r="D335" s="6" t="s">
        <v>8219</v>
      </c>
      <c r="E335">
        <v>266</v>
      </c>
    </row>
    <row r="336" spans="1:5" x14ac:dyDescent="0.2">
      <c r="A336" s="6" t="s">
        <v>8219</v>
      </c>
      <c r="B336">
        <v>69</v>
      </c>
      <c r="D336" s="6" t="s">
        <v>8219</v>
      </c>
      <c r="E336">
        <v>69</v>
      </c>
    </row>
    <row r="337" spans="1:5" x14ac:dyDescent="0.2">
      <c r="A337" s="6" t="s">
        <v>8219</v>
      </c>
      <c r="B337">
        <v>80</v>
      </c>
      <c r="D337" s="6" t="s">
        <v>8219</v>
      </c>
      <c r="E337">
        <v>80</v>
      </c>
    </row>
    <row r="338" spans="1:5" x14ac:dyDescent="0.2">
      <c r="A338" s="6" t="s">
        <v>8219</v>
      </c>
      <c r="B338">
        <v>493</v>
      </c>
      <c r="D338" s="6" t="s">
        <v>8219</v>
      </c>
      <c r="E338">
        <v>493</v>
      </c>
    </row>
    <row r="339" spans="1:5" x14ac:dyDescent="0.2">
      <c r="A339" s="6" t="s">
        <v>8219</v>
      </c>
      <c r="B339">
        <v>31</v>
      </c>
      <c r="D339" s="6" t="s">
        <v>8219</v>
      </c>
      <c r="E339">
        <v>31</v>
      </c>
    </row>
    <row r="340" spans="1:5" x14ac:dyDescent="0.2">
      <c r="A340" s="6" t="s">
        <v>8219</v>
      </c>
      <c r="B340">
        <v>236</v>
      </c>
      <c r="D340" s="6" t="s">
        <v>8219</v>
      </c>
      <c r="E340">
        <v>236</v>
      </c>
    </row>
    <row r="341" spans="1:5" x14ac:dyDescent="0.2">
      <c r="A341" s="6" t="s">
        <v>8219</v>
      </c>
      <c r="B341">
        <v>89</v>
      </c>
      <c r="D341" s="6" t="s">
        <v>8219</v>
      </c>
      <c r="E341">
        <v>89</v>
      </c>
    </row>
    <row r="342" spans="1:5" x14ac:dyDescent="0.2">
      <c r="A342" s="6" t="s">
        <v>8219</v>
      </c>
      <c r="B342">
        <v>299</v>
      </c>
      <c r="D342" s="6" t="s">
        <v>8219</v>
      </c>
      <c r="E342">
        <v>299</v>
      </c>
    </row>
    <row r="343" spans="1:5" x14ac:dyDescent="0.2">
      <c r="A343" s="6" t="s">
        <v>8219</v>
      </c>
      <c r="B343">
        <v>55</v>
      </c>
      <c r="D343" s="6" t="s">
        <v>8219</v>
      </c>
      <c r="E343">
        <v>55</v>
      </c>
    </row>
    <row r="344" spans="1:5" x14ac:dyDescent="0.2">
      <c r="A344" s="6" t="s">
        <v>8219</v>
      </c>
      <c r="B344">
        <v>325</v>
      </c>
      <c r="D344" s="6" t="s">
        <v>8219</v>
      </c>
      <c r="E344">
        <v>325</v>
      </c>
    </row>
    <row r="345" spans="1:5" x14ac:dyDescent="0.2">
      <c r="A345" s="6" t="s">
        <v>8219</v>
      </c>
      <c r="B345">
        <v>524</v>
      </c>
      <c r="D345" s="6" t="s">
        <v>8219</v>
      </c>
      <c r="E345">
        <v>524</v>
      </c>
    </row>
    <row r="346" spans="1:5" x14ac:dyDescent="0.2">
      <c r="A346" s="6" t="s">
        <v>8219</v>
      </c>
      <c r="B346">
        <v>285</v>
      </c>
      <c r="D346" s="6" t="s">
        <v>8219</v>
      </c>
      <c r="E346">
        <v>285</v>
      </c>
    </row>
    <row r="347" spans="1:5" x14ac:dyDescent="0.2">
      <c r="A347" s="6" t="s">
        <v>8219</v>
      </c>
      <c r="B347">
        <v>179</v>
      </c>
      <c r="D347" s="6" t="s">
        <v>8219</v>
      </c>
      <c r="E347">
        <v>179</v>
      </c>
    </row>
    <row r="348" spans="1:5" x14ac:dyDescent="0.2">
      <c r="A348" s="6" t="s">
        <v>8219</v>
      </c>
      <c r="B348">
        <v>188</v>
      </c>
      <c r="D348" s="6" t="s">
        <v>8219</v>
      </c>
      <c r="E348">
        <v>188</v>
      </c>
    </row>
    <row r="349" spans="1:5" x14ac:dyDescent="0.2">
      <c r="A349" s="6" t="s">
        <v>8219</v>
      </c>
      <c r="B349">
        <v>379</v>
      </c>
      <c r="D349" s="6" t="s">
        <v>8219</v>
      </c>
      <c r="E349">
        <v>379</v>
      </c>
    </row>
    <row r="350" spans="1:5" x14ac:dyDescent="0.2">
      <c r="A350" s="6" t="s">
        <v>8219</v>
      </c>
      <c r="B350">
        <v>119</v>
      </c>
      <c r="D350" s="6" t="s">
        <v>8219</v>
      </c>
      <c r="E350">
        <v>119</v>
      </c>
    </row>
    <row r="351" spans="1:5" x14ac:dyDescent="0.2">
      <c r="A351" s="6" t="s">
        <v>8219</v>
      </c>
      <c r="B351">
        <v>167</v>
      </c>
      <c r="D351" s="6" t="s">
        <v>8219</v>
      </c>
      <c r="E351">
        <v>167</v>
      </c>
    </row>
    <row r="352" spans="1:5" x14ac:dyDescent="0.2">
      <c r="A352" s="6" t="s">
        <v>8219</v>
      </c>
      <c r="B352">
        <v>221</v>
      </c>
      <c r="D352" s="6" t="s">
        <v>8219</v>
      </c>
      <c r="E352">
        <v>221</v>
      </c>
    </row>
    <row r="353" spans="1:5" x14ac:dyDescent="0.2">
      <c r="A353" s="6" t="s">
        <v>8219</v>
      </c>
      <c r="B353">
        <v>964</v>
      </c>
      <c r="D353" s="6" t="s">
        <v>8219</v>
      </c>
      <c r="E353">
        <v>964</v>
      </c>
    </row>
    <row r="354" spans="1:5" x14ac:dyDescent="0.2">
      <c r="A354" s="6" t="s">
        <v>8219</v>
      </c>
      <c r="B354">
        <v>286</v>
      </c>
      <c r="D354" s="6" t="s">
        <v>8219</v>
      </c>
      <c r="E354">
        <v>286</v>
      </c>
    </row>
    <row r="355" spans="1:5" x14ac:dyDescent="0.2">
      <c r="A355" s="6" t="s">
        <v>8219</v>
      </c>
      <c r="B355">
        <v>613</v>
      </c>
      <c r="D355" s="6" t="s">
        <v>8219</v>
      </c>
      <c r="E355">
        <v>613</v>
      </c>
    </row>
    <row r="356" spans="1:5" x14ac:dyDescent="0.2">
      <c r="A356" s="6" t="s">
        <v>8219</v>
      </c>
      <c r="B356">
        <v>29</v>
      </c>
      <c r="D356" s="6" t="s">
        <v>8219</v>
      </c>
      <c r="E356">
        <v>29</v>
      </c>
    </row>
    <row r="357" spans="1:5" x14ac:dyDescent="0.2">
      <c r="A357" s="6" t="s">
        <v>8219</v>
      </c>
      <c r="B357">
        <v>165</v>
      </c>
      <c r="D357" s="6" t="s">
        <v>8219</v>
      </c>
      <c r="E357">
        <v>165</v>
      </c>
    </row>
    <row r="358" spans="1:5" x14ac:dyDescent="0.2">
      <c r="A358" s="6" t="s">
        <v>8219</v>
      </c>
      <c r="B358">
        <v>97</v>
      </c>
      <c r="D358" s="6" t="s">
        <v>8219</v>
      </c>
      <c r="E358">
        <v>97</v>
      </c>
    </row>
    <row r="359" spans="1:5" x14ac:dyDescent="0.2">
      <c r="A359" s="6" t="s">
        <v>8219</v>
      </c>
      <c r="B359">
        <v>303</v>
      </c>
      <c r="D359" s="6" t="s">
        <v>8219</v>
      </c>
      <c r="E359">
        <v>303</v>
      </c>
    </row>
    <row r="360" spans="1:5" x14ac:dyDescent="0.2">
      <c r="A360" s="6" t="s">
        <v>8219</v>
      </c>
      <c r="B360">
        <v>267</v>
      </c>
      <c r="D360" s="6" t="s">
        <v>8219</v>
      </c>
      <c r="E360">
        <v>267</v>
      </c>
    </row>
    <row r="361" spans="1:5" x14ac:dyDescent="0.2">
      <c r="A361" s="6" t="s">
        <v>8219</v>
      </c>
      <c r="B361">
        <v>302</v>
      </c>
      <c r="D361" s="6" t="s">
        <v>8219</v>
      </c>
      <c r="E361">
        <v>302</v>
      </c>
    </row>
    <row r="362" spans="1:5" x14ac:dyDescent="0.2">
      <c r="A362" s="6" t="s">
        <v>8219</v>
      </c>
      <c r="B362">
        <v>87</v>
      </c>
      <c r="D362" s="6" t="s">
        <v>8219</v>
      </c>
      <c r="E362">
        <v>87</v>
      </c>
    </row>
    <row r="363" spans="1:5" x14ac:dyDescent="0.2">
      <c r="A363" s="6" t="s">
        <v>8219</v>
      </c>
      <c r="B363">
        <v>354</v>
      </c>
      <c r="D363" s="6" t="s">
        <v>8219</v>
      </c>
      <c r="E363">
        <v>354</v>
      </c>
    </row>
    <row r="364" spans="1:5" x14ac:dyDescent="0.2">
      <c r="A364" s="6" t="s">
        <v>8219</v>
      </c>
      <c r="B364">
        <v>86</v>
      </c>
      <c r="D364" s="6" t="s">
        <v>8219</v>
      </c>
      <c r="E364">
        <v>86</v>
      </c>
    </row>
    <row r="365" spans="1:5" x14ac:dyDescent="0.2">
      <c r="A365" s="6" t="s">
        <v>8219</v>
      </c>
      <c r="B365">
        <v>26</v>
      </c>
      <c r="D365" s="6" t="s">
        <v>8219</v>
      </c>
      <c r="E365">
        <v>26</v>
      </c>
    </row>
    <row r="366" spans="1:5" x14ac:dyDescent="0.2">
      <c r="A366" s="6" t="s">
        <v>8219</v>
      </c>
      <c r="B366">
        <v>113</v>
      </c>
      <c r="D366" s="6" t="s">
        <v>8219</v>
      </c>
      <c r="E366">
        <v>113</v>
      </c>
    </row>
    <row r="367" spans="1:5" x14ac:dyDescent="0.2">
      <c r="A367" s="6" t="s">
        <v>8219</v>
      </c>
      <c r="B367">
        <v>65</v>
      </c>
      <c r="D367" s="6" t="s">
        <v>8219</v>
      </c>
      <c r="E367">
        <v>65</v>
      </c>
    </row>
    <row r="368" spans="1:5" x14ac:dyDescent="0.2">
      <c r="A368" s="6" t="s">
        <v>8219</v>
      </c>
      <c r="B368">
        <v>134</v>
      </c>
      <c r="D368" s="6" t="s">
        <v>8219</v>
      </c>
      <c r="E368">
        <v>134</v>
      </c>
    </row>
    <row r="369" spans="1:5" x14ac:dyDescent="0.2">
      <c r="A369" s="6" t="s">
        <v>8219</v>
      </c>
      <c r="B369">
        <v>119</v>
      </c>
      <c r="D369" s="6" t="s">
        <v>8219</v>
      </c>
      <c r="E369">
        <v>119</v>
      </c>
    </row>
    <row r="370" spans="1:5" x14ac:dyDescent="0.2">
      <c r="A370" s="6" t="s">
        <v>8219</v>
      </c>
      <c r="B370">
        <v>159</v>
      </c>
      <c r="D370" s="6" t="s">
        <v>8219</v>
      </c>
      <c r="E370">
        <v>159</v>
      </c>
    </row>
    <row r="371" spans="1:5" x14ac:dyDescent="0.2">
      <c r="A371" s="6" t="s">
        <v>8219</v>
      </c>
      <c r="B371">
        <v>167</v>
      </c>
      <c r="D371" s="6" t="s">
        <v>8219</v>
      </c>
      <c r="E371">
        <v>167</v>
      </c>
    </row>
    <row r="372" spans="1:5" x14ac:dyDescent="0.2">
      <c r="A372" s="6" t="s">
        <v>8219</v>
      </c>
      <c r="B372">
        <v>43</v>
      </c>
      <c r="D372" s="6" t="s">
        <v>8219</v>
      </c>
      <c r="E372">
        <v>43</v>
      </c>
    </row>
    <row r="373" spans="1:5" x14ac:dyDescent="0.2">
      <c r="A373" s="6" t="s">
        <v>8219</v>
      </c>
      <c r="B373">
        <v>1062</v>
      </c>
      <c r="D373" s="6" t="s">
        <v>8219</v>
      </c>
      <c r="E373">
        <v>1062</v>
      </c>
    </row>
    <row r="374" spans="1:5" x14ac:dyDescent="0.2">
      <c r="A374" s="6" t="s">
        <v>8219</v>
      </c>
      <c r="B374">
        <v>9</v>
      </c>
      <c r="D374" s="6" t="s">
        <v>8219</v>
      </c>
      <c r="E374">
        <v>9</v>
      </c>
    </row>
    <row r="375" spans="1:5" x14ac:dyDescent="0.2">
      <c r="A375" s="6" t="s">
        <v>8219</v>
      </c>
      <c r="B375">
        <v>89</v>
      </c>
      <c r="D375" s="6" t="s">
        <v>8219</v>
      </c>
      <c r="E375">
        <v>89</v>
      </c>
    </row>
    <row r="376" spans="1:5" x14ac:dyDescent="0.2">
      <c r="A376" s="6" t="s">
        <v>8219</v>
      </c>
      <c r="B376">
        <v>174</v>
      </c>
      <c r="D376" s="6" t="s">
        <v>8219</v>
      </c>
      <c r="E376">
        <v>174</v>
      </c>
    </row>
    <row r="377" spans="1:5" x14ac:dyDescent="0.2">
      <c r="A377" s="6" t="s">
        <v>8219</v>
      </c>
      <c r="B377">
        <v>14</v>
      </c>
      <c r="D377" s="6" t="s">
        <v>8219</v>
      </c>
      <c r="E377">
        <v>14</v>
      </c>
    </row>
    <row r="378" spans="1:5" x14ac:dyDescent="0.2">
      <c r="A378" s="6" t="s">
        <v>8219</v>
      </c>
      <c r="B378">
        <v>48</v>
      </c>
      <c r="D378" s="6" t="s">
        <v>8219</v>
      </c>
      <c r="E378">
        <v>48</v>
      </c>
    </row>
    <row r="379" spans="1:5" x14ac:dyDescent="0.2">
      <c r="A379" s="6" t="s">
        <v>8219</v>
      </c>
      <c r="B379">
        <v>133</v>
      </c>
      <c r="D379" s="6" t="s">
        <v>8219</v>
      </c>
      <c r="E379">
        <v>133</v>
      </c>
    </row>
    <row r="380" spans="1:5" x14ac:dyDescent="0.2">
      <c r="A380" s="6" t="s">
        <v>8219</v>
      </c>
      <c r="B380">
        <v>83</v>
      </c>
      <c r="D380" s="6" t="s">
        <v>8219</v>
      </c>
      <c r="E380">
        <v>83</v>
      </c>
    </row>
    <row r="381" spans="1:5" x14ac:dyDescent="0.2">
      <c r="A381" s="6" t="s">
        <v>8219</v>
      </c>
      <c r="B381">
        <v>149</v>
      </c>
      <c r="D381" s="6" t="s">
        <v>8219</v>
      </c>
      <c r="E381">
        <v>149</v>
      </c>
    </row>
    <row r="382" spans="1:5" x14ac:dyDescent="0.2">
      <c r="A382" s="6" t="s">
        <v>8219</v>
      </c>
      <c r="B382">
        <v>49</v>
      </c>
      <c r="D382" s="6" t="s">
        <v>8219</v>
      </c>
      <c r="E382">
        <v>49</v>
      </c>
    </row>
    <row r="383" spans="1:5" x14ac:dyDescent="0.2">
      <c r="A383" s="6" t="s">
        <v>8219</v>
      </c>
      <c r="B383">
        <v>251</v>
      </c>
      <c r="D383" s="6" t="s">
        <v>8219</v>
      </c>
      <c r="E383">
        <v>251</v>
      </c>
    </row>
    <row r="384" spans="1:5" x14ac:dyDescent="0.2">
      <c r="A384" s="6" t="s">
        <v>8219</v>
      </c>
      <c r="B384">
        <v>22</v>
      </c>
      <c r="D384" s="6" t="s">
        <v>8219</v>
      </c>
      <c r="E384">
        <v>22</v>
      </c>
    </row>
    <row r="385" spans="1:5" x14ac:dyDescent="0.2">
      <c r="A385" s="6" t="s">
        <v>8219</v>
      </c>
      <c r="B385">
        <v>48</v>
      </c>
      <c r="D385" s="6" t="s">
        <v>8219</v>
      </c>
      <c r="E385">
        <v>48</v>
      </c>
    </row>
    <row r="386" spans="1:5" x14ac:dyDescent="0.2">
      <c r="A386" s="6" t="s">
        <v>8219</v>
      </c>
      <c r="B386">
        <v>383</v>
      </c>
      <c r="D386" s="6" t="s">
        <v>8219</v>
      </c>
      <c r="E386">
        <v>383</v>
      </c>
    </row>
    <row r="387" spans="1:5" x14ac:dyDescent="0.2">
      <c r="A387" s="6" t="s">
        <v>8219</v>
      </c>
      <c r="B387">
        <v>237</v>
      </c>
      <c r="D387" s="6" t="s">
        <v>8219</v>
      </c>
      <c r="E387">
        <v>237</v>
      </c>
    </row>
    <row r="388" spans="1:5" x14ac:dyDescent="0.2">
      <c r="A388" s="6" t="s">
        <v>8219</v>
      </c>
      <c r="B388">
        <v>13</v>
      </c>
      <c r="D388" s="6" t="s">
        <v>8219</v>
      </c>
      <c r="E388">
        <v>13</v>
      </c>
    </row>
    <row r="389" spans="1:5" x14ac:dyDescent="0.2">
      <c r="A389" s="6" t="s">
        <v>8219</v>
      </c>
      <c r="B389">
        <v>562</v>
      </c>
      <c r="D389" s="6" t="s">
        <v>8219</v>
      </c>
      <c r="E389">
        <v>562</v>
      </c>
    </row>
    <row r="390" spans="1:5" x14ac:dyDescent="0.2">
      <c r="A390" s="6" t="s">
        <v>8219</v>
      </c>
      <c r="B390">
        <v>71</v>
      </c>
      <c r="D390" s="6" t="s">
        <v>8219</v>
      </c>
      <c r="E390">
        <v>71</v>
      </c>
    </row>
    <row r="391" spans="1:5" x14ac:dyDescent="0.2">
      <c r="A391" s="6" t="s">
        <v>8219</v>
      </c>
      <c r="B391">
        <v>1510</v>
      </c>
      <c r="D391" s="6" t="s">
        <v>8219</v>
      </c>
      <c r="E391">
        <v>1510</v>
      </c>
    </row>
    <row r="392" spans="1:5" x14ac:dyDescent="0.2">
      <c r="A392" s="6" t="s">
        <v>8219</v>
      </c>
      <c r="B392">
        <v>14</v>
      </c>
      <c r="D392" s="6" t="s">
        <v>8219</v>
      </c>
      <c r="E392">
        <v>14</v>
      </c>
    </row>
    <row r="393" spans="1:5" x14ac:dyDescent="0.2">
      <c r="A393" s="6" t="s">
        <v>8219</v>
      </c>
      <c r="B393">
        <v>193</v>
      </c>
      <c r="D393" s="6" t="s">
        <v>8219</v>
      </c>
      <c r="E393">
        <v>193</v>
      </c>
    </row>
    <row r="394" spans="1:5" x14ac:dyDescent="0.2">
      <c r="A394" s="6" t="s">
        <v>8219</v>
      </c>
      <c r="B394">
        <v>206</v>
      </c>
      <c r="D394" s="6" t="s">
        <v>8219</v>
      </c>
      <c r="E394">
        <v>206</v>
      </c>
    </row>
    <row r="395" spans="1:5" x14ac:dyDescent="0.2">
      <c r="A395" s="6" t="s">
        <v>8219</v>
      </c>
      <c r="B395">
        <v>351</v>
      </c>
      <c r="D395" s="6" t="s">
        <v>8219</v>
      </c>
      <c r="E395">
        <v>351</v>
      </c>
    </row>
    <row r="396" spans="1:5" x14ac:dyDescent="0.2">
      <c r="A396" s="6" t="s">
        <v>8219</v>
      </c>
      <c r="B396">
        <v>50</v>
      </c>
      <c r="D396" s="6" t="s">
        <v>8219</v>
      </c>
      <c r="E396">
        <v>50</v>
      </c>
    </row>
    <row r="397" spans="1:5" x14ac:dyDescent="0.2">
      <c r="A397" s="6" t="s">
        <v>8219</v>
      </c>
      <c r="B397">
        <v>184</v>
      </c>
      <c r="D397" s="6" t="s">
        <v>8219</v>
      </c>
      <c r="E397">
        <v>184</v>
      </c>
    </row>
    <row r="398" spans="1:5" x14ac:dyDescent="0.2">
      <c r="A398" s="6" t="s">
        <v>8219</v>
      </c>
      <c r="B398">
        <v>196</v>
      </c>
      <c r="D398" s="6" t="s">
        <v>8219</v>
      </c>
      <c r="E398">
        <v>196</v>
      </c>
    </row>
    <row r="399" spans="1:5" x14ac:dyDescent="0.2">
      <c r="A399" s="6" t="s">
        <v>8219</v>
      </c>
      <c r="B399">
        <v>229</v>
      </c>
      <c r="D399" s="6" t="s">
        <v>8219</v>
      </c>
      <c r="E399">
        <v>229</v>
      </c>
    </row>
    <row r="400" spans="1:5" x14ac:dyDescent="0.2">
      <c r="A400" s="6" t="s">
        <v>8219</v>
      </c>
      <c r="B400">
        <v>67</v>
      </c>
      <c r="D400" s="6" t="s">
        <v>8219</v>
      </c>
      <c r="E400">
        <v>67</v>
      </c>
    </row>
    <row r="401" spans="1:5" x14ac:dyDescent="0.2">
      <c r="A401" s="6" t="s">
        <v>8219</v>
      </c>
      <c r="B401">
        <v>95</v>
      </c>
      <c r="D401" s="6" t="s">
        <v>8219</v>
      </c>
      <c r="E401">
        <v>95</v>
      </c>
    </row>
    <row r="402" spans="1:5" x14ac:dyDescent="0.2">
      <c r="A402" s="6" t="s">
        <v>8219</v>
      </c>
      <c r="B402">
        <v>62</v>
      </c>
      <c r="D402" s="6" t="s">
        <v>8219</v>
      </c>
      <c r="E402">
        <v>62</v>
      </c>
    </row>
    <row r="403" spans="1:5" x14ac:dyDescent="0.2">
      <c r="A403" s="6" t="s">
        <v>8219</v>
      </c>
      <c r="B403">
        <v>73</v>
      </c>
      <c r="D403" s="6" t="s">
        <v>8219</v>
      </c>
      <c r="E403">
        <v>73</v>
      </c>
    </row>
    <row r="404" spans="1:5" x14ac:dyDescent="0.2">
      <c r="A404" s="6" t="s">
        <v>8219</v>
      </c>
      <c r="B404">
        <v>43</v>
      </c>
      <c r="D404" s="6" t="s">
        <v>8219</v>
      </c>
      <c r="E404">
        <v>43</v>
      </c>
    </row>
    <row r="405" spans="1:5" x14ac:dyDescent="0.2">
      <c r="A405" s="6" t="s">
        <v>8219</v>
      </c>
      <c r="B405">
        <v>70</v>
      </c>
      <c r="D405" s="6" t="s">
        <v>8219</v>
      </c>
      <c r="E405">
        <v>70</v>
      </c>
    </row>
    <row r="406" spans="1:5" x14ac:dyDescent="0.2">
      <c r="A406" s="6" t="s">
        <v>8219</v>
      </c>
      <c r="B406">
        <v>271</v>
      </c>
      <c r="D406" s="6" t="s">
        <v>8219</v>
      </c>
      <c r="E406">
        <v>271</v>
      </c>
    </row>
    <row r="407" spans="1:5" x14ac:dyDescent="0.2">
      <c r="A407" s="6" t="s">
        <v>8219</v>
      </c>
      <c r="B407">
        <v>55</v>
      </c>
      <c r="D407" s="6" t="s">
        <v>8219</v>
      </c>
      <c r="E407">
        <v>55</v>
      </c>
    </row>
    <row r="408" spans="1:5" x14ac:dyDescent="0.2">
      <c r="A408" s="6" t="s">
        <v>8219</v>
      </c>
      <c r="B408">
        <v>35</v>
      </c>
      <c r="D408" s="6" t="s">
        <v>8219</v>
      </c>
      <c r="E408">
        <v>35</v>
      </c>
    </row>
    <row r="409" spans="1:5" x14ac:dyDescent="0.2">
      <c r="A409" s="6" t="s">
        <v>8219</v>
      </c>
      <c r="B409">
        <v>22</v>
      </c>
      <c r="D409" s="6" t="s">
        <v>8219</v>
      </c>
      <c r="E409">
        <v>22</v>
      </c>
    </row>
    <row r="410" spans="1:5" x14ac:dyDescent="0.2">
      <c r="A410" s="6" t="s">
        <v>8219</v>
      </c>
      <c r="B410">
        <v>38</v>
      </c>
      <c r="D410" s="6" t="s">
        <v>8219</v>
      </c>
      <c r="E410">
        <v>38</v>
      </c>
    </row>
    <row r="411" spans="1:5" x14ac:dyDescent="0.2">
      <c r="A411" s="6" t="s">
        <v>8219</v>
      </c>
      <c r="B411">
        <v>15</v>
      </c>
      <c r="D411" s="6" t="s">
        <v>8219</v>
      </c>
      <c r="E411">
        <v>15</v>
      </c>
    </row>
    <row r="412" spans="1:5" x14ac:dyDescent="0.2">
      <c r="A412" s="6" t="s">
        <v>8219</v>
      </c>
      <c r="B412">
        <v>7</v>
      </c>
      <c r="D412" s="6" t="s">
        <v>8219</v>
      </c>
      <c r="E412">
        <v>7</v>
      </c>
    </row>
    <row r="413" spans="1:5" x14ac:dyDescent="0.2">
      <c r="A413" s="6" t="s">
        <v>8219</v>
      </c>
      <c r="B413">
        <v>241</v>
      </c>
      <c r="D413" s="6" t="s">
        <v>8219</v>
      </c>
      <c r="E413">
        <v>241</v>
      </c>
    </row>
    <row r="414" spans="1:5" x14ac:dyDescent="0.2">
      <c r="A414" s="6" t="s">
        <v>8219</v>
      </c>
      <c r="B414">
        <v>55</v>
      </c>
      <c r="D414" s="6" t="s">
        <v>8219</v>
      </c>
      <c r="E414">
        <v>55</v>
      </c>
    </row>
    <row r="415" spans="1:5" x14ac:dyDescent="0.2">
      <c r="A415" s="6" t="s">
        <v>8219</v>
      </c>
      <c r="B415">
        <v>171</v>
      </c>
      <c r="D415" s="6" t="s">
        <v>8219</v>
      </c>
      <c r="E415">
        <v>171</v>
      </c>
    </row>
    <row r="416" spans="1:5" x14ac:dyDescent="0.2">
      <c r="A416" s="6" t="s">
        <v>8219</v>
      </c>
      <c r="B416">
        <v>208</v>
      </c>
      <c r="D416" s="6" t="s">
        <v>8219</v>
      </c>
      <c r="E416">
        <v>208</v>
      </c>
    </row>
    <row r="417" spans="1:5" x14ac:dyDescent="0.2">
      <c r="A417" s="6" t="s">
        <v>8219</v>
      </c>
      <c r="B417">
        <v>21</v>
      </c>
      <c r="D417" s="6" t="s">
        <v>8219</v>
      </c>
      <c r="E417">
        <v>21</v>
      </c>
    </row>
    <row r="418" spans="1:5" x14ac:dyDescent="0.2">
      <c r="A418" s="6" t="s">
        <v>8219</v>
      </c>
      <c r="B418">
        <v>25</v>
      </c>
      <c r="D418" s="6" t="s">
        <v>8219</v>
      </c>
      <c r="E418">
        <v>25</v>
      </c>
    </row>
    <row r="419" spans="1:5" x14ac:dyDescent="0.2">
      <c r="A419" s="6" t="s">
        <v>8219</v>
      </c>
      <c r="B419">
        <v>52</v>
      </c>
      <c r="D419" s="6" t="s">
        <v>8219</v>
      </c>
      <c r="E419">
        <v>52</v>
      </c>
    </row>
    <row r="420" spans="1:5" x14ac:dyDescent="0.2">
      <c r="A420" s="6" t="s">
        <v>8219</v>
      </c>
      <c r="B420">
        <v>104</v>
      </c>
      <c r="D420" s="6" t="s">
        <v>8219</v>
      </c>
      <c r="E420">
        <v>104</v>
      </c>
    </row>
    <row r="421" spans="1:5" x14ac:dyDescent="0.2">
      <c r="A421" s="6" t="s">
        <v>8219</v>
      </c>
      <c r="B421">
        <v>73</v>
      </c>
      <c r="D421" s="6" t="s">
        <v>8219</v>
      </c>
      <c r="E421">
        <v>73</v>
      </c>
    </row>
    <row r="422" spans="1:5" x14ac:dyDescent="0.2">
      <c r="D422" s="6" t="s">
        <v>8221</v>
      </c>
      <c r="E422">
        <v>3</v>
      </c>
    </row>
    <row r="423" spans="1:5" x14ac:dyDescent="0.2">
      <c r="D423" s="6" t="s">
        <v>8221</v>
      </c>
      <c r="E423">
        <v>6</v>
      </c>
    </row>
    <row r="424" spans="1:5" x14ac:dyDescent="0.2">
      <c r="D424" s="6" t="s">
        <v>8221</v>
      </c>
      <c r="E424">
        <v>12</v>
      </c>
    </row>
    <row r="425" spans="1:5" x14ac:dyDescent="0.2">
      <c r="D425" s="6" t="s">
        <v>8221</v>
      </c>
      <c r="E425">
        <v>13</v>
      </c>
    </row>
    <row r="426" spans="1:5" x14ac:dyDescent="0.2">
      <c r="D426" s="6" t="s">
        <v>8221</v>
      </c>
      <c r="E426">
        <v>5</v>
      </c>
    </row>
    <row r="427" spans="1:5" x14ac:dyDescent="0.2">
      <c r="D427" s="6" t="s">
        <v>8221</v>
      </c>
      <c r="E427">
        <v>2</v>
      </c>
    </row>
    <row r="428" spans="1:5" x14ac:dyDescent="0.2">
      <c r="D428" s="6" t="s">
        <v>8221</v>
      </c>
      <c r="E428">
        <v>8</v>
      </c>
    </row>
    <row r="429" spans="1:5" x14ac:dyDescent="0.2">
      <c r="D429" s="6" t="s">
        <v>8221</v>
      </c>
      <c r="E429">
        <v>0</v>
      </c>
    </row>
    <row r="430" spans="1:5" x14ac:dyDescent="0.2">
      <c r="D430" s="6" t="s">
        <v>8221</v>
      </c>
      <c r="E430">
        <v>13</v>
      </c>
    </row>
    <row r="431" spans="1:5" x14ac:dyDescent="0.2">
      <c r="D431" s="6" t="s">
        <v>8221</v>
      </c>
      <c r="E431">
        <v>0</v>
      </c>
    </row>
    <row r="432" spans="1:5" x14ac:dyDescent="0.2">
      <c r="D432" s="6" t="s">
        <v>8221</v>
      </c>
      <c r="E432">
        <v>5</v>
      </c>
    </row>
    <row r="433" spans="4:5" x14ac:dyDescent="0.2">
      <c r="D433" s="6" t="s">
        <v>8221</v>
      </c>
      <c r="E433">
        <v>8</v>
      </c>
    </row>
    <row r="434" spans="4:5" x14ac:dyDescent="0.2">
      <c r="D434" s="6" t="s">
        <v>8221</v>
      </c>
      <c r="E434">
        <v>8</v>
      </c>
    </row>
    <row r="435" spans="4:5" x14ac:dyDescent="0.2">
      <c r="D435" s="6" t="s">
        <v>8221</v>
      </c>
      <c r="E435">
        <v>0</v>
      </c>
    </row>
    <row r="436" spans="4:5" x14ac:dyDescent="0.2">
      <c r="D436" s="6" t="s">
        <v>8221</v>
      </c>
      <c r="E436">
        <v>2</v>
      </c>
    </row>
    <row r="437" spans="4:5" x14ac:dyDescent="0.2">
      <c r="D437" s="6" t="s">
        <v>8221</v>
      </c>
      <c r="E437">
        <v>3</v>
      </c>
    </row>
    <row r="438" spans="4:5" x14ac:dyDescent="0.2">
      <c r="D438" s="6" t="s">
        <v>8221</v>
      </c>
      <c r="E438">
        <v>0</v>
      </c>
    </row>
    <row r="439" spans="4:5" x14ac:dyDescent="0.2">
      <c r="D439" s="6" t="s">
        <v>8221</v>
      </c>
      <c r="E439">
        <v>0</v>
      </c>
    </row>
    <row r="440" spans="4:5" x14ac:dyDescent="0.2">
      <c r="D440" s="6" t="s">
        <v>8221</v>
      </c>
      <c r="E440">
        <v>11</v>
      </c>
    </row>
    <row r="441" spans="4:5" x14ac:dyDescent="0.2">
      <c r="D441" s="6" t="s">
        <v>8221</v>
      </c>
      <c r="E441">
        <v>0</v>
      </c>
    </row>
    <row r="442" spans="4:5" x14ac:dyDescent="0.2">
      <c r="D442" s="6" t="s">
        <v>8221</v>
      </c>
      <c r="E442">
        <v>1</v>
      </c>
    </row>
    <row r="443" spans="4:5" x14ac:dyDescent="0.2">
      <c r="D443" s="6" t="s">
        <v>8221</v>
      </c>
      <c r="E443">
        <v>0</v>
      </c>
    </row>
    <row r="444" spans="4:5" x14ac:dyDescent="0.2">
      <c r="D444" s="6" t="s">
        <v>8221</v>
      </c>
      <c r="E444">
        <v>17</v>
      </c>
    </row>
    <row r="445" spans="4:5" x14ac:dyDescent="0.2">
      <c r="D445" s="6" t="s">
        <v>8221</v>
      </c>
      <c r="E445">
        <v>2</v>
      </c>
    </row>
    <row r="446" spans="4:5" x14ac:dyDescent="0.2">
      <c r="D446" s="6" t="s">
        <v>8221</v>
      </c>
      <c r="E446">
        <v>1</v>
      </c>
    </row>
    <row r="447" spans="4:5" x14ac:dyDescent="0.2">
      <c r="D447" s="6" t="s">
        <v>8221</v>
      </c>
      <c r="E447">
        <v>2</v>
      </c>
    </row>
    <row r="448" spans="4:5" x14ac:dyDescent="0.2">
      <c r="D448" s="6" t="s">
        <v>8221</v>
      </c>
      <c r="E448">
        <v>16</v>
      </c>
    </row>
    <row r="449" spans="4:5" x14ac:dyDescent="0.2">
      <c r="D449" s="6" t="s">
        <v>8221</v>
      </c>
      <c r="E449">
        <v>1</v>
      </c>
    </row>
    <row r="450" spans="4:5" x14ac:dyDescent="0.2">
      <c r="D450" s="6" t="s">
        <v>8221</v>
      </c>
      <c r="E450">
        <v>4</v>
      </c>
    </row>
    <row r="451" spans="4:5" x14ac:dyDescent="0.2">
      <c r="D451" s="6" t="s">
        <v>8221</v>
      </c>
      <c r="E451">
        <v>5</v>
      </c>
    </row>
    <row r="452" spans="4:5" x14ac:dyDescent="0.2">
      <c r="D452" s="6" t="s">
        <v>8221</v>
      </c>
      <c r="E452">
        <v>7</v>
      </c>
    </row>
    <row r="453" spans="4:5" x14ac:dyDescent="0.2">
      <c r="D453" s="6" t="s">
        <v>8221</v>
      </c>
      <c r="E453">
        <v>0</v>
      </c>
    </row>
    <row r="454" spans="4:5" x14ac:dyDescent="0.2">
      <c r="D454" s="6" t="s">
        <v>8221</v>
      </c>
      <c r="E454">
        <v>12</v>
      </c>
    </row>
    <row r="455" spans="4:5" x14ac:dyDescent="0.2">
      <c r="D455" s="6" t="s">
        <v>8221</v>
      </c>
      <c r="E455">
        <v>2</v>
      </c>
    </row>
    <row r="456" spans="4:5" x14ac:dyDescent="0.2">
      <c r="D456" s="6" t="s">
        <v>8221</v>
      </c>
      <c r="E456">
        <v>5</v>
      </c>
    </row>
    <row r="457" spans="4:5" x14ac:dyDescent="0.2">
      <c r="D457" s="6" t="s">
        <v>8221</v>
      </c>
      <c r="E457">
        <v>2</v>
      </c>
    </row>
    <row r="458" spans="4:5" x14ac:dyDescent="0.2">
      <c r="D458" s="6" t="s">
        <v>8221</v>
      </c>
      <c r="E458">
        <v>3</v>
      </c>
    </row>
    <row r="459" spans="4:5" x14ac:dyDescent="0.2">
      <c r="D459" s="6" t="s">
        <v>8221</v>
      </c>
      <c r="E459">
        <v>0</v>
      </c>
    </row>
    <row r="460" spans="4:5" x14ac:dyDescent="0.2">
      <c r="D460" s="6" t="s">
        <v>8221</v>
      </c>
      <c r="E460">
        <v>49</v>
      </c>
    </row>
    <row r="461" spans="4:5" x14ac:dyDescent="0.2">
      <c r="D461" s="6" t="s">
        <v>8221</v>
      </c>
      <c r="E461">
        <v>1</v>
      </c>
    </row>
    <row r="462" spans="4:5" x14ac:dyDescent="0.2">
      <c r="D462" s="6" t="s">
        <v>8221</v>
      </c>
      <c r="E462">
        <v>2</v>
      </c>
    </row>
    <row r="463" spans="4:5" x14ac:dyDescent="0.2">
      <c r="D463" s="6" t="s">
        <v>8221</v>
      </c>
      <c r="E463">
        <v>0</v>
      </c>
    </row>
    <row r="464" spans="4:5" x14ac:dyDescent="0.2">
      <c r="D464" s="6" t="s">
        <v>8221</v>
      </c>
      <c r="E464">
        <v>0</v>
      </c>
    </row>
    <row r="465" spans="4:5" x14ac:dyDescent="0.2">
      <c r="D465" s="6" t="s">
        <v>8221</v>
      </c>
      <c r="E465">
        <v>11</v>
      </c>
    </row>
    <row r="466" spans="4:5" x14ac:dyDescent="0.2">
      <c r="D466" s="6" t="s">
        <v>8221</v>
      </c>
      <c r="E466">
        <v>1</v>
      </c>
    </row>
    <row r="467" spans="4:5" x14ac:dyDescent="0.2">
      <c r="D467" s="6" t="s">
        <v>8221</v>
      </c>
      <c r="E467">
        <v>8</v>
      </c>
    </row>
    <row r="468" spans="4:5" x14ac:dyDescent="0.2">
      <c r="D468" s="6" t="s">
        <v>8221</v>
      </c>
      <c r="E468">
        <v>5</v>
      </c>
    </row>
    <row r="469" spans="4:5" x14ac:dyDescent="0.2">
      <c r="D469" s="6" t="s">
        <v>8221</v>
      </c>
      <c r="E469">
        <v>39</v>
      </c>
    </row>
    <row r="470" spans="4:5" x14ac:dyDescent="0.2">
      <c r="D470" s="6" t="s">
        <v>8221</v>
      </c>
      <c r="E470">
        <v>0</v>
      </c>
    </row>
    <row r="471" spans="4:5" x14ac:dyDescent="0.2">
      <c r="D471" s="6" t="s">
        <v>8221</v>
      </c>
      <c r="E471">
        <v>0</v>
      </c>
    </row>
    <row r="472" spans="4:5" x14ac:dyDescent="0.2">
      <c r="D472" s="6" t="s">
        <v>8221</v>
      </c>
      <c r="E472">
        <v>2</v>
      </c>
    </row>
    <row r="473" spans="4:5" x14ac:dyDescent="0.2">
      <c r="D473" s="6" t="s">
        <v>8221</v>
      </c>
      <c r="E473">
        <v>170</v>
      </c>
    </row>
    <row r="474" spans="4:5" x14ac:dyDescent="0.2">
      <c r="D474" s="6" t="s">
        <v>8221</v>
      </c>
      <c r="E474">
        <v>5</v>
      </c>
    </row>
    <row r="475" spans="4:5" x14ac:dyDescent="0.2">
      <c r="D475" s="6" t="s">
        <v>8221</v>
      </c>
      <c r="E475">
        <v>14</v>
      </c>
    </row>
    <row r="476" spans="4:5" x14ac:dyDescent="0.2">
      <c r="D476" s="6" t="s">
        <v>8221</v>
      </c>
      <c r="E476">
        <v>1</v>
      </c>
    </row>
    <row r="477" spans="4:5" x14ac:dyDescent="0.2">
      <c r="D477" s="6" t="s">
        <v>8221</v>
      </c>
      <c r="E477">
        <v>0</v>
      </c>
    </row>
    <row r="478" spans="4:5" x14ac:dyDescent="0.2">
      <c r="D478" s="6" t="s">
        <v>8221</v>
      </c>
      <c r="E478">
        <v>124</v>
      </c>
    </row>
    <row r="479" spans="4:5" x14ac:dyDescent="0.2">
      <c r="D479" s="6" t="s">
        <v>8221</v>
      </c>
      <c r="E479">
        <v>0</v>
      </c>
    </row>
    <row r="480" spans="4:5" x14ac:dyDescent="0.2">
      <c r="D480" s="6" t="s">
        <v>8221</v>
      </c>
      <c r="E480">
        <v>0</v>
      </c>
    </row>
    <row r="481" spans="4:5" x14ac:dyDescent="0.2">
      <c r="D481" s="6" t="s">
        <v>8221</v>
      </c>
      <c r="E481">
        <v>55</v>
      </c>
    </row>
    <row r="482" spans="4:5" x14ac:dyDescent="0.2">
      <c r="D482" s="6" t="s">
        <v>8221</v>
      </c>
      <c r="E482">
        <v>140</v>
      </c>
    </row>
    <row r="483" spans="4:5" x14ac:dyDescent="0.2">
      <c r="D483" s="6" t="s">
        <v>8221</v>
      </c>
      <c r="E483">
        <v>21</v>
      </c>
    </row>
    <row r="484" spans="4:5" x14ac:dyDescent="0.2">
      <c r="D484" s="6" t="s">
        <v>8221</v>
      </c>
      <c r="E484">
        <v>1</v>
      </c>
    </row>
    <row r="485" spans="4:5" x14ac:dyDescent="0.2">
      <c r="D485" s="6" t="s">
        <v>8221</v>
      </c>
      <c r="E485">
        <v>147</v>
      </c>
    </row>
    <row r="486" spans="4:5" x14ac:dyDescent="0.2">
      <c r="D486" s="6" t="s">
        <v>8221</v>
      </c>
      <c r="E486">
        <v>11</v>
      </c>
    </row>
    <row r="487" spans="4:5" x14ac:dyDescent="0.2">
      <c r="D487" s="6" t="s">
        <v>8221</v>
      </c>
      <c r="E487">
        <v>125</v>
      </c>
    </row>
    <row r="488" spans="4:5" x14ac:dyDescent="0.2">
      <c r="D488" s="6" t="s">
        <v>8221</v>
      </c>
      <c r="E488">
        <v>1</v>
      </c>
    </row>
    <row r="489" spans="4:5" x14ac:dyDescent="0.2">
      <c r="D489" s="6" t="s">
        <v>8221</v>
      </c>
      <c r="E489">
        <v>0</v>
      </c>
    </row>
    <row r="490" spans="4:5" x14ac:dyDescent="0.2">
      <c r="D490" s="6" t="s">
        <v>8221</v>
      </c>
      <c r="E490">
        <v>0</v>
      </c>
    </row>
    <row r="491" spans="4:5" x14ac:dyDescent="0.2">
      <c r="D491" s="6" t="s">
        <v>8221</v>
      </c>
      <c r="E491">
        <v>3</v>
      </c>
    </row>
    <row r="492" spans="4:5" x14ac:dyDescent="0.2">
      <c r="D492" s="6" t="s">
        <v>8221</v>
      </c>
      <c r="E492">
        <v>0</v>
      </c>
    </row>
    <row r="493" spans="4:5" x14ac:dyDescent="0.2">
      <c r="D493" s="6" t="s">
        <v>8221</v>
      </c>
      <c r="E493">
        <v>0</v>
      </c>
    </row>
    <row r="494" spans="4:5" x14ac:dyDescent="0.2">
      <c r="D494" s="6" t="s">
        <v>8221</v>
      </c>
      <c r="E494">
        <v>0</v>
      </c>
    </row>
    <row r="495" spans="4:5" x14ac:dyDescent="0.2">
      <c r="D495" s="6" t="s">
        <v>8221</v>
      </c>
      <c r="E495">
        <v>0</v>
      </c>
    </row>
    <row r="496" spans="4:5" x14ac:dyDescent="0.2">
      <c r="D496" s="6" t="s">
        <v>8221</v>
      </c>
      <c r="E496">
        <v>3</v>
      </c>
    </row>
    <row r="497" spans="4:5" x14ac:dyDescent="0.2">
      <c r="D497" s="6" t="s">
        <v>8221</v>
      </c>
      <c r="E497">
        <v>0</v>
      </c>
    </row>
    <row r="498" spans="4:5" x14ac:dyDescent="0.2">
      <c r="D498" s="6" t="s">
        <v>8221</v>
      </c>
      <c r="E498">
        <v>1</v>
      </c>
    </row>
    <row r="499" spans="4:5" x14ac:dyDescent="0.2">
      <c r="D499" s="6" t="s">
        <v>8221</v>
      </c>
      <c r="E499">
        <v>3</v>
      </c>
    </row>
    <row r="500" spans="4:5" x14ac:dyDescent="0.2">
      <c r="D500" s="6" t="s">
        <v>8221</v>
      </c>
      <c r="E500">
        <v>22</v>
      </c>
    </row>
    <row r="501" spans="4:5" x14ac:dyDescent="0.2">
      <c r="D501" s="6" t="s">
        <v>8221</v>
      </c>
      <c r="E501">
        <v>26</v>
      </c>
    </row>
    <row r="502" spans="4:5" x14ac:dyDescent="0.2">
      <c r="D502" s="6" t="s">
        <v>8221</v>
      </c>
      <c r="E502">
        <v>4</v>
      </c>
    </row>
    <row r="503" spans="4:5" x14ac:dyDescent="0.2">
      <c r="D503" s="6" t="s">
        <v>8221</v>
      </c>
      <c r="E503">
        <v>0</v>
      </c>
    </row>
    <row r="504" spans="4:5" x14ac:dyDescent="0.2">
      <c r="D504" s="6" t="s">
        <v>8221</v>
      </c>
      <c r="E504">
        <v>4</v>
      </c>
    </row>
    <row r="505" spans="4:5" x14ac:dyDescent="0.2">
      <c r="D505" s="6" t="s">
        <v>8221</v>
      </c>
      <c r="E505">
        <v>9</v>
      </c>
    </row>
    <row r="506" spans="4:5" x14ac:dyDescent="0.2">
      <c r="D506" s="6" t="s">
        <v>8221</v>
      </c>
      <c r="E506">
        <v>5</v>
      </c>
    </row>
    <row r="507" spans="4:5" x14ac:dyDescent="0.2">
      <c r="D507" s="6" t="s">
        <v>8221</v>
      </c>
      <c r="E507">
        <v>14</v>
      </c>
    </row>
    <row r="508" spans="4:5" x14ac:dyDescent="0.2">
      <c r="D508" s="6" t="s">
        <v>8221</v>
      </c>
      <c r="E508">
        <v>1</v>
      </c>
    </row>
    <row r="509" spans="4:5" x14ac:dyDescent="0.2">
      <c r="D509" s="6" t="s">
        <v>8221</v>
      </c>
      <c r="E509">
        <v>10</v>
      </c>
    </row>
    <row r="510" spans="4:5" x14ac:dyDescent="0.2">
      <c r="D510" s="6" t="s">
        <v>8221</v>
      </c>
      <c r="E510">
        <v>3</v>
      </c>
    </row>
    <row r="511" spans="4:5" x14ac:dyDescent="0.2">
      <c r="D511" s="6" t="s">
        <v>8221</v>
      </c>
      <c r="E511">
        <v>1</v>
      </c>
    </row>
    <row r="512" spans="4:5" x14ac:dyDescent="0.2">
      <c r="D512" s="6" t="s">
        <v>8221</v>
      </c>
      <c r="E512">
        <v>0</v>
      </c>
    </row>
    <row r="513" spans="1:5" x14ac:dyDescent="0.2">
      <c r="D513" s="6" t="s">
        <v>8221</v>
      </c>
      <c r="E513">
        <v>5</v>
      </c>
    </row>
    <row r="514" spans="1:5" x14ac:dyDescent="0.2">
      <c r="D514" s="6" t="s">
        <v>8221</v>
      </c>
      <c r="E514">
        <v>2</v>
      </c>
    </row>
    <row r="515" spans="1:5" x14ac:dyDescent="0.2">
      <c r="D515" s="6" t="s">
        <v>8221</v>
      </c>
      <c r="E515">
        <v>68</v>
      </c>
    </row>
    <row r="516" spans="1:5" x14ac:dyDescent="0.2">
      <c r="D516" s="6" t="s">
        <v>8221</v>
      </c>
      <c r="E516">
        <v>3</v>
      </c>
    </row>
    <row r="517" spans="1:5" x14ac:dyDescent="0.2">
      <c r="D517" s="6" t="s">
        <v>8221</v>
      </c>
      <c r="E517">
        <v>34</v>
      </c>
    </row>
    <row r="518" spans="1:5" x14ac:dyDescent="0.2">
      <c r="D518" s="6" t="s">
        <v>8221</v>
      </c>
      <c r="E518">
        <v>0</v>
      </c>
    </row>
    <row r="519" spans="1:5" x14ac:dyDescent="0.2">
      <c r="D519" s="6" t="s">
        <v>8221</v>
      </c>
      <c r="E519">
        <v>3</v>
      </c>
    </row>
    <row r="520" spans="1:5" x14ac:dyDescent="0.2">
      <c r="D520" s="6" t="s">
        <v>8221</v>
      </c>
      <c r="E520">
        <v>0</v>
      </c>
    </row>
    <row r="521" spans="1:5" x14ac:dyDescent="0.2">
      <c r="D521" s="6" t="s">
        <v>8221</v>
      </c>
      <c r="E521">
        <v>70</v>
      </c>
    </row>
    <row r="522" spans="1:5" x14ac:dyDescent="0.2">
      <c r="A522" s="6" t="s">
        <v>8219</v>
      </c>
      <c r="B522">
        <v>34</v>
      </c>
      <c r="D522" s="6" t="s">
        <v>8219</v>
      </c>
      <c r="E522">
        <v>34</v>
      </c>
    </row>
    <row r="523" spans="1:5" x14ac:dyDescent="0.2">
      <c r="A523" s="6" t="s">
        <v>8219</v>
      </c>
      <c r="B523">
        <v>56</v>
      </c>
      <c r="D523" s="6" t="s">
        <v>8219</v>
      </c>
      <c r="E523">
        <v>56</v>
      </c>
    </row>
    <row r="524" spans="1:5" x14ac:dyDescent="0.2">
      <c r="A524" s="6" t="s">
        <v>8219</v>
      </c>
      <c r="B524">
        <v>31</v>
      </c>
      <c r="D524" s="6" t="s">
        <v>8219</v>
      </c>
      <c r="E524">
        <v>31</v>
      </c>
    </row>
    <row r="525" spans="1:5" x14ac:dyDescent="0.2">
      <c r="A525" s="6" t="s">
        <v>8219</v>
      </c>
      <c r="B525">
        <v>84</v>
      </c>
      <c r="D525" s="6" t="s">
        <v>8219</v>
      </c>
      <c r="E525">
        <v>84</v>
      </c>
    </row>
    <row r="526" spans="1:5" x14ac:dyDescent="0.2">
      <c r="A526" s="6" t="s">
        <v>8219</v>
      </c>
      <c r="B526">
        <v>130</v>
      </c>
      <c r="D526" s="6" t="s">
        <v>8219</v>
      </c>
      <c r="E526">
        <v>130</v>
      </c>
    </row>
    <row r="527" spans="1:5" x14ac:dyDescent="0.2">
      <c r="A527" s="6" t="s">
        <v>8219</v>
      </c>
      <c r="B527">
        <v>12</v>
      </c>
      <c r="D527" s="6" t="s">
        <v>8219</v>
      </c>
      <c r="E527">
        <v>12</v>
      </c>
    </row>
    <row r="528" spans="1:5" x14ac:dyDescent="0.2">
      <c r="A528" s="6" t="s">
        <v>8219</v>
      </c>
      <c r="B528">
        <v>23</v>
      </c>
      <c r="D528" s="6" t="s">
        <v>8219</v>
      </c>
      <c r="E528">
        <v>23</v>
      </c>
    </row>
    <row r="529" spans="1:5" x14ac:dyDescent="0.2">
      <c r="A529" s="6" t="s">
        <v>8219</v>
      </c>
      <c r="B529">
        <v>158</v>
      </c>
      <c r="D529" s="6" t="s">
        <v>8219</v>
      </c>
      <c r="E529">
        <v>158</v>
      </c>
    </row>
    <row r="530" spans="1:5" x14ac:dyDescent="0.2">
      <c r="A530" s="6" t="s">
        <v>8219</v>
      </c>
      <c r="B530">
        <v>30</v>
      </c>
      <c r="D530" s="6" t="s">
        <v>8219</v>
      </c>
      <c r="E530">
        <v>30</v>
      </c>
    </row>
    <row r="531" spans="1:5" x14ac:dyDescent="0.2">
      <c r="A531" s="6" t="s">
        <v>8219</v>
      </c>
      <c r="B531">
        <v>18</v>
      </c>
      <c r="D531" s="6" t="s">
        <v>8219</v>
      </c>
      <c r="E531">
        <v>18</v>
      </c>
    </row>
    <row r="532" spans="1:5" x14ac:dyDescent="0.2">
      <c r="A532" s="6" t="s">
        <v>8219</v>
      </c>
      <c r="B532">
        <v>29</v>
      </c>
      <c r="D532" s="6" t="s">
        <v>8219</v>
      </c>
      <c r="E532">
        <v>29</v>
      </c>
    </row>
    <row r="533" spans="1:5" x14ac:dyDescent="0.2">
      <c r="A533" s="6" t="s">
        <v>8219</v>
      </c>
      <c r="B533">
        <v>31</v>
      </c>
      <c r="D533" s="6" t="s">
        <v>8219</v>
      </c>
      <c r="E533">
        <v>31</v>
      </c>
    </row>
    <row r="534" spans="1:5" x14ac:dyDescent="0.2">
      <c r="A534" s="6" t="s">
        <v>8219</v>
      </c>
      <c r="B534">
        <v>173</v>
      </c>
      <c r="D534" s="6" t="s">
        <v>8219</v>
      </c>
      <c r="E534">
        <v>173</v>
      </c>
    </row>
    <row r="535" spans="1:5" x14ac:dyDescent="0.2">
      <c r="A535" s="6" t="s">
        <v>8219</v>
      </c>
      <c r="B535">
        <v>17</v>
      </c>
      <c r="D535" s="6" t="s">
        <v>8219</v>
      </c>
      <c r="E535">
        <v>17</v>
      </c>
    </row>
    <row r="536" spans="1:5" x14ac:dyDescent="0.2">
      <c r="A536" s="6" t="s">
        <v>8219</v>
      </c>
      <c r="B536">
        <v>48</v>
      </c>
      <c r="D536" s="6" t="s">
        <v>8219</v>
      </c>
      <c r="E536">
        <v>48</v>
      </c>
    </row>
    <row r="537" spans="1:5" x14ac:dyDescent="0.2">
      <c r="A537" s="6" t="s">
        <v>8219</v>
      </c>
      <c r="B537">
        <v>59</v>
      </c>
      <c r="D537" s="6" t="s">
        <v>8219</v>
      </c>
      <c r="E537">
        <v>59</v>
      </c>
    </row>
    <row r="538" spans="1:5" x14ac:dyDescent="0.2">
      <c r="A538" s="6" t="s">
        <v>8219</v>
      </c>
      <c r="B538">
        <v>39</v>
      </c>
      <c r="D538" s="6" t="s">
        <v>8219</v>
      </c>
      <c r="E538">
        <v>39</v>
      </c>
    </row>
    <row r="539" spans="1:5" x14ac:dyDescent="0.2">
      <c r="A539" s="6" t="s">
        <v>8219</v>
      </c>
      <c r="B539">
        <v>59</v>
      </c>
      <c r="D539" s="6" t="s">
        <v>8219</v>
      </c>
      <c r="E539">
        <v>59</v>
      </c>
    </row>
    <row r="540" spans="1:5" x14ac:dyDescent="0.2">
      <c r="A540" s="6" t="s">
        <v>8219</v>
      </c>
      <c r="B540">
        <v>60</v>
      </c>
      <c r="D540" s="6" t="s">
        <v>8219</v>
      </c>
      <c r="E540">
        <v>60</v>
      </c>
    </row>
    <row r="541" spans="1:5" x14ac:dyDescent="0.2">
      <c r="A541" s="6" t="s">
        <v>8219</v>
      </c>
      <c r="B541">
        <v>20</v>
      </c>
      <c r="D541" s="6" t="s">
        <v>8219</v>
      </c>
      <c r="E541">
        <v>20</v>
      </c>
    </row>
    <row r="542" spans="1:5" x14ac:dyDescent="0.2">
      <c r="D542" s="6" t="s">
        <v>8221</v>
      </c>
      <c r="E542">
        <v>1</v>
      </c>
    </row>
    <row r="543" spans="1:5" x14ac:dyDescent="0.2">
      <c r="D543" s="6" t="s">
        <v>8221</v>
      </c>
      <c r="E543">
        <v>1</v>
      </c>
    </row>
    <row r="544" spans="1:5" x14ac:dyDescent="0.2">
      <c r="D544" s="6" t="s">
        <v>8221</v>
      </c>
      <c r="E544">
        <v>1</v>
      </c>
    </row>
    <row r="545" spans="4:5" x14ac:dyDescent="0.2">
      <c r="D545" s="6" t="s">
        <v>8221</v>
      </c>
      <c r="E545">
        <v>2</v>
      </c>
    </row>
    <row r="546" spans="4:5" x14ac:dyDescent="0.2">
      <c r="D546" s="6" t="s">
        <v>8221</v>
      </c>
      <c r="E546">
        <v>2</v>
      </c>
    </row>
    <row r="547" spans="4:5" x14ac:dyDescent="0.2">
      <c r="D547" s="6" t="s">
        <v>8221</v>
      </c>
      <c r="E547">
        <v>34</v>
      </c>
    </row>
    <row r="548" spans="4:5" x14ac:dyDescent="0.2">
      <c r="D548" s="6" t="s">
        <v>8221</v>
      </c>
      <c r="E548">
        <v>2</v>
      </c>
    </row>
    <row r="549" spans="4:5" x14ac:dyDescent="0.2">
      <c r="D549" s="6" t="s">
        <v>8221</v>
      </c>
      <c r="E549">
        <v>0</v>
      </c>
    </row>
    <row r="550" spans="4:5" x14ac:dyDescent="0.2">
      <c r="D550" s="6" t="s">
        <v>8221</v>
      </c>
      <c r="E550">
        <v>1</v>
      </c>
    </row>
    <row r="551" spans="4:5" x14ac:dyDescent="0.2">
      <c r="D551" s="6" t="s">
        <v>8221</v>
      </c>
      <c r="E551">
        <v>8</v>
      </c>
    </row>
    <row r="552" spans="4:5" x14ac:dyDescent="0.2">
      <c r="D552" s="6" t="s">
        <v>8221</v>
      </c>
      <c r="E552">
        <v>4</v>
      </c>
    </row>
    <row r="553" spans="4:5" x14ac:dyDescent="0.2">
      <c r="D553" s="6" t="s">
        <v>8221</v>
      </c>
      <c r="E553">
        <v>28</v>
      </c>
    </row>
    <row r="554" spans="4:5" x14ac:dyDescent="0.2">
      <c r="D554" s="6" t="s">
        <v>8221</v>
      </c>
      <c r="E554">
        <v>0</v>
      </c>
    </row>
    <row r="555" spans="4:5" x14ac:dyDescent="0.2">
      <c r="D555" s="6" t="s">
        <v>8221</v>
      </c>
      <c r="E555">
        <v>6</v>
      </c>
    </row>
    <row r="556" spans="4:5" x14ac:dyDescent="0.2">
      <c r="D556" s="6" t="s">
        <v>8221</v>
      </c>
      <c r="E556">
        <v>22</v>
      </c>
    </row>
    <row r="557" spans="4:5" x14ac:dyDescent="0.2">
      <c r="D557" s="6" t="s">
        <v>8221</v>
      </c>
      <c r="E557">
        <v>0</v>
      </c>
    </row>
    <row r="558" spans="4:5" x14ac:dyDescent="0.2">
      <c r="D558" s="6" t="s">
        <v>8221</v>
      </c>
      <c r="E558">
        <v>1</v>
      </c>
    </row>
    <row r="559" spans="4:5" x14ac:dyDescent="0.2">
      <c r="D559" s="6" t="s">
        <v>8221</v>
      </c>
      <c r="E559">
        <v>20</v>
      </c>
    </row>
    <row r="560" spans="4:5" x14ac:dyDescent="0.2">
      <c r="D560" s="6" t="s">
        <v>8221</v>
      </c>
      <c r="E560">
        <v>0</v>
      </c>
    </row>
    <row r="561" spans="4:5" x14ac:dyDescent="0.2">
      <c r="D561" s="6" t="s">
        <v>8221</v>
      </c>
      <c r="E561">
        <v>1</v>
      </c>
    </row>
    <row r="562" spans="4:5" x14ac:dyDescent="0.2">
      <c r="D562" s="6" t="s">
        <v>8221</v>
      </c>
      <c r="E562">
        <v>3</v>
      </c>
    </row>
    <row r="563" spans="4:5" x14ac:dyDescent="0.2">
      <c r="D563" s="6" t="s">
        <v>8221</v>
      </c>
      <c r="E563">
        <v>2</v>
      </c>
    </row>
    <row r="564" spans="4:5" x14ac:dyDescent="0.2">
      <c r="D564" s="6" t="s">
        <v>8221</v>
      </c>
      <c r="E564">
        <v>0</v>
      </c>
    </row>
    <row r="565" spans="4:5" x14ac:dyDescent="0.2">
      <c r="D565" s="6" t="s">
        <v>8221</v>
      </c>
      <c r="E565">
        <v>2</v>
      </c>
    </row>
    <row r="566" spans="4:5" x14ac:dyDescent="0.2">
      <c r="D566" s="6" t="s">
        <v>8221</v>
      </c>
      <c r="E566">
        <v>1</v>
      </c>
    </row>
    <row r="567" spans="4:5" x14ac:dyDescent="0.2">
      <c r="D567" s="6" t="s">
        <v>8221</v>
      </c>
      <c r="E567">
        <v>0</v>
      </c>
    </row>
    <row r="568" spans="4:5" x14ac:dyDescent="0.2">
      <c r="D568" s="6" t="s">
        <v>8221</v>
      </c>
      <c r="E568">
        <v>1</v>
      </c>
    </row>
    <row r="569" spans="4:5" x14ac:dyDescent="0.2">
      <c r="D569" s="6" t="s">
        <v>8221</v>
      </c>
      <c r="E569">
        <v>0</v>
      </c>
    </row>
    <row r="570" spans="4:5" x14ac:dyDescent="0.2">
      <c r="D570" s="6" t="s">
        <v>8221</v>
      </c>
      <c r="E570">
        <v>5</v>
      </c>
    </row>
    <row r="571" spans="4:5" x14ac:dyDescent="0.2">
      <c r="D571" s="6" t="s">
        <v>8221</v>
      </c>
      <c r="E571">
        <v>1</v>
      </c>
    </row>
    <row r="572" spans="4:5" x14ac:dyDescent="0.2">
      <c r="D572" s="6" t="s">
        <v>8221</v>
      </c>
      <c r="E572">
        <v>1</v>
      </c>
    </row>
    <row r="573" spans="4:5" x14ac:dyDescent="0.2">
      <c r="D573" s="6" t="s">
        <v>8221</v>
      </c>
      <c r="E573">
        <v>2</v>
      </c>
    </row>
    <row r="574" spans="4:5" x14ac:dyDescent="0.2">
      <c r="D574" s="6" t="s">
        <v>8221</v>
      </c>
      <c r="E574">
        <v>0</v>
      </c>
    </row>
    <row r="575" spans="4:5" x14ac:dyDescent="0.2">
      <c r="D575" s="6" t="s">
        <v>8221</v>
      </c>
      <c r="E575">
        <v>9</v>
      </c>
    </row>
    <row r="576" spans="4:5" x14ac:dyDescent="0.2">
      <c r="D576" s="6" t="s">
        <v>8221</v>
      </c>
      <c r="E576">
        <v>4</v>
      </c>
    </row>
    <row r="577" spans="4:5" x14ac:dyDescent="0.2">
      <c r="D577" s="6" t="s">
        <v>8221</v>
      </c>
      <c r="E577">
        <v>4</v>
      </c>
    </row>
    <row r="578" spans="4:5" x14ac:dyDescent="0.2">
      <c r="D578" s="6" t="s">
        <v>8221</v>
      </c>
      <c r="E578">
        <v>1</v>
      </c>
    </row>
    <row r="579" spans="4:5" x14ac:dyDescent="0.2">
      <c r="D579" s="6" t="s">
        <v>8221</v>
      </c>
      <c r="E579">
        <v>1</v>
      </c>
    </row>
    <row r="580" spans="4:5" x14ac:dyDescent="0.2">
      <c r="D580" s="6" t="s">
        <v>8221</v>
      </c>
      <c r="E580">
        <v>7</v>
      </c>
    </row>
    <row r="581" spans="4:5" x14ac:dyDescent="0.2">
      <c r="D581" s="6" t="s">
        <v>8221</v>
      </c>
      <c r="E581">
        <v>5</v>
      </c>
    </row>
    <row r="582" spans="4:5" x14ac:dyDescent="0.2">
      <c r="D582" s="6" t="s">
        <v>8221</v>
      </c>
      <c r="E582">
        <v>1</v>
      </c>
    </row>
    <row r="583" spans="4:5" x14ac:dyDescent="0.2">
      <c r="D583" s="6" t="s">
        <v>8221</v>
      </c>
      <c r="E583">
        <v>0</v>
      </c>
    </row>
    <row r="584" spans="4:5" x14ac:dyDescent="0.2">
      <c r="D584" s="6" t="s">
        <v>8221</v>
      </c>
      <c r="E584">
        <v>0</v>
      </c>
    </row>
    <row r="585" spans="4:5" x14ac:dyDescent="0.2">
      <c r="D585" s="6" t="s">
        <v>8221</v>
      </c>
      <c r="E585">
        <v>1</v>
      </c>
    </row>
    <row r="586" spans="4:5" x14ac:dyDescent="0.2">
      <c r="D586" s="6" t="s">
        <v>8221</v>
      </c>
      <c r="E586">
        <v>2</v>
      </c>
    </row>
    <row r="587" spans="4:5" x14ac:dyDescent="0.2">
      <c r="D587" s="6" t="s">
        <v>8221</v>
      </c>
      <c r="E587">
        <v>0</v>
      </c>
    </row>
    <row r="588" spans="4:5" x14ac:dyDescent="0.2">
      <c r="D588" s="6" t="s">
        <v>8221</v>
      </c>
      <c r="E588">
        <v>4</v>
      </c>
    </row>
    <row r="589" spans="4:5" x14ac:dyDescent="0.2">
      <c r="D589" s="6" t="s">
        <v>8221</v>
      </c>
      <c r="E589">
        <v>7</v>
      </c>
    </row>
    <row r="590" spans="4:5" x14ac:dyDescent="0.2">
      <c r="D590" s="6" t="s">
        <v>8221</v>
      </c>
      <c r="E590">
        <v>2</v>
      </c>
    </row>
    <row r="591" spans="4:5" x14ac:dyDescent="0.2">
      <c r="D591" s="6" t="s">
        <v>8221</v>
      </c>
      <c r="E591">
        <v>1</v>
      </c>
    </row>
    <row r="592" spans="4:5" x14ac:dyDescent="0.2">
      <c r="D592" s="6" t="s">
        <v>8221</v>
      </c>
      <c r="E592">
        <v>9</v>
      </c>
    </row>
    <row r="593" spans="4:5" x14ac:dyDescent="0.2">
      <c r="D593" s="6" t="s">
        <v>8221</v>
      </c>
      <c r="E593">
        <v>2</v>
      </c>
    </row>
    <row r="594" spans="4:5" x14ac:dyDescent="0.2">
      <c r="D594" s="6" t="s">
        <v>8221</v>
      </c>
      <c r="E594">
        <v>1</v>
      </c>
    </row>
    <row r="595" spans="4:5" x14ac:dyDescent="0.2">
      <c r="D595" s="6" t="s">
        <v>8221</v>
      </c>
      <c r="E595">
        <v>7</v>
      </c>
    </row>
    <row r="596" spans="4:5" x14ac:dyDescent="0.2">
      <c r="D596" s="6" t="s">
        <v>8221</v>
      </c>
      <c r="E596">
        <v>2</v>
      </c>
    </row>
    <row r="597" spans="4:5" x14ac:dyDescent="0.2">
      <c r="D597" s="6" t="s">
        <v>8221</v>
      </c>
      <c r="E597">
        <v>8</v>
      </c>
    </row>
    <row r="598" spans="4:5" x14ac:dyDescent="0.2">
      <c r="D598" s="6" t="s">
        <v>8221</v>
      </c>
      <c r="E598">
        <v>2</v>
      </c>
    </row>
    <row r="599" spans="4:5" x14ac:dyDescent="0.2">
      <c r="D599" s="6" t="s">
        <v>8221</v>
      </c>
      <c r="E599">
        <v>2</v>
      </c>
    </row>
    <row r="600" spans="4:5" x14ac:dyDescent="0.2">
      <c r="D600" s="6" t="s">
        <v>8221</v>
      </c>
      <c r="E600">
        <v>7</v>
      </c>
    </row>
    <row r="601" spans="4:5" x14ac:dyDescent="0.2">
      <c r="D601" s="6" t="s">
        <v>8221</v>
      </c>
      <c r="E601">
        <v>2</v>
      </c>
    </row>
    <row r="602" spans="4:5" x14ac:dyDescent="0.2">
      <c r="D602" s="6" t="s">
        <v>8220</v>
      </c>
      <c r="E602">
        <v>1</v>
      </c>
    </row>
    <row r="603" spans="4:5" x14ac:dyDescent="0.2">
      <c r="D603" s="6" t="s">
        <v>8220</v>
      </c>
      <c r="E603">
        <v>6</v>
      </c>
    </row>
    <row r="604" spans="4:5" x14ac:dyDescent="0.2">
      <c r="D604" s="6" t="s">
        <v>8220</v>
      </c>
      <c r="E604">
        <v>0</v>
      </c>
    </row>
    <row r="605" spans="4:5" x14ac:dyDescent="0.2">
      <c r="D605" s="6" t="s">
        <v>8220</v>
      </c>
      <c r="E605">
        <v>13</v>
      </c>
    </row>
    <row r="606" spans="4:5" x14ac:dyDescent="0.2">
      <c r="D606" s="6" t="s">
        <v>8220</v>
      </c>
      <c r="E606">
        <v>0</v>
      </c>
    </row>
    <row r="607" spans="4:5" x14ac:dyDescent="0.2">
      <c r="D607" s="6" t="s">
        <v>8220</v>
      </c>
      <c r="E607">
        <v>8</v>
      </c>
    </row>
    <row r="608" spans="4:5" x14ac:dyDescent="0.2">
      <c r="D608" s="6" t="s">
        <v>8220</v>
      </c>
      <c r="E608">
        <v>1</v>
      </c>
    </row>
    <row r="609" spans="4:5" x14ac:dyDescent="0.2">
      <c r="D609" s="6" t="s">
        <v>8220</v>
      </c>
      <c r="E609">
        <v>0</v>
      </c>
    </row>
    <row r="610" spans="4:5" x14ac:dyDescent="0.2">
      <c r="D610" s="6" t="s">
        <v>8220</v>
      </c>
      <c r="E610">
        <v>5</v>
      </c>
    </row>
    <row r="611" spans="4:5" x14ac:dyDescent="0.2">
      <c r="D611" s="6" t="s">
        <v>8220</v>
      </c>
      <c r="E611">
        <v>1</v>
      </c>
    </row>
    <row r="612" spans="4:5" x14ac:dyDescent="0.2">
      <c r="D612" s="6" t="s">
        <v>8220</v>
      </c>
      <c r="E612">
        <v>0</v>
      </c>
    </row>
    <row r="613" spans="4:5" x14ac:dyDescent="0.2">
      <c r="D613" s="6" t="s">
        <v>8220</v>
      </c>
      <c r="E613">
        <v>0</v>
      </c>
    </row>
    <row r="614" spans="4:5" x14ac:dyDescent="0.2">
      <c r="D614" s="6" t="s">
        <v>8220</v>
      </c>
      <c r="E614">
        <v>0</v>
      </c>
    </row>
    <row r="615" spans="4:5" x14ac:dyDescent="0.2">
      <c r="D615" s="6" t="s">
        <v>8220</v>
      </c>
      <c r="E615">
        <v>121</v>
      </c>
    </row>
    <row r="616" spans="4:5" x14ac:dyDescent="0.2">
      <c r="D616" s="6" t="s">
        <v>8220</v>
      </c>
      <c r="E616">
        <v>0</v>
      </c>
    </row>
    <row r="617" spans="4:5" x14ac:dyDescent="0.2">
      <c r="D617" s="6" t="s">
        <v>8220</v>
      </c>
      <c r="E617">
        <v>0</v>
      </c>
    </row>
    <row r="618" spans="4:5" x14ac:dyDescent="0.2">
      <c r="D618" s="6" t="s">
        <v>8220</v>
      </c>
      <c r="E618">
        <v>0</v>
      </c>
    </row>
    <row r="619" spans="4:5" x14ac:dyDescent="0.2">
      <c r="D619" s="6" t="s">
        <v>8220</v>
      </c>
      <c r="E619">
        <v>3</v>
      </c>
    </row>
    <row r="620" spans="4:5" x14ac:dyDescent="0.2">
      <c r="D620" s="6" t="s">
        <v>8220</v>
      </c>
      <c r="E620">
        <v>0</v>
      </c>
    </row>
    <row r="621" spans="4:5" x14ac:dyDescent="0.2">
      <c r="D621" s="6" t="s">
        <v>8220</v>
      </c>
      <c r="E621">
        <v>1</v>
      </c>
    </row>
    <row r="622" spans="4:5" x14ac:dyDescent="0.2">
      <c r="D622" s="6" t="s">
        <v>8220</v>
      </c>
      <c r="E622">
        <v>1</v>
      </c>
    </row>
    <row r="623" spans="4:5" x14ac:dyDescent="0.2">
      <c r="D623" s="6" t="s">
        <v>8220</v>
      </c>
      <c r="E623">
        <v>3</v>
      </c>
    </row>
    <row r="624" spans="4:5" x14ac:dyDescent="0.2">
      <c r="D624" s="6" t="s">
        <v>8220</v>
      </c>
      <c r="E624">
        <v>9</v>
      </c>
    </row>
    <row r="625" spans="4:5" x14ac:dyDescent="0.2">
      <c r="D625" s="6" t="s">
        <v>8220</v>
      </c>
      <c r="E625">
        <v>0</v>
      </c>
    </row>
    <row r="626" spans="4:5" x14ac:dyDescent="0.2">
      <c r="D626" s="6" t="s">
        <v>8220</v>
      </c>
      <c r="E626">
        <v>0</v>
      </c>
    </row>
    <row r="627" spans="4:5" x14ac:dyDescent="0.2">
      <c r="D627" s="6" t="s">
        <v>8220</v>
      </c>
      <c r="E627">
        <v>0</v>
      </c>
    </row>
    <row r="628" spans="4:5" x14ac:dyDescent="0.2">
      <c r="D628" s="6" t="s">
        <v>8220</v>
      </c>
      <c r="E628">
        <v>39</v>
      </c>
    </row>
    <row r="629" spans="4:5" x14ac:dyDescent="0.2">
      <c r="D629" s="6" t="s">
        <v>8220</v>
      </c>
      <c r="E629">
        <v>1</v>
      </c>
    </row>
    <row r="630" spans="4:5" x14ac:dyDescent="0.2">
      <c r="D630" s="6" t="s">
        <v>8220</v>
      </c>
      <c r="E630">
        <v>0</v>
      </c>
    </row>
    <row r="631" spans="4:5" x14ac:dyDescent="0.2">
      <c r="D631" s="6" t="s">
        <v>8220</v>
      </c>
      <c r="E631">
        <v>3</v>
      </c>
    </row>
    <row r="632" spans="4:5" x14ac:dyDescent="0.2">
      <c r="D632" s="6" t="s">
        <v>8220</v>
      </c>
      <c r="E632">
        <v>1</v>
      </c>
    </row>
    <row r="633" spans="4:5" x14ac:dyDescent="0.2">
      <c r="D633" s="6" t="s">
        <v>8220</v>
      </c>
      <c r="E633">
        <v>9</v>
      </c>
    </row>
    <row r="634" spans="4:5" x14ac:dyDescent="0.2">
      <c r="D634" s="6" t="s">
        <v>8220</v>
      </c>
      <c r="E634">
        <v>0</v>
      </c>
    </row>
    <row r="635" spans="4:5" x14ac:dyDescent="0.2">
      <c r="D635" s="6" t="s">
        <v>8220</v>
      </c>
      <c r="E635">
        <v>25</v>
      </c>
    </row>
    <row r="636" spans="4:5" x14ac:dyDescent="0.2">
      <c r="D636" s="6" t="s">
        <v>8220</v>
      </c>
      <c r="E636">
        <v>1</v>
      </c>
    </row>
    <row r="637" spans="4:5" x14ac:dyDescent="0.2">
      <c r="D637" s="6" t="s">
        <v>8220</v>
      </c>
      <c r="E637">
        <v>1</v>
      </c>
    </row>
    <row r="638" spans="4:5" x14ac:dyDescent="0.2">
      <c r="D638" s="6" t="s">
        <v>8220</v>
      </c>
      <c r="E638">
        <v>1</v>
      </c>
    </row>
    <row r="639" spans="4:5" x14ac:dyDescent="0.2">
      <c r="D639" s="6" t="s">
        <v>8220</v>
      </c>
      <c r="E639">
        <v>0</v>
      </c>
    </row>
    <row r="640" spans="4:5" x14ac:dyDescent="0.2">
      <c r="D640" s="6" t="s">
        <v>8220</v>
      </c>
      <c r="E640">
        <v>6</v>
      </c>
    </row>
    <row r="641" spans="1:5" x14ac:dyDescent="0.2">
      <c r="D641" s="6" t="s">
        <v>8220</v>
      </c>
      <c r="E641">
        <v>1</v>
      </c>
    </row>
    <row r="642" spans="1:5" x14ac:dyDescent="0.2">
      <c r="A642" s="6" t="s">
        <v>8219</v>
      </c>
      <c r="B642">
        <v>2</v>
      </c>
      <c r="D642" s="6" t="s">
        <v>8219</v>
      </c>
      <c r="E642">
        <v>2</v>
      </c>
    </row>
    <row r="643" spans="1:5" x14ac:dyDescent="0.2">
      <c r="A643" s="6" t="s">
        <v>8219</v>
      </c>
      <c r="B643">
        <v>315</v>
      </c>
      <c r="D643" s="6" t="s">
        <v>8219</v>
      </c>
      <c r="E643">
        <v>315</v>
      </c>
    </row>
    <row r="644" spans="1:5" x14ac:dyDescent="0.2">
      <c r="A644" s="6" t="s">
        <v>8219</v>
      </c>
      <c r="B644">
        <v>2174</v>
      </c>
      <c r="D644" s="6" t="s">
        <v>8219</v>
      </c>
      <c r="E644">
        <v>2174</v>
      </c>
    </row>
    <row r="645" spans="1:5" x14ac:dyDescent="0.2">
      <c r="A645" s="6" t="s">
        <v>8219</v>
      </c>
      <c r="B645">
        <v>152</v>
      </c>
      <c r="D645" s="6" t="s">
        <v>8219</v>
      </c>
      <c r="E645">
        <v>152</v>
      </c>
    </row>
    <row r="646" spans="1:5" x14ac:dyDescent="0.2">
      <c r="A646" s="6" t="s">
        <v>8219</v>
      </c>
      <c r="B646">
        <v>1021</v>
      </c>
      <c r="D646" s="6" t="s">
        <v>8219</v>
      </c>
      <c r="E646">
        <v>1021</v>
      </c>
    </row>
    <row r="647" spans="1:5" x14ac:dyDescent="0.2">
      <c r="A647" s="6" t="s">
        <v>8219</v>
      </c>
      <c r="B647">
        <v>237</v>
      </c>
      <c r="D647" s="6" t="s">
        <v>8219</v>
      </c>
      <c r="E647">
        <v>237</v>
      </c>
    </row>
    <row r="648" spans="1:5" x14ac:dyDescent="0.2">
      <c r="A648" s="6" t="s">
        <v>8219</v>
      </c>
      <c r="B648">
        <v>27</v>
      </c>
      <c r="D648" s="6" t="s">
        <v>8219</v>
      </c>
      <c r="E648">
        <v>27</v>
      </c>
    </row>
    <row r="649" spans="1:5" x14ac:dyDescent="0.2">
      <c r="A649" s="6" t="s">
        <v>8219</v>
      </c>
      <c r="B649">
        <v>17</v>
      </c>
      <c r="D649" s="6" t="s">
        <v>8219</v>
      </c>
      <c r="E649">
        <v>17</v>
      </c>
    </row>
    <row r="650" spans="1:5" x14ac:dyDescent="0.2">
      <c r="A650" s="6" t="s">
        <v>8219</v>
      </c>
      <c r="B650">
        <v>27</v>
      </c>
      <c r="D650" s="6" t="s">
        <v>8219</v>
      </c>
      <c r="E650">
        <v>27</v>
      </c>
    </row>
    <row r="651" spans="1:5" x14ac:dyDescent="0.2">
      <c r="A651" s="6" t="s">
        <v>8219</v>
      </c>
      <c r="B651">
        <v>82</v>
      </c>
      <c r="D651" s="6" t="s">
        <v>8219</v>
      </c>
      <c r="E651">
        <v>82</v>
      </c>
    </row>
    <row r="652" spans="1:5" x14ac:dyDescent="0.2">
      <c r="A652" s="6" t="s">
        <v>8219</v>
      </c>
      <c r="B652">
        <v>48</v>
      </c>
      <c r="D652" s="6" t="s">
        <v>8219</v>
      </c>
      <c r="E652">
        <v>48</v>
      </c>
    </row>
    <row r="653" spans="1:5" x14ac:dyDescent="0.2">
      <c r="A653" s="6" t="s">
        <v>8219</v>
      </c>
      <c r="B653">
        <v>105</v>
      </c>
      <c r="D653" s="6" t="s">
        <v>8219</v>
      </c>
      <c r="E653">
        <v>105</v>
      </c>
    </row>
    <row r="654" spans="1:5" x14ac:dyDescent="0.2">
      <c r="A654" s="6" t="s">
        <v>8219</v>
      </c>
      <c r="B654">
        <v>28</v>
      </c>
      <c r="D654" s="6" t="s">
        <v>8219</v>
      </c>
      <c r="E654">
        <v>28</v>
      </c>
    </row>
    <row r="655" spans="1:5" x14ac:dyDescent="0.2">
      <c r="A655" s="6" t="s">
        <v>8219</v>
      </c>
      <c r="B655">
        <v>1107</v>
      </c>
      <c r="D655" s="6" t="s">
        <v>8219</v>
      </c>
      <c r="E655">
        <v>1107</v>
      </c>
    </row>
    <row r="656" spans="1:5" x14ac:dyDescent="0.2">
      <c r="A656" s="6" t="s">
        <v>8219</v>
      </c>
      <c r="B656">
        <v>1013</v>
      </c>
      <c r="D656" s="6" t="s">
        <v>8219</v>
      </c>
      <c r="E656">
        <v>1013</v>
      </c>
    </row>
    <row r="657" spans="1:5" x14ac:dyDescent="0.2">
      <c r="A657" s="6" t="s">
        <v>8219</v>
      </c>
      <c r="B657">
        <v>274</v>
      </c>
      <c r="D657" s="6" t="s">
        <v>8219</v>
      </c>
      <c r="E657">
        <v>274</v>
      </c>
    </row>
    <row r="658" spans="1:5" x14ac:dyDescent="0.2">
      <c r="A658" s="6" t="s">
        <v>8219</v>
      </c>
      <c r="B658">
        <v>87</v>
      </c>
      <c r="D658" s="6" t="s">
        <v>8219</v>
      </c>
      <c r="E658">
        <v>87</v>
      </c>
    </row>
    <row r="659" spans="1:5" x14ac:dyDescent="0.2">
      <c r="A659" s="6" t="s">
        <v>8219</v>
      </c>
      <c r="B659">
        <v>99</v>
      </c>
      <c r="D659" s="6" t="s">
        <v>8219</v>
      </c>
      <c r="E659">
        <v>99</v>
      </c>
    </row>
    <row r="660" spans="1:5" x14ac:dyDescent="0.2">
      <c r="A660" s="6" t="s">
        <v>8219</v>
      </c>
      <c r="B660">
        <v>276</v>
      </c>
      <c r="D660" s="6" t="s">
        <v>8219</v>
      </c>
      <c r="E660">
        <v>276</v>
      </c>
    </row>
    <row r="661" spans="1:5" x14ac:dyDescent="0.2">
      <c r="A661" s="6" t="s">
        <v>8219</v>
      </c>
      <c r="B661">
        <v>21</v>
      </c>
      <c r="D661" s="6" t="s">
        <v>8219</v>
      </c>
      <c r="E661">
        <v>21</v>
      </c>
    </row>
    <row r="662" spans="1:5" x14ac:dyDescent="0.2">
      <c r="A662" s="6" t="s">
        <v>8221</v>
      </c>
      <c r="B662">
        <v>18</v>
      </c>
      <c r="D662" s="6" t="s">
        <v>8221</v>
      </c>
      <c r="E662">
        <v>18</v>
      </c>
    </row>
    <row r="663" spans="1:5" x14ac:dyDescent="0.2">
      <c r="A663" s="6" t="s">
        <v>8221</v>
      </c>
      <c r="B663">
        <v>9</v>
      </c>
      <c r="D663" s="6" t="s">
        <v>8221</v>
      </c>
      <c r="E663">
        <v>9</v>
      </c>
    </row>
    <row r="664" spans="1:5" x14ac:dyDescent="0.2">
      <c r="A664" s="6" t="s">
        <v>8221</v>
      </c>
      <c r="B664">
        <v>4</v>
      </c>
      <c r="D664" s="6" t="s">
        <v>8221</v>
      </c>
      <c r="E664">
        <v>4</v>
      </c>
    </row>
    <row r="665" spans="1:5" x14ac:dyDescent="0.2">
      <c r="A665" s="6" t="s">
        <v>8221</v>
      </c>
      <c r="B665">
        <v>7</v>
      </c>
      <c r="D665" s="6" t="s">
        <v>8221</v>
      </c>
      <c r="E665">
        <v>7</v>
      </c>
    </row>
    <row r="666" spans="1:5" x14ac:dyDescent="0.2">
      <c r="A666" s="6" t="s">
        <v>8221</v>
      </c>
      <c r="B666">
        <v>29</v>
      </c>
      <c r="D666" s="6" t="s">
        <v>8221</v>
      </c>
      <c r="E666">
        <v>29</v>
      </c>
    </row>
    <row r="667" spans="1:5" x14ac:dyDescent="0.2">
      <c r="A667" s="6" t="s">
        <v>8221</v>
      </c>
      <c r="B667">
        <v>12</v>
      </c>
      <c r="D667" s="6" t="s">
        <v>8221</v>
      </c>
      <c r="E667">
        <v>12</v>
      </c>
    </row>
    <row r="668" spans="1:5" x14ac:dyDescent="0.2">
      <c r="A668" s="6" t="s">
        <v>8221</v>
      </c>
      <c r="B668">
        <v>4</v>
      </c>
      <c r="D668" s="6" t="s">
        <v>8221</v>
      </c>
      <c r="E668">
        <v>4</v>
      </c>
    </row>
    <row r="669" spans="1:5" x14ac:dyDescent="0.2">
      <c r="A669" s="6" t="s">
        <v>8221</v>
      </c>
      <c r="B669">
        <v>28</v>
      </c>
      <c r="D669" s="6" t="s">
        <v>8221</v>
      </c>
      <c r="E669">
        <v>28</v>
      </c>
    </row>
    <row r="670" spans="1:5" x14ac:dyDescent="0.2">
      <c r="A670" s="6" t="s">
        <v>8221</v>
      </c>
      <c r="B670">
        <v>25</v>
      </c>
      <c r="D670" s="6" t="s">
        <v>8221</v>
      </c>
      <c r="E670">
        <v>25</v>
      </c>
    </row>
    <row r="671" spans="1:5" x14ac:dyDescent="0.2">
      <c r="A671" s="6" t="s">
        <v>8221</v>
      </c>
      <c r="B671">
        <v>28</v>
      </c>
      <c r="D671" s="6" t="s">
        <v>8221</v>
      </c>
      <c r="E671">
        <v>28</v>
      </c>
    </row>
    <row r="672" spans="1:5" x14ac:dyDescent="0.2">
      <c r="A672" s="6" t="s">
        <v>8221</v>
      </c>
      <c r="B672">
        <v>310</v>
      </c>
      <c r="D672" s="6" t="s">
        <v>8221</v>
      </c>
      <c r="E672">
        <v>310</v>
      </c>
    </row>
    <row r="673" spans="1:5" x14ac:dyDescent="0.2">
      <c r="A673" s="6" t="s">
        <v>8221</v>
      </c>
      <c r="B673">
        <v>15</v>
      </c>
      <c r="D673" s="6" t="s">
        <v>8221</v>
      </c>
      <c r="E673">
        <v>15</v>
      </c>
    </row>
    <row r="674" spans="1:5" x14ac:dyDescent="0.2">
      <c r="A674" s="6" t="s">
        <v>8221</v>
      </c>
      <c r="B674">
        <v>215</v>
      </c>
      <c r="D674" s="6" t="s">
        <v>8221</v>
      </c>
      <c r="E674">
        <v>215</v>
      </c>
    </row>
    <row r="675" spans="1:5" x14ac:dyDescent="0.2">
      <c r="A675" s="6" t="s">
        <v>8221</v>
      </c>
      <c r="B675">
        <v>3</v>
      </c>
      <c r="D675" s="6" t="s">
        <v>8221</v>
      </c>
      <c r="E675">
        <v>3</v>
      </c>
    </row>
    <row r="676" spans="1:5" x14ac:dyDescent="0.2">
      <c r="A676" s="6" t="s">
        <v>8221</v>
      </c>
      <c r="B676">
        <v>2</v>
      </c>
      <c r="D676" s="6" t="s">
        <v>8221</v>
      </c>
      <c r="E676">
        <v>2</v>
      </c>
    </row>
    <row r="677" spans="1:5" x14ac:dyDescent="0.2">
      <c r="A677" s="6" t="s">
        <v>8221</v>
      </c>
      <c r="B677">
        <v>26</v>
      </c>
      <c r="D677" s="6" t="s">
        <v>8221</v>
      </c>
      <c r="E677">
        <v>26</v>
      </c>
    </row>
    <row r="678" spans="1:5" x14ac:dyDescent="0.2">
      <c r="A678" s="6" t="s">
        <v>8221</v>
      </c>
      <c r="B678">
        <v>24</v>
      </c>
      <c r="D678" s="6" t="s">
        <v>8221</v>
      </c>
      <c r="E678">
        <v>24</v>
      </c>
    </row>
    <row r="679" spans="1:5" x14ac:dyDescent="0.2">
      <c r="A679" s="6" t="s">
        <v>8221</v>
      </c>
      <c r="B679">
        <v>96</v>
      </c>
      <c r="D679" s="6" t="s">
        <v>8221</v>
      </c>
      <c r="E679">
        <v>96</v>
      </c>
    </row>
    <row r="680" spans="1:5" x14ac:dyDescent="0.2">
      <c r="A680" s="6" t="s">
        <v>8221</v>
      </c>
      <c r="B680">
        <v>17</v>
      </c>
      <c r="D680" s="6" t="s">
        <v>8221</v>
      </c>
      <c r="E680">
        <v>17</v>
      </c>
    </row>
    <row r="681" spans="1:5" x14ac:dyDescent="0.2">
      <c r="A681" s="6" t="s">
        <v>8221</v>
      </c>
      <c r="B681">
        <v>94</v>
      </c>
      <c r="D681" s="6" t="s">
        <v>8221</v>
      </c>
      <c r="E681">
        <v>94</v>
      </c>
    </row>
    <row r="682" spans="1:5" x14ac:dyDescent="0.2">
      <c r="A682" s="6" t="s">
        <v>8221</v>
      </c>
      <c r="B682">
        <v>129</v>
      </c>
      <c r="D682" s="6" t="s">
        <v>8221</v>
      </c>
      <c r="E682">
        <v>129</v>
      </c>
    </row>
    <row r="683" spans="1:5" x14ac:dyDescent="0.2">
      <c r="A683" s="6" t="s">
        <v>8221</v>
      </c>
      <c r="B683">
        <v>1</v>
      </c>
      <c r="D683" s="6" t="s">
        <v>8221</v>
      </c>
      <c r="E683">
        <v>1</v>
      </c>
    </row>
    <row r="684" spans="1:5" x14ac:dyDescent="0.2">
      <c r="A684" s="6" t="s">
        <v>8221</v>
      </c>
      <c r="B684">
        <v>4</v>
      </c>
      <c r="D684" s="6" t="s">
        <v>8221</v>
      </c>
      <c r="E684">
        <v>4</v>
      </c>
    </row>
    <row r="685" spans="1:5" x14ac:dyDescent="0.2">
      <c r="A685" s="6" t="s">
        <v>8221</v>
      </c>
      <c r="B685">
        <v>3</v>
      </c>
      <c r="D685" s="6" t="s">
        <v>8221</v>
      </c>
      <c r="E685">
        <v>3</v>
      </c>
    </row>
    <row r="686" spans="1:5" x14ac:dyDescent="0.2">
      <c r="A686" s="6" t="s">
        <v>8221</v>
      </c>
      <c r="B686">
        <v>135</v>
      </c>
      <c r="D686" s="6" t="s">
        <v>8221</v>
      </c>
      <c r="E686">
        <v>135</v>
      </c>
    </row>
    <row r="687" spans="1:5" x14ac:dyDescent="0.2">
      <c r="A687" s="6" t="s">
        <v>8221</v>
      </c>
      <c r="B687">
        <v>10</v>
      </c>
      <c r="D687" s="6" t="s">
        <v>8221</v>
      </c>
      <c r="E687">
        <v>10</v>
      </c>
    </row>
    <row r="688" spans="1:5" x14ac:dyDescent="0.2">
      <c r="A688" s="6" t="s">
        <v>8221</v>
      </c>
      <c r="B688">
        <v>0</v>
      </c>
      <c r="D688" s="6" t="s">
        <v>8221</v>
      </c>
      <c r="E688">
        <v>0</v>
      </c>
    </row>
    <row r="689" spans="1:5" x14ac:dyDescent="0.2">
      <c r="A689" s="6" t="s">
        <v>8221</v>
      </c>
      <c r="B689">
        <v>6</v>
      </c>
      <c r="D689" s="6" t="s">
        <v>8221</v>
      </c>
      <c r="E689">
        <v>6</v>
      </c>
    </row>
    <row r="690" spans="1:5" x14ac:dyDescent="0.2">
      <c r="A690" s="6" t="s">
        <v>8221</v>
      </c>
      <c r="B690">
        <v>36</v>
      </c>
      <c r="D690" s="6" t="s">
        <v>8221</v>
      </c>
      <c r="E690">
        <v>36</v>
      </c>
    </row>
    <row r="691" spans="1:5" x14ac:dyDescent="0.2">
      <c r="A691" s="6" t="s">
        <v>8221</v>
      </c>
      <c r="B691">
        <v>336</v>
      </c>
      <c r="D691" s="6" t="s">
        <v>8221</v>
      </c>
      <c r="E691">
        <v>336</v>
      </c>
    </row>
    <row r="692" spans="1:5" x14ac:dyDescent="0.2">
      <c r="A692" s="6" t="s">
        <v>8221</v>
      </c>
      <c r="B692">
        <v>34</v>
      </c>
      <c r="D692" s="6" t="s">
        <v>8221</v>
      </c>
      <c r="E692">
        <v>34</v>
      </c>
    </row>
    <row r="693" spans="1:5" x14ac:dyDescent="0.2">
      <c r="A693" s="6" t="s">
        <v>8221</v>
      </c>
      <c r="B693">
        <v>10</v>
      </c>
      <c r="D693" s="6" t="s">
        <v>8221</v>
      </c>
      <c r="E693">
        <v>10</v>
      </c>
    </row>
    <row r="694" spans="1:5" x14ac:dyDescent="0.2">
      <c r="A694" s="6" t="s">
        <v>8221</v>
      </c>
      <c r="B694">
        <v>201</v>
      </c>
      <c r="D694" s="6" t="s">
        <v>8221</v>
      </c>
      <c r="E694">
        <v>201</v>
      </c>
    </row>
    <row r="695" spans="1:5" x14ac:dyDescent="0.2">
      <c r="A695" s="6" t="s">
        <v>8221</v>
      </c>
      <c r="B695">
        <v>296</v>
      </c>
      <c r="D695" s="6" t="s">
        <v>8221</v>
      </c>
      <c r="E695">
        <v>296</v>
      </c>
    </row>
    <row r="696" spans="1:5" x14ac:dyDescent="0.2">
      <c r="A696" s="6" t="s">
        <v>8221</v>
      </c>
      <c r="B696">
        <v>7</v>
      </c>
      <c r="D696" s="6" t="s">
        <v>8221</v>
      </c>
      <c r="E696">
        <v>7</v>
      </c>
    </row>
    <row r="697" spans="1:5" x14ac:dyDescent="0.2">
      <c r="A697" s="6" t="s">
        <v>8221</v>
      </c>
      <c r="B697">
        <v>7</v>
      </c>
      <c r="D697" s="6" t="s">
        <v>8221</v>
      </c>
      <c r="E697">
        <v>7</v>
      </c>
    </row>
    <row r="698" spans="1:5" x14ac:dyDescent="0.2">
      <c r="A698" s="6" t="s">
        <v>8221</v>
      </c>
      <c r="B698">
        <v>1</v>
      </c>
      <c r="D698" s="6" t="s">
        <v>8221</v>
      </c>
      <c r="E698">
        <v>1</v>
      </c>
    </row>
    <row r="699" spans="1:5" x14ac:dyDescent="0.2">
      <c r="A699" s="6" t="s">
        <v>8221</v>
      </c>
      <c r="B699">
        <v>114</v>
      </c>
      <c r="D699" s="6" t="s">
        <v>8221</v>
      </c>
      <c r="E699">
        <v>114</v>
      </c>
    </row>
    <row r="700" spans="1:5" x14ac:dyDescent="0.2">
      <c r="A700" s="6" t="s">
        <v>8221</v>
      </c>
      <c r="B700">
        <v>29</v>
      </c>
      <c r="D700" s="6" t="s">
        <v>8221</v>
      </c>
      <c r="E700">
        <v>29</v>
      </c>
    </row>
    <row r="701" spans="1:5" x14ac:dyDescent="0.2">
      <c r="A701" s="6" t="s">
        <v>8221</v>
      </c>
      <c r="B701">
        <v>890</v>
      </c>
      <c r="D701" s="6" t="s">
        <v>8221</v>
      </c>
      <c r="E701">
        <v>890</v>
      </c>
    </row>
    <row r="702" spans="1:5" x14ac:dyDescent="0.2">
      <c r="A702" s="6" t="s">
        <v>8221</v>
      </c>
      <c r="B702">
        <v>31</v>
      </c>
      <c r="D702" s="6" t="s">
        <v>8221</v>
      </c>
      <c r="E702">
        <v>31</v>
      </c>
    </row>
    <row r="703" spans="1:5" x14ac:dyDescent="0.2">
      <c r="A703" s="6" t="s">
        <v>8221</v>
      </c>
      <c r="B703">
        <v>21</v>
      </c>
      <c r="D703" s="6" t="s">
        <v>8221</v>
      </c>
      <c r="E703">
        <v>21</v>
      </c>
    </row>
    <row r="704" spans="1:5" x14ac:dyDescent="0.2">
      <c r="A704" s="6" t="s">
        <v>8221</v>
      </c>
      <c r="B704">
        <v>37</v>
      </c>
      <c r="D704" s="6" t="s">
        <v>8221</v>
      </c>
      <c r="E704">
        <v>37</v>
      </c>
    </row>
    <row r="705" spans="1:5" x14ac:dyDescent="0.2">
      <c r="A705" s="6" t="s">
        <v>8221</v>
      </c>
      <c r="B705">
        <v>7</v>
      </c>
      <c r="D705" s="6" t="s">
        <v>8221</v>
      </c>
      <c r="E705">
        <v>7</v>
      </c>
    </row>
    <row r="706" spans="1:5" x14ac:dyDescent="0.2">
      <c r="A706" s="6" t="s">
        <v>8221</v>
      </c>
      <c r="B706">
        <v>4</v>
      </c>
      <c r="D706" s="6" t="s">
        <v>8221</v>
      </c>
      <c r="E706">
        <v>4</v>
      </c>
    </row>
    <row r="707" spans="1:5" x14ac:dyDescent="0.2">
      <c r="A707" s="6" t="s">
        <v>8221</v>
      </c>
      <c r="B707">
        <v>5</v>
      </c>
      <c r="D707" s="6" t="s">
        <v>8221</v>
      </c>
      <c r="E707">
        <v>5</v>
      </c>
    </row>
    <row r="708" spans="1:5" x14ac:dyDescent="0.2">
      <c r="A708" s="6" t="s">
        <v>8221</v>
      </c>
      <c r="B708">
        <v>0</v>
      </c>
      <c r="D708" s="6" t="s">
        <v>8221</v>
      </c>
      <c r="E708">
        <v>0</v>
      </c>
    </row>
    <row r="709" spans="1:5" x14ac:dyDescent="0.2">
      <c r="A709" s="6" t="s">
        <v>8221</v>
      </c>
      <c r="B709">
        <v>456</v>
      </c>
      <c r="D709" s="6" t="s">
        <v>8221</v>
      </c>
      <c r="E709">
        <v>456</v>
      </c>
    </row>
    <row r="710" spans="1:5" x14ac:dyDescent="0.2">
      <c r="A710" s="6" t="s">
        <v>8221</v>
      </c>
      <c r="B710">
        <v>369</v>
      </c>
      <c r="D710" s="6" t="s">
        <v>8221</v>
      </c>
      <c r="E710">
        <v>369</v>
      </c>
    </row>
    <row r="711" spans="1:5" x14ac:dyDescent="0.2">
      <c r="A711" s="6" t="s">
        <v>8221</v>
      </c>
      <c r="B711">
        <v>2</v>
      </c>
      <c r="D711" s="6" t="s">
        <v>8221</v>
      </c>
      <c r="E711">
        <v>2</v>
      </c>
    </row>
    <row r="712" spans="1:5" x14ac:dyDescent="0.2">
      <c r="A712" s="6" t="s">
        <v>8221</v>
      </c>
      <c r="B712">
        <v>0</v>
      </c>
      <c r="D712" s="6" t="s">
        <v>8221</v>
      </c>
      <c r="E712">
        <v>0</v>
      </c>
    </row>
    <row r="713" spans="1:5" x14ac:dyDescent="0.2">
      <c r="A713" s="6" t="s">
        <v>8221</v>
      </c>
      <c r="B713">
        <v>338</v>
      </c>
      <c r="D713" s="6" t="s">
        <v>8221</v>
      </c>
      <c r="E713">
        <v>338</v>
      </c>
    </row>
    <row r="714" spans="1:5" x14ac:dyDescent="0.2">
      <c r="A714" s="6" t="s">
        <v>8221</v>
      </c>
      <c r="B714">
        <v>4</v>
      </c>
      <c r="D714" s="6" t="s">
        <v>8221</v>
      </c>
      <c r="E714">
        <v>4</v>
      </c>
    </row>
    <row r="715" spans="1:5" x14ac:dyDescent="0.2">
      <c r="A715" s="6" t="s">
        <v>8221</v>
      </c>
      <c r="B715">
        <v>1</v>
      </c>
      <c r="D715" s="6" t="s">
        <v>8221</v>
      </c>
      <c r="E715">
        <v>1</v>
      </c>
    </row>
    <row r="716" spans="1:5" x14ac:dyDescent="0.2">
      <c r="A716" s="6" t="s">
        <v>8221</v>
      </c>
      <c r="B716">
        <v>28</v>
      </c>
      <c r="D716" s="6" t="s">
        <v>8221</v>
      </c>
      <c r="E716">
        <v>28</v>
      </c>
    </row>
    <row r="717" spans="1:5" x14ac:dyDescent="0.2">
      <c r="A717" s="6" t="s">
        <v>8221</v>
      </c>
      <c r="B717">
        <v>12</v>
      </c>
      <c r="D717" s="6" t="s">
        <v>8221</v>
      </c>
      <c r="E717">
        <v>12</v>
      </c>
    </row>
    <row r="718" spans="1:5" x14ac:dyDescent="0.2">
      <c r="A718" s="6" t="s">
        <v>8221</v>
      </c>
      <c r="B718">
        <v>16</v>
      </c>
      <c r="D718" s="6" t="s">
        <v>8221</v>
      </c>
      <c r="E718">
        <v>16</v>
      </c>
    </row>
    <row r="719" spans="1:5" x14ac:dyDescent="0.2">
      <c r="A719" s="6" t="s">
        <v>8221</v>
      </c>
      <c r="B719">
        <v>4</v>
      </c>
      <c r="D719" s="6" t="s">
        <v>8221</v>
      </c>
      <c r="E719">
        <v>4</v>
      </c>
    </row>
    <row r="720" spans="1:5" x14ac:dyDescent="0.2">
      <c r="A720" s="6" t="s">
        <v>8221</v>
      </c>
      <c r="B720">
        <v>4</v>
      </c>
      <c r="D720" s="6" t="s">
        <v>8221</v>
      </c>
      <c r="E720">
        <v>4</v>
      </c>
    </row>
    <row r="721" spans="1:5" x14ac:dyDescent="0.2">
      <c r="A721" s="6" t="s">
        <v>8221</v>
      </c>
      <c r="B721">
        <v>10</v>
      </c>
      <c r="D721" s="6" t="s">
        <v>8221</v>
      </c>
      <c r="E721">
        <v>10</v>
      </c>
    </row>
    <row r="722" spans="1:5" x14ac:dyDescent="0.2">
      <c r="A722" s="6" t="s">
        <v>8219</v>
      </c>
      <c r="B722">
        <v>41</v>
      </c>
      <c r="D722" s="6" t="s">
        <v>8219</v>
      </c>
      <c r="E722">
        <v>41</v>
      </c>
    </row>
    <row r="723" spans="1:5" x14ac:dyDescent="0.2">
      <c r="A723" s="6" t="s">
        <v>8219</v>
      </c>
      <c r="B723">
        <v>119</v>
      </c>
      <c r="D723" s="6" t="s">
        <v>8219</v>
      </c>
      <c r="E723">
        <v>119</v>
      </c>
    </row>
    <row r="724" spans="1:5" x14ac:dyDescent="0.2">
      <c r="A724" s="6" t="s">
        <v>8219</v>
      </c>
      <c r="B724">
        <v>153</v>
      </c>
      <c r="D724" s="6" t="s">
        <v>8219</v>
      </c>
      <c r="E724">
        <v>153</v>
      </c>
    </row>
    <row r="725" spans="1:5" x14ac:dyDescent="0.2">
      <c r="A725" s="6" t="s">
        <v>8219</v>
      </c>
      <c r="B725">
        <v>100</v>
      </c>
      <c r="D725" s="6" t="s">
        <v>8219</v>
      </c>
      <c r="E725">
        <v>100</v>
      </c>
    </row>
    <row r="726" spans="1:5" x14ac:dyDescent="0.2">
      <c r="A726" s="6" t="s">
        <v>8219</v>
      </c>
      <c r="B726">
        <v>143</v>
      </c>
      <c r="D726" s="6" t="s">
        <v>8219</v>
      </c>
      <c r="E726">
        <v>143</v>
      </c>
    </row>
    <row r="727" spans="1:5" x14ac:dyDescent="0.2">
      <c r="A727" s="6" t="s">
        <v>8219</v>
      </c>
      <c r="B727">
        <v>140</v>
      </c>
      <c r="D727" s="6" t="s">
        <v>8219</v>
      </c>
      <c r="E727">
        <v>140</v>
      </c>
    </row>
    <row r="728" spans="1:5" x14ac:dyDescent="0.2">
      <c r="A728" s="6" t="s">
        <v>8219</v>
      </c>
      <c r="B728">
        <v>35</v>
      </c>
      <c r="D728" s="6" t="s">
        <v>8219</v>
      </c>
      <c r="E728">
        <v>35</v>
      </c>
    </row>
    <row r="729" spans="1:5" x14ac:dyDescent="0.2">
      <c r="A729" s="6" t="s">
        <v>8219</v>
      </c>
      <c r="B729">
        <v>149</v>
      </c>
      <c r="D729" s="6" t="s">
        <v>8219</v>
      </c>
      <c r="E729">
        <v>149</v>
      </c>
    </row>
    <row r="730" spans="1:5" x14ac:dyDescent="0.2">
      <c r="A730" s="6" t="s">
        <v>8219</v>
      </c>
      <c r="B730">
        <v>130</v>
      </c>
      <c r="D730" s="6" t="s">
        <v>8219</v>
      </c>
      <c r="E730">
        <v>130</v>
      </c>
    </row>
    <row r="731" spans="1:5" x14ac:dyDescent="0.2">
      <c r="A731" s="6" t="s">
        <v>8219</v>
      </c>
      <c r="B731">
        <v>120</v>
      </c>
      <c r="D731" s="6" t="s">
        <v>8219</v>
      </c>
      <c r="E731">
        <v>120</v>
      </c>
    </row>
    <row r="732" spans="1:5" x14ac:dyDescent="0.2">
      <c r="A732" s="6" t="s">
        <v>8219</v>
      </c>
      <c r="B732">
        <v>265</v>
      </c>
      <c r="D732" s="6" t="s">
        <v>8219</v>
      </c>
      <c r="E732">
        <v>265</v>
      </c>
    </row>
    <row r="733" spans="1:5" x14ac:dyDescent="0.2">
      <c r="A733" s="6" t="s">
        <v>8219</v>
      </c>
      <c r="B733">
        <v>71</v>
      </c>
      <c r="D733" s="6" t="s">
        <v>8219</v>
      </c>
      <c r="E733">
        <v>71</v>
      </c>
    </row>
    <row r="734" spans="1:5" x14ac:dyDescent="0.2">
      <c r="A734" s="6" t="s">
        <v>8219</v>
      </c>
      <c r="B734">
        <v>13</v>
      </c>
      <c r="D734" s="6" t="s">
        <v>8219</v>
      </c>
      <c r="E734">
        <v>13</v>
      </c>
    </row>
    <row r="735" spans="1:5" x14ac:dyDescent="0.2">
      <c r="A735" s="6" t="s">
        <v>8219</v>
      </c>
      <c r="B735">
        <v>169</v>
      </c>
      <c r="D735" s="6" t="s">
        <v>8219</v>
      </c>
      <c r="E735">
        <v>169</v>
      </c>
    </row>
    <row r="736" spans="1:5" x14ac:dyDescent="0.2">
      <c r="A736" s="6" t="s">
        <v>8219</v>
      </c>
      <c r="B736">
        <v>57</v>
      </c>
      <c r="D736" s="6" t="s">
        <v>8219</v>
      </c>
      <c r="E736">
        <v>57</v>
      </c>
    </row>
    <row r="737" spans="1:5" x14ac:dyDescent="0.2">
      <c r="A737" s="6" t="s">
        <v>8219</v>
      </c>
      <c r="B737">
        <v>229</v>
      </c>
      <c r="D737" s="6" t="s">
        <v>8219</v>
      </c>
      <c r="E737">
        <v>229</v>
      </c>
    </row>
    <row r="738" spans="1:5" x14ac:dyDescent="0.2">
      <c r="A738" s="6" t="s">
        <v>8219</v>
      </c>
      <c r="B738">
        <v>108</v>
      </c>
      <c r="D738" s="6" t="s">
        <v>8219</v>
      </c>
      <c r="E738">
        <v>108</v>
      </c>
    </row>
    <row r="739" spans="1:5" x14ac:dyDescent="0.2">
      <c r="A739" s="6" t="s">
        <v>8219</v>
      </c>
      <c r="B739">
        <v>108</v>
      </c>
      <c r="D739" s="6" t="s">
        <v>8219</v>
      </c>
      <c r="E739">
        <v>108</v>
      </c>
    </row>
    <row r="740" spans="1:5" x14ac:dyDescent="0.2">
      <c r="A740" s="6" t="s">
        <v>8219</v>
      </c>
      <c r="B740">
        <v>41</v>
      </c>
      <c r="D740" s="6" t="s">
        <v>8219</v>
      </c>
      <c r="E740">
        <v>41</v>
      </c>
    </row>
    <row r="741" spans="1:5" x14ac:dyDescent="0.2">
      <c r="A741" s="6" t="s">
        <v>8219</v>
      </c>
      <c r="B741">
        <v>139</v>
      </c>
      <c r="D741" s="6" t="s">
        <v>8219</v>
      </c>
      <c r="E741">
        <v>139</v>
      </c>
    </row>
    <row r="742" spans="1:5" x14ac:dyDescent="0.2">
      <c r="A742" s="6" t="s">
        <v>8219</v>
      </c>
      <c r="B742">
        <v>19</v>
      </c>
      <c r="D742" s="6" t="s">
        <v>8219</v>
      </c>
      <c r="E742">
        <v>19</v>
      </c>
    </row>
    <row r="743" spans="1:5" x14ac:dyDescent="0.2">
      <c r="A743" s="6" t="s">
        <v>8219</v>
      </c>
      <c r="B743">
        <v>94</v>
      </c>
      <c r="D743" s="6" t="s">
        <v>8219</v>
      </c>
      <c r="E743">
        <v>94</v>
      </c>
    </row>
    <row r="744" spans="1:5" x14ac:dyDescent="0.2">
      <c r="A744" s="6" t="s">
        <v>8219</v>
      </c>
      <c r="B744">
        <v>23</v>
      </c>
      <c r="D744" s="6" t="s">
        <v>8219</v>
      </c>
      <c r="E744">
        <v>23</v>
      </c>
    </row>
    <row r="745" spans="1:5" x14ac:dyDescent="0.2">
      <c r="A745" s="6" t="s">
        <v>8219</v>
      </c>
      <c r="B745">
        <v>15</v>
      </c>
      <c r="D745" s="6" t="s">
        <v>8219</v>
      </c>
      <c r="E745">
        <v>15</v>
      </c>
    </row>
    <row r="746" spans="1:5" x14ac:dyDescent="0.2">
      <c r="A746" s="6" t="s">
        <v>8219</v>
      </c>
      <c r="B746">
        <v>62</v>
      </c>
      <c r="D746" s="6" t="s">
        <v>8219</v>
      </c>
      <c r="E746">
        <v>62</v>
      </c>
    </row>
    <row r="747" spans="1:5" x14ac:dyDescent="0.2">
      <c r="A747" s="6" t="s">
        <v>8219</v>
      </c>
      <c r="B747">
        <v>74</v>
      </c>
      <c r="D747" s="6" t="s">
        <v>8219</v>
      </c>
      <c r="E747">
        <v>74</v>
      </c>
    </row>
    <row r="748" spans="1:5" x14ac:dyDescent="0.2">
      <c r="A748" s="6" t="s">
        <v>8219</v>
      </c>
      <c r="B748">
        <v>97</v>
      </c>
      <c r="D748" s="6" t="s">
        <v>8219</v>
      </c>
      <c r="E748">
        <v>97</v>
      </c>
    </row>
    <row r="749" spans="1:5" x14ac:dyDescent="0.2">
      <c r="A749" s="6" t="s">
        <v>8219</v>
      </c>
      <c r="B749">
        <v>55</v>
      </c>
      <c r="D749" s="6" t="s">
        <v>8219</v>
      </c>
      <c r="E749">
        <v>55</v>
      </c>
    </row>
    <row r="750" spans="1:5" x14ac:dyDescent="0.2">
      <c r="A750" s="6" t="s">
        <v>8219</v>
      </c>
      <c r="B750">
        <v>44</v>
      </c>
      <c r="D750" s="6" t="s">
        <v>8219</v>
      </c>
      <c r="E750">
        <v>44</v>
      </c>
    </row>
    <row r="751" spans="1:5" x14ac:dyDescent="0.2">
      <c r="A751" s="6" t="s">
        <v>8219</v>
      </c>
      <c r="B751">
        <v>110</v>
      </c>
      <c r="D751" s="6" t="s">
        <v>8219</v>
      </c>
      <c r="E751">
        <v>110</v>
      </c>
    </row>
    <row r="752" spans="1:5" x14ac:dyDescent="0.2">
      <c r="A752" s="6" t="s">
        <v>8219</v>
      </c>
      <c r="B752">
        <v>59</v>
      </c>
      <c r="D752" s="6" t="s">
        <v>8219</v>
      </c>
      <c r="E752">
        <v>59</v>
      </c>
    </row>
    <row r="753" spans="1:5" x14ac:dyDescent="0.2">
      <c r="A753" s="6" t="s">
        <v>8219</v>
      </c>
      <c r="B753">
        <v>62</v>
      </c>
      <c r="D753" s="6" t="s">
        <v>8219</v>
      </c>
      <c r="E753">
        <v>62</v>
      </c>
    </row>
    <row r="754" spans="1:5" x14ac:dyDescent="0.2">
      <c r="A754" s="6" t="s">
        <v>8219</v>
      </c>
      <c r="B754">
        <v>105</v>
      </c>
      <c r="D754" s="6" t="s">
        <v>8219</v>
      </c>
      <c r="E754">
        <v>105</v>
      </c>
    </row>
    <row r="755" spans="1:5" x14ac:dyDescent="0.2">
      <c r="A755" s="6" t="s">
        <v>8219</v>
      </c>
      <c r="B755">
        <v>26</v>
      </c>
      <c r="D755" s="6" t="s">
        <v>8219</v>
      </c>
      <c r="E755">
        <v>26</v>
      </c>
    </row>
    <row r="756" spans="1:5" x14ac:dyDescent="0.2">
      <c r="A756" s="6" t="s">
        <v>8219</v>
      </c>
      <c r="B756">
        <v>49</v>
      </c>
      <c r="D756" s="6" t="s">
        <v>8219</v>
      </c>
      <c r="E756">
        <v>49</v>
      </c>
    </row>
    <row r="757" spans="1:5" x14ac:dyDescent="0.2">
      <c r="A757" s="6" t="s">
        <v>8219</v>
      </c>
      <c r="B757">
        <v>68</v>
      </c>
      <c r="D757" s="6" t="s">
        <v>8219</v>
      </c>
      <c r="E757">
        <v>68</v>
      </c>
    </row>
    <row r="758" spans="1:5" x14ac:dyDescent="0.2">
      <c r="A758" s="6" t="s">
        <v>8219</v>
      </c>
      <c r="B758">
        <v>22</v>
      </c>
      <c r="D758" s="6" t="s">
        <v>8219</v>
      </c>
      <c r="E758">
        <v>22</v>
      </c>
    </row>
    <row r="759" spans="1:5" x14ac:dyDescent="0.2">
      <c r="A759" s="6" t="s">
        <v>8219</v>
      </c>
      <c r="B759">
        <v>18</v>
      </c>
      <c r="D759" s="6" t="s">
        <v>8219</v>
      </c>
      <c r="E759">
        <v>18</v>
      </c>
    </row>
    <row r="760" spans="1:5" x14ac:dyDescent="0.2">
      <c r="A760" s="6" t="s">
        <v>8219</v>
      </c>
      <c r="B760">
        <v>19</v>
      </c>
      <c r="D760" s="6" t="s">
        <v>8219</v>
      </c>
      <c r="E760">
        <v>19</v>
      </c>
    </row>
    <row r="761" spans="1:5" x14ac:dyDescent="0.2">
      <c r="A761" s="6" t="s">
        <v>8219</v>
      </c>
      <c r="B761">
        <v>99</v>
      </c>
      <c r="D761" s="6" t="s">
        <v>8219</v>
      </c>
      <c r="E761">
        <v>99</v>
      </c>
    </row>
    <row r="762" spans="1:5" x14ac:dyDescent="0.2">
      <c r="A762" s="6" t="s">
        <v>8221</v>
      </c>
      <c r="B762">
        <v>0</v>
      </c>
      <c r="D762" s="6" t="s">
        <v>8221</v>
      </c>
      <c r="E762">
        <v>0</v>
      </c>
    </row>
    <row r="763" spans="1:5" x14ac:dyDescent="0.2">
      <c r="A763" s="6" t="s">
        <v>8221</v>
      </c>
      <c r="B763">
        <v>6</v>
      </c>
      <c r="D763" s="6" t="s">
        <v>8221</v>
      </c>
      <c r="E763">
        <v>6</v>
      </c>
    </row>
    <row r="764" spans="1:5" x14ac:dyDescent="0.2">
      <c r="A764" s="6" t="s">
        <v>8221</v>
      </c>
      <c r="B764">
        <v>0</v>
      </c>
      <c r="D764" s="6" t="s">
        <v>8221</v>
      </c>
      <c r="E764">
        <v>0</v>
      </c>
    </row>
    <row r="765" spans="1:5" x14ac:dyDescent="0.2">
      <c r="A765" s="6" t="s">
        <v>8221</v>
      </c>
      <c r="B765">
        <v>1</v>
      </c>
      <c r="D765" s="6" t="s">
        <v>8221</v>
      </c>
      <c r="E765">
        <v>1</v>
      </c>
    </row>
    <row r="766" spans="1:5" x14ac:dyDescent="0.2">
      <c r="A766" s="6" t="s">
        <v>8221</v>
      </c>
      <c r="B766">
        <v>0</v>
      </c>
      <c r="D766" s="6" t="s">
        <v>8221</v>
      </c>
      <c r="E766">
        <v>0</v>
      </c>
    </row>
    <row r="767" spans="1:5" x14ac:dyDescent="0.2">
      <c r="A767" s="6" t="s">
        <v>8221</v>
      </c>
      <c r="B767">
        <v>44</v>
      </c>
      <c r="D767" s="6" t="s">
        <v>8221</v>
      </c>
      <c r="E767">
        <v>44</v>
      </c>
    </row>
    <row r="768" spans="1:5" x14ac:dyDescent="0.2">
      <c r="A768" s="6" t="s">
        <v>8221</v>
      </c>
      <c r="B768">
        <v>0</v>
      </c>
      <c r="D768" s="6" t="s">
        <v>8221</v>
      </c>
      <c r="E768">
        <v>0</v>
      </c>
    </row>
    <row r="769" spans="1:5" x14ac:dyDescent="0.2">
      <c r="A769" s="6" t="s">
        <v>8221</v>
      </c>
      <c r="B769">
        <v>3</v>
      </c>
      <c r="D769" s="6" t="s">
        <v>8221</v>
      </c>
      <c r="E769">
        <v>3</v>
      </c>
    </row>
    <row r="770" spans="1:5" x14ac:dyDescent="0.2">
      <c r="A770" s="6" t="s">
        <v>8221</v>
      </c>
      <c r="B770">
        <v>0</v>
      </c>
      <c r="D770" s="6" t="s">
        <v>8221</v>
      </c>
      <c r="E770">
        <v>0</v>
      </c>
    </row>
    <row r="771" spans="1:5" x14ac:dyDescent="0.2">
      <c r="A771" s="6" t="s">
        <v>8221</v>
      </c>
      <c r="B771">
        <v>52</v>
      </c>
      <c r="D771" s="6" t="s">
        <v>8221</v>
      </c>
      <c r="E771">
        <v>52</v>
      </c>
    </row>
    <row r="772" spans="1:5" x14ac:dyDescent="0.2">
      <c r="A772" s="6" t="s">
        <v>8221</v>
      </c>
      <c r="B772">
        <v>0</v>
      </c>
      <c r="D772" s="6" t="s">
        <v>8221</v>
      </c>
      <c r="E772">
        <v>0</v>
      </c>
    </row>
    <row r="773" spans="1:5" x14ac:dyDescent="0.2">
      <c r="A773" s="6" t="s">
        <v>8221</v>
      </c>
      <c r="B773">
        <v>1</v>
      </c>
      <c r="D773" s="6" t="s">
        <v>8221</v>
      </c>
      <c r="E773">
        <v>1</v>
      </c>
    </row>
    <row r="774" spans="1:5" x14ac:dyDescent="0.2">
      <c r="A774" s="6" t="s">
        <v>8221</v>
      </c>
      <c r="B774">
        <v>1</v>
      </c>
      <c r="D774" s="6" t="s">
        <v>8221</v>
      </c>
      <c r="E774">
        <v>1</v>
      </c>
    </row>
    <row r="775" spans="1:5" x14ac:dyDescent="0.2">
      <c r="A775" s="6" t="s">
        <v>8221</v>
      </c>
      <c r="B775">
        <v>2</v>
      </c>
      <c r="D775" s="6" t="s">
        <v>8221</v>
      </c>
      <c r="E775">
        <v>2</v>
      </c>
    </row>
    <row r="776" spans="1:5" x14ac:dyDescent="0.2">
      <c r="A776" s="6" t="s">
        <v>8221</v>
      </c>
      <c r="B776">
        <v>9</v>
      </c>
      <c r="D776" s="6" t="s">
        <v>8221</v>
      </c>
      <c r="E776">
        <v>9</v>
      </c>
    </row>
    <row r="777" spans="1:5" x14ac:dyDescent="0.2">
      <c r="A777" s="6" t="s">
        <v>8221</v>
      </c>
      <c r="B777">
        <v>5</v>
      </c>
      <c r="D777" s="6" t="s">
        <v>8221</v>
      </c>
      <c r="E777">
        <v>5</v>
      </c>
    </row>
    <row r="778" spans="1:5" x14ac:dyDescent="0.2">
      <c r="A778" s="6" t="s">
        <v>8221</v>
      </c>
      <c r="B778">
        <v>57</v>
      </c>
      <c r="D778" s="6" t="s">
        <v>8221</v>
      </c>
      <c r="E778">
        <v>57</v>
      </c>
    </row>
    <row r="779" spans="1:5" x14ac:dyDescent="0.2">
      <c r="A779" s="6" t="s">
        <v>8221</v>
      </c>
      <c r="B779">
        <v>3</v>
      </c>
      <c r="D779" s="6" t="s">
        <v>8221</v>
      </c>
      <c r="E779">
        <v>3</v>
      </c>
    </row>
    <row r="780" spans="1:5" x14ac:dyDescent="0.2">
      <c r="A780" s="6" t="s">
        <v>8221</v>
      </c>
      <c r="B780">
        <v>1</v>
      </c>
      <c r="D780" s="6" t="s">
        <v>8221</v>
      </c>
      <c r="E780">
        <v>1</v>
      </c>
    </row>
    <row r="781" spans="1:5" x14ac:dyDescent="0.2">
      <c r="A781" s="6" t="s">
        <v>8221</v>
      </c>
      <c r="B781">
        <v>6</v>
      </c>
      <c r="D781" s="6" t="s">
        <v>8221</v>
      </c>
      <c r="E781">
        <v>6</v>
      </c>
    </row>
    <row r="782" spans="1:5" x14ac:dyDescent="0.2">
      <c r="A782" s="6" t="s">
        <v>8219</v>
      </c>
      <c r="B782">
        <v>27</v>
      </c>
      <c r="D782" s="6" t="s">
        <v>8219</v>
      </c>
      <c r="E782">
        <v>27</v>
      </c>
    </row>
    <row r="783" spans="1:5" x14ac:dyDescent="0.2">
      <c r="A783" s="6" t="s">
        <v>8219</v>
      </c>
      <c r="B783">
        <v>25</v>
      </c>
      <c r="D783" s="6" t="s">
        <v>8219</v>
      </c>
      <c r="E783">
        <v>25</v>
      </c>
    </row>
    <row r="784" spans="1:5" x14ac:dyDescent="0.2">
      <c r="A784" s="6" t="s">
        <v>8219</v>
      </c>
      <c r="B784">
        <v>14</v>
      </c>
      <c r="D784" s="6" t="s">
        <v>8219</v>
      </c>
      <c r="E784">
        <v>14</v>
      </c>
    </row>
    <row r="785" spans="1:5" x14ac:dyDescent="0.2">
      <c r="A785" s="6" t="s">
        <v>8219</v>
      </c>
      <c r="B785">
        <v>35</v>
      </c>
      <c r="D785" s="6" t="s">
        <v>8219</v>
      </c>
      <c r="E785">
        <v>35</v>
      </c>
    </row>
    <row r="786" spans="1:5" x14ac:dyDescent="0.2">
      <c r="A786" s="6" t="s">
        <v>8219</v>
      </c>
      <c r="B786">
        <v>10</v>
      </c>
      <c r="D786" s="6" t="s">
        <v>8219</v>
      </c>
      <c r="E786">
        <v>10</v>
      </c>
    </row>
    <row r="787" spans="1:5" x14ac:dyDescent="0.2">
      <c r="A787" s="6" t="s">
        <v>8219</v>
      </c>
      <c r="B787">
        <v>29</v>
      </c>
      <c r="D787" s="6" t="s">
        <v>8219</v>
      </c>
      <c r="E787">
        <v>29</v>
      </c>
    </row>
    <row r="788" spans="1:5" x14ac:dyDescent="0.2">
      <c r="A788" s="6" t="s">
        <v>8219</v>
      </c>
      <c r="B788">
        <v>44</v>
      </c>
      <c r="D788" s="6" t="s">
        <v>8219</v>
      </c>
      <c r="E788">
        <v>44</v>
      </c>
    </row>
    <row r="789" spans="1:5" x14ac:dyDescent="0.2">
      <c r="A789" s="6" t="s">
        <v>8219</v>
      </c>
      <c r="B789">
        <v>17</v>
      </c>
      <c r="D789" s="6" t="s">
        <v>8219</v>
      </c>
      <c r="E789">
        <v>17</v>
      </c>
    </row>
    <row r="790" spans="1:5" x14ac:dyDescent="0.2">
      <c r="A790" s="6" t="s">
        <v>8219</v>
      </c>
      <c r="B790">
        <v>34</v>
      </c>
      <c r="D790" s="6" t="s">
        <v>8219</v>
      </c>
      <c r="E790">
        <v>34</v>
      </c>
    </row>
    <row r="791" spans="1:5" x14ac:dyDescent="0.2">
      <c r="A791" s="6" t="s">
        <v>8219</v>
      </c>
      <c r="B791">
        <v>14</v>
      </c>
      <c r="D791" s="6" t="s">
        <v>8219</v>
      </c>
      <c r="E791">
        <v>14</v>
      </c>
    </row>
    <row r="792" spans="1:5" x14ac:dyDescent="0.2">
      <c r="A792" s="6" t="s">
        <v>8219</v>
      </c>
      <c r="B792">
        <v>156</v>
      </c>
      <c r="D792" s="6" t="s">
        <v>8219</v>
      </c>
      <c r="E792">
        <v>156</v>
      </c>
    </row>
    <row r="793" spans="1:5" x14ac:dyDescent="0.2">
      <c r="A793" s="6" t="s">
        <v>8219</v>
      </c>
      <c r="B793">
        <v>128</v>
      </c>
      <c r="D793" s="6" t="s">
        <v>8219</v>
      </c>
      <c r="E793">
        <v>128</v>
      </c>
    </row>
    <row r="794" spans="1:5" x14ac:dyDescent="0.2">
      <c r="A794" s="6" t="s">
        <v>8219</v>
      </c>
      <c r="B794">
        <v>60</v>
      </c>
      <c r="D794" s="6" t="s">
        <v>8219</v>
      </c>
      <c r="E794">
        <v>60</v>
      </c>
    </row>
    <row r="795" spans="1:5" x14ac:dyDescent="0.2">
      <c r="A795" s="6" t="s">
        <v>8219</v>
      </c>
      <c r="B795">
        <v>32</v>
      </c>
      <c r="D795" s="6" t="s">
        <v>8219</v>
      </c>
      <c r="E795">
        <v>32</v>
      </c>
    </row>
    <row r="796" spans="1:5" x14ac:dyDescent="0.2">
      <c r="A796" s="6" t="s">
        <v>8219</v>
      </c>
      <c r="B796">
        <v>53</v>
      </c>
      <c r="D796" s="6" t="s">
        <v>8219</v>
      </c>
      <c r="E796">
        <v>53</v>
      </c>
    </row>
    <row r="797" spans="1:5" x14ac:dyDescent="0.2">
      <c r="A797" s="6" t="s">
        <v>8219</v>
      </c>
      <c r="B797">
        <v>184</v>
      </c>
      <c r="D797" s="6" t="s">
        <v>8219</v>
      </c>
      <c r="E797">
        <v>184</v>
      </c>
    </row>
    <row r="798" spans="1:5" x14ac:dyDescent="0.2">
      <c r="A798" s="6" t="s">
        <v>8219</v>
      </c>
      <c r="B798">
        <v>90</v>
      </c>
      <c r="D798" s="6" t="s">
        <v>8219</v>
      </c>
      <c r="E798">
        <v>90</v>
      </c>
    </row>
    <row r="799" spans="1:5" x14ac:dyDescent="0.2">
      <c r="A799" s="6" t="s">
        <v>8219</v>
      </c>
      <c r="B799">
        <v>71</v>
      </c>
      <c r="D799" s="6" t="s">
        <v>8219</v>
      </c>
      <c r="E799">
        <v>71</v>
      </c>
    </row>
    <row r="800" spans="1:5" x14ac:dyDescent="0.2">
      <c r="A800" s="6" t="s">
        <v>8219</v>
      </c>
      <c r="B800">
        <v>87</v>
      </c>
      <c r="D800" s="6" t="s">
        <v>8219</v>
      </c>
      <c r="E800">
        <v>87</v>
      </c>
    </row>
    <row r="801" spans="1:5" x14ac:dyDescent="0.2">
      <c r="A801" s="6" t="s">
        <v>8219</v>
      </c>
      <c r="B801">
        <v>28</v>
      </c>
      <c r="D801" s="6" t="s">
        <v>8219</v>
      </c>
      <c r="E801">
        <v>28</v>
      </c>
    </row>
    <row r="802" spans="1:5" x14ac:dyDescent="0.2">
      <c r="A802" s="6" t="s">
        <v>8219</v>
      </c>
      <c r="B802">
        <v>56</v>
      </c>
      <c r="D802" s="6" t="s">
        <v>8219</v>
      </c>
      <c r="E802">
        <v>56</v>
      </c>
    </row>
    <row r="803" spans="1:5" x14ac:dyDescent="0.2">
      <c r="A803" s="6" t="s">
        <v>8219</v>
      </c>
      <c r="B803">
        <v>51</v>
      </c>
      <c r="D803" s="6" t="s">
        <v>8219</v>
      </c>
      <c r="E803">
        <v>51</v>
      </c>
    </row>
    <row r="804" spans="1:5" x14ac:dyDescent="0.2">
      <c r="A804" s="6" t="s">
        <v>8219</v>
      </c>
      <c r="B804">
        <v>75</v>
      </c>
      <c r="D804" s="6" t="s">
        <v>8219</v>
      </c>
      <c r="E804">
        <v>75</v>
      </c>
    </row>
    <row r="805" spans="1:5" x14ac:dyDescent="0.2">
      <c r="A805" s="6" t="s">
        <v>8219</v>
      </c>
      <c r="B805">
        <v>38</v>
      </c>
      <c r="D805" s="6" t="s">
        <v>8219</v>
      </c>
      <c r="E805">
        <v>38</v>
      </c>
    </row>
    <row r="806" spans="1:5" x14ac:dyDescent="0.2">
      <c r="A806" s="6" t="s">
        <v>8219</v>
      </c>
      <c r="B806">
        <v>18</v>
      </c>
      <c r="D806" s="6" t="s">
        <v>8219</v>
      </c>
      <c r="E806">
        <v>18</v>
      </c>
    </row>
    <row r="807" spans="1:5" x14ac:dyDescent="0.2">
      <c r="A807" s="6" t="s">
        <v>8219</v>
      </c>
      <c r="B807">
        <v>54</v>
      </c>
      <c r="D807" s="6" t="s">
        <v>8219</v>
      </c>
      <c r="E807">
        <v>54</v>
      </c>
    </row>
    <row r="808" spans="1:5" x14ac:dyDescent="0.2">
      <c r="A808" s="6" t="s">
        <v>8219</v>
      </c>
      <c r="B808">
        <v>71</v>
      </c>
      <c r="D808" s="6" t="s">
        <v>8219</v>
      </c>
      <c r="E808">
        <v>71</v>
      </c>
    </row>
    <row r="809" spans="1:5" x14ac:dyDescent="0.2">
      <c r="A809" s="6" t="s">
        <v>8219</v>
      </c>
      <c r="B809">
        <v>57</v>
      </c>
      <c r="D809" s="6" t="s">
        <v>8219</v>
      </c>
      <c r="E809">
        <v>57</v>
      </c>
    </row>
    <row r="810" spans="1:5" x14ac:dyDescent="0.2">
      <c r="A810" s="6" t="s">
        <v>8219</v>
      </c>
      <c r="B810">
        <v>43</v>
      </c>
      <c r="D810" s="6" t="s">
        <v>8219</v>
      </c>
      <c r="E810">
        <v>43</v>
      </c>
    </row>
    <row r="811" spans="1:5" x14ac:dyDescent="0.2">
      <c r="A811" s="6" t="s">
        <v>8219</v>
      </c>
      <c r="B811">
        <v>52</v>
      </c>
      <c r="D811" s="6" t="s">
        <v>8219</v>
      </c>
      <c r="E811">
        <v>52</v>
      </c>
    </row>
    <row r="812" spans="1:5" x14ac:dyDescent="0.2">
      <c r="A812" s="6" t="s">
        <v>8219</v>
      </c>
      <c r="B812">
        <v>27</v>
      </c>
      <c r="D812" s="6" t="s">
        <v>8219</v>
      </c>
      <c r="E812">
        <v>27</v>
      </c>
    </row>
    <row r="813" spans="1:5" x14ac:dyDescent="0.2">
      <c r="A813" s="6" t="s">
        <v>8219</v>
      </c>
      <c r="B813">
        <v>12</v>
      </c>
      <c r="D813" s="6" t="s">
        <v>8219</v>
      </c>
      <c r="E813">
        <v>12</v>
      </c>
    </row>
    <row r="814" spans="1:5" x14ac:dyDescent="0.2">
      <c r="A814" s="6" t="s">
        <v>8219</v>
      </c>
      <c r="B814">
        <v>33</v>
      </c>
      <c r="D814" s="6" t="s">
        <v>8219</v>
      </c>
      <c r="E814">
        <v>33</v>
      </c>
    </row>
    <row r="815" spans="1:5" x14ac:dyDescent="0.2">
      <c r="A815" s="6" t="s">
        <v>8219</v>
      </c>
      <c r="B815">
        <v>96</v>
      </c>
      <c r="D815" s="6" t="s">
        <v>8219</v>
      </c>
      <c r="E815">
        <v>96</v>
      </c>
    </row>
    <row r="816" spans="1:5" x14ac:dyDescent="0.2">
      <c r="A816" s="6" t="s">
        <v>8219</v>
      </c>
      <c r="B816">
        <v>28</v>
      </c>
      <c r="D816" s="6" t="s">
        <v>8219</v>
      </c>
      <c r="E816">
        <v>28</v>
      </c>
    </row>
    <row r="817" spans="1:5" x14ac:dyDescent="0.2">
      <c r="A817" s="6" t="s">
        <v>8219</v>
      </c>
      <c r="B817">
        <v>43</v>
      </c>
      <c r="D817" s="6" t="s">
        <v>8219</v>
      </c>
      <c r="E817">
        <v>43</v>
      </c>
    </row>
    <row r="818" spans="1:5" x14ac:dyDescent="0.2">
      <c r="A818" s="6" t="s">
        <v>8219</v>
      </c>
      <c r="B818">
        <v>205</v>
      </c>
      <c r="D818" s="6" t="s">
        <v>8219</v>
      </c>
      <c r="E818">
        <v>205</v>
      </c>
    </row>
    <row r="819" spans="1:5" x14ac:dyDescent="0.2">
      <c r="A819" s="6" t="s">
        <v>8219</v>
      </c>
      <c r="B819">
        <v>23</v>
      </c>
      <c r="D819" s="6" t="s">
        <v>8219</v>
      </c>
      <c r="E819">
        <v>23</v>
      </c>
    </row>
    <row r="820" spans="1:5" x14ac:dyDescent="0.2">
      <c r="A820" s="6" t="s">
        <v>8219</v>
      </c>
      <c r="B820">
        <v>19</v>
      </c>
      <c r="D820" s="6" t="s">
        <v>8219</v>
      </c>
      <c r="E820">
        <v>19</v>
      </c>
    </row>
    <row r="821" spans="1:5" x14ac:dyDescent="0.2">
      <c r="A821" s="6" t="s">
        <v>8219</v>
      </c>
      <c r="B821">
        <v>14</v>
      </c>
      <c r="D821" s="6" t="s">
        <v>8219</v>
      </c>
      <c r="E821">
        <v>14</v>
      </c>
    </row>
    <row r="822" spans="1:5" x14ac:dyDescent="0.2">
      <c r="A822" s="6" t="s">
        <v>8219</v>
      </c>
      <c r="B822">
        <v>38</v>
      </c>
      <c r="D822" s="6" t="s">
        <v>8219</v>
      </c>
      <c r="E822">
        <v>38</v>
      </c>
    </row>
    <row r="823" spans="1:5" x14ac:dyDescent="0.2">
      <c r="A823" s="6" t="s">
        <v>8219</v>
      </c>
      <c r="B823">
        <v>78</v>
      </c>
      <c r="D823" s="6" t="s">
        <v>8219</v>
      </c>
      <c r="E823">
        <v>78</v>
      </c>
    </row>
    <row r="824" spans="1:5" x14ac:dyDescent="0.2">
      <c r="A824" s="6" t="s">
        <v>8219</v>
      </c>
      <c r="B824">
        <v>69</v>
      </c>
      <c r="D824" s="6" t="s">
        <v>8219</v>
      </c>
      <c r="E824">
        <v>69</v>
      </c>
    </row>
    <row r="825" spans="1:5" x14ac:dyDescent="0.2">
      <c r="A825" s="6" t="s">
        <v>8219</v>
      </c>
      <c r="B825">
        <v>33</v>
      </c>
      <c r="D825" s="6" t="s">
        <v>8219</v>
      </c>
      <c r="E825">
        <v>33</v>
      </c>
    </row>
    <row r="826" spans="1:5" x14ac:dyDescent="0.2">
      <c r="A826" s="6" t="s">
        <v>8219</v>
      </c>
      <c r="B826">
        <v>54</v>
      </c>
      <c r="D826" s="6" t="s">
        <v>8219</v>
      </c>
      <c r="E826">
        <v>54</v>
      </c>
    </row>
    <row r="827" spans="1:5" x14ac:dyDescent="0.2">
      <c r="A827" s="6" t="s">
        <v>8219</v>
      </c>
      <c r="B827">
        <v>99</v>
      </c>
      <c r="D827" s="6" t="s">
        <v>8219</v>
      </c>
      <c r="E827">
        <v>99</v>
      </c>
    </row>
    <row r="828" spans="1:5" x14ac:dyDescent="0.2">
      <c r="A828" s="6" t="s">
        <v>8219</v>
      </c>
      <c r="B828">
        <v>49</v>
      </c>
      <c r="D828" s="6" t="s">
        <v>8219</v>
      </c>
      <c r="E828">
        <v>49</v>
      </c>
    </row>
    <row r="829" spans="1:5" x14ac:dyDescent="0.2">
      <c r="A829" s="6" t="s">
        <v>8219</v>
      </c>
      <c r="B829">
        <v>11</v>
      </c>
      <c r="D829" s="6" t="s">
        <v>8219</v>
      </c>
      <c r="E829">
        <v>11</v>
      </c>
    </row>
    <row r="830" spans="1:5" x14ac:dyDescent="0.2">
      <c r="A830" s="6" t="s">
        <v>8219</v>
      </c>
      <c r="B830">
        <v>38</v>
      </c>
      <c r="D830" s="6" t="s">
        <v>8219</v>
      </c>
      <c r="E830">
        <v>38</v>
      </c>
    </row>
    <row r="831" spans="1:5" x14ac:dyDescent="0.2">
      <c r="A831" s="6" t="s">
        <v>8219</v>
      </c>
      <c r="B831">
        <v>16</v>
      </c>
      <c r="D831" s="6" t="s">
        <v>8219</v>
      </c>
      <c r="E831">
        <v>16</v>
      </c>
    </row>
    <row r="832" spans="1:5" x14ac:dyDescent="0.2">
      <c r="A832" s="6" t="s">
        <v>8219</v>
      </c>
      <c r="B832">
        <v>32</v>
      </c>
      <c r="D832" s="6" t="s">
        <v>8219</v>
      </c>
      <c r="E832">
        <v>32</v>
      </c>
    </row>
    <row r="833" spans="1:5" x14ac:dyDescent="0.2">
      <c r="A833" s="6" t="s">
        <v>8219</v>
      </c>
      <c r="B833">
        <v>20</v>
      </c>
      <c r="D833" s="6" t="s">
        <v>8219</v>
      </c>
      <c r="E833">
        <v>20</v>
      </c>
    </row>
    <row r="834" spans="1:5" x14ac:dyDescent="0.2">
      <c r="A834" s="6" t="s">
        <v>8219</v>
      </c>
      <c r="B834">
        <v>154</v>
      </c>
      <c r="D834" s="6" t="s">
        <v>8219</v>
      </c>
      <c r="E834">
        <v>154</v>
      </c>
    </row>
    <row r="835" spans="1:5" x14ac:dyDescent="0.2">
      <c r="A835" s="6" t="s">
        <v>8219</v>
      </c>
      <c r="B835">
        <v>41</v>
      </c>
      <c r="D835" s="6" t="s">
        <v>8219</v>
      </c>
      <c r="E835">
        <v>41</v>
      </c>
    </row>
    <row r="836" spans="1:5" x14ac:dyDescent="0.2">
      <c r="A836" s="6" t="s">
        <v>8219</v>
      </c>
      <c r="B836">
        <v>75</v>
      </c>
      <c r="D836" s="6" t="s">
        <v>8219</v>
      </c>
      <c r="E836">
        <v>75</v>
      </c>
    </row>
    <row r="837" spans="1:5" x14ac:dyDescent="0.2">
      <c r="A837" s="6" t="s">
        <v>8219</v>
      </c>
      <c r="B837">
        <v>40</v>
      </c>
      <c r="D837" s="6" t="s">
        <v>8219</v>
      </c>
      <c r="E837">
        <v>40</v>
      </c>
    </row>
    <row r="838" spans="1:5" x14ac:dyDescent="0.2">
      <c r="A838" s="6" t="s">
        <v>8219</v>
      </c>
      <c r="B838">
        <v>46</v>
      </c>
      <c r="D838" s="6" t="s">
        <v>8219</v>
      </c>
      <c r="E838">
        <v>46</v>
      </c>
    </row>
    <row r="839" spans="1:5" x14ac:dyDescent="0.2">
      <c r="A839" s="6" t="s">
        <v>8219</v>
      </c>
      <c r="B839">
        <v>62</v>
      </c>
      <c r="D839" s="6" t="s">
        <v>8219</v>
      </c>
      <c r="E839">
        <v>62</v>
      </c>
    </row>
    <row r="840" spans="1:5" x14ac:dyDescent="0.2">
      <c r="A840" s="6" t="s">
        <v>8219</v>
      </c>
      <c r="B840">
        <v>61</v>
      </c>
      <c r="D840" s="6" t="s">
        <v>8219</v>
      </c>
      <c r="E840">
        <v>61</v>
      </c>
    </row>
    <row r="841" spans="1:5" x14ac:dyDescent="0.2">
      <c r="A841" s="6" t="s">
        <v>8219</v>
      </c>
      <c r="B841">
        <v>96</v>
      </c>
      <c r="D841" s="6" t="s">
        <v>8219</v>
      </c>
      <c r="E841">
        <v>96</v>
      </c>
    </row>
    <row r="842" spans="1:5" x14ac:dyDescent="0.2">
      <c r="A842" s="6" t="s">
        <v>8219</v>
      </c>
      <c r="B842">
        <v>190</v>
      </c>
      <c r="D842" s="6" t="s">
        <v>8219</v>
      </c>
      <c r="E842">
        <v>190</v>
      </c>
    </row>
    <row r="843" spans="1:5" x14ac:dyDescent="0.2">
      <c r="A843" s="6" t="s">
        <v>8219</v>
      </c>
      <c r="B843">
        <v>94</v>
      </c>
      <c r="D843" s="6" t="s">
        <v>8219</v>
      </c>
      <c r="E843">
        <v>94</v>
      </c>
    </row>
    <row r="844" spans="1:5" x14ac:dyDescent="0.2">
      <c r="A844" s="6" t="s">
        <v>8219</v>
      </c>
      <c r="B844">
        <v>39</v>
      </c>
      <c r="D844" s="6" t="s">
        <v>8219</v>
      </c>
      <c r="E844">
        <v>39</v>
      </c>
    </row>
    <row r="845" spans="1:5" x14ac:dyDescent="0.2">
      <c r="A845" s="6" t="s">
        <v>8219</v>
      </c>
      <c r="B845">
        <v>127</v>
      </c>
      <c r="D845" s="6" t="s">
        <v>8219</v>
      </c>
      <c r="E845">
        <v>127</v>
      </c>
    </row>
    <row r="846" spans="1:5" x14ac:dyDescent="0.2">
      <c r="A846" s="6" t="s">
        <v>8219</v>
      </c>
      <c r="B846">
        <v>159</v>
      </c>
      <c r="D846" s="6" t="s">
        <v>8219</v>
      </c>
      <c r="E846">
        <v>159</v>
      </c>
    </row>
    <row r="847" spans="1:5" x14ac:dyDescent="0.2">
      <c r="A847" s="6" t="s">
        <v>8219</v>
      </c>
      <c r="B847">
        <v>177</v>
      </c>
      <c r="D847" s="6" t="s">
        <v>8219</v>
      </c>
      <c r="E847">
        <v>177</v>
      </c>
    </row>
    <row r="848" spans="1:5" x14ac:dyDescent="0.2">
      <c r="A848" s="6" t="s">
        <v>8219</v>
      </c>
      <c r="B848">
        <v>47</v>
      </c>
      <c r="D848" s="6" t="s">
        <v>8219</v>
      </c>
      <c r="E848">
        <v>47</v>
      </c>
    </row>
    <row r="849" spans="1:5" x14ac:dyDescent="0.2">
      <c r="A849" s="6" t="s">
        <v>8219</v>
      </c>
      <c r="B849">
        <v>1</v>
      </c>
      <c r="D849" s="6" t="s">
        <v>8219</v>
      </c>
      <c r="E849">
        <v>1</v>
      </c>
    </row>
    <row r="850" spans="1:5" x14ac:dyDescent="0.2">
      <c r="A850" s="6" t="s">
        <v>8219</v>
      </c>
      <c r="B850">
        <v>16</v>
      </c>
      <c r="D850" s="6" t="s">
        <v>8219</v>
      </c>
      <c r="E850">
        <v>16</v>
      </c>
    </row>
    <row r="851" spans="1:5" x14ac:dyDescent="0.2">
      <c r="A851" s="6" t="s">
        <v>8219</v>
      </c>
      <c r="B851">
        <v>115</v>
      </c>
      <c r="D851" s="6" t="s">
        <v>8219</v>
      </c>
      <c r="E851">
        <v>115</v>
      </c>
    </row>
    <row r="852" spans="1:5" x14ac:dyDescent="0.2">
      <c r="A852" s="6" t="s">
        <v>8219</v>
      </c>
      <c r="B852">
        <v>133</v>
      </c>
      <c r="D852" s="6" t="s">
        <v>8219</v>
      </c>
      <c r="E852">
        <v>133</v>
      </c>
    </row>
    <row r="853" spans="1:5" x14ac:dyDescent="0.2">
      <c r="A853" s="6" t="s">
        <v>8219</v>
      </c>
      <c r="B853">
        <v>70</v>
      </c>
      <c r="D853" s="6" t="s">
        <v>8219</v>
      </c>
      <c r="E853">
        <v>70</v>
      </c>
    </row>
    <row r="854" spans="1:5" x14ac:dyDescent="0.2">
      <c r="A854" s="6" t="s">
        <v>8219</v>
      </c>
      <c r="B854">
        <v>62</v>
      </c>
      <c r="D854" s="6" t="s">
        <v>8219</v>
      </c>
      <c r="E854">
        <v>62</v>
      </c>
    </row>
    <row r="855" spans="1:5" x14ac:dyDescent="0.2">
      <c r="A855" s="6" t="s">
        <v>8219</v>
      </c>
      <c r="B855">
        <v>10</v>
      </c>
      <c r="D855" s="6" t="s">
        <v>8219</v>
      </c>
      <c r="E855">
        <v>10</v>
      </c>
    </row>
    <row r="856" spans="1:5" x14ac:dyDescent="0.2">
      <c r="A856" s="6" t="s">
        <v>8219</v>
      </c>
      <c r="B856">
        <v>499</v>
      </c>
      <c r="D856" s="6" t="s">
        <v>8219</v>
      </c>
      <c r="E856">
        <v>499</v>
      </c>
    </row>
    <row r="857" spans="1:5" x14ac:dyDescent="0.2">
      <c r="A857" s="6" t="s">
        <v>8219</v>
      </c>
      <c r="B857">
        <v>47</v>
      </c>
      <c r="D857" s="6" t="s">
        <v>8219</v>
      </c>
      <c r="E857">
        <v>47</v>
      </c>
    </row>
    <row r="858" spans="1:5" x14ac:dyDescent="0.2">
      <c r="A858" s="6" t="s">
        <v>8219</v>
      </c>
      <c r="B858">
        <v>28</v>
      </c>
      <c r="D858" s="6" t="s">
        <v>8219</v>
      </c>
      <c r="E858">
        <v>28</v>
      </c>
    </row>
    <row r="859" spans="1:5" x14ac:dyDescent="0.2">
      <c r="A859" s="6" t="s">
        <v>8219</v>
      </c>
      <c r="B859">
        <v>24</v>
      </c>
      <c r="D859" s="6" t="s">
        <v>8219</v>
      </c>
      <c r="E859">
        <v>24</v>
      </c>
    </row>
    <row r="860" spans="1:5" x14ac:dyDescent="0.2">
      <c r="A860" s="6" t="s">
        <v>8219</v>
      </c>
      <c r="B860">
        <v>76</v>
      </c>
      <c r="D860" s="6" t="s">
        <v>8219</v>
      </c>
      <c r="E860">
        <v>76</v>
      </c>
    </row>
    <row r="861" spans="1:5" x14ac:dyDescent="0.2">
      <c r="A861" s="6" t="s">
        <v>8219</v>
      </c>
      <c r="B861">
        <v>98</v>
      </c>
      <c r="D861" s="6" t="s">
        <v>8219</v>
      </c>
      <c r="E861">
        <v>98</v>
      </c>
    </row>
    <row r="862" spans="1:5" x14ac:dyDescent="0.2">
      <c r="A862" s="6" t="s">
        <v>8221</v>
      </c>
      <c r="B862">
        <v>48</v>
      </c>
      <c r="D862" s="6" t="s">
        <v>8221</v>
      </c>
      <c r="E862">
        <v>48</v>
      </c>
    </row>
    <row r="863" spans="1:5" x14ac:dyDescent="0.2">
      <c r="A863" s="6" t="s">
        <v>8221</v>
      </c>
      <c r="B863">
        <v>2</v>
      </c>
      <c r="D863" s="6" t="s">
        <v>8221</v>
      </c>
      <c r="E863">
        <v>2</v>
      </c>
    </row>
    <row r="864" spans="1:5" x14ac:dyDescent="0.2">
      <c r="A864" s="6" t="s">
        <v>8221</v>
      </c>
      <c r="B864">
        <v>4</v>
      </c>
      <c r="D864" s="6" t="s">
        <v>8221</v>
      </c>
      <c r="E864">
        <v>4</v>
      </c>
    </row>
    <row r="865" spans="1:5" x14ac:dyDescent="0.2">
      <c r="A865" s="6" t="s">
        <v>8221</v>
      </c>
      <c r="B865">
        <v>5</v>
      </c>
      <c r="D865" s="6" t="s">
        <v>8221</v>
      </c>
      <c r="E865">
        <v>5</v>
      </c>
    </row>
    <row r="866" spans="1:5" x14ac:dyDescent="0.2">
      <c r="A866" s="6" t="s">
        <v>8221</v>
      </c>
      <c r="B866">
        <v>79</v>
      </c>
      <c r="D866" s="6" t="s">
        <v>8221</v>
      </c>
      <c r="E866">
        <v>79</v>
      </c>
    </row>
    <row r="867" spans="1:5" x14ac:dyDescent="0.2">
      <c r="A867" s="6" t="s">
        <v>8221</v>
      </c>
      <c r="B867">
        <v>2</v>
      </c>
      <c r="D867" s="6" t="s">
        <v>8221</v>
      </c>
      <c r="E867">
        <v>2</v>
      </c>
    </row>
    <row r="868" spans="1:5" x14ac:dyDescent="0.2">
      <c r="A868" s="6" t="s">
        <v>8221</v>
      </c>
      <c r="B868">
        <v>11</v>
      </c>
      <c r="D868" s="6" t="s">
        <v>8221</v>
      </c>
      <c r="E868">
        <v>11</v>
      </c>
    </row>
    <row r="869" spans="1:5" x14ac:dyDescent="0.2">
      <c r="A869" s="6" t="s">
        <v>8221</v>
      </c>
      <c r="B869">
        <v>11</v>
      </c>
      <c r="D869" s="6" t="s">
        <v>8221</v>
      </c>
      <c r="E869">
        <v>11</v>
      </c>
    </row>
    <row r="870" spans="1:5" x14ac:dyDescent="0.2">
      <c r="A870" s="6" t="s">
        <v>8221</v>
      </c>
      <c r="B870">
        <v>1</v>
      </c>
      <c r="D870" s="6" t="s">
        <v>8221</v>
      </c>
      <c r="E870">
        <v>1</v>
      </c>
    </row>
    <row r="871" spans="1:5" x14ac:dyDescent="0.2">
      <c r="A871" s="6" t="s">
        <v>8221</v>
      </c>
      <c r="B871">
        <v>3</v>
      </c>
      <c r="D871" s="6" t="s">
        <v>8221</v>
      </c>
      <c r="E871">
        <v>3</v>
      </c>
    </row>
    <row r="872" spans="1:5" x14ac:dyDescent="0.2">
      <c r="A872" s="6" t="s">
        <v>8221</v>
      </c>
      <c r="B872">
        <v>5</v>
      </c>
      <c r="D872" s="6" t="s">
        <v>8221</v>
      </c>
      <c r="E872">
        <v>5</v>
      </c>
    </row>
    <row r="873" spans="1:5" x14ac:dyDescent="0.2">
      <c r="A873" s="6" t="s">
        <v>8221</v>
      </c>
      <c r="B873">
        <v>12</v>
      </c>
      <c r="D873" s="6" t="s">
        <v>8221</v>
      </c>
      <c r="E873">
        <v>12</v>
      </c>
    </row>
    <row r="874" spans="1:5" x14ac:dyDescent="0.2">
      <c r="A874" s="6" t="s">
        <v>8221</v>
      </c>
      <c r="B874">
        <v>2</v>
      </c>
      <c r="D874" s="6" t="s">
        <v>8221</v>
      </c>
      <c r="E874">
        <v>2</v>
      </c>
    </row>
    <row r="875" spans="1:5" x14ac:dyDescent="0.2">
      <c r="A875" s="6" t="s">
        <v>8221</v>
      </c>
      <c r="B875">
        <v>5</v>
      </c>
      <c r="D875" s="6" t="s">
        <v>8221</v>
      </c>
      <c r="E875">
        <v>5</v>
      </c>
    </row>
    <row r="876" spans="1:5" x14ac:dyDescent="0.2">
      <c r="A876" s="6" t="s">
        <v>8221</v>
      </c>
      <c r="B876">
        <v>21</v>
      </c>
      <c r="D876" s="6" t="s">
        <v>8221</v>
      </c>
      <c r="E876">
        <v>21</v>
      </c>
    </row>
    <row r="877" spans="1:5" x14ac:dyDescent="0.2">
      <c r="A877" s="6" t="s">
        <v>8221</v>
      </c>
      <c r="B877">
        <v>0</v>
      </c>
      <c r="D877" s="6" t="s">
        <v>8221</v>
      </c>
      <c r="E877">
        <v>0</v>
      </c>
    </row>
    <row r="878" spans="1:5" x14ac:dyDescent="0.2">
      <c r="A878" s="6" t="s">
        <v>8221</v>
      </c>
      <c r="B878">
        <v>45</v>
      </c>
      <c r="D878" s="6" t="s">
        <v>8221</v>
      </c>
      <c r="E878">
        <v>45</v>
      </c>
    </row>
    <row r="879" spans="1:5" x14ac:dyDescent="0.2">
      <c r="A879" s="6" t="s">
        <v>8221</v>
      </c>
      <c r="B879">
        <v>29</v>
      </c>
      <c r="D879" s="6" t="s">
        <v>8221</v>
      </c>
      <c r="E879">
        <v>29</v>
      </c>
    </row>
    <row r="880" spans="1:5" x14ac:dyDescent="0.2">
      <c r="A880" s="6" t="s">
        <v>8221</v>
      </c>
      <c r="B880">
        <v>2</v>
      </c>
      <c r="D880" s="6" t="s">
        <v>8221</v>
      </c>
      <c r="E880">
        <v>2</v>
      </c>
    </row>
    <row r="881" spans="1:5" x14ac:dyDescent="0.2">
      <c r="A881" s="6" t="s">
        <v>8221</v>
      </c>
      <c r="B881">
        <v>30</v>
      </c>
      <c r="D881" s="6" t="s">
        <v>8221</v>
      </c>
      <c r="E881">
        <v>30</v>
      </c>
    </row>
    <row r="882" spans="1:5" x14ac:dyDescent="0.2">
      <c r="A882" s="6" t="s">
        <v>8221</v>
      </c>
      <c r="B882">
        <v>8</v>
      </c>
      <c r="D882" s="6" t="s">
        <v>8221</v>
      </c>
      <c r="E882">
        <v>8</v>
      </c>
    </row>
    <row r="883" spans="1:5" x14ac:dyDescent="0.2">
      <c r="A883" s="6" t="s">
        <v>8221</v>
      </c>
      <c r="B883">
        <v>1</v>
      </c>
      <c r="D883" s="6" t="s">
        <v>8221</v>
      </c>
      <c r="E883">
        <v>1</v>
      </c>
    </row>
    <row r="884" spans="1:5" x14ac:dyDescent="0.2">
      <c r="A884" s="6" t="s">
        <v>8221</v>
      </c>
      <c r="B884">
        <v>14</v>
      </c>
      <c r="D884" s="6" t="s">
        <v>8221</v>
      </c>
      <c r="E884">
        <v>14</v>
      </c>
    </row>
    <row r="885" spans="1:5" x14ac:dyDescent="0.2">
      <c r="A885" s="6" t="s">
        <v>8221</v>
      </c>
      <c r="B885">
        <v>24</v>
      </c>
      <c r="D885" s="6" t="s">
        <v>8221</v>
      </c>
      <c r="E885">
        <v>24</v>
      </c>
    </row>
    <row r="886" spans="1:5" x14ac:dyDescent="0.2">
      <c r="A886" s="6" t="s">
        <v>8221</v>
      </c>
      <c r="B886">
        <v>2</v>
      </c>
      <c r="D886" s="6" t="s">
        <v>8221</v>
      </c>
      <c r="E886">
        <v>2</v>
      </c>
    </row>
    <row r="887" spans="1:5" x14ac:dyDescent="0.2">
      <c r="A887" s="6" t="s">
        <v>8221</v>
      </c>
      <c r="B887">
        <v>21</v>
      </c>
      <c r="D887" s="6" t="s">
        <v>8221</v>
      </c>
      <c r="E887">
        <v>21</v>
      </c>
    </row>
    <row r="888" spans="1:5" x14ac:dyDescent="0.2">
      <c r="A888" s="6" t="s">
        <v>8221</v>
      </c>
      <c r="B888">
        <v>7</v>
      </c>
      <c r="D888" s="6" t="s">
        <v>8221</v>
      </c>
      <c r="E888">
        <v>7</v>
      </c>
    </row>
    <row r="889" spans="1:5" x14ac:dyDescent="0.2">
      <c r="A889" s="6" t="s">
        <v>8221</v>
      </c>
      <c r="B889">
        <v>0</v>
      </c>
      <c r="D889" s="6" t="s">
        <v>8221</v>
      </c>
      <c r="E889">
        <v>0</v>
      </c>
    </row>
    <row r="890" spans="1:5" x14ac:dyDescent="0.2">
      <c r="A890" s="6" t="s">
        <v>8221</v>
      </c>
      <c r="B890">
        <v>4</v>
      </c>
      <c r="D890" s="6" t="s">
        <v>8221</v>
      </c>
      <c r="E890">
        <v>4</v>
      </c>
    </row>
    <row r="891" spans="1:5" x14ac:dyDescent="0.2">
      <c r="A891" s="6" t="s">
        <v>8221</v>
      </c>
      <c r="B891">
        <v>32</v>
      </c>
      <c r="D891" s="6" t="s">
        <v>8221</v>
      </c>
      <c r="E891">
        <v>32</v>
      </c>
    </row>
    <row r="892" spans="1:5" x14ac:dyDescent="0.2">
      <c r="A892" s="6" t="s">
        <v>8221</v>
      </c>
      <c r="B892">
        <v>4</v>
      </c>
      <c r="D892" s="6" t="s">
        <v>8221</v>
      </c>
      <c r="E892">
        <v>4</v>
      </c>
    </row>
    <row r="893" spans="1:5" x14ac:dyDescent="0.2">
      <c r="A893" s="6" t="s">
        <v>8221</v>
      </c>
      <c r="B893">
        <v>9</v>
      </c>
      <c r="D893" s="6" t="s">
        <v>8221</v>
      </c>
      <c r="E893">
        <v>9</v>
      </c>
    </row>
    <row r="894" spans="1:5" x14ac:dyDescent="0.2">
      <c r="A894" s="6" t="s">
        <v>8221</v>
      </c>
      <c r="B894">
        <v>17</v>
      </c>
      <c r="D894" s="6" t="s">
        <v>8221</v>
      </c>
      <c r="E894">
        <v>17</v>
      </c>
    </row>
    <row r="895" spans="1:5" x14ac:dyDescent="0.2">
      <c r="A895" s="6" t="s">
        <v>8221</v>
      </c>
      <c r="B895">
        <v>5</v>
      </c>
      <c r="D895" s="6" t="s">
        <v>8221</v>
      </c>
      <c r="E895">
        <v>5</v>
      </c>
    </row>
    <row r="896" spans="1:5" x14ac:dyDescent="0.2">
      <c r="A896" s="6" t="s">
        <v>8221</v>
      </c>
      <c r="B896">
        <v>53</v>
      </c>
      <c r="D896" s="6" t="s">
        <v>8221</v>
      </c>
      <c r="E896">
        <v>53</v>
      </c>
    </row>
    <row r="897" spans="1:5" x14ac:dyDescent="0.2">
      <c r="A897" s="6" t="s">
        <v>8221</v>
      </c>
      <c r="B897">
        <v>7</v>
      </c>
      <c r="D897" s="6" t="s">
        <v>8221</v>
      </c>
      <c r="E897">
        <v>7</v>
      </c>
    </row>
    <row r="898" spans="1:5" x14ac:dyDescent="0.2">
      <c r="A898" s="6" t="s">
        <v>8221</v>
      </c>
      <c r="B898">
        <v>72</v>
      </c>
      <c r="D898" s="6" t="s">
        <v>8221</v>
      </c>
      <c r="E898">
        <v>72</v>
      </c>
    </row>
    <row r="899" spans="1:5" x14ac:dyDescent="0.2">
      <c r="A899" s="6" t="s">
        <v>8221</v>
      </c>
      <c r="B899">
        <v>0</v>
      </c>
      <c r="D899" s="6" t="s">
        <v>8221</v>
      </c>
      <c r="E899">
        <v>0</v>
      </c>
    </row>
    <row r="900" spans="1:5" x14ac:dyDescent="0.2">
      <c r="A900" s="6" t="s">
        <v>8221</v>
      </c>
      <c r="B900">
        <v>2</v>
      </c>
      <c r="D900" s="6" t="s">
        <v>8221</v>
      </c>
      <c r="E900">
        <v>2</v>
      </c>
    </row>
    <row r="901" spans="1:5" x14ac:dyDescent="0.2">
      <c r="A901" s="6" t="s">
        <v>8221</v>
      </c>
      <c r="B901">
        <v>8</v>
      </c>
      <c r="D901" s="6" t="s">
        <v>8221</v>
      </c>
      <c r="E901">
        <v>8</v>
      </c>
    </row>
    <row r="902" spans="1:5" x14ac:dyDescent="0.2">
      <c r="A902" s="6" t="s">
        <v>8221</v>
      </c>
      <c r="B902">
        <v>2</v>
      </c>
      <c r="D902" s="6" t="s">
        <v>8221</v>
      </c>
      <c r="E902">
        <v>2</v>
      </c>
    </row>
    <row r="903" spans="1:5" x14ac:dyDescent="0.2">
      <c r="A903" s="6" t="s">
        <v>8221</v>
      </c>
      <c r="B903">
        <v>0</v>
      </c>
      <c r="D903" s="6" t="s">
        <v>8221</v>
      </c>
      <c r="E903">
        <v>0</v>
      </c>
    </row>
    <row r="904" spans="1:5" x14ac:dyDescent="0.2">
      <c r="A904" s="6" t="s">
        <v>8221</v>
      </c>
      <c r="B904">
        <v>3</v>
      </c>
      <c r="D904" s="6" t="s">
        <v>8221</v>
      </c>
      <c r="E904">
        <v>3</v>
      </c>
    </row>
    <row r="905" spans="1:5" x14ac:dyDescent="0.2">
      <c r="A905" s="6" t="s">
        <v>8221</v>
      </c>
      <c r="B905">
        <v>4</v>
      </c>
      <c r="D905" s="6" t="s">
        <v>8221</v>
      </c>
      <c r="E905">
        <v>4</v>
      </c>
    </row>
    <row r="906" spans="1:5" x14ac:dyDescent="0.2">
      <c r="A906" s="6" t="s">
        <v>8221</v>
      </c>
      <c r="B906">
        <v>3</v>
      </c>
      <c r="D906" s="6" t="s">
        <v>8221</v>
      </c>
      <c r="E906">
        <v>3</v>
      </c>
    </row>
    <row r="907" spans="1:5" x14ac:dyDescent="0.2">
      <c r="A907" s="6" t="s">
        <v>8221</v>
      </c>
      <c r="B907">
        <v>6</v>
      </c>
      <c r="D907" s="6" t="s">
        <v>8221</v>
      </c>
      <c r="E907">
        <v>6</v>
      </c>
    </row>
    <row r="908" spans="1:5" x14ac:dyDescent="0.2">
      <c r="A908" s="6" t="s">
        <v>8221</v>
      </c>
      <c r="B908">
        <v>0</v>
      </c>
      <c r="D908" s="6" t="s">
        <v>8221</v>
      </c>
      <c r="E908">
        <v>0</v>
      </c>
    </row>
    <row r="909" spans="1:5" x14ac:dyDescent="0.2">
      <c r="A909" s="6" t="s">
        <v>8221</v>
      </c>
      <c r="B909">
        <v>0</v>
      </c>
      <c r="D909" s="6" t="s">
        <v>8221</v>
      </c>
      <c r="E909">
        <v>0</v>
      </c>
    </row>
    <row r="910" spans="1:5" x14ac:dyDescent="0.2">
      <c r="A910" s="6" t="s">
        <v>8221</v>
      </c>
      <c r="B910">
        <v>0</v>
      </c>
      <c r="D910" s="6" t="s">
        <v>8221</v>
      </c>
      <c r="E910">
        <v>0</v>
      </c>
    </row>
    <row r="911" spans="1:5" x14ac:dyDescent="0.2">
      <c r="A911" s="6" t="s">
        <v>8221</v>
      </c>
      <c r="B911">
        <v>8</v>
      </c>
      <c r="D911" s="6" t="s">
        <v>8221</v>
      </c>
      <c r="E911">
        <v>8</v>
      </c>
    </row>
    <row r="912" spans="1:5" x14ac:dyDescent="0.2">
      <c r="A912" s="6" t="s">
        <v>8221</v>
      </c>
      <c r="B912">
        <v>5</v>
      </c>
      <c r="D912" s="6" t="s">
        <v>8221</v>
      </c>
      <c r="E912">
        <v>5</v>
      </c>
    </row>
    <row r="913" spans="1:5" x14ac:dyDescent="0.2">
      <c r="A913" s="6" t="s">
        <v>8221</v>
      </c>
      <c r="B913">
        <v>0</v>
      </c>
      <c r="D913" s="6" t="s">
        <v>8221</v>
      </c>
      <c r="E913">
        <v>0</v>
      </c>
    </row>
    <row r="914" spans="1:5" x14ac:dyDescent="0.2">
      <c r="A914" s="6" t="s">
        <v>8221</v>
      </c>
      <c r="B914">
        <v>2</v>
      </c>
      <c r="D914" s="6" t="s">
        <v>8221</v>
      </c>
      <c r="E914">
        <v>2</v>
      </c>
    </row>
    <row r="915" spans="1:5" x14ac:dyDescent="0.2">
      <c r="A915" s="6" t="s">
        <v>8221</v>
      </c>
      <c r="B915">
        <v>24</v>
      </c>
      <c r="D915" s="6" t="s">
        <v>8221</v>
      </c>
      <c r="E915">
        <v>24</v>
      </c>
    </row>
    <row r="916" spans="1:5" x14ac:dyDescent="0.2">
      <c r="A916" s="6" t="s">
        <v>8221</v>
      </c>
      <c r="B916">
        <v>0</v>
      </c>
      <c r="D916" s="6" t="s">
        <v>8221</v>
      </c>
      <c r="E916">
        <v>0</v>
      </c>
    </row>
    <row r="917" spans="1:5" x14ac:dyDescent="0.2">
      <c r="A917" s="6" t="s">
        <v>8221</v>
      </c>
      <c r="B917">
        <v>9</v>
      </c>
      <c r="D917" s="6" t="s">
        <v>8221</v>
      </c>
      <c r="E917">
        <v>9</v>
      </c>
    </row>
    <row r="918" spans="1:5" x14ac:dyDescent="0.2">
      <c r="A918" s="6" t="s">
        <v>8221</v>
      </c>
      <c r="B918">
        <v>0</v>
      </c>
      <c r="D918" s="6" t="s">
        <v>8221</v>
      </c>
      <c r="E918">
        <v>0</v>
      </c>
    </row>
    <row r="919" spans="1:5" x14ac:dyDescent="0.2">
      <c r="A919" s="6" t="s">
        <v>8221</v>
      </c>
      <c r="B919">
        <v>1</v>
      </c>
      <c r="D919" s="6" t="s">
        <v>8221</v>
      </c>
      <c r="E919">
        <v>1</v>
      </c>
    </row>
    <row r="920" spans="1:5" x14ac:dyDescent="0.2">
      <c r="A920" s="6" t="s">
        <v>8221</v>
      </c>
      <c r="B920">
        <v>10</v>
      </c>
      <c r="D920" s="6" t="s">
        <v>8221</v>
      </c>
      <c r="E920">
        <v>10</v>
      </c>
    </row>
    <row r="921" spans="1:5" x14ac:dyDescent="0.2">
      <c r="A921" s="6" t="s">
        <v>8221</v>
      </c>
      <c r="B921">
        <v>1</v>
      </c>
      <c r="D921" s="6" t="s">
        <v>8221</v>
      </c>
      <c r="E921">
        <v>1</v>
      </c>
    </row>
    <row r="922" spans="1:5" x14ac:dyDescent="0.2">
      <c r="A922" s="6" t="s">
        <v>8221</v>
      </c>
      <c r="B922">
        <v>0</v>
      </c>
      <c r="D922" s="6" t="s">
        <v>8221</v>
      </c>
      <c r="E922">
        <v>0</v>
      </c>
    </row>
    <row r="923" spans="1:5" x14ac:dyDescent="0.2">
      <c r="A923" s="6" t="s">
        <v>8221</v>
      </c>
      <c r="B923">
        <v>20</v>
      </c>
      <c r="D923" s="6" t="s">
        <v>8221</v>
      </c>
      <c r="E923">
        <v>20</v>
      </c>
    </row>
    <row r="924" spans="1:5" x14ac:dyDescent="0.2">
      <c r="A924" s="6" t="s">
        <v>8221</v>
      </c>
      <c r="B924">
        <v>30</v>
      </c>
      <c r="D924" s="6" t="s">
        <v>8221</v>
      </c>
      <c r="E924">
        <v>30</v>
      </c>
    </row>
    <row r="925" spans="1:5" x14ac:dyDescent="0.2">
      <c r="A925" s="6" t="s">
        <v>8221</v>
      </c>
      <c r="B925">
        <v>6</v>
      </c>
      <c r="D925" s="6" t="s">
        <v>8221</v>
      </c>
      <c r="E925">
        <v>6</v>
      </c>
    </row>
    <row r="926" spans="1:5" x14ac:dyDescent="0.2">
      <c r="A926" s="6" t="s">
        <v>8221</v>
      </c>
      <c r="B926">
        <v>15</v>
      </c>
      <c r="D926" s="6" t="s">
        <v>8221</v>
      </c>
      <c r="E926">
        <v>15</v>
      </c>
    </row>
    <row r="927" spans="1:5" x14ac:dyDescent="0.2">
      <c r="A927" s="6" t="s">
        <v>8221</v>
      </c>
      <c r="B927">
        <v>5</v>
      </c>
      <c r="D927" s="6" t="s">
        <v>8221</v>
      </c>
      <c r="E927">
        <v>5</v>
      </c>
    </row>
    <row r="928" spans="1:5" x14ac:dyDescent="0.2">
      <c r="A928" s="6" t="s">
        <v>8221</v>
      </c>
      <c r="B928">
        <v>0</v>
      </c>
      <c r="D928" s="6" t="s">
        <v>8221</v>
      </c>
      <c r="E928">
        <v>0</v>
      </c>
    </row>
    <row r="929" spans="1:5" x14ac:dyDescent="0.2">
      <c r="A929" s="6" t="s">
        <v>8221</v>
      </c>
      <c r="B929">
        <v>0</v>
      </c>
      <c r="D929" s="6" t="s">
        <v>8221</v>
      </c>
      <c r="E929">
        <v>0</v>
      </c>
    </row>
    <row r="930" spans="1:5" x14ac:dyDescent="0.2">
      <c r="A930" s="6" t="s">
        <v>8221</v>
      </c>
      <c r="B930">
        <v>28</v>
      </c>
      <c r="D930" s="6" t="s">
        <v>8221</v>
      </c>
      <c r="E930">
        <v>28</v>
      </c>
    </row>
    <row r="931" spans="1:5" x14ac:dyDescent="0.2">
      <c r="A931" s="6" t="s">
        <v>8221</v>
      </c>
      <c r="B931">
        <v>0</v>
      </c>
      <c r="D931" s="6" t="s">
        <v>8221</v>
      </c>
      <c r="E931">
        <v>0</v>
      </c>
    </row>
    <row r="932" spans="1:5" x14ac:dyDescent="0.2">
      <c r="A932" s="6" t="s">
        <v>8221</v>
      </c>
      <c r="B932">
        <v>5</v>
      </c>
      <c r="D932" s="6" t="s">
        <v>8221</v>
      </c>
      <c r="E932">
        <v>5</v>
      </c>
    </row>
    <row r="933" spans="1:5" x14ac:dyDescent="0.2">
      <c r="A933" s="6" t="s">
        <v>8221</v>
      </c>
      <c r="B933">
        <v>7</v>
      </c>
      <c r="D933" s="6" t="s">
        <v>8221</v>
      </c>
      <c r="E933">
        <v>7</v>
      </c>
    </row>
    <row r="934" spans="1:5" x14ac:dyDescent="0.2">
      <c r="A934" s="6" t="s">
        <v>8221</v>
      </c>
      <c r="B934">
        <v>30</v>
      </c>
      <c r="D934" s="6" t="s">
        <v>8221</v>
      </c>
      <c r="E934">
        <v>30</v>
      </c>
    </row>
    <row r="935" spans="1:5" x14ac:dyDescent="0.2">
      <c r="A935" s="6" t="s">
        <v>8221</v>
      </c>
      <c r="B935">
        <v>2</v>
      </c>
      <c r="D935" s="6" t="s">
        <v>8221</v>
      </c>
      <c r="E935">
        <v>2</v>
      </c>
    </row>
    <row r="936" spans="1:5" x14ac:dyDescent="0.2">
      <c r="A936" s="6" t="s">
        <v>8221</v>
      </c>
      <c r="B936">
        <v>30</v>
      </c>
      <c r="D936" s="6" t="s">
        <v>8221</v>
      </c>
      <c r="E936">
        <v>30</v>
      </c>
    </row>
    <row r="937" spans="1:5" x14ac:dyDescent="0.2">
      <c r="A937" s="6" t="s">
        <v>8221</v>
      </c>
      <c r="B937">
        <v>2</v>
      </c>
      <c r="D937" s="6" t="s">
        <v>8221</v>
      </c>
      <c r="E937">
        <v>2</v>
      </c>
    </row>
    <row r="938" spans="1:5" x14ac:dyDescent="0.2">
      <c r="A938" s="6" t="s">
        <v>8221</v>
      </c>
      <c r="B938">
        <v>0</v>
      </c>
      <c r="D938" s="6" t="s">
        <v>8221</v>
      </c>
      <c r="E938">
        <v>0</v>
      </c>
    </row>
    <row r="939" spans="1:5" x14ac:dyDescent="0.2">
      <c r="A939" s="6" t="s">
        <v>8221</v>
      </c>
      <c r="B939">
        <v>2</v>
      </c>
      <c r="D939" s="6" t="s">
        <v>8221</v>
      </c>
      <c r="E939">
        <v>2</v>
      </c>
    </row>
    <row r="940" spans="1:5" x14ac:dyDescent="0.2">
      <c r="A940" s="6" t="s">
        <v>8221</v>
      </c>
      <c r="B940">
        <v>1</v>
      </c>
      <c r="D940" s="6" t="s">
        <v>8221</v>
      </c>
      <c r="E940">
        <v>1</v>
      </c>
    </row>
    <row r="941" spans="1:5" x14ac:dyDescent="0.2">
      <c r="A941" s="6" t="s">
        <v>8221</v>
      </c>
      <c r="B941">
        <v>2</v>
      </c>
      <c r="D941" s="6" t="s">
        <v>8221</v>
      </c>
      <c r="E941">
        <v>2</v>
      </c>
    </row>
    <row r="942" spans="1:5" x14ac:dyDescent="0.2">
      <c r="A942" s="6" t="s">
        <v>8221</v>
      </c>
      <c r="B942">
        <v>14</v>
      </c>
      <c r="D942" s="6" t="s">
        <v>8221</v>
      </c>
      <c r="E942">
        <v>14</v>
      </c>
    </row>
    <row r="943" spans="1:5" x14ac:dyDescent="0.2">
      <c r="A943" s="6" t="s">
        <v>8221</v>
      </c>
      <c r="B943">
        <v>31</v>
      </c>
      <c r="D943" s="6" t="s">
        <v>8221</v>
      </c>
      <c r="E943">
        <v>31</v>
      </c>
    </row>
    <row r="944" spans="1:5" x14ac:dyDescent="0.2">
      <c r="A944" s="6" t="s">
        <v>8221</v>
      </c>
      <c r="B944">
        <v>16</v>
      </c>
      <c r="D944" s="6" t="s">
        <v>8221</v>
      </c>
      <c r="E944">
        <v>16</v>
      </c>
    </row>
    <row r="945" spans="1:5" x14ac:dyDescent="0.2">
      <c r="A945" s="6" t="s">
        <v>8221</v>
      </c>
      <c r="B945">
        <v>12</v>
      </c>
      <c r="D945" s="6" t="s">
        <v>8221</v>
      </c>
      <c r="E945">
        <v>12</v>
      </c>
    </row>
    <row r="946" spans="1:5" x14ac:dyDescent="0.2">
      <c r="A946" s="6" t="s">
        <v>8221</v>
      </c>
      <c r="B946">
        <v>96</v>
      </c>
      <c r="D946" s="6" t="s">
        <v>8221</v>
      </c>
      <c r="E946">
        <v>96</v>
      </c>
    </row>
    <row r="947" spans="1:5" x14ac:dyDescent="0.2">
      <c r="A947" s="6" t="s">
        <v>8221</v>
      </c>
      <c r="B947">
        <v>16</v>
      </c>
      <c r="D947" s="6" t="s">
        <v>8221</v>
      </c>
      <c r="E947">
        <v>16</v>
      </c>
    </row>
    <row r="948" spans="1:5" x14ac:dyDescent="0.2">
      <c r="A948" s="6" t="s">
        <v>8221</v>
      </c>
      <c r="B948">
        <v>5</v>
      </c>
      <c r="D948" s="6" t="s">
        <v>8221</v>
      </c>
      <c r="E948">
        <v>5</v>
      </c>
    </row>
    <row r="949" spans="1:5" x14ac:dyDescent="0.2">
      <c r="A949" s="6" t="s">
        <v>8221</v>
      </c>
      <c r="B949">
        <v>0</v>
      </c>
      <c r="D949" s="6" t="s">
        <v>8221</v>
      </c>
      <c r="E949">
        <v>0</v>
      </c>
    </row>
    <row r="950" spans="1:5" x14ac:dyDescent="0.2">
      <c r="A950" s="6" t="s">
        <v>8221</v>
      </c>
      <c r="B950">
        <v>8</v>
      </c>
      <c r="D950" s="6" t="s">
        <v>8221</v>
      </c>
      <c r="E950">
        <v>8</v>
      </c>
    </row>
    <row r="951" spans="1:5" x14ac:dyDescent="0.2">
      <c r="A951" s="6" t="s">
        <v>8221</v>
      </c>
      <c r="B951">
        <v>7</v>
      </c>
      <c r="D951" s="6" t="s">
        <v>8221</v>
      </c>
      <c r="E951">
        <v>7</v>
      </c>
    </row>
    <row r="952" spans="1:5" x14ac:dyDescent="0.2">
      <c r="A952" s="6" t="s">
        <v>8221</v>
      </c>
      <c r="B952">
        <v>24</v>
      </c>
      <c r="D952" s="6" t="s">
        <v>8221</v>
      </c>
      <c r="E952">
        <v>24</v>
      </c>
    </row>
    <row r="953" spans="1:5" x14ac:dyDescent="0.2">
      <c r="A953" s="6" t="s">
        <v>8221</v>
      </c>
      <c r="B953">
        <v>121</v>
      </c>
      <c r="D953" s="6" t="s">
        <v>8221</v>
      </c>
      <c r="E953">
        <v>121</v>
      </c>
    </row>
    <row r="954" spans="1:5" x14ac:dyDescent="0.2">
      <c r="A954" s="6" t="s">
        <v>8221</v>
      </c>
      <c r="B954">
        <v>196</v>
      </c>
      <c r="D954" s="6" t="s">
        <v>8221</v>
      </c>
      <c r="E954">
        <v>196</v>
      </c>
    </row>
    <row r="955" spans="1:5" x14ac:dyDescent="0.2">
      <c r="A955" s="6" t="s">
        <v>8221</v>
      </c>
      <c r="B955">
        <v>5</v>
      </c>
      <c r="D955" s="6" t="s">
        <v>8221</v>
      </c>
      <c r="E955">
        <v>5</v>
      </c>
    </row>
    <row r="956" spans="1:5" x14ac:dyDescent="0.2">
      <c r="A956" s="6" t="s">
        <v>8221</v>
      </c>
      <c r="B956">
        <v>73</v>
      </c>
      <c r="D956" s="6" t="s">
        <v>8221</v>
      </c>
      <c r="E956">
        <v>73</v>
      </c>
    </row>
    <row r="957" spans="1:5" x14ac:dyDescent="0.2">
      <c r="A957" s="6" t="s">
        <v>8221</v>
      </c>
      <c r="B957">
        <v>93</v>
      </c>
      <c r="D957" s="6" t="s">
        <v>8221</v>
      </c>
      <c r="E957">
        <v>93</v>
      </c>
    </row>
    <row r="958" spans="1:5" x14ac:dyDescent="0.2">
      <c r="A958" s="6" t="s">
        <v>8221</v>
      </c>
      <c r="B958">
        <v>17</v>
      </c>
      <c r="D958" s="6" t="s">
        <v>8221</v>
      </c>
      <c r="E958">
        <v>17</v>
      </c>
    </row>
    <row r="959" spans="1:5" x14ac:dyDescent="0.2">
      <c r="A959" s="6" t="s">
        <v>8221</v>
      </c>
      <c r="B959">
        <v>7</v>
      </c>
      <c r="D959" s="6" t="s">
        <v>8221</v>
      </c>
      <c r="E959">
        <v>7</v>
      </c>
    </row>
    <row r="960" spans="1:5" x14ac:dyDescent="0.2">
      <c r="A960" s="6" t="s">
        <v>8221</v>
      </c>
      <c r="B960">
        <v>17</v>
      </c>
      <c r="D960" s="6" t="s">
        <v>8221</v>
      </c>
      <c r="E960">
        <v>17</v>
      </c>
    </row>
    <row r="961" spans="1:5" x14ac:dyDescent="0.2">
      <c r="A961" s="6" t="s">
        <v>8221</v>
      </c>
      <c r="B961">
        <v>171</v>
      </c>
      <c r="D961" s="6" t="s">
        <v>8221</v>
      </c>
      <c r="E961">
        <v>171</v>
      </c>
    </row>
    <row r="962" spans="1:5" x14ac:dyDescent="0.2">
      <c r="A962" s="6" t="s">
        <v>8221</v>
      </c>
      <c r="B962">
        <v>188</v>
      </c>
      <c r="D962" s="6" t="s">
        <v>8221</v>
      </c>
      <c r="E962">
        <v>188</v>
      </c>
    </row>
    <row r="963" spans="1:5" x14ac:dyDescent="0.2">
      <c r="A963" s="6" t="s">
        <v>8221</v>
      </c>
      <c r="B963">
        <v>110</v>
      </c>
      <c r="D963" s="6" t="s">
        <v>8221</v>
      </c>
      <c r="E963">
        <v>110</v>
      </c>
    </row>
    <row r="964" spans="1:5" x14ac:dyDescent="0.2">
      <c r="A964" s="6" t="s">
        <v>8221</v>
      </c>
      <c r="B964">
        <v>37</v>
      </c>
      <c r="D964" s="6" t="s">
        <v>8221</v>
      </c>
      <c r="E964">
        <v>37</v>
      </c>
    </row>
    <row r="965" spans="1:5" x14ac:dyDescent="0.2">
      <c r="A965" s="6" t="s">
        <v>8221</v>
      </c>
      <c r="B965">
        <v>9</v>
      </c>
      <c r="D965" s="6" t="s">
        <v>8221</v>
      </c>
      <c r="E965">
        <v>9</v>
      </c>
    </row>
    <row r="966" spans="1:5" x14ac:dyDescent="0.2">
      <c r="A966" s="6" t="s">
        <v>8221</v>
      </c>
      <c r="B966">
        <v>29</v>
      </c>
      <c r="D966" s="6" t="s">
        <v>8221</v>
      </c>
      <c r="E966">
        <v>29</v>
      </c>
    </row>
    <row r="967" spans="1:5" x14ac:dyDescent="0.2">
      <c r="A967" s="6" t="s">
        <v>8221</v>
      </c>
      <c r="B967">
        <v>6</v>
      </c>
      <c r="D967" s="6" t="s">
        <v>8221</v>
      </c>
      <c r="E967">
        <v>6</v>
      </c>
    </row>
    <row r="968" spans="1:5" x14ac:dyDescent="0.2">
      <c r="A968" s="6" t="s">
        <v>8221</v>
      </c>
      <c r="B968">
        <v>30</v>
      </c>
      <c r="D968" s="6" t="s">
        <v>8221</v>
      </c>
      <c r="E968">
        <v>30</v>
      </c>
    </row>
    <row r="969" spans="1:5" x14ac:dyDescent="0.2">
      <c r="A969" s="6" t="s">
        <v>8221</v>
      </c>
      <c r="B969">
        <v>81</v>
      </c>
      <c r="D969" s="6" t="s">
        <v>8221</v>
      </c>
      <c r="E969">
        <v>81</v>
      </c>
    </row>
    <row r="970" spans="1:5" x14ac:dyDescent="0.2">
      <c r="A970" s="6" t="s">
        <v>8221</v>
      </c>
      <c r="B970">
        <v>4</v>
      </c>
      <c r="D970" s="6" t="s">
        <v>8221</v>
      </c>
      <c r="E970">
        <v>4</v>
      </c>
    </row>
    <row r="971" spans="1:5" x14ac:dyDescent="0.2">
      <c r="A971" s="6" t="s">
        <v>8221</v>
      </c>
      <c r="B971">
        <v>11</v>
      </c>
      <c r="D971" s="6" t="s">
        <v>8221</v>
      </c>
      <c r="E971">
        <v>11</v>
      </c>
    </row>
    <row r="972" spans="1:5" x14ac:dyDescent="0.2">
      <c r="A972" s="6" t="s">
        <v>8221</v>
      </c>
      <c r="B972">
        <v>14</v>
      </c>
      <c r="D972" s="6" t="s">
        <v>8221</v>
      </c>
      <c r="E972">
        <v>14</v>
      </c>
    </row>
    <row r="973" spans="1:5" x14ac:dyDescent="0.2">
      <c r="A973" s="6" t="s">
        <v>8221</v>
      </c>
      <c r="B973">
        <v>5</v>
      </c>
      <c r="D973" s="6" t="s">
        <v>8221</v>
      </c>
      <c r="E973">
        <v>5</v>
      </c>
    </row>
    <row r="974" spans="1:5" x14ac:dyDescent="0.2">
      <c r="A974" s="6" t="s">
        <v>8221</v>
      </c>
      <c r="B974">
        <v>45</v>
      </c>
      <c r="D974" s="6" t="s">
        <v>8221</v>
      </c>
      <c r="E974">
        <v>45</v>
      </c>
    </row>
    <row r="975" spans="1:5" x14ac:dyDescent="0.2">
      <c r="A975" s="6" t="s">
        <v>8221</v>
      </c>
      <c r="B975">
        <v>8</v>
      </c>
      <c r="D975" s="6" t="s">
        <v>8221</v>
      </c>
      <c r="E975">
        <v>8</v>
      </c>
    </row>
    <row r="976" spans="1:5" x14ac:dyDescent="0.2">
      <c r="A976" s="6" t="s">
        <v>8221</v>
      </c>
      <c r="B976">
        <v>3</v>
      </c>
      <c r="D976" s="6" t="s">
        <v>8221</v>
      </c>
      <c r="E976">
        <v>3</v>
      </c>
    </row>
    <row r="977" spans="1:5" x14ac:dyDescent="0.2">
      <c r="A977" s="6" t="s">
        <v>8221</v>
      </c>
      <c r="B977">
        <v>24</v>
      </c>
      <c r="D977" s="6" t="s">
        <v>8221</v>
      </c>
      <c r="E977">
        <v>24</v>
      </c>
    </row>
    <row r="978" spans="1:5" x14ac:dyDescent="0.2">
      <c r="A978" s="6" t="s">
        <v>8221</v>
      </c>
      <c r="B978">
        <v>18</v>
      </c>
      <c r="D978" s="6" t="s">
        <v>8221</v>
      </c>
      <c r="E978">
        <v>18</v>
      </c>
    </row>
    <row r="979" spans="1:5" x14ac:dyDescent="0.2">
      <c r="A979" s="6" t="s">
        <v>8221</v>
      </c>
      <c r="B979">
        <v>12</v>
      </c>
      <c r="D979" s="6" t="s">
        <v>8221</v>
      </c>
      <c r="E979">
        <v>12</v>
      </c>
    </row>
    <row r="980" spans="1:5" x14ac:dyDescent="0.2">
      <c r="A980" s="6" t="s">
        <v>8221</v>
      </c>
      <c r="B980">
        <v>123</v>
      </c>
      <c r="D980" s="6" t="s">
        <v>8221</v>
      </c>
      <c r="E980">
        <v>123</v>
      </c>
    </row>
    <row r="981" spans="1:5" x14ac:dyDescent="0.2">
      <c r="A981" s="6" t="s">
        <v>8221</v>
      </c>
      <c r="B981">
        <v>96</v>
      </c>
      <c r="D981" s="6" t="s">
        <v>8221</v>
      </c>
      <c r="E981">
        <v>96</v>
      </c>
    </row>
    <row r="982" spans="1:5" x14ac:dyDescent="0.2">
      <c r="A982" s="6" t="s">
        <v>8221</v>
      </c>
      <c r="B982">
        <v>31</v>
      </c>
      <c r="D982" s="6" t="s">
        <v>8221</v>
      </c>
      <c r="E982">
        <v>31</v>
      </c>
    </row>
    <row r="983" spans="1:5" x14ac:dyDescent="0.2">
      <c r="A983" s="6" t="s">
        <v>8221</v>
      </c>
      <c r="B983">
        <v>4</v>
      </c>
      <c r="D983" s="6" t="s">
        <v>8221</v>
      </c>
      <c r="E983">
        <v>4</v>
      </c>
    </row>
    <row r="984" spans="1:5" x14ac:dyDescent="0.2">
      <c r="A984" s="6" t="s">
        <v>8221</v>
      </c>
      <c r="B984">
        <v>3</v>
      </c>
      <c r="D984" s="6" t="s">
        <v>8221</v>
      </c>
      <c r="E984">
        <v>3</v>
      </c>
    </row>
    <row r="985" spans="1:5" x14ac:dyDescent="0.2">
      <c r="A985" s="6" t="s">
        <v>8221</v>
      </c>
      <c r="B985">
        <v>179</v>
      </c>
      <c r="D985" s="6" t="s">
        <v>8221</v>
      </c>
      <c r="E985">
        <v>179</v>
      </c>
    </row>
    <row r="986" spans="1:5" x14ac:dyDescent="0.2">
      <c r="A986" s="6" t="s">
        <v>8221</v>
      </c>
      <c r="B986">
        <v>3</v>
      </c>
      <c r="D986" s="6" t="s">
        <v>8221</v>
      </c>
      <c r="E986">
        <v>3</v>
      </c>
    </row>
    <row r="987" spans="1:5" x14ac:dyDescent="0.2">
      <c r="A987" s="6" t="s">
        <v>8221</v>
      </c>
      <c r="B987">
        <v>23</v>
      </c>
      <c r="D987" s="6" t="s">
        <v>8221</v>
      </c>
      <c r="E987">
        <v>23</v>
      </c>
    </row>
    <row r="988" spans="1:5" x14ac:dyDescent="0.2">
      <c r="A988" s="6" t="s">
        <v>8221</v>
      </c>
      <c r="B988">
        <v>23</v>
      </c>
      <c r="D988" s="6" t="s">
        <v>8221</v>
      </c>
      <c r="E988">
        <v>23</v>
      </c>
    </row>
    <row r="989" spans="1:5" x14ac:dyDescent="0.2">
      <c r="A989" s="6" t="s">
        <v>8221</v>
      </c>
      <c r="B989">
        <v>41</v>
      </c>
      <c r="D989" s="6" t="s">
        <v>8221</v>
      </c>
      <c r="E989">
        <v>41</v>
      </c>
    </row>
    <row r="990" spans="1:5" x14ac:dyDescent="0.2">
      <c r="A990" s="6" t="s">
        <v>8221</v>
      </c>
      <c r="B990">
        <v>0</v>
      </c>
      <c r="D990" s="6" t="s">
        <v>8221</v>
      </c>
      <c r="E990">
        <v>0</v>
      </c>
    </row>
    <row r="991" spans="1:5" x14ac:dyDescent="0.2">
      <c r="A991" s="6" t="s">
        <v>8221</v>
      </c>
      <c r="B991">
        <v>32</v>
      </c>
      <c r="D991" s="6" t="s">
        <v>8221</v>
      </c>
      <c r="E991">
        <v>32</v>
      </c>
    </row>
    <row r="992" spans="1:5" x14ac:dyDescent="0.2">
      <c r="A992" s="6" t="s">
        <v>8221</v>
      </c>
      <c r="B992">
        <v>2</v>
      </c>
      <c r="D992" s="6" t="s">
        <v>8221</v>
      </c>
      <c r="E992">
        <v>2</v>
      </c>
    </row>
    <row r="993" spans="1:5" x14ac:dyDescent="0.2">
      <c r="A993" s="6" t="s">
        <v>8221</v>
      </c>
      <c r="B993">
        <v>7</v>
      </c>
      <c r="D993" s="6" t="s">
        <v>8221</v>
      </c>
      <c r="E993">
        <v>7</v>
      </c>
    </row>
    <row r="994" spans="1:5" x14ac:dyDescent="0.2">
      <c r="A994" s="6" t="s">
        <v>8221</v>
      </c>
      <c r="B994">
        <v>4</v>
      </c>
      <c r="D994" s="6" t="s">
        <v>8221</v>
      </c>
      <c r="E994">
        <v>4</v>
      </c>
    </row>
    <row r="995" spans="1:5" x14ac:dyDescent="0.2">
      <c r="A995" s="6" t="s">
        <v>8221</v>
      </c>
      <c r="B995">
        <v>196</v>
      </c>
      <c r="D995" s="6" t="s">
        <v>8221</v>
      </c>
      <c r="E995">
        <v>196</v>
      </c>
    </row>
    <row r="996" spans="1:5" x14ac:dyDescent="0.2">
      <c r="A996" s="6" t="s">
        <v>8221</v>
      </c>
      <c r="B996">
        <v>11</v>
      </c>
      <c r="D996" s="6" t="s">
        <v>8221</v>
      </c>
      <c r="E996">
        <v>11</v>
      </c>
    </row>
    <row r="997" spans="1:5" x14ac:dyDescent="0.2">
      <c r="A997" s="6" t="s">
        <v>8221</v>
      </c>
      <c r="B997">
        <v>9</v>
      </c>
      <c r="D997" s="6" t="s">
        <v>8221</v>
      </c>
      <c r="E997">
        <v>9</v>
      </c>
    </row>
    <row r="998" spans="1:5" x14ac:dyDescent="0.2">
      <c r="A998" s="6" t="s">
        <v>8221</v>
      </c>
      <c r="B998">
        <v>5</v>
      </c>
      <c r="D998" s="6" t="s">
        <v>8221</v>
      </c>
      <c r="E998">
        <v>5</v>
      </c>
    </row>
    <row r="999" spans="1:5" x14ac:dyDescent="0.2">
      <c r="A999" s="6" t="s">
        <v>8221</v>
      </c>
      <c r="B999">
        <v>8</v>
      </c>
      <c r="D999" s="6" t="s">
        <v>8221</v>
      </c>
      <c r="E999">
        <v>8</v>
      </c>
    </row>
    <row r="1000" spans="1:5" x14ac:dyDescent="0.2">
      <c r="A1000" s="6" t="s">
        <v>8221</v>
      </c>
      <c r="B1000">
        <v>229</v>
      </c>
      <c r="D1000" s="6" t="s">
        <v>8221</v>
      </c>
      <c r="E1000">
        <v>229</v>
      </c>
    </row>
    <row r="1001" spans="1:5" x14ac:dyDescent="0.2">
      <c r="A1001" s="6" t="s">
        <v>8221</v>
      </c>
      <c r="B1001">
        <v>40</v>
      </c>
      <c r="D1001" s="6" t="s">
        <v>8221</v>
      </c>
      <c r="E1001">
        <v>40</v>
      </c>
    </row>
    <row r="1002" spans="1:5" x14ac:dyDescent="0.2">
      <c r="A1002" s="6" t="s">
        <v>8220</v>
      </c>
      <c r="B1002">
        <v>6</v>
      </c>
      <c r="D1002" s="6" t="s">
        <v>8220</v>
      </c>
      <c r="E1002">
        <v>6</v>
      </c>
    </row>
    <row r="1003" spans="1:5" x14ac:dyDescent="0.2">
      <c r="A1003" s="6" t="s">
        <v>8220</v>
      </c>
      <c r="B1003">
        <v>4</v>
      </c>
      <c r="D1003" s="6" t="s">
        <v>8220</v>
      </c>
      <c r="E1003">
        <v>4</v>
      </c>
    </row>
    <row r="1004" spans="1:5" x14ac:dyDescent="0.2">
      <c r="A1004" s="6" t="s">
        <v>8220</v>
      </c>
      <c r="B1004">
        <v>22</v>
      </c>
      <c r="D1004" s="6" t="s">
        <v>8220</v>
      </c>
      <c r="E1004">
        <v>22</v>
      </c>
    </row>
    <row r="1005" spans="1:5" x14ac:dyDescent="0.2">
      <c r="A1005" s="6" t="s">
        <v>8220</v>
      </c>
      <c r="B1005">
        <v>15</v>
      </c>
      <c r="D1005" s="6" t="s">
        <v>8220</v>
      </c>
      <c r="E1005">
        <v>15</v>
      </c>
    </row>
    <row r="1006" spans="1:5" x14ac:dyDescent="0.2">
      <c r="A1006" s="6" t="s">
        <v>8220</v>
      </c>
      <c r="B1006">
        <v>95</v>
      </c>
      <c r="D1006" s="6" t="s">
        <v>8220</v>
      </c>
      <c r="E1006">
        <v>95</v>
      </c>
    </row>
    <row r="1007" spans="1:5" x14ac:dyDescent="0.2">
      <c r="A1007" s="6" t="s">
        <v>8220</v>
      </c>
      <c r="B1007">
        <v>161</v>
      </c>
      <c r="D1007" s="6" t="s">
        <v>8220</v>
      </c>
      <c r="E1007">
        <v>161</v>
      </c>
    </row>
    <row r="1008" spans="1:5" x14ac:dyDescent="0.2">
      <c r="A1008" s="6" t="s">
        <v>8220</v>
      </c>
      <c r="B1008">
        <v>8</v>
      </c>
      <c r="D1008" s="6" t="s">
        <v>8220</v>
      </c>
      <c r="E1008">
        <v>8</v>
      </c>
    </row>
    <row r="1009" spans="1:5" x14ac:dyDescent="0.2">
      <c r="A1009" s="6" t="s">
        <v>8220</v>
      </c>
      <c r="B1009">
        <v>76</v>
      </c>
      <c r="D1009" s="6" t="s">
        <v>8220</v>
      </c>
      <c r="E1009">
        <v>76</v>
      </c>
    </row>
    <row r="1010" spans="1:5" x14ac:dyDescent="0.2">
      <c r="A1010" s="6" t="s">
        <v>8220</v>
      </c>
      <c r="B1010">
        <v>1</v>
      </c>
      <c r="D1010" s="6" t="s">
        <v>8220</v>
      </c>
      <c r="E1010">
        <v>1</v>
      </c>
    </row>
    <row r="1011" spans="1:5" x14ac:dyDescent="0.2">
      <c r="A1011" s="6" t="s">
        <v>8220</v>
      </c>
      <c r="B1011">
        <v>101</v>
      </c>
      <c r="D1011" s="6" t="s">
        <v>8220</v>
      </c>
      <c r="E1011">
        <v>101</v>
      </c>
    </row>
    <row r="1012" spans="1:5" x14ac:dyDescent="0.2">
      <c r="A1012" s="6" t="s">
        <v>8220</v>
      </c>
      <c r="B1012">
        <v>4</v>
      </c>
      <c r="D1012" s="6" t="s">
        <v>8220</v>
      </c>
      <c r="E1012">
        <v>4</v>
      </c>
    </row>
    <row r="1013" spans="1:5" x14ac:dyDescent="0.2">
      <c r="A1013" s="6" t="s">
        <v>8220</v>
      </c>
      <c r="B1013">
        <v>1</v>
      </c>
      <c r="D1013" s="6" t="s">
        <v>8220</v>
      </c>
      <c r="E1013">
        <v>1</v>
      </c>
    </row>
    <row r="1014" spans="1:5" x14ac:dyDescent="0.2">
      <c r="A1014" s="6" t="s">
        <v>8220</v>
      </c>
      <c r="B1014">
        <v>775</v>
      </c>
      <c r="D1014" s="6" t="s">
        <v>8220</v>
      </c>
      <c r="E1014">
        <v>775</v>
      </c>
    </row>
    <row r="1015" spans="1:5" x14ac:dyDescent="0.2">
      <c r="A1015" s="6" t="s">
        <v>8220</v>
      </c>
      <c r="B1015">
        <v>90</v>
      </c>
      <c r="D1015" s="6" t="s">
        <v>8220</v>
      </c>
      <c r="E1015">
        <v>90</v>
      </c>
    </row>
    <row r="1016" spans="1:5" x14ac:dyDescent="0.2">
      <c r="A1016" s="6" t="s">
        <v>8220</v>
      </c>
      <c r="B1016">
        <v>16</v>
      </c>
      <c r="D1016" s="6" t="s">
        <v>8220</v>
      </c>
      <c r="E1016">
        <v>16</v>
      </c>
    </row>
    <row r="1017" spans="1:5" x14ac:dyDescent="0.2">
      <c r="A1017" s="6" t="s">
        <v>8220</v>
      </c>
      <c r="B1017">
        <v>6</v>
      </c>
      <c r="D1017" s="6" t="s">
        <v>8220</v>
      </c>
      <c r="E1017">
        <v>6</v>
      </c>
    </row>
    <row r="1018" spans="1:5" x14ac:dyDescent="0.2">
      <c r="A1018" s="6" t="s">
        <v>8220</v>
      </c>
      <c r="B1018">
        <v>38</v>
      </c>
      <c r="D1018" s="6" t="s">
        <v>8220</v>
      </c>
      <c r="E1018">
        <v>38</v>
      </c>
    </row>
    <row r="1019" spans="1:5" x14ac:dyDescent="0.2">
      <c r="A1019" s="6" t="s">
        <v>8220</v>
      </c>
      <c r="B1019">
        <v>355</v>
      </c>
      <c r="D1019" s="6" t="s">
        <v>8220</v>
      </c>
      <c r="E1019">
        <v>355</v>
      </c>
    </row>
    <row r="1020" spans="1:5" x14ac:dyDescent="0.2">
      <c r="A1020" s="6" t="s">
        <v>8220</v>
      </c>
      <c r="B1020">
        <v>7</v>
      </c>
      <c r="D1020" s="6" t="s">
        <v>8220</v>
      </c>
      <c r="E1020">
        <v>7</v>
      </c>
    </row>
    <row r="1021" spans="1:5" x14ac:dyDescent="0.2">
      <c r="A1021" s="6" t="s">
        <v>8220</v>
      </c>
      <c r="B1021">
        <v>400</v>
      </c>
      <c r="D1021" s="6" t="s">
        <v>8220</v>
      </c>
      <c r="E1021">
        <v>400</v>
      </c>
    </row>
    <row r="1022" spans="1:5" x14ac:dyDescent="0.2">
      <c r="A1022" s="6" t="s">
        <v>8219</v>
      </c>
      <c r="B1022">
        <v>30</v>
      </c>
      <c r="D1022" s="6" t="s">
        <v>8219</v>
      </c>
      <c r="E1022">
        <v>30</v>
      </c>
    </row>
    <row r="1023" spans="1:5" x14ac:dyDescent="0.2">
      <c r="A1023" s="6" t="s">
        <v>8219</v>
      </c>
      <c r="B1023">
        <v>478</v>
      </c>
      <c r="D1023" s="6" t="s">
        <v>8219</v>
      </c>
      <c r="E1023">
        <v>478</v>
      </c>
    </row>
    <row r="1024" spans="1:5" x14ac:dyDescent="0.2">
      <c r="A1024" s="6" t="s">
        <v>8219</v>
      </c>
      <c r="B1024">
        <v>74</v>
      </c>
      <c r="D1024" s="6" t="s">
        <v>8219</v>
      </c>
      <c r="E1024">
        <v>74</v>
      </c>
    </row>
    <row r="1025" spans="1:5" x14ac:dyDescent="0.2">
      <c r="A1025" s="6" t="s">
        <v>8219</v>
      </c>
      <c r="B1025">
        <v>131</v>
      </c>
      <c r="D1025" s="6" t="s">
        <v>8219</v>
      </c>
      <c r="E1025">
        <v>131</v>
      </c>
    </row>
    <row r="1026" spans="1:5" x14ac:dyDescent="0.2">
      <c r="A1026" s="6" t="s">
        <v>8219</v>
      </c>
      <c r="B1026">
        <v>61</v>
      </c>
      <c r="D1026" s="6" t="s">
        <v>8219</v>
      </c>
      <c r="E1026">
        <v>61</v>
      </c>
    </row>
    <row r="1027" spans="1:5" x14ac:dyDescent="0.2">
      <c r="A1027" s="6" t="s">
        <v>8219</v>
      </c>
      <c r="B1027">
        <v>1071</v>
      </c>
      <c r="D1027" s="6" t="s">
        <v>8219</v>
      </c>
      <c r="E1027">
        <v>1071</v>
      </c>
    </row>
    <row r="1028" spans="1:5" x14ac:dyDescent="0.2">
      <c r="A1028" s="6" t="s">
        <v>8219</v>
      </c>
      <c r="B1028">
        <v>122</v>
      </c>
      <c r="D1028" s="6" t="s">
        <v>8219</v>
      </c>
      <c r="E1028">
        <v>122</v>
      </c>
    </row>
    <row r="1029" spans="1:5" x14ac:dyDescent="0.2">
      <c r="A1029" s="6" t="s">
        <v>8219</v>
      </c>
      <c r="B1029">
        <v>111</v>
      </c>
      <c r="D1029" s="6" t="s">
        <v>8219</v>
      </c>
      <c r="E1029">
        <v>111</v>
      </c>
    </row>
    <row r="1030" spans="1:5" x14ac:dyDescent="0.2">
      <c r="A1030" s="6" t="s">
        <v>8219</v>
      </c>
      <c r="B1030">
        <v>255</v>
      </c>
      <c r="D1030" s="6" t="s">
        <v>8219</v>
      </c>
      <c r="E1030">
        <v>255</v>
      </c>
    </row>
    <row r="1031" spans="1:5" x14ac:dyDescent="0.2">
      <c r="A1031" s="6" t="s">
        <v>8219</v>
      </c>
      <c r="B1031">
        <v>141</v>
      </c>
      <c r="D1031" s="6" t="s">
        <v>8219</v>
      </c>
      <c r="E1031">
        <v>141</v>
      </c>
    </row>
    <row r="1032" spans="1:5" x14ac:dyDescent="0.2">
      <c r="A1032" s="6" t="s">
        <v>8219</v>
      </c>
      <c r="B1032">
        <v>159</v>
      </c>
      <c r="D1032" s="6" t="s">
        <v>8219</v>
      </c>
      <c r="E1032">
        <v>159</v>
      </c>
    </row>
    <row r="1033" spans="1:5" x14ac:dyDescent="0.2">
      <c r="A1033" s="6" t="s">
        <v>8219</v>
      </c>
      <c r="B1033">
        <v>99</v>
      </c>
      <c r="D1033" s="6" t="s">
        <v>8219</v>
      </c>
      <c r="E1033">
        <v>99</v>
      </c>
    </row>
    <row r="1034" spans="1:5" x14ac:dyDescent="0.2">
      <c r="A1034" s="6" t="s">
        <v>8219</v>
      </c>
      <c r="B1034">
        <v>96</v>
      </c>
      <c r="D1034" s="6" t="s">
        <v>8219</v>
      </c>
      <c r="E1034">
        <v>96</v>
      </c>
    </row>
    <row r="1035" spans="1:5" x14ac:dyDescent="0.2">
      <c r="A1035" s="6" t="s">
        <v>8219</v>
      </c>
      <c r="B1035">
        <v>27</v>
      </c>
      <c r="D1035" s="6" t="s">
        <v>8219</v>
      </c>
      <c r="E1035">
        <v>27</v>
      </c>
    </row>
    <row r="1036" spans="1:5" x14ac:dyDescent="0.2">
      <c r="A1036" s="6" t="s">
        <v>8219</v>
      </c>
      <c r="B1036">
        <v>166</v>
      </c>
      <c r="D1036" s="6" t="s">
        <v>8219</v>
      </c>
      <c r="E1036">
        <v>166</v>
      </c>
    </row>
    <row r="1037" spans="1:5" x14ac:dyDescent="0.2">
      <c r="A1037" s="6" t="s">
        <v>8219</v>
      </c>
      <c r="B1037">
        <v>76</v>
      </c>
      <c r="D1037" s="6" t="s">
        <v>8219</v>
      </c>
      <c r="E1037">
        <v>76</v>
      </c>
    </row>
    <row r="1038" spans="1:5" x14ac:dyDescent="0.2">
      <c r="A1038" s="6" t="s">
        <v>8219</v>
      </c>
      <c r="B1038">
        <v>211</v>
      </c>
      <c r="D1038" s="6" t="s">
        <v>8219</v>
      </c>
      <c r="E1038">
        <v>211</v>
      </c>
    </row>
    <row r="1039" spans="1:5" x14ac:dyDescent="0.2">
      <c r="A1039" s="6" t="s">
        <v>8219</v>
      </c>
      <c r="B1039">
        <v>21</v>
      </c>
      <c r="D1039" s="6" t="s">
        <v>8219</v>
      </c>
      <c r="E1039">
        <v>21</v>
      </c>
    </row>
    <row r="1040" spans="1:5" x14ac:dyDescent="0.2">
      <c r="A1040" s="6" t="s">
        <v>8219</v>
      </c>
      <c r="B1040">
        <v>61</v>
      </c>
      <c r="D1040" s="6" t="s">
        <v>8219</v>
      </c>
      <c r="E1040">
        <v>61</v>
      </c>
    </row>
    <row r="1041" spans="1:5" x14ac:dyDescent="0.2">
      <c r="A1041" s="6" t="s">
        <v>8219</v>
      </c>
      <c r="B1041">
        <v>30</v>
      </c>
      <c r="D1041" s="6" t="s">
        <v>8219</v>
      </c>
      <c r="E1041">
        <v>30</v>
      </c>
    </row>
    <row r="1042" spans="1:5" x14ac:dyDescent="0.2">
      <c r="A1042" s="6" t="s">
        <v>8220</v>
      </c>
      <c r="B1042">
        <v>1</v>
      </c>
      <c r="D1042" s="6" t="s">
        <v>8220</v>
      </c>
      <c r="E1042">
        <v>1</v>
      </c>
    </row>
    <row r="1043" spans="1:5" x14ac:dyDescent="0.2">
      <c r="A1043" s="6" t="s">
        <v>8220</v>
      </c>
      <c r="B1043">
        <v>0</v>
      </c>
      <c r="D1043" s="6" t="s">
        <v>8220</v>
      </c>
      <c r="E1043">
        <v>0</v>
      </c>
    </row>
    <row r="1044" spans="1:5" x14ac:dyDescent="0.2">
      <c r="A1044" s="6" t="s">
        <v>8220</v>
      </c>
      <c r="B1044">
        <v>1</v>
      </c>
      <c r="D1044" s="6" t="s">
        <v>8220</v>
      </c>
      <c r="E1044">
        <v>1</v>
      </c>
    </row>
    <row r="1045" spans="1:5" x14ac:dyDescent="0.2">
      <c r="A1045" s="6" t="s">
        <v>8220</v>
      </c>
      <c r="B1045">
        <v>292</v>
      </c>
      <c r="D1045" s="6" t="s">
        <v>8220</v>
      </c>
      <c r="E1045">
        <v>292</v>
      </c>
    </row>
    <row r="1046" spans="1:5" x14ac:dyDescent="0.2">
      <c r="A1046" s="6" t="s">
        <v>8220</v>
      </c>
      <c r="B1046">
        <v>2</v>
      </c>
      <c r="D1046" s="6" t="s">
        <v>8220</v>
      </c>
      <c r="E1046">
        <v>2</v>
      </c>
    </row>
    <row r="1047" spans="1:5" x14ac:dyDescent="0.2">
      <c r="A1047" s="6" t="s">
        <v>8220</v>
      </c>
      <c r="B1047">
        <v>8</v>
      </c>
      <c r="D1047" s="6" t="s">
        <v>8220</v>
      </c>
      <c r="E1047">
        <v>8</v>
      </c>
    </row>
    <row r="1048" spans="1:5" x14ac:dyDescent="0.2">
      <c r="A1048" s="6" t="s">
        <v>8220</v>
      </c>
      <c r="B1048">
        <v>0</v>
      </c>
      <c r="D1048" s="6" t="s">
        <v>8220</v>
      </c>
      <c r="E1048">
        <v>0</v>
      </c>
    </row>
    <row r="1049" spans="1:5" x14ac:dyDescent="0.2">
      <c r="A1049" s="6" t="s">
        <v>8220</v>
      </c>
      <c r="B1049">
        <v>1</v>
      </c>
      <c r="D1049" s="6" t="s">
        <v>8220</v>
      </c>
      <c r="E1049">
        <v>1</v>
      </c>
    </row>
    <row r="1050" spans="1:5" x14ac:dyDescent="0.2">
      <c r="A1050" s="6" t="s">
        <v>8220</v>
      </c>
      <c r="B1050">
        <v>4</v>
      </c>
      <c r="D1050" s="6" t="s">
        <v>8220</v>
      </c>
      <c r="E1050">
        <v>4</v>
      </c>
    </row>
    <row r="1051" spans="1:5" x14ac:dyDescent="0.2">
      <c r="A1051" s="6" t="s">
        <v>8220</v>
      </c>
      <c r="B1051">
        <v>0</v>
      </c>
      <c r="D1051" s="6" t="s">
        <v>8220</v>
      </c>
      <c r="E1051">
        <v>0</v>
      </c>
    </row>
    <row r="1052" spans="1:5" x14ac:dyDescent="0.2">
      <c r="A1052" s="6" t="s">
        <v>8220</v>
      </c>
      <c r="B1052">
        <v>0</v>
      </c>
      <c r="D1052" s="6" t="s">
        <v>8220</v>
      </c>
      <c r="E1052">
        <v>0</v>
      </c>
    </row>
    <row r="1053" spans="1:5" x14ac:dyDescent="0.2">
      <c r="A1053" s="6" t="s">
        <v>8220</v>
      </c>
      <c r="B1053">
        <v>0</v>
      </c>
      <c r="D1053" s="6" t="s">
        <v>8220</v>
      </c>
      <c r="E1053">
        <v>0</v>
      </c>
    </row>
    <row r="1054" spans="1:5" x14ac:dyDescent="0.2">
      <c r="A1054" s="6" t="s">
        <v>8220</v>
      </c>
      <c r="B1054">
        <v>0</v>
      </c>
      <c r="D1054" s="6" t="s">
        <v>8220</v>
      </c>
      <c r="E1054">
        <v>0</v>
      </c>
    </row>
    <row r="1055" spans="1:5" x14ac:dyDescent="0.2">
      <c r="A1055" s="6" t="s">
        <v>8220</v>
      </c>
      <c r="B1055">
        <v>1</v>
      </c>
      <c r="D1055" s="6" t="s">
        <v>8220</v>
      </c>
      <c r="E1055">
        <v>1</v>
      </c>
    </row>
    <row r="1056" spans="1:5" x14ac:dyDescent="0.2">
      <c r="A1056" s="6" t="s">
        <v>8220</v>
      </c>
      <c r="B1056">
        <v>0</v>
      </c>
      <c r="D1056" s="6" t="s">
        <v>8220</v>
      </c>
      <c r="E1056">
        <v>0</v>
      </c>
    </row>
    <row r="1057" spans="1:5" x14ac:dyDescent="0.2">
      <c r="A1057" s="6" t="s">
        <v>8220</v>
      </c>
      <c r="B1057">
        <v>0</v>
      </c>
      <c r="D1057" s="6" t="s">
        <v>8220</v>
      </c>
      <c r="E1057">
        <v>0</v>
      </c>
    </row>
    <row r="1058" spans="1:5" x14ac:dyDescent="0.2">
      <c r="A1058" s="6" t="s">
        <v>8220</v>
      </c>
      <c r="B1058">
        <v>0</v>
      </c>
      <c r="D1058" s="6" t="s">
        <v>8220</v>
      </c>
      <c r="E1058">
        <v>0</v>
      </c>
    </row>
    <row r="1059" spans="1:5" x14ac:dyDescent="0.2">
      <c r="A1059" s="6" t="s">
        <v>8220</v>
      </c>
      <c r="B1059">
        <v>0</v>
      </c>
      <c r="D1059" s="6" t="s">
        <v>8220</v>
      </c>
      <c r="E1059">
        <v>0</v>
      </c>
    </row>
    <row r="1060" spans="1:5" x14ac:dyDescent="0.2">
      <c r="A1060" s="6" t="s">
        <v>8220</v>
      </c>
      <c r="B1060">
        <v>0</v>
      </c>
      <c r="D1060" s="6" t="s">
        <v>8220</v>
      </c>
      <c r="E1060">
        <v>0</v>
      </c>
    </row>
    <row r="1061" spans="1:5" x14ac:dyDescent="0.2">
      <c r="A1061" s="6" t="s">
        <v>8220</v>
      </c>
      <c r="B1061">
        <v>0</v>
      </c>
      <c r="D1061" s="6" t="s">
        <v>8220</v>
      </c>
      <c r="E1061">
        <v>0</v>
      </c>
    </row>
    <row r="1062" spans="1:5" x14ac:dyDescent="0.2">
      <c r="A1062" s="6" t="s">
        <v>8220</v>
      </c>
      <c r="B1062">
        <v>1</v>
      </c>
      <c r="D1062" s="6" t="s">
        <v>8220</v>
      </c>
      <c r="E1062">
        <v>1</v>
      </c>
    </row>
    <row r="1063" spans="1:5" x14ac:dyDescent="0.2">
      <c r="A1063" s="6" t="s">
        <v>8220</v>
      </c>
      <c r="B1063">
        <v>0</v>
      </c>
      <c r="D1063" s="6" t="s">
        <v>8220</v>
      </c>
      <c r="E1063">
        <v>0</v>
      </c>
    </row>
    <row r="1064" spans="1:5" x14ac:dyDescent="0.2">
      <c r="A1064" s="6" t="s">
        <v>8220</v>
      </c>
      <c r="B1064">
        <v>4</v>
      </c>
      <c r="D1064" s="6" t="s">
        <v>8220</v>
      </c>
      <c r="E1064">
        <v>4</v>
      </c>
    </row>
    <row r="1065" spans="1:5" x14ac:dyDescent="0.2">
      <c r="A1065" s="6" t="s">
        <v>8220</v>
      </c>
      <c r="B1065">
        <v>0</v>
      </c>
      <c r="D1065" s="6" t="s">
        <v>8220</v>
      </c>
      <c r="E1065">
        <v>0</v>
      </c>
    </row>
    <row r="1066" spans="1:5" x14ac:dyDescent="0.2">
      <c r="A1066" s="6" t="s">
        <v>8221</v>
      </c>
      <c r="B1066">
        <v>123</v>
      </c>
      <c r="D1066" s="6" t="s">
        <v>8221</v>
      </c>
      <c r="E1066">
        <v>123</v>
      </c>
    </row>
    <row r="1067" spans="1:5" x14ac:dyDescent="0.2">
      <c r="A1067" s="6" t="s">
        <v>8221</v>
      </c>
      <c r="B1067">
        <v>5</v>
      </c>
      <c r="D1067" s="6" t="s">
        <v>8221</v>
      </c>
      <c r="E1067">
        <v>5</v>
      </c>
    </row>
    <row r="1068" spans="1:5" x14ac:dyDescent="0.2">
      <c r="A1068" s="6" t="s">
        <v>8221</v>
      </c>
      <c r="B1068">
        <v>148</v>
      </c>
      <c r="D1068" s="6" t="s">
        <v>8221</v>
      </c>
      <c r="E1068">
        <v>148</v>
      </c>
    </row>
    <row r="1069" spans="1:5" x14ac:dyDescent="0.2">
      <c r="A1069" s="6" t="s">
        <v>8221</v>
      </c>
      <c r="B1069">
        <v>10</v>
      </c>
      <c r="D1069" s="6" t="s">
        <v>8221</v>
      </c>
      <c r="E1069">
        <v>10</v>
      </c>
    </row>
    <row r="1070" spans="1:5" x14ac:dyDescent="0.2">
      <c r="A1070" s="6" t="s">
        <v>8221</v>
      </c>
      <c r="B1070">
        <v>4</v>
      </c>
      <c r="D1070" s="6" t="s">
        <v>8221</v>
      </c>
      <c r="E1070">
        <v>4</v>
      </c>
    </row>
    <row r="1071" spans="1:5" x14ac:dyDescent="0.2">
      <c r="A1071" s="6" t="s">
        <v>8221</v>
      </c>
      <c r="B1071">
        <v>21</v>
      </c>
      <c r="D1071" s="6" t="s">
        <v>8221</v>
      </c>
      <c r="E1071">
        <v>21</v>
      </c>
    </row>
    <row r="1072" spans="1:5" x14ac:dyDescent="0.2">
      <c r="A1072" s="6" t="s">
        <v>8221</v>
      </c>
      <c r="B1072">
        <v>2</v>
      </c>
      <c r="D1072" s="6" t="s">
        <v>8221</v>
      </c>
      <c r="E1072">
        <v>2</v>
      </c>
    </row>
    <row r="1073" spans="1:5" x14ac:dyDescent="0.2">
      <c r="A1073" s="6" t="s">
        <v>8221</v>
      </c>
      <c r="B1073">
        <v>0</v>
      </c>
      <c r="D1073" s="6" t="s">
        <v>8221</v>
      </c>
      <c r="E1073">
        <v>0</v>
      </c>
    </row>
    <row r="1074" spans="1:5" x14ac:dyDescent="0.2">
      <c r="A1074" s="6" t="s">
        <v>8221</v>
      </c>
      <c r="B1074">
        <v>4</v>
      </c>
      <c r="D1074" s="6" t="s">
        <v>8221</v>
      </c>
      <c r="E1074">
        <v>4</v>
      </c>
    </row>
    <row r="1075" spans="1:5" x14ac:dyDescent="0.2">
      <c r="A1075" s="6" t="s">
        <v>8221</v>
      </c>
      <c r="B1075">
        <v>1</v>
      </c>
      <c r="D1075" s="6" t="s">
        <v>8221</v>
      </c>
      <c r="E1075">
        <v>1</v>
      </c>
    </row>
    <row r="1076" spans="1:5" x14ac:dyDescent="0.2">
      <c r="A1076" s="6" t="s">
        <v>8221</v>
      </c>
      <c r="B1076">
        <v>30</v>
      </c>
      <c r="D1076" s="6" t="s">
        <v>8221</v>
      </c>
      <c r="E1076">
        <v>30</v>
      </c>
    </row>
    <row r="1077" spans="1:5" x14ac:dyDescent="0.2">
      <c r="A1077" s="6" t="s">
        <v>8221</v>
      </c>
      <c r="B1077">
        <v>3</v>
      </c>
      <c r="D1077" s="6" t="s">
        <v>8221</v>
      </c>
      <c r="E1077">
        <v>3</v>
      </c>
    </row>
    <row r="1078" spans="1:5" x14ac:dyDescent="0.2">
      <c r="A1078" s="6" t="s">
        <v>8221</v>
      </c>
      <c r="B1078">
        <v>975</v>
      </c>
      <c r="D1078" s="6" t="s">
        <v>8221</v>
      </c>
      <c r="E1078">
        <v>975</v>
      </c>
    </row>
    <row r="1079" spans="1:5" x14ac:dyDescent="0.2">
      <c r="A1079" s="6" t="s">
        <v>8221</v>
      </c>
      <c r="B1079">
        <v>167</v>
      </c>
      <c r="D1079" s="6" t="s">
        <v>8221</v>
      </c>
      <c r="E1079">
        <v>167</v>
      </c>
    </row>
    <row r="1080" spans="1:5" x14ac:dyDescent="0.2">
      <c r="A1080" s="6" t="s">
        <v>8221</v>
      </c>
      <c r="B1080">
        <v>5</v>
      </c>
      <c r="D1080" s="6" t="s">
        <v>8221</v>
      </c>
      <c r="E1080">
        <v>5</v>
      </c>
    </row>
    <row r="1081" spans="1:5" x14ac:dyDescent="0.2">
      <c r="A1081" s="6" t="s">
        <v>8221</v>
      </c>
      <c r="B1081">
        <v>18</v>
      </c>
      <c r="D1081" s="6" t="s">
        <v>8221</v>
      </c>
      <c r="E1081">
        <v>18</v>
      </c>
    </row>
    <row r="1082" spans="1:5" x14ac:dyDescent="0.2">
      <c r="A1082" s="6" t="s">
        <v>8221</v>
      </c>
      <c r="B1082">
        <v>98</v>
      </c>
      <c r="D1082" s="6" t="s">
        <v>8221</v>
      </c>
      <c r="E1082">
        <v>98</v>
      </c>
    </row>
    <row r="1083" spans="1:5" x14ac:dyDescent="0.2">
      <c r="A1083" s="6" t="s">
        <v>8221</v>
      </c>
      <c r="B1083">
        <v>4</v>
      </c>
      <c r="D1083" s="6" t="s">
        <v>8221</v>
      </c>
      <c r="E1083">
        <v>4</v>
      </c>
    </row>
    <row r="1084" spans="1:5" x14ac:dyDescent="0.2">
      <c r="A1084" s="6" t="s">
        <v>8221</v>
      </c>
      <c r="B1084">
        <v>3</v>
      </c>
      <c r="D1084" s="6" t="s">
        <v>8221</v>
      </c>
      <c r="E1084">
        <v>3</v>
      </c>
    </row>
    <row r="1085" spans="1:5" x14ac:dyDescent="0.2">
      <c r="A1085" s="6" t="s">
        <v>8221</v>
      </c>
      <c r="B1085">
        <v>1</v>
      </c>
      <c r="D1085" s="6" t="s">
        <v>8221</v>
      </c>
      <c r="E1085">
        <v>1</v>
      </c>
    </row>
    <row r="1086" spans="1:5" x14ac:dyDescent="0.2">
      <c r="A1086" s="6" t="s">
        <v>8221</v>
      </c>
      <c r="B1086">
        <v>0</v>
      </c>
      <c r="D1086" s="6" t="s">
        <v>8221</v>
      </c>
      <c r="E1086">
        <v>0</v>
      </c>
    </row>
    <row r="1087" spans="1:5" x14ac:dyDescent="0.2">
      <c r="A1087" s="6" t="s">
        <v>8221</v>
      </c>
      <c r="B1087">
        <v>9</v>
      </c>
      <c r="D1087" s="6" t="s">
        <v>8221</v>
      </c>
      <c r="E1087">
        <v>9</v>
      </c>
    </row>
    <row r="1088" spans="1:5" x14ac:dyDescent="0.2">
      <c r="A1088" s="6" t="s">
        <v>8221</v>
      </c>
      <c r="B1088">
        <v>2</v>
      </c>
      <c r="D1088" s="6" t="s">
        <v>8221</v>
      </c>
      <c r="E1088">
        <v>2</v>
      </c>
    </row>
    <row r="1089" spans="1:5" x14ac:dyDescent="0.2">
      <c r="A1089" s="6" t="s">
        <v>8221</v>
      </c>
      <c r="B1089">
        <v>0</v>
      </c>
      <c r="D1089" s="6" t="s">
        <v>8221</v>
      </c>
      <c r="E1089">
        <v>0</v>
      </c>
    </row>
    <row r="1090" spans="1:5" x14ac:dyDescent="0.2">
      <c r="A1090" s="6" t="s">
        <v>8221</v>
      </c>
      <c r="B1090">
        <v>147</v>
      </c>
      <c r="D1090" s="6" t="s">
        <v>8221</v>
      </c>
      <c r="E1090">
        <v>147</v>
      </c>
    </row>
    <row r="1091" spans="1:5" x14ac:dyDescent="0.2">
      <c r="A1091" s="6" t="s">
        <v>8221</v>
      </c>
      <c r="B1091">
        <v>49</v>
      </c>
      <c r="D1091" s="6" t="s">
        <v>8221</v>
      </c>
      <c r="E1091">
        <v>49</v>
      </c>
    </row>
    <row r="1092" spans="1:5" x14ac:dyDescent="0.2">
      <c r="A1092" s="6" t="s">
        <v>8221</v>
      </c>
      <c r="B1092">
        <v>1</v>
      </c>
      <c r="D1092" s="6" t="s">
        <v>8221</v>
      </c>
      <c r="E1092">
        <v>1</v>
      </c>
    </row>
    <row r="1093" spans="1:5" x14ac:dyDescent="0.2">
      <c r="A1093" s="6" t="s">
        <v>8221</v>
      </c>
      <c r="B1093">
        <v>2</v>
      </c>
      <c r="D1093" s="6" t="s">
        <v>8221</v>
      </c>
      <c r="E1093">
        <v>2</v>
      </c>
    </row>
    <row r="1094" spans="1:5" x14ac:dyDescent="0.2">
      <c r="A1094" s="6" t="s">
        <v>8221</v>
      </c>
      <c r="B1094">
        <v>7</v>
      </c>
      <c r="D1094" s="6" t="s">
        <v>8221</v>
      </c>
      <c r="E1094">
        <v>7</v>
      </c>
    </row>
    <row r="1095" spans="1:5" x14ac:dyDescent="0.2">
      <c r="A1095" s="6" t="s">
        <v>8221</v>
      </c>
      <c r="B1095">
        <v>4</v>
      </c>
      <c r="D1095" s="6" t="s">
        <v>8221</v>
      </c>
      <c r="E1095">
        <v>4</v>
      </c>
    </row>
    <row r="1096" spans="1:5" x14ac:dyDescent="0.2">
      <c r="A1096" s="6" t="s">
        <v>8221</v>
      </c>
      <c r="B1096">
        <v>27</v>
      </c>
      <c r="D1096" s="6" t="s">
        <v>8221</v>
      </c>
      <c r="E1096">
        <v>27</v>
      </c>
    </row>
    <row r="1097" spans="1:5" x14ac:dyDescent="0.2">
      <c r="A1097" s="6" t="s">
        <v>8221</v>
      </c>
      <c r="B1097">
        <v>94</v>
      </c>
      <c r="D1097" s="6" t="s">
        <v>8221</v>
      </c>
      <c r="E1097">
        <v>94</v>
      </c>
    </row>
    <row r="1098" spans="1:5" x14ac:dyDescent="0.2">
      <c r="A1098" s="6" t="s">
        <v>8221</v>
      </c>
      <c r="B1098">
        <v>29</v>
      </c>
      <c r="D1098" s="6" t="s">
        <v>8221</v>
      </c>
      <c r="E1098">
        <v>29</v>
      </c>
    </row>
    <row r="1099" spans="1:5" x14ac:dyDescent="0.2">
      <c r="A1099" s="6" t="s">
        <v>8221</v>
      </c>
      <c r="B1099">
        <v>7</v>
      </c>
      <c r="D1099" s="6" t="s">
        <v>8221</v>
      </c>
      <c r="E1099">
        <v>7</v>
      </c>
    </row>
    <row r="1100" spans="1:5" x14ac:dyDescent="0.2">
      <c r="A1100" s="6" t="s">
        <v>8221</v>
      </c>
      <c r="B1100">
        <v>22</v>
      </c>
      <c r="D1100" s="6" t="s">
        <v>8221</v>
      </c>
      <c r="E1100">
        <v>22</v>
      </c>
    </row>
    <row r="1101" spans="1:5" x14ac:dyDescent="0.2">
      <c r="A1101" s="6" t="s">
        <v>8221</v>
      </c>
      <c r="B1101">
        <v>1</v>
      </c>
      <c r="D1101" s="6" t="s">
        <v>8221</v>
      </c>
      <c r="E1101">
        <v>1</v>
      </c>
    </row>
    <row r="1102" spans="1:5" x14ac:dyDescent="0.2">
      <c r="A1102" s="6" t="s">
        <v>8221</v>
      </c>
      <c r="B1102">
        <v>10</v>
      </c>
      <c r="D1102" s="6" t="s">
        <v>8221</v>
      </c>
      <c r="E1102">
        <v>10</v>
      </c>
    </row>
    <row r="1103" spans="1:5" x14ac:dyDescent="0.2">
      <c r="A1103" s="6" t="s">
        <v>8221</v>
      </c>
      <c r="B1103">
        <v>6</v>
      </c>
      <c r="D1103" s="6" t="s">
        <v>8221</v>
      </c>
      <c r="E1103">
        <v>6</v>
      </c>
    </row>
    <row r="1104" spans="1:5" x14ac:dyDescent="0.2">
      <c r="A1104" s="6" t="s">
        <v>8221</v>
      </c>
      <c r="B1104">
        <v>24</v>
      </c>
      <c r="D1104" s="6" t="s">
        <v>8221</v>
      </c>
      <c r="E1104">
        <v>24</v>
      </c>
    </row>
    <row r="1105" spans="1:5" x14ac:dyDescent="0.2">
      <c r="A1105" s="6" t="s">
        <v>8221</v>
      </c>
      <c r="B1105">
        <v>15</v>
      </c>
      <c r="D1105" s="6" t="s">
        <v>8221</v>
      </c>
      <c r="E1105">
        <v>15</v>
      </c>
    </row>
    <row r="1106" spans="1:5" x14ac:dyDescent="0.2">
      <c r="A1106" s="6" t="s">
        <v>8221</v>
      </c>
      <c r="B1106">
        <v>37</v>
      </c>
      <c r="D1106" s="6" t="s">
        <v>8221</v>
      </c>
      <c r="E1106">
        <v>37</v>
      </c>
    </row>
    <row r="1107" spans="1:5" x14ac:dyDescent="0.2">
      <c r="A1107" s="6" t="s">
        <v>8221</v>
      </c>
      <c r="B1107">
        <v>20</v>
      </c>
      <c r="D1107" s="6" t="s">
        <v>8221</v>
      </c>
      <c r="E1107">
        <v>20</v>
      </c>
    </row>
    <row r="1108" spans="1:5" x14ac:dyDescent="0.2">
      <c r="A1108" s="6" t="s">
        <v>8221</v>
      </c>
      <c r="B1108">
        <v>7</v>
      </c>
      <c r="D1108" s="6" t="s">
        <v>8221</v>
      </c>
      <c r="E1108">
        <v>7</v>
      </c>
    </row>
    <row r="1109" spans="1:5" x14ac:dyDescent="0.2">
      <c r="A1109" s="6" t="s">
        <v>8221</v>
      </c>
      <c r="B1109">
        <v>0</v>
      </c>
      <c r="D1109" s="6" t="s">
        <v>8221</v>
      </c>
      <c r="E1109">
        <v>0</v>
      </c>
    </row>
    <row r="1110" spans="1:5" x14ac:dyDescent="0.2">
      <c r="A1110" s="6" t="s">
        <v>8221</v>
      </c>
      <c r="B1110">
        <v>21</v>
      </c>
      <c r="D1110" s="6" t="s">
        <v>8221</v>
      </c>
      <c r="E1110">
        <v>21</v>
      </c>
    </row>
    <row r="1111" spans="1:5" x14ac:dyDescent="0.2">
      <c r="A1111" s="6" t="s">
        <v>8221</v>
      </c>
      <c r="B1111">
        <v>3</v>
      </c>
      <c r="D1111" s="6" t="s">
        <v>8221</v>
      </c>
      <c r="E1111">
        <v>3</v>
      </c>
    </row>
    <row r="1112" spans="1:5" x14ac:dyDescent="0.2">
      <c r="A1112" s="6" t="s">
        <v>8221</v>
      </c>
      <c r="B1112">
        <v>11</v>
      </c>
      <c r="D1112" s="6" t="s">
        <v>8221</v>
      </c>
      <c r="E1112">
        <v>11</v>
      </c>
    </row>
    <row r="1113" spans="1:5" x14ac:dyDescent="0.2">
      <c r="A1113" s="6" t="s">
        <v>8221</v>
      </c>
      <c r="B1113">
        <v>1</v>
      </c>
      <c r="D1113" s="6" t="s">
        <v>8221</v>
      </c>
      <c r="E1113">
        <v>1</v>
      </c>
    </row>
    <row r="1114" spans="1:5" x14ac:dyDescent="0.2">
      <c r="A1114" s="6" t="s">
        <v>8221</v>
      </c>
      <c r="B1114">
        <v>312</v>
      </c>
      <c r="D1114" s="6" t="s">
        <v>8221</v>
      </c>
      <c r="E1114">
        <v>312</v>
      </c>
    </row>
    <row r="1115" spans="1:5" x14ac:dyDescent="0.2">
      <c r="A1115" s="6" t="s">
        <v>8221</v>
      </c>
      <c r="B1115">
        <v>1</v>
      </c>
      <c r="D1115" s="6" t="s">
        <v>8221</v>
      </c>
      <c r="E1115">
        <v>1</v>
      </c>
    </row>
    <row r="1116" spans="1:5" x14ac:dyDescent="0.2">
      <c r="A1116" s="6" t="s">
        <v>8221</v>
      </c>
      <c r="B1116">
        <v>3</v>
      </c>
      <c r="D1116" s="6" t="s">
        <v>8221</v>
      </c>
      <c r="E1116">
        <v>3</v>
      </c>
    </row>
    <row r="1117" spans="1:5" x14ac:dyDescent="0.2">
      <c r="A1117" s="6" t="s">
        <v>8221</v>
      </c>
      <c r="B1117">
        <v>4</v>
      </c>
      <c r="D1117" s="6" t="s">
        <v>8221</v>
      </c>
      <c r="E1117">
        <v>4</v>
      </c>
    </row>
    <row r="1118" spans="1:5" x14ac:dyDescent="0.2">
      <c r="A1118" s="6" t="s">
        <v>8221</v>
      </c>
      <c r="B1118">
        <v>10</v>
      </c>
      <c r="D1118" s="6" t="s">
        <v>8221</v>
      </c>
      <c r="E1118">
        <v>10</v>
      </c>
    </row>
    <row r="1119" spans="1:5" x14ac:dyDescent="0.2">
      <c r="A1119" s="6" t="s">
        <v>8221</v>
      </c>
      <c r="B1119">
        <v>8</v>
      </c>
      <c r="D1119" s="6" t="s">
        <v>8221</v>
      </c>
      <c r="E1119">
        <v>8</v>
      </c>
    </row>
    <row r="1120" spans="1:5" x14ac:dyDescent="0.2">
      <c r="A1120" s="6" t="s">
        <v>8221</v>
      </c>
      <c r="B1120">
        <v>3</v>
      </c>
      <c r="D1120" s="6" t="s">
        <v>8221</v>
      </c>
      <c r="E1120">
        <v>3</v>
      </c>
    </row>
    <row r="1121" spans="1:5" x14ac:dyDescent="0.2">
      <c r="A1121" s="6" t="s">
        <v>8221</v>
      </c>
      <c r="B1121">
        <v>1</v>
      </c>
      <c r="D1121" s="6" t="s">
        <v>8221</v>
      </c>
      <c r="E1121">
        <v>1</v>
      </c>
    </row>
    <row r="1122" spans="1:5" x14ac:dyDescent="0.2">
      <c r="A1122" s="6" t="s">
        <v>8221</v>
      </c>
      <c r="B1122">
        <v>0</v>
      </c>
      <c r="D1122" s="6" t="s">
        <v>8221</v>
      </c>
      <c r="E1122">
        <v>0</v>
      </c>
    </row>
    <row r="1123" spans="1:5" x14ac:dyDescent="0.2">
      <c r="A1123" s="6" t="s">
        <v>8221</v>
      </c>
      <c r="B1123">
        <v>5</v>
      </c>
      <c r="D1123" s="6" t="s">
        <v>8221</v>
      </c>
      <c r="E1123">
        <v>5</v>
      </c>
    </row>
    <row r="1124" spans="1:5" x14ac:dyDescent="0.2">
      <c r="A1124" s="6" t="s">
        <v>8221</v>
      </c>
      <c r="B1124">
        <v>0</v>
      </c>
      <c r="D1124" s="6" t="s">
        <v>8221</v>
      </c>
      <c r="E1124">
        <v>0</v>
      </c>
    </row>
    <row r="1125" spans="1:5" x14ac:dyDescent="0.2">
      <c r="A1125" s="6" t="s">
        <v>8221</v>
      </c>
      <c r="B1125">
        <v>3</v>
      </c>
      <c r="D1125" s="6" t="s">
        <v>8221</v>
      </c>
      <c r="E1125">
        <v>3</v>
      </c>
    </row>
    <row r="1126" spans="1:5" x14ac:dyDescent="0.2">
      <c r="A1126" s="6" t="s">
        <v>8221</v>
      </c>
      <c r="B1126">
        <v>7</v>
      </c>
      <c r="D1126" s="6" t="s">
        <v>8221</v>
      </c>
      <c r="E1126">
        <v>7</v>
      </c>
    </row>
    <row r="1127" spans="1:5" x14ac:dyDescent="0.2">
      <c r="A1127" s="6" t="s">
        <v>8221</v>
      </c>
      <c r="B1127">
        <v>0</v>
      </c>
      <c r="D1127" s="6" t="s">
        <v>8221</v>
      </c>
      <c r="E1127">
        <v>0</v>
      </c>
    </row>
    <row r="1128" spans="1:5" x14ac:dyDescent="0.2">
      <c r="A1128" s="6" t="s">
        <v>8221</v>
      </c>
      <c r="B1128">
        <v>2</v>
      </c>
      <c r="D1128" s="6" t="s">
        <v>8221</v>
      </c>
      <c r="E1128">
        <v>2</v>
      </c>
    </row>
    <row r="1129" spans="1:5" x14ac:dyDescent="0.2">
      <c r="A1129" s="6" t="s">
        <v>8221</v>
      </c>
      <c r="B1129">
        <v>23</v>
      </c>
      <c r="D1129" s="6" t="s">
        <v>8221</v>
      </c>
      <c r="E1129">
        <v>23</v>
      </c>
    </row>
    <row r="1130" spans="1:5" x14ac:dyDescent="0.2">
      <c r="A1130" s="6" t="s">
        <v>8221</v>
      </c>
      <c r="B1130">
        <v>1</v>
      </c>
      <c r="D1130" s="6" t="s">
        <v>8221</v>
      </c>
      <c r="E1130">
        <v>1</v>
      </c>
    </row>
    <row r="1131" spans="1:5" x14ac:dyDescent="0.2">
      <c r="A1131" s="6" t="s">
        <v>8221</v>
      </c>
      <c r="B1131">
        <v>2</v>
      </c>
      <c r="D1131" s="6" t="s">
        <v>8221</v>
      </c>
      <c r="E1131">
        <v>2</v>
      </c>
    </row>
    <row r="1132" spans="1:5" x14ac:dyDescent="0.2">
      <c r="A1132" s="6" t="s">
        <v>8221</v>
      </c>
      <c r="B1132">
        <v>3</v>
      </c>
      <c r="D1132" s="6" t="s">
        <v>8221</v>
      </c>
      <c r="E1132">
        <v>3</v>
      </c>
    </row>
    <row r="1133" spans="1:5" x14ac:dyDescent="0.2">
      <c r="A1133" s="6" t="s">
        <v>8221</v>
      </c>
      <c r="B1133">
        <v>0</v>
      </c>
      <c r="D1133" s="6" t="s">
        <v>8221</v>
      </c>
      <c r="E1133">
        <v>0</v>
      </c>
    </row>
    <row r="1134" spans="1:5" x14ac:dyDescent="0.2">
      <c r="A1134" s="6" t="s">
        <v>8221</v>
      </c>
      <c r="B1134">
        <v>13</v>
      </c>
      <c r="D1134" s="6" t="s">
        <v>8221</v>
      </c>
      <c r="E1134">
        <v>13</v>
      </c>
    </row>
    <row r="1135" spans="1:5" x14ac:dyDescent="0.2">
      <c r="A1135" s="6" t="s">
        <v>8221</v>
      </c>
      <c r="B1135">
        <v>1</v>
      </c>
      <c r="D1135" s="6" t="s">
        <v>8221</v>
      </c>
      <c r="E1135">
        <v>1</v>
      </c>
    </row>
    <row r="1136" spans="1:5" x14ac:dyDescent="0.2">
      <c r="A1136" s="6" t="s">
        <v>8221</v>
      </c>
      <c r="B1136">
        <v>1</v>
      </c>
      <c r="D1136" s="6" t="s">
        <v>8221</v>
      </c>
      <c r="E1136">
        <v>1</v>
      </c>
    </row>
    <row r="1137" spans="1:5" x14ac:dyDescent="0.2">
      <c r="A1137" s="6" t="s">
        <v>8221</v>
      </c>
      <c r="B1137">
        <v>1</v>
      </c>
      <c r="D1137" s="6" t="s">
        <v>8221</v>
      </c>
      <c r="E1137">
        <v>1</v>
      </c>
    </row>
    <row r="1138" spans="1:5" x14ac:dyDescent="0.2">
      <c r="A1138" s="6" t="s">
        <v>8221</v>
      </c>
      <c r="B1138">
        <v>6</v>
      </c>
      <c r="D1138" s="6" t="s">
        <v>8221</v>
      </c>
      <c r="E1138">
        <v>6</v>
      </c>
    </row>
    <row r="1139" spans="1:5" x14ac:dyDescent="0.2">
      <c r="A1139" s="6" t="s">
        <v>8221</v>
      </c>
      <c r="B1139">
        <v>39</v>
      </c>
      <c r="D1139" s="6" t="s">
        <v>8221</v>
      </c>
      <c r="E1139">
        <v>39</v>
      </c>
    </row>
    <row r="1140" spans="1:5" x14ac:dyDescent="0.2">
      <c r="A1140" s="6" t="s">
        <v>8221</v>
      </c>
      <c r="B1140">
        <v>4</v>
      </c>
      <c r="D1140" s="6" t="s">
        <v>8221</v>
      </c>
      <c r="E1140">
        <v>4</v>
      </c>
    </row>
    <row r="1141" spans="1:5" x14ac:dyDescent="0.2">
      <c r="A1141" s="6" t="s">
        <v>8221</v>
      </c>
      <c r="B1141">
        <v>1</v>
      </c>
      <c r="D1141" s="6" t="s">
        <v>8221</v>
      </c>
      <c r="E1141">
        <v>1</v>
      </c>
    </row>
    <row r="1142" spans="1:5" x14ac:dyDescent="0.2">
      <c r="A1142" s="6" t="s">
        <v>8221</v>
      </c>
      <c r="B1142">
        <v>0</v>
      </c>
      <c r="D1142" s="6" t="s">
        <v>8221</v>
      </c>
      <c r="E1142">
        <v>0</v>
      </c>
    </row>
    <row r="1143" spans="1:5" x14ac:dyDescent="0.2">
      <c r="A1143" s="6" t="s">
        <v>8221</v>
      </c>
      <c r="B1143">
        <v>0</v>
      </c>
      <c r="D1143" s="6" t="s">
        <v>8221</v>
      </c>
      <c r="E1143">
        <v>0</v>
      </c>
    </row>
    <row r="1144" spans="1:5" x14ac:dyDescent="0.2">
      <c r="A1144" s="6" t="s">
        <v>8221</v>
      </c>
      <c r="B1144">
        <v>0</v>
      </c>
      <c r="D1144" s="6" t="s">
        <v>8221</v>
      </c>
      <c r="E1144">
        <v>0</v>
      </c>
    </row>
    <row r="1145" spans="1:5" x14ac:dyDescent="0.2">
      <c r="A1145" s="6" t="s">
        <v>8221</v>
      </c>
      <c r="B1145">
        <v>8</v>
      </c>
      <c r="D1145" s="6" t="s">
        <v>8221</v>
      </c>
      <c r="E1145">
        <v>8</v>
      </c>
    </row>
    <row r="1146" spans="1:5" x14ac:dyDescent="0.2">
      <c r="A1146" s="6" t="s">
        <v>8221</v>
      </c>
      <c r="B1146">
        <v>0</v>
      </c>
      <c r="D1146" s="6" t="s">
        <v>8221</v>
      </c>
      <c r="E1146">
        <v>0</v>
      </c>
    </row>
    <row r="1147" spans="1:5" x14ac:dyDescent="0.2">
      <c r="A1147" s="6" t="s">
        <v>8221</v>
      </c>
      <c r="B1147">
        <v>1</v>
      </c>
      <c r="D1147" s="6" t="s">
        <v>8221</v>
      </c>
      <c r="E1147">
        <v>1</v>
      </c>
    </row>
    <row r="1148" spans="1:5" x14ac:dyDescent="0.2">
      <c r="A1148" s="6" t="s">
        <v>8221</v>
      </c>
      <c r="B1148">
        <v>12</v>
      </c>
      <c r="D1148" s="6" t="s">
        <v>8221</v>
      </c>
      <c r="E1148">
        <v>12</v>
      </c>
    </row>
    <row r="1149" spans="1:5" x14ac:dyDescent="0.2">
      <c r="A1149" s="6" t="s">
        <v>8221</v>
      </c>
      <c r="B1149">
        <v>0</v>
      </c>
      <c r="D1149" s="6" t="s">
        <v>8221</v>
      </c>
      <c r="E1149">
        <v>0</v>
      </c>
    </row>
    <row r="1150" spans="1:5" x14ac:dyDescent="0.2">
      <c r="A1150" s="6" t="s">
        <v>8221</v>
      </c>
      <c r="B1150">
        <v>3</v>
      </c>
      <c r="D1150" s="6" t="s">
        <v>8221</v>
      </c>
      <c r="E1150">
        <v>3</v>
      </c>
    </row>
    <row r="1151" spans="1:5" x14ac:dyDescent="0.2">
      <c r="A1151" s="6" t="s">
        <v>8221</v>
      </c>
      <c r="B1151">
        <v>2</v>
      </c>
      <c r="D1151" s="6" t="s">
        <v>8221</v>
      </c>
      <c r="E1151">
        <v>2</v>
      </c>
    </row>
    <row r="1152" spans="1:5" x14ac:dyDescent="0.2">
      <c r="A1152" s="6" t="s">
        <v>8221</v>
      </c>
      <c r="B1152">
        <v>6</v>
      </c>
      <c r="D1152" s="6" t="s">
        <v>8221</v>
      </c>
      <c r="E1152">
        <v>6</v>
      </c>
    </row>
    <row r="1153" spans="1:5" x14ac:dyDescent="0.2">
      <c r="A1153" s="6" t="s">
        <v>8221</v>
      </c>
      <c r="B1153">
        <v>0</v>
      </c>
      <c r="D1153" s="6" t="s">
        <v>8221</v>
      </c>
      <c r="E1153">
        <v>0</v>
      </c>
    </row>
    <row r="1154" spans="1:5" x14ac:dyDescent="0.2">
      <c r="A1154" s="6" t="s">
        <v>8221</v>
      </c>
      <c r="B1154">
        <v>15</v>
      </c>
      <c r="D1154" s="6" t="s">
        <v>8221</v>
      </c>
      <c r="E1154">
        <v>15</v>
      </c>
    </row>
    <row r="1155" spans="1:5" x14ac:dyDescent="0.2">
      <c r="A1155" s="6" t="s">
        <v>8221</v>
      </c>
      <c r="B1155">
        <v>1</v>
      </c>
      <c r="D1155" s="6" t="s">
        <v>8221</v>
      </c>
      <c r="E1155">
        <v>1</v>
      </c>
    </row>
    <row r="1156" spans="1:5" x14ac:dyDescent="0.2">
      <c r="A1156" s="6" t="s">
        <v>8221</v>
      </c>
      <c r="B1156">
        <v>3</v>
      </c>
      <c r="D1156" s="6" t="s">
        <v>8221</v>
      </c>
      <c r="E1156">
        <v>3</v>
      </c>
    </row>
    <row r="1157" spans="1:5" x14ac:dyDescent="0.2">
      <c r="A1157" s="6" t="s">
        <v>8221</v>
      </c>
      <c r="B1157">
        <v>8</v>
      </c>
      <c r="D1157" s="6" t="s">
        <v>8221</v>
      </c>
      <c r="E1157">
        <v>8</v>
      </c>
    </row>
    <row r="1158" spans="1:5" x14ac:dyDescent="0.2">
      <c r="A1158" s="6" t="s">
        <v>8221</v>
      </c>
      <c r="B1158">
        <v>0</v>
      </c>
      <c r="D1158" s="6" t="s">
        <v>8221</v>
      </c>
      <c r="E1158">
        <v>0</v>
      </c>
    </row>
    <row r="1159" spans="1:5" x14ac:dyDescent="0.2">
      <c r="A1159" s="6" t="s">
        <v>8221</v>
      </c>
      <c r="B1159">
        <v>3</v>
      </c>
      <c r="D1159" s="6" t="s">
        <v>8221</v>
      </c>
      <c r="E1159">
        <v>3</v>
      </c>
    </row>
    <row r="1160" spans="1:5" x14ac:dyDescent="0.2">
      <c r="A1160" s="6" t="s">
        <v>8221</v>
      </c>
      <c r="B1160">
        <v>3</v>
      </c>
      <c r="D1160" s="6" t="s">
        <v>8221</v>
      </c>
      <c r="E1160">
        <v>3</v>
      </c>
    </row>
    <row r="1161" spans="1:5" x14ac:dyDescent="0.2">
      <c r="A1161" s="6" t="s">
        <v>8221</v>
      </c>
      <c r="B1161">
        <v>0</v>
      </c>
      <c r="D1161" s="6" t="s">
        <v>8221</v>
      </c>
      <c r="E1161">
        <v>0</v>
      </c>
    </row>
    <row r="1162" spans="1:5" x14ac:dyDescent="0.2">
      <c r="A1162" s="6" t="s">
        <v>8221</v>
      </c>
      <c r="B1162">
        <v>19</v>
      </c>
      <c r="D1162" s="6" t="s">
        <v>8221</v>
      </c>
      <c r="E1162">
        <v>19</v>
      </c>
    </row>
    <row r="1163" spans="1:5" x14ac:dyDescent="0.2">
      <c r="A1163" s="6" t="s">
        <v>8221</v>
      </c>
      <c r="B1163">
        <v>0</v>
      </c>
      <c r="D1163" s="6" t="s">
        <v>8221</v>
      </c>
      <c r="E1163">
        <v>0</v>
      </c>
    </row>
    <row r="1164" spans="1:5" x14ac:dyDescent="0.2">
      <c r="A1164" s="6" t="s">
        <v>8221</v>
      </c>
      <c r="B1164">
        <v>2</v>
      </c>
      <c r="D1164" s="6" t="s">
        <v>8221</v>
      </c>
      <c r="E1164">
        <v>2</v>
      </c>
    </row>
    <row r="1165" spans="1:5" x14ac:dyDescent="0.2">
      <c r="A1165" s="6" t="s">
        <v>8221</v>
      </c>
      <c r="B1165">
        <v>0</v>
      </c>
      <c r="D1165" s="6" t="s">
        <v>8221</v>
      </c>
      <c r="E1165">
        <v>0</v>
      </c>
    </row>
    <row r="1166" spans="1:5" x14ac:dyDescent="0.2">
      <c r="A1166" s="6" t="s">
        <v>8221</v>
      </c>
      <c r="B1166">
        <v>0</v>
      </c>
      <c r="D1166" s="6" t="s">
        <v>8221</v>
      </c>
      <c r="E1166">
        <v>0</v>
      </c>
    </row>
    <row r="1167" spans="1:5" x14ac:dyDescent="0.2">
      <c r="A1167" s="6" t="s">
        <v>8221</v>
      </c>
      <c r="B1167">
        <v>25</v>
      </c>
      <c r="D1167" s="6" t="s">
        <v>8221</v>
      </c>
      <c r="E1167">
        <v>25</v>
      </c>
    </row>
    <row r="1168" spans="1:5" x14ac:dyDescent="0.2">
      <c r="A1168" s="6" t="s">
        <v>8221</v>
      </c>
      <c r="B1168">
        <v>8</v>
      </c>
      <c r="D1168" s="6" t="s">
        <v>8221</v>
      </c>
      <c r="E1168">
        <v>8</v>
      </c>
    </row>
    <row r="1169" spans="1:5" x14ac:dyDescent="0.2">
      <c r="A1169" s="6" t="s">
        <v>8221</v>
      </c>
      <c r="B1169">
        <v>16</v>
      </c>
      <c r="D1169" s="6" t="s">
        <v>8221</v>
      </c>
      <c r="E1169">
        <v>16</v>
      </c>
    </row>
    <row r="1170" spans="1:5" x14ac:dyDescent="0.2">
      <c r="A1170" s="6" t="s">
        <v>8221</v>
      </c>
      <c r="B1170">
        <v>3</v>
      </c>
      <c r="D1170" s="6" t="s">
        <v>8221</v>
      </c>
      <c r="E1170">
        <v>3</v>
      </c>
    </row>
    <row r="1171" spans="1:5" x14ac:dyDescent="0.2">
      <c r="A1171" s="6" t="s">
        <v>8221</v>
      </c>
      <c r="B1171">
        <v>3</v>
      </c>
      <c r="D1171" s="6" t="s">
        <v>8221</v>
      </c>
      <c r="E1171">
        <v>3</v>
      </c>
    </row>
    <row r="1172" spans="1:5" x14ac:dyDescent="0.2">
      <c r="A1172" s="6" t="s">
        <v>8221</v>
      </c>
      <c r="B1172">
        <v>2</v>
      </c>
      <c r="D1172" s="6" t="s">
        <v>8221</v>
      </c>
      <c r="E1172">
        <v>2</v>
      </c>
    </row>
    <row r="1173" spans="1:5" x14ac:dyDescent="0.2">
      <c r="A1173" s="6" t="s">
        <v>8221</v>
      </c>
      <c r="B1173">
        <v>1</v>
      </c>
      <c r="D1173" s="6" t="s">
        <v>8221</v>
      </c>
      <c r="E1173">
        <v>1</v>
      </c>
    </row>
    <row r="1174" spans="1:5" x14ac:dyDescent="0.2">
      <c r="A1174" s="6" t="s">
        <v>8221</v>
      </c>
      <c r="B1174">
        <v>0</v>
      </c>
      <c r="D1174" s="6" t="s">
        <v>8221</v>
      </c>
      <c r="E1174">
        <v>0</v>
      </c>
    </row>
    <row r="1175" spans="1:5" x14ac:dyDescent="0.2">
      <c r="A1175" s="6" t="s">
        <v>8221</v>
      </c>
      <c r="B1175">
        <v>1</v>
      </c>
      <c r="D1175" s="6" t="s">
        <v>8221</v>
      </c>
      <c r="E1175">
        <v>1</v>
      </c>
    </row>
    <row r="1176" spans="1:5" x14ac:dyDescent="0.2">
      <c r="A1176" s="6" t="s">
        <v>8221</v>
      </c>
      <c r="B1176">
        <v>19</v>
      </c>
      <c r="D1176" s="6" t="s">
        <v>8221</v>
      </c>
      <c r="E1176">
        <v>19</v>
      </c>
    </row>
    <row r="1177" spans="1:5" x14ac:dyDescent="0.2">
      <c r="A1177" s="6" t="s">
        <v>8221</v>
      </c>
      <c r="B1177">
        <v>9</v>
      </c>
      <c r="D1177" s="6" t="s">
        <v>8221</v>
      </c>
      <c r="E1177">
        <v>9</v>
      </c>
    </row>
    <row r="1178" spans="1:5" x14ac:dyDescent="0.2">
      <c r="A1178" s="6" t="s">
        <v>8221</v>
      </c>
      <c r="B1178">
        <v>1</v>
      </c>
      <c r="D1178" s="6" t="s">
        <v>8221</v>
      </c>
      <c r="E1178">
        <v>1</v>
      </c>
    </row>
    <row r="1179" spans="1:5" x14ac:dyDescent="0.2">
      <c r="A1179" s="6" t="s">
        <v>8221</v>
      </c>
      <c r="B1179">
        <v>0</v>
      </c>
      <c r="D1179" s="6" t="s">
        <v>8221</v>
      </c>
      <c r="E1179">
        <v>0</v>
      </c>
    </row>
    <row r="1180" spans="1:5" x14ac:dyDescent="0.2">
      <c r="A1180" s="6" t="s">
        <v>8221</v>
      </c>
      <c r="B1180">
        <v>1</v>
      </c>
      <c r="D1180" s="6" t="s">
        <v>8221</v>
      </c>
      <c r="E1180">
        <v>1</v>
      </c>
    </row>
    <row r="1181" spans="1:5" x14ac:dyDescent="0.2">
      <c r="A1181" s="6" t="s">
        <v>8221</v>
      </c>
      <c r="B1181">
        <v>5</v>
      </c>
      <c r="D1181" s="6" t="s">
        <v>8221</v>
      </c>
      <c r="E1181">
        <v>5</v>
      </c>
    </row>
    <row r="1182" spans="1:5" x14ac:dyDescent="0.2">
      <c r="A1182" s="6" t="s">
        <v>8221</v>
      </c>
      <c r="B1182">
        <v>85</v>
      </c>
      <c r="D1182" s="6" t="s">
        <v>8221</v>
      </c>
      <c r="E1182">
        <v>85</v>
      </c>
    </row>
    <row r="1183" spans="1:5" x14ac:dyDescent="0.2">
      <c r="A1183" s="6" t="s">
        <v>8221</v>
      </c>
      <c r="B1183">
        <v>3</v>
      </c>
      <c r="D1183" s="6" t="s">
        <v>8221</v>
      </c>
      <c r="E1183">
        <v>3</v>
      </c>
    </row>
    <row r="1184" spans="1:5" x14ac:dyDescent="0.2">
      <c r="A1184" s="6" t="s">
        <v>8221</v>
      </c>
      <c r="B1184">
        <v>4</v>
      </c>
      <c r="D1184" s="6" t="s">
        <v>8221</v>
      </c>
      <c r="E1184">
        <v>4</v>
      </c>
    </row>
    <row r="1185" spans="1:5" x14ac:dyDescent="0.2">
      <c r="A1185" s="6" t="s">
        <v>8221</v>
      </c>
      <c r="B1185">
        <v>3</v>
      </c>
      <c r="D1185" s="6" t="s">
        <v>8221</v>
      </c>
      <c r="E1185">
        <v>3</v>
      </c>
    </row>
    <row r="1186" spans="1:5" x14ac:dyDescent="0.2">
      <c r="A1186" s="6" t="s">
        <v>8219</v>
      </c>
      <c r="B1186">
        <v>375</v>
      </c>
      <c r="D1186" s="6" t="s">
        <v>8219</v>
      </c>
      <c r="E1186">
        <v>375</v>
      </c>
    </row>
    <row r="1187" spans="1:5" x14ac:dyDescent="0.2">
      <c r="A1187" s="6" t="s">
        <v>8219</v>
      </c>
      <c r="B1187">
        <v>111</v>
      </c>
      <c r="D1187" s="6" t="s">
        <v>8219</v>
      </c>
      <c r="E1187">
        <v>111</v>
      </c>
    </row>
    <row r="1188" spans="1:5" x14ac:dyDescent="0.2">
      <c r="A1188" s="6" t="s">
        <v>8219</v>
      </c>
      <c r="B1188">
        <v>123</v>
      </c>
      <c r="D1188" s="6" t="s">
        <v>8219</v>
      </c>
      <c r="E1188">
        <v>123</v>
      </c>
    </row>
    <row r="1189" spans="1:5" x14ac:dyDescent="0.2">
      <c r="A1189" s="6" t="s">
        <v>8219</v>
      </c>
      <c r="B1189">
        <v>70</v>
      </c>
      <c r="D1189" s="6" t="s">
        <v>8219</v>
      </c>
      <c r="E1189">
        <v>70</v>
      </c>
    </row>
    <row r="1190" spans="1:5" x14ac:dyDescent="0.2">
      <c r="A1190" s="6" t="s">
        <v>8219</v>
      </c>
      <c r="B1190">
        <v>85</v>
      </c>
      <c r="D1190" s="6" t="s">
        <v>8219</v>
      </c>
      <c r="E1190">
        <v>85</v>
      </c>
    </row>
    <row r="1191" spans="1:5" x14ac:dyDescent="0.2">
      <c r="A1191" s="6" t="s">
        <v>8219</v>
      </c>
      <c r="B1191">
        <v>86</v>
      </c>
      <c r="D1191" s="6" t="s">
        <v>8219</v>
      </c>
      <c r="E1191">
        <v>86</v>
      </c>
    </row>
    <row r="1192" spans="1:5" x14ac:dyDescent="0.2">
      <c r="A1192" s="6" t="s">
        <v>8219</v>
      </c>
      <c r="B1192">
        <v>13</v>
      </c>
      <c r="D1192" s="6" t="s">
        <v>8219</v>
      </c>
      <c r="E1192">
        <v>13</v>
      </c>
    </row>
    <row r="1193" spans="1:5" x14ac:dyDescent="0.2">
      <c r="A1193" s="6" t="s">
        <v>8219</v>
      </c>
      <c r="B1193">
        <v>33</v>
      </c>
      <c r="D1193" s="6" t="s">
        <v>8219</v>
      </c>
      <c r="E1193">
        <v>33</v>
      </c>
    </row>
    <row r="1194" spans="1:5" x14ac:dyDescent="0.2">
      <c r="A1194" s="6" t="s">
        <v>8219</v>
      </c>
      <c r="B1194">
        <v>15</v>
      </c>
      <c r="D1194" s="6" t="s">
        <v>8219</v>
      </c>
      <c r="E1194">
        <v>15</v>
      </c>
    </row>
    <row r="1195" spans="1:5" x14ac:dyDescent="0.2">
      <c r="A1195" s="6" t="s">
        <v>8219</v>
      </c>
      <c r="B1195">
        <v>273</v>
      </c>
      <c r="D1195" s="6" t="s">
        <v>8219</v>
      </c>
      <c r="E1195">
        <v>273</v>
      </c>
    </row>
    <row r="1196" spans="1:5" x14ac:dyDescent="0.2">
      <c r="A1196" s="6" t="s">
        <v>8219</v>
      </c>
      <c r="B1196">
        <v>714</v>
      </c>
      <c r="D1196" s="6" t="s">
        <v>8219</v>
      </c>
      <c r="E1196">
        <v>714</v>
      </c>
    </row>
    <row r="1197" spans="1:5" x14ac:dyDescent="0.2">
      <c r="A1197" s="6" t="s">
        <v>8219</v>
      </c>
      <c r="B1197">
        <v>170</v>
      </c>
      <c r="D1197" s="6" t="s">
        <v>8219</v>
      </c>
      <c r="E1197">
        <v>170</v>
      </c>
    </row>
    <row r="1198" spans="1:5" x14ac:dyDescent="0.2">
      <c r="A1198" s="6" t="s">
        <v>8219</v>
      </c>
      <c r="B1198">
        <v>512</v>
      </c>
      <c r="D1198" s="6" t="s">
        <v>8219</v>
      </c>
      <c r="E1198">
        <v>512</v>
      </c>
    </row>
    <row r="1199" spans="1:5" x14ac:dyDescent="0.2">
      <c r="A1199" s="6" t="s">
        <v>8219</v>
      </c>
      <c r="B1199">
        <v>314</v>
      </c>
      <c r="D1199" s="6" t="s">
        <v>8219</v>
      </c>
      <c r="E1199">
        <v>314</v>
      </c>
    </row>
    <row r="1200" spans="1:5" x14ac:dyDescent="0.2">
      <c r="A1200" s="6" t="s">
        <v>8219</v>
      </c>
      <c r="B1200">
        <v>167</v>
      </c>
      <c r="D1200" s="6" t="s">
        <v>8219</v>
      </c>
      <c r="E1200">
        <v>167</v>
      </c>
    </row>
    <row r="1201" spans="1:5" x14ac:dyDescent="0.2">
      <c r="A1201" s="6" t="s">
        <v>8219</v>
      </c>
      <c r="B1201">
        <v>9</v>
      </c>
      <c r="D1201" s="6" t="s">
        <v>8219</v>
      </c>
      <c r="E1201">
        <v>9</v>
      </c>
    </row>
    <row r="1202" spans="1:5" x14ac:dyDescent="0.2">
      <c r="A1202" s="6" t="s">
        <v>8219</v>
      </c>
      <c r="B1202">
        <v>103</v>
      </c>
      <c r="D1202" s="6" t="s">
        <v>8219</v>
      </c>
      <c r="E1202">
        <v>103</v>
      </c>
    </row>
    <row r="1203" spans="1:5" x14ac:dyDescent="0.2">
      <c r="A1203" s="6" t="s">
        <v>8219</v>
      </c>
      <c r="B1203">
        <v>111</v>
      </c>
      <c r="D1203" s="6" t="s">
        <v>8219</v>
      </c>
      <c r="E1203">
        <v>111</v>
      </c>
    </row>
    <row r="1204" spans="1:5" x14ac:dyDescent="0.2">
      <c r="A1204" s="6" t="s">
        <v>8219</v>
      </c>
      <c r="B1204">
        <v>271</v>
      </c>
      <c r="D1204" s="6" t="s">
        <v>8219</v>
      </c>
      <c r="E1204">
        <v>271</v>
      </c>
    </row>
    <row r="1205" spans="1:5" x14ac:dyDescent="0.2">
      <c r="A1205" s="6" t="s">
        <v>8219</v>
      </c>
      <c r="B1205">
        <v>101</v>
      </c>
      <c r="D1205" s="6" t="s">
        <v>8219</v>
      </c>
      <c r="E1205">
        <v>101</v>
      </c>
    </row>
    <row r="1206" spans="1:5" x14ac:dyDescent="0.2">
      <c r="A1206" s="6" t="s">
        <v>8219</v>
      </c>
      <c r="B1206">
        <v>57</v>
      </c>
      <c r="D1206" s="6" t="s">
        <v>8219</v>
      </c>
      <c r="E1206">
        <v>57</v>
      </c>
    </row>
    <row r="1207" spans="1:5" x14ac:dyDescent="0.2">
      <c r="A1207" s="6" t="s">
        <v>8219</v>
      </c>
      <c r="B1207">
        <v>62</v>
      </c>
      <c r="D1207" s="6" t="s">
        <v>8219</v>
      </c>
      <c r="E1207">
        <v>62</v>
      </c>
    </row>
    <row r="1208" spans="1:5" x14ac:dyDescent="0.2">
      <c r="A1208" s="6" t="s">
        <v>8219</v>
      </c>
      <c r="B1208">
        <v>32</v>
      </c>
      <c r="D1208" s="6" t="s">
        <v>8219</v>
      </c>
      <c r="E1208">
        <v>32</v>
      </c>
    </row>
    <row r="1209" spans="1:5" x14ac:dyDescent="0.2">
      <c r="A1209" s="6" t="s">
        <v>8219</v>
      </c>
      <c r="B1209">
        <v>141</v>
      </c>
      <c r="D1209" s="6" t="s">
        <v>8219</v>
      </c>
      <c r="E1209">
        <v>141</v>
      </c>
    </row>
    <row r="1210" spans="1:5" x14ac:dyDescent="0.2">
      <c r="A1210" s="6" t="s">
        <v>8219</v>
      </c>
      <c r="B1210">
        <v>75</v>
      </c>
      <c r="D1210" s="6" t="s">
        <v>8219</v>
      </c>
      <c r="E1210">
        <v>75</v>
      </c>
    </row>
    <row r="1211" spans="1:5" x14ac:dyDescent="0.2">
      <c r="A1211" s="6" t="s">
        <v>8219</v>
      </c>
      <c r="B1211">
        <v>46</v>
      </c>
      <c r="D1211" s="6" t="s">
        <v>8219</v>
      </c>
      <c r="E1211">
        <v>46</v>
      </c>
    </row>
    <row r="1212" spans="1:5" x14ac:dyDescent="0.2">
      <c r="A1212" s="6" t="s">
        <v>8219</v>
      </c>
      <c r="B1212">
        <v>103</v>
      </c>
      <c r="D1212" s="6" t="s">
        <v>8219</v>
      </c>
      <c r="E1212">
        <v>103</v>
      </c>
    </row>
    <row r="1213" spans="1:5" x14ac:dyDescent="0.2">
      <c r="A1213" s="6" t="s">
        <v>8219</v>
      </c>
      <c r="B1213">
        <v>6</v>
      </c>
      <c r="D1213" s="6" t="s">
        <v>8219</v>
      </c>
      <c r="E1213">
        <v>6</v>
      </c>
    </row>
    <row r="1214" spans="1:5" x14ac:dyDescent="0.2">
      <c r="A1214" s="6" t="s">
        <v>8219</v>
      </c>
      <c r="B1214">
        <v>83</v>
      </c>
      <c r="D1214" s="6" t="s">
        <v>8219</v>
      </c>
      <c r="E1214">
        <v>83</v>
      </c>
    </row>
    <row r="1215" spans="1:5" x14ac:dyDescent="0.2">
      <c r="A1215" s="6" t="s">
        <v>8219</v>
      </c>
      <c r="B1215">
        <v>108</v>
      </c>
      <c r="D1215" s="6" t="s">
        <v>8219</v>
      </c>
      <c r="E1215">
        <v>108</v>
      </c>
    </row>
    <row r="1216" spans="1:5" x14ac:dyDescent="0.2">
      <c r="A1216" s="6" t="s">
        <v>8219</v>
      </c>
      <c r="B1216">
        <v>25</v>
      </c>
      <c r="D1216" s="6" t="s">
        <v>8219</v>
      </c>
      <c r="E1216">
        <v>25</v>
      </c>
    </row>
    <row r="1217" spans="1:5" x14ac:dyDescent="0.2">
      <c r="A1217" s="6" t="s">
        <v>8219</v>
      </c>
      <c r="B1217">
        <v>549</v>
      </c>
      <c r="D1217" s="6" t="s">
        <v>8219</v>
      </c>
      <c r="E1217">
        <v>549</v>
      </c>
    </row>
    <row r="1218" spans="1:5" x14ac:dyDescent="0.2">
      <c r="A1218" s="6" t="s">
        <v>8219</v>
      </c>
      <c r="B1218">
        <v>222</v>
      </c>
      <c r="D1218" s="6" t="s">
        <v>8219</v>
      </c>
      <c r="E1218">
        <v>222</v>
      </c>
    </row>
    <row r="1219" spans="1:5" x14ac:dyDescent="0.2">
      <c r="A1219" s="6" t="s">
        <v>8219</v>
      </c>
      <c r="B1219">
        <v>183</v>
      </c>
      <c r="D1219" s="6" t="s">
        <v>8219</v>
      </c>
      <c r="E1219">
        <v>183</v>
      </c>
    </row>
    <row r="1220" spans="1:5" x14ac:dyDescent="0.2">
      <c r="A1220" s="6" t="s">
        <v>8219</v>
      </c>
      <c r="B1220">
        <v>89</v>
      </c>
      <c r="D1220" s="6" t="s">
        <v>8219</v>
      </c>
      <c r="E1220">
        <v>89</v>
      </c>
    </row>
    <row r="1221" spans="1:5" x14ac:dyDescent="0.2">
      <c r="A1221" s="6" t="s">
        <v>8219</v>
      </c>
      <c r="B1221">
        <v>253</v>
      </c>
      <c r="D1221" s="6" t="s">
        <v>8219</v>
      </c>
      <c r="E1221">
        <v>253</v>
      </c>
    </row>
    <row r="1222" spans="1:5" x14ac:dyDescent="0.2">
      <c r="A1222" s="6" t="s">
        <v>8219</v>
      </c>
      <c r="B1222">
        <v>140</v>
      </c>
      <c r="D1222" s="6" t="s">
        <v>8219</v>
      </c>
      <c r="E1222">
        <v>140</v>
      </c>
    </row>
    <row r="1223" spans="1:5" x14ac:dyDescent="0.2">
      <c r="A1223" s="6" t="s">
        <v>8219</v>
      </c>
      <c r="B1223">
        <v>103</v>
      </c>
      <c r="D1223" s="6" t="s">
        <v>8219</v>
      </c>
      <c r="E1223">
        <v>103</v>
      </c>
    </row>
    <row r="1224" spans="1:5" x14ac:dyDescent="0.2">
      <c r="A1224" s="6" t="s">
        <v>8219</v>
      </c>
      <c r="B1224">
        <v>138</v>
      </c>
      <c r="D1224" s="6" t="s">
        <v>8219</v>
      </c>
      <c r="E1224">
        <v>138</v>
      </c>
    </row>
    <row r="1225" spans="1:5" x14ac:dyDescent="0.2">
      <c r="A1225" s="6" t="s">
        <v>8219</v>
      </c>
      <c r="B1225">
        <v>191</v>
      </c>
      <c r="D1225" s="6" t="s">
        <v>8219</v>
      </c>
      <c r="E1225">
        <v>191</v>
      </c>
    </row>
    <row r="1226" spans="1:5" x14ac:dyDescent="0.2">
      <c r="A1226" s="6" t="s">
        <v>8220</v>
      </c>
      <c r="B1226">
        <v>18</v>
      </c>
      <c r="D1226" s="6" t="s">
        <v>8220</v>
      </c>
      <c r="E1226">
        <v>18</v>
      </c>
    </row>
    <row r="1227" spans="1:5" x14ac:dyDescent="0.2">
      <c r="A1227" s="6" t="s">
        <v>8220</v>
      </c>
      <c r="B1227">
        <v>3</v>
      </c>
      <c r="D1227" s="6" t="s">
        <v>8220</v>
      </c>
      <c r="E1227">
        <v>3</v>
      </c>
    </row>
    <row r="1228" spans="1:5" x14ac:dyDescent="0.2">
      <c r="A1228" s="6" t="s">
        <v>8220</v>
      </c>
      <c r="B1228">
        <v>40</v>
      </c>
      <c r="D1228" s="6" t="s">
        <v>8220</v>
      </c>
      <c r="E1228">
        <v>40</v>
      </c>
    </row>
    <row r="1229" spans="1:5" x14ac:dyDescent="0.2">
      <c r="A1229" s="6" t="s">
        <v>8220</v>
      </c>
      <c r="B1229">
        <v>0</v>
      </c>
      <c r="D1229" s="6" t="s">
        <v>8220</v>
      </c>
      <c r="E1229">
        <v>0</v>
      </c>
    </row>
    <row r="1230" spans="1:5" x14ac:dyDescent="0.2">
      <c r="A1230" s="6" t="s">
        <v>8220</v>
      </c>
      <c r="B1230">
        <v>24</v>
      </c>
      <c r="D1230" s="6" t="s">
        <v>8220</v>
      </c>
      <c r="E1230">
        <v>24</v>
      </c>
    </row>
    <row r="1231" spans="1:5" x14ac:dyDescent="0.2">
      <c r="A1231" s="6" t="s">
        <v>8220</v>
      </c>
      <c r="B1231">
        <v>1</v>
      </c>
      <c r="D1231" s="6" t="s">
        <v>8220</v>
      </c>
      <c r="E1231">
        <v>1</v>
      </c>
    </row>
    <row r="1232" spans="1:5" x14ac:dyDescent="0.2">
      <c r="A1232" s="6" t="s">
        <v>8220</v>
      </c>
      <c r="B1232">
        <v>0</v>
      </c>
      <c r="D1232" s="6" t="s">
        <v>8220</v>
      </c>
      <c r="E1232">
        <v>0</v>
      </c>
    </row>
    <row r="1233" spans="1:5" x14ac:dyDescent="0.2">
      <c r="A1233" s="6" t="s">
        <v>8220</v>
      </c>
      <c r="B1233">
        <v>0</v>
      </c>
      <c r="D1233" s="6" t="s">
        <v>8220</v>
      </c>
      <c r="E1233">
        <v>0</v>
      </c>
    </row>
    <row r="1234" spans="1:5" x14ac:dyDescent="0.2">
      <c r="A1234" s="6" t="s">
        <v>8220</v>
      </c>
      <c r="B1234">
        <v>1</v>
      </c>
      <c r="D1234" s="6" t="s">
        <v>8220</v>
      </c>
      <c r="E1234">
        <v>1</v>
      </c>
    </row>
    <row r="1235" spans="1:5" x14ac:dyDescent="0.2">
      <c r="A1235" s="6" t="s">
        <v>8220</v>
      </c>
      <c r="B1235">
        <v>6</v>
      </c>
      <c r="D1235" s="6" t="s">
        <v>8220</v>
      </c>
      <c r="E1235">
        <v>6</v>
      </c>
    </row>
    <row r="1236" spans="1:5" x14ac:dyDescent="0.2">
      <c r="A1236" s="6" t="s">
        <v>8220</v>
      </c>
      <c r="B1236">
        <v>0</v>
      </c>
      <c r="D1236" s="6" t="s">
        <v>8220</v>
      </c>
      <c r="E1236">
        <v>0</v>
      </c>
    </row>
    <row r="1237" spans="1:5" x14ac:dyDescent="0.2">
      <c r="A1237" s="6" t="s">
        <v>8220</v>
      </c>
      <c r="B1237">
        <v>6</v>
      </c>
      <c r="D1237" s="6" t="s">
        <v>8220</v>
      </c>
      <c r="E1237">
        <v>6</v>
      </c>
    </row>
    <row r="1238" spans="1:5" x14ac:dyDescent="0.2">
      <c r="A1238" s="6" t="s">
        <v>8220</v>
      </c>
      <c r="B1238">
        <v>0</v>
      </c>
      <c r="D1238" s="6" t="s">
        <v>8220</v>
      </c>
      <c r="E1238">
        <v>0</v>
      </c>
    </row>
    <row r="1239" spans="1:5" x14ac:dyDescent="0.2">
      <c r="A1239" s="6" t="s">
        <v>8220</v>
      </c>
      <c r="B1239">
        <v>0</v>
      </c>
      <c r="D1239" s="6" t="s">
        <v>8220</v>
      </c>
      <c r="E1239">
        <v>0</v>
      </c>
    </row>
    <row r="1240" spans="1:5" x14ac:dyDescent="0.2">
      <c r="A1240" s="6" t="s">
        <v>8220</v>
      </c>
      <c r="B1240">
        <v>3</v>
      </c>
      <c r="D1240" s="6" t="s">
        <v>8220</v>
      </c>
      <c r="E1240">
        <v>3</v>
      </c>
    </row>
    <row r="1241" spans="1:5" x14ac:dyDescent="0.2">
      <c r="A1241" s="6" t="s">
        <v>8220</v>
      </c>
      <c r="B1241">
        <v>0</v>
      </c>
      <c r="D1241" s="6" t="s">
        <v>8220</v>
      </c>
      <c r="E1241">
        <v>0</v>
      </c>
    </row>
    <row r="1242" spans="1:5" x14ac:dyDescent="0.2">
      <c r="A1242" s="6" t="s">
        <v>8220</v>
      </c>
      <c r="B1242">
        <v>8</v>
      </c>
      <c r="D1242" s="6" t="s">
        <v>8220</v>
      </c>
      <c r="E1242">
        <v>8</v>
      </c>
    </row>
    <row r="1243" spans="1:5" x14ac:dyDescent="0.2">
      <c r="A1243" s="6" t="s">
        <v>8220</v>
      </c>
      <c r="B1243">
        <v>34</v>
      </c>
      <c r="D1243" s="6" t="s">
        <v>8220</v>
      </c>
      <c r="E1243">
        <v>34</v>
      </c>
    </row>
    <row r="1244" spans="1:5" x14ac:dyDescent="0.2">
      <c r="A1244" s="6" t="s">
        <v>8220</v>
      </c>
      <c r="B1244">
        <v>1</v>
      </c>
      <c r="D1244" s="6" t="s">
        <v>8220</v>
      </c>
      <c r="E1244">
        <v>1</v>
      </c>
    </row>
    <row r="1245" spans="1:5" x14ac:dyDescent="0.2">
      <c r="A1245" s="6" t="s">
        <v>8220</v>
      </c>
      <c r="B1245">
        <v>38</v>
      </c>
      <c r="D1245" s="6" t="s">
        <v>8220</v>
      </c>
      <c r="E1245">
        <v>38</v>
      </c>
    </row>
    <row r="1246" spans="1:5" x14ac:dyDescent="0.2">
      <c r="A1246" s="6" t="s">
        <v>8219</v>
      </c>
      <c r="B1246">
        <v>45</v>
      </c>
      <c r="D1246" s="6" t="s">
        <v>8219</v>
      </c>
      <c r="E1246">
        <v>45</v>
      </c>
    </row>
    <row r="1247" spans="1:5" x14ac:dyDescent="0.2">
      <c r="A1247" s="6" t="s">
        <v>8219</v>
      </c>
      <c r="B1247">
        <v>17</v>
      </c>
      <c r="D1247" s="6" t="s">
        <v>8219</v>
      </c>
      <c r="E1247">
        <v>17</v>
      </c>
    </row>
    <row r="1248" spans="1:5" x14ac:dyDescent="0.2">
      <c r="A1248" s="6" t="s">
        <v>8219</v>
      </c>
      <c r="B1248">
        <v>31</v>
      </c>
      <c r="D1248" s="6" t="s">
        <v>8219</v>
      </c>
      <c r="E1248">
        <v>31</v>
      </c>
    </row>
    <row r="1249" spans="1:5" x14ac:dyDescent="0.2">
      <c r="A1249" s="6" t="s">
        <v>8219</v>
      </c>
      <c r="B1249">
        <v>50</v>
      </c>
      <c r="D1249" s="6" t="s">
        <v>8219</v>
      </c>
      <c r="E1249">
        <v>50</v>
      </c>
    </row>
    <row r="1250" spans="1:5" x14ac:dyDescent="0.2">
      <c r="A1250" s="6" t="s">
        <v>8219</v>
      </c>
      <c r="B1250">
        <v>59</v>
      </c>
      <c r="D1250" s="6" t="s">
        <v>8219</v>
      </c>
      <c r="E1250">
        <v>59</v>
      </c>
    </row>
    <row r="1251" spans="1:5" x14ac:dyDescent="0.2">
      <c r="A1251" s="6" t="s">
        <v>8219</v>
      </c>
      <c r="B1251">
        <v>81</v>
      </c>
      <c r="D1251" s="6" t="s">
        <v>8219</v>
      </c>
      <c r="E1251">
        <v>81</v>
      </c>
    </row>
    <row r="1252" spans="1:5" x14ac:dyDescent="0.2">
      <c r="A1252" s="6" t="s">
        <v>8219</v>
      </c>
      <c r="B1252">
        <v>508</v>
      </c>
      <c r="D1252" s="6" t="s">
        <v>8219</v>
      </c>
      <c r="E1252">
        <v>508</v>
      </c>
    </row>
    <row r="1253" spans="1:5" x14ac:dyDescent="0.2">
      <c r="A1253" s="6" t="s">
        <v>8219</v>
      </c>
      <c r="B1253">
        <v>74</v>
      </c>
      <c r="D1253" s="6" t="s">
        <v>8219</v>
      </c>
      <c r="E1253">
        <v>74</v>
      </c>
    </row>
    <row r="1254" spans="1:5" x14ac:dyDescent="0.2">
      <c r="A1254" s="6" t="s">
        <v>8219</v>
      </c>
      <c r="B1254">
        <v>141</v>
      </c>
      <c r="D1254" s="6" t="s">
        <v>8219</v>
      </c>
      <c r="E1254">
        <v>141</v>
      </c>
    </row>
    <row r="1255" spans="1:5" x14ac:dyDescent="0.2">
      <c r="A1255" s="6" t="s">
        <v>8219</v>
      </c>
      <c r="B1255">
        <v>711</v>
      </c>
      <c r="D1255" s="6" t="s">
        <v>8219</v>
      </c>
      <c r="E1255">
        <v>711</v>
      </c>
    </row>
    <row r="1256" spans="1:5" x14ac:dyDescent="0.2">
      <c r="A1256" s="6" t="s">
        <v>8219</v>
      </c>
      <c r="B1256">
        <v>141</v>
      </c>
      <c r="D1256" s="6" t="s">
        <v>8219</v>
      </c>
      <c r="E1256">
        <v>141</v>
      </c>
    </row>
    <row r="1257" spans="1:5" x14ac:dyDescent="0.2">
      <c r="A1257" s="6" t="s">
        <v>8219</v>
      </c>
      <c r="B1257">
        <v>109</v>
      </c>
      <c r="D1257" s="6" t="s">
        <v>8219</v>
      </c>
      <c r="E1257">
        <v>109</v>
      </c>
    </row>
    <row r="1258" spans="1:5" x14ac:dyDescent="0.2">
      <c r="A1258" s="6" t="s">
        <v>8219</v>
      </c>
      <c r="B1258">
        <v>361</v>
      </c>
      <c r="D1258" s="6" t="s">
        <v>8219</v>
      </c>
      <c r="E1258">
        <v>361</v>
      </c>
    </row>
    <row r="1259" spans="1:5" x14ac:dyDescent="0.2">
      <c r="A1259" s="6" t="s">
        <v>8219</v>
      </c>
      <c r="B1259">
        <v>176</v>
      </c>
      <c r="D1259" s="6" t="s">
        <v>8219</v>
      </c>
      <c r="E1259">
        <v>176</v>
      </c>
    </row>
    <row r="1260" spans="1:5" x14ac:dyDescent="0.2">
      <c r="A1260" s="6" t="s">
        <v>8219</v>
      </c>
      <c r="B1260">
        <v>670</v>
      </c>
      <c r="D1260" s="6" t="s">
        <v>8219</v>
      </c>
      <c r="E1260">
        <v>670</v>
      </c>
    </row>
    <row r="1261" spans="1:5" x14ac:dyDescent="0.2">
      <c r="A1261" s="6" t="s">
        <v>8219</v>
      </c>
      <c r="B1261">
        <v>96</v>
      </c>
      <c r="D1261" s="6" t="s">
        <v>8219</v>
      </c>
      <c r="E1261">
        <v>96</v>
      </c>
    </row>
    <row r="1262" spans="1:5" x14ac:dyDescent="0.2">
      <c r="A1262" s="6" t="s">
        <v>8219</v>
      </c>
      <c r="B1262">
        <v>74</v>
      </c>
      <c r="D1262" s="6" t="s">
        <v>8219</v>
      </c>
      <c r="E1262">
        <v>74</v>
      </c>
    </row>
    <row r="1263" spans="1:5" x14ac:dyDescent="0.2">
      <c r="A1263" s="6" t="s">
        <v>8219</v>
      </c>
      <c r="B1263">
        <v>52</v>
      </c>
      <c r="D1263" s="6" t="s">
        <v>8219</v>
      </c>
      <c r="E1263">
        <v>52</v>
      </c>
    </row>
    <row r="1264" spans="1:5" x14ac:dyDescent="0.2">
      <c r="A1264" s="6" t="s">
        <v>8219</v>
      </c>
      <c r="B1264">
        <v>105</v>
      </c>
      <c r="D1264" s="6" t="s">
        <v>8219</v>
      </c>
      <c r="E1264">
        <v>105</v>
      </c>
    </row>
    <row r="1265" spans="1:5" x14ac:dyDescent="0.2">
      <c r="A1265" s="6" t="s">
        <v>8219</v>
      </c>
      <c r="B1265">
        <v>41</v>
      </c>
      <c r="D1265" s="6" t="s">
        <v>8219</v>
      </c>
      <c r="E1265">
        <v>41</v>
      </c>
    </row>
    <row r="1266" spans="1:5" x14ac:dyDescent="0.2">
      <c r="A1266" s="6" t="s">
        <v>8219</v>
      </c>
      <c r="B1266">
        <v>34</v>
      </c>
      <c r="D1266" s="6" t="s">
        <v>8219</v>
      </c>
      <c r="E1266">
        <v>34</v>
      </c>
    </row>
    <row r="1267" spans="1:5" x14ac:dyDescent="0.2">
      <c r="A1267" s="6" t="s">
        <v>8219</v>
      </c>
      <c r="B1267">
        <v>66</v>
      </c>
      <c r="D1267" s="6" t="s">
        <v>8219</v>
      </c>
      <c r="E1267">
        <v>66</v>
      </c>
    </row>
    <row r="1268" spans="1:5" x14ac:dyDescent="0.2">
      <c r="A1268" s="6" t="s">
        <v>8219</v>
      </c>
      <c r="B1268">
        <v>50</v>
      </c>
      <c r="D1268" s="6" t="s">
        <v>8219</v>
      </c>
      <c r="E1268">
        <v>50</v>
      </c>
    </row>
    <row r="1269" spans="1:5" x14ac:dyDescent="0.2">
      <c r="A1269" s="6" t="s">
        <v>8219</v>
      </c>
      <c r="B1269">
        <v>159</v>
      </c>
      <c r="D1269" s="6" t="s">
        <v>8219</v>
      </c>
      <c r="E1269">
        <v>159</v>
      </c>
    </row>
    <row r="1270" spans="1:5" x14ac:dyDescent="0.2">
      <c r="A1270" s="6" t="s">
        <v>8219</v>
      </c>
      <c r="B1270">
        <v>182</v>
      </c>
      <c r="D1270" s="6" t="s">
        <v>8219</v>
      </c>
      <c r="E1270">
        <v>182</v>
      </c>
    </row>
    <row r="1271" spans="1:5" x14ac:dyDescent="0.2">
      <c r="A1271" s="6" t="s">
        <v>8219</v>
      </c>
      <c r="B1271">
        <v>206</v>
      </c>
      <c r="D1271" s="6" t="s">
        <v>8219</v>
      </c>
      <c r="E1271">
        <v>206</v>
      </c>
    </row>
    <row r="1272" spans="1:5" x14ac:dyDescent="0.2">
      <c r="A1272" s="6" t="s">
        <v>8219</v>
      </c>
      <c r="B1272">
        <v>169</v>
      </c>
      <c r="D1272" s="6" t="s">
        <v>8219</v>
      </c>
      <c r="E1272">
        <v>169</v>
      </c>
    </row>
    <row r="1273" spans="1:5" x14ac:dyDescent="0.2">
      <c r="A1273" s="6" t="s">
        <v>8219</v>
      </c>
      <c r="B1273">
        <v>31</v>
      </c>
      <c r="D1273" s="6" t="s">
        <v>8219</v>
      </c>
      <c r="E1273">
        <v>31</v>
      </c>
    </row>
    <row r="1274" spans="1:5" x14ac:dyDescent="0.2">
      <c r="A1274" s="6" t="s">
        <v>8219</v>
      </c>
      <c r="B1274">
        <v>28</v>
      </c>
      <c r="D1274" s="6" t="s">
        <v>8219</v>
      </c>
      <c r="E1274">
        <v>28</v>
      </c>
    </row>
    <row r="1275" spans="1:5" x14ac:dyDescent="0.2">
      <c r="A1275" s="6" t="s">
        <v>8219</v>
      </c>
      <c r="B1275">
        <v>54</v>
      </c>
      <c r="D1275" s="6" t="s">
        <v>8219</v>
      </c>
      <c r="E1275">
        <v>54</v>
      </c>
    </row>
    <row r="1276" spans="1:5" x14ac:dyDescent="0.2">
      <c r="A1276" s="6" t="s">
        <v>8219</v>
      </c>
      <c r="B1276">
        <v>467</v>
      </c>
      <c r="D1276" s="6" t="s">
        <v>8219</v>
      </c>
      <c r="E1276">
        <v>467</v>
      </c>
    </row>
    <row r="1277" spans="1:5" x14ac:dyDescent="0.2">
      <c r="A1277" s="6" t="s">
        <v>8219</v>
      </c>
      <c r="B1277">
        <v>389</v>
      </c>
      <c r="D1277" s="6" t="s">
        <v>8219</v>
      </c>
      <c r="E1277">
        <v>389</v>
      </c>
    </row>
    <row r="1278" spans="1:5" x14ac:dyDescent="0.2">
      <c r="A1278" s="6" t="s">
        <v>8219</v>
      </c>
      <c r="B1278">
        <v>68</v>
      </c>
      <c r="D1278" s="6" t="s">
        <v>8219</v>
      </c>
      <c r="E1278">
        <v>68</v>
      </c>
    </row>
    <row r="1279" spans="1:5" x14ac:dyDescent="0.2">
      <c r="A1279" s="6" t="s">
        <v>8219</v>
      </c>
      <c r="B1279">
        <v>413</v>
      </c>
      <c r="D1279" s="6" t="s">
        <v>8219</v>
      </c>
      <c r="E1279">
        <v>413</v>
      </c>
    </row>
    <row r="1280" spans="1:5" x14ac:dyDescent="0.2">
      <c r="A1280" s="6" t="s">
        <v>8219</v>
      </c>
      <c r="B1280">
        <v>190</v>
      </c>
      <c r="D1280" s="6" t="s">
        <v>8219</v>
      </c>
      <c r="E1280">
        <v>190</v>
      </c>
    </row>
    <row r="1281" spans="1:5" x14ac:dyDescent="0.2">
      <c r="A1281" s="6" t="s">
        <v>8219</v>
      </c>
      <c r="B1281">
        <v>189</v>
      </c>
      <c r="D1281" s="6" t="s">
        <v>8219</v>
      </c>
      <c r="E1281">
        <v>189</v>
      </c>
    </row>
    <row r="1282" spans="1:5" x14ac:dyDescent="0.2">
      <c r="A1282" s="6" t="s">
        <v>8219</v>
      </c>
      <c r="B1282">
        <v>130</v>
      </c>
      <c r="D1282" s="6" t="s">
        <v>8219</v>
      </c>
      <c r="E1282">
        <v>130</v>
      </c>
    </row>
    <row r="1283" spans="1:5" x14ac:dyDescent="0.2">
      <c r="A1283" s="6" t="s">
        <v>8219</v>
      </c>
      <c r="B1283">
        <v>74</v>
      </c>
      <c r="D1283" s="6" t="s">
        <v>8219</v>
      </c>
      <c r="E1283">
        <v>74</v>
      </c>
    </row>
    <row r="1284" spans="1:5" x14ac:dyDescent="0.2">
      <c r="A1284" s="6" t="s">
        <v>8219</v>
      </c>
      <c r="B1284">
        <v>274</v>
      </c>
      <c r="D1284" s="6" t="s">
        <v>8219</v>
      </c>
      <c r="E1284">
        <v>274</v>
      </c>
    </row>
    <row r="1285" spans="1:5" x14ac:dyDescent="0.2">
      <c r="A1285" s="6" t="s">
        <v>8219</v>
      </c>
      <c r="B1285">
        <v>22</v>
      </c>
      <c r="D1285" s="6" t="s">
        <v>8219</v>
      </c>
      <c r="E1285">
        <v>22</v>
      </c>
    </row>
    <row r="1286" spans="1:5" x14ac:dyDescent="0.2">
      <c r="A1286" s="6" t="s">
        <v>8219</v>
      </c>
      <c r="B1286">
        <v>31</v>
      </c>
      <c r="D1286" s="6" t="s">
        <v>8219</v>
      </c>
      <c r="E1286">
        <v>31</v>
      </c>
    </row>
    <row r="1287" spans="1:5" x14ac:dyDescent="0.2">
      <c r="A1287" s="6" t="s">
        <v>8219</v>
      </c>
      <c r="B1287">
        <v>63</v>
      </c>
      <c r="D1287" s="6" t="s">
        <v>8219</v>
      </c>
      <c r="E1287">
        <v>63</v>
      </c>
    </row>
    <row r="1288" spans="1:5" x14ac:dyDescent="0.2">
      <c r="A1288" s="6" t="s">
        <v>8219</v>
      </c>
      <c r="B1288">
        <v>20</v>
      </c>
      <c r="D1288" s="6" t="s">
        <v>8219</v>
      </c>
      <c r="E1288">
        <v>20</v>
      </c>
    </row>
    <row r="1289" spans="1:5" x14ac:dyDescent="0.2">
      <c r="A1289" s="6" t="s">
        <v>8219</v>
      </c>
      <c r="B1289">
        <v>25</v>
      </c>
      <c r="D1289" s="6" t="s">
        <v>8219</v>
      </c>
      <c r="E1289">
        <v>25</v>
      </c>
    </row>
    <row r="1290" spans="1:5" x14ac:dyDescent="0.2">
      <c r="A1290" s="6" t="s">
        <v>8219</v>
      </c>
      <c r="B1290">
        <v>61</v>
      </c>
      <c r="D1290" s="6" t="s">
        <v>8219</v>
      </c>
      <c r="E1290">
        <v>61</v>
      </c>
    </row>
    <row r="1291" spans="1:5" x14ac:dyDescent="0.2">
      <c r="A1291" s="6" t="s">
        <v>8219</v>
      </c>
      <c r="B1291">
        <v>52</v>
      </c>
      <c r="D1291" s="6" t="s">
        <v>8219</v>
      </c>
      <c r="E1291">
        <v>52</v>
      </c>
    </row>
    <row r="1292" spans="1:5" x14ac:dyDescent="0.2">
      <c r="A1292" s="6" t="s">
        <v>8219</v>
      </c>
      <c r="B1292">
        <v>86</v>
      </c>
      <c r="D1292" s="6" t="s">
        <v>8219</v>
      </c>
      <c r="E1292">
        <v>86</v>
      </c>
    </row>
    <row r="1293" spans="1:5" x14ac:dyDescent="0.2">
      <c r="A1293" s="6" t="s">
        <v>8219</v>
      </c>
      <c r="B1293">
        <v>42</v>
      </c>
      <c r="D1293" s="6" t="s">
        <v>8219</v>
      </c>
      <c r="E1293">
        <v>42</v>
      </c>
    </row>
    <row r="1294" spans="1:5" x14ac:dyDescent="0.2">
      <c r="A1294" s="6" t="s">
        <v>8219</v>
      </c>
      <c r="B1294">
        <v>52</v>
      </c>
      <c r="D1294" s="6" t="s">
        <v>8219</v>
      </c>
      <c r="E1294">
        <v>52</v>
      </c>
    </row>
    <row r="1295" spans="1:5" x14ac:dyDescent="0.2">
      <c r="A1295" s="6" t="s">
        <v>8219</v>
      </c>
      <c r="B1295">
        <v>120</v>
      </c>
      <c r="D1295" s="6" t="s">
        <v>8219</v>
      </c>
      <c r="E1295">
        <v>120</v>
      </c>
    </row>
    <row r="1296" spans="1:5" x14ac:dyDescent="0.2">
      <c r="A1296" s="6" t="s">
        <v>8219</v>
      </c>
      <c r="B1296">
        <v>22</v>
      </c>
      <c r="D1296" s="6" t="s">
        <v>8219</v>
      </c>
      <c r="E1296">
        <v>22</v>
      </c>
    </row>
    <row r="1297" spans="1:5" x14ac:dyDescent="0.2">
      <c r="A1297" s="6" t="s">
        <v>8219</v>
      </c>
      <c r="B1297">
        <v>64</v>
      </c>
      <c r="D1297" s="6" t="s">
        <v>8219</v>
      </c>
      <c r="E1297">
        <v>64</v>
      </c>
    </row>
    <row r="1298" spans="1:5" x14ac:dyDescent="0.2">
      <c r="A1298" s="6" t="s">
        <v>8219</v>
      </c>
      <c r="B1298">
        <v>23</v>
      </c>
      <c r="D1298" s="6" t="s">
        <v>8219</v>
      </c>
      <c r="E1298">
        <v>23</v>
      </c>
    </row>
    <row r="1299" spans="1:5" x14ac:dyDescent="0.2">
      <c r="A1299" s="6" t="s">
        <v>8219</v>
      </c>
      <c r="B1299">
        <v>238</v>
      </c>
      <c r="D1299" s="6" t="s">
        <v>8219</v>
      </c>
      <c r="E1299">
        <v>238</v>
      </c>
    </row>
    <row r="1300" spans="1:5" x14ac:dyDescent="0.2">
      <c r="A1300" s="6" t="s">
        <v>8219</v>
      </c>
      <c r="B1300">
        <v>33</v>
      </c>
      <c r="D1300" s="6" t="s">
        <v>8219</v>
      </c>
      <c r="E1300">
        <v>33</v>
      </c>
    </row>
    <row r="1301" spans="1:5" x14ac:dyDescent="0.2">
      <c r="A1301" s="6" t="s">
        <v>8219</v>
      </c>
      <c r="B1301">
        <v>32</v>
      </c>
      <c r="D1301" s="6" t="s">
        <v>8219</v>
      </c>
      <c r="E1301">
        <v>32</v>
      </c>
    </row>
    <row r="1302" spans="1:5" x14ac:dyDescent="0.2">
      <c r="A1302" s="6" t="s">
        <v>8219</v>
      </c>
      <c r="B1302">
        <v>24</v>
      </c>
      <c r="D1302" s="6" t="s">
        <v>8219</v>
      </c>
      <c r="E1302">
        <v>24</v>
      </c>
    </row>
    <row r="1303" spans="1:5" x14ac:dyDescent="0.2">
      <c r="A1303" s="6" t="s">
        <v>8219</v>
      </c>
      <c r="B1303">
        <v>29</v>
      </c>
      <c r="D1303" s="6" t="s">
        <v>8219</v>
      </c>
      <c r="E1303">
        <v>29</v>
      </c>
    </row>
    <row r="1304" spans="1:5" x14ac:dyDescent="0.2">
      <c r="A1304" s="6" t="s">
        <v>8219</v>
      </c>
      <c r="B1304">
        <v>50</v>
      </c>
      <c r="D1304" s="6" t="s">
        <v>8219</v>
      </c>
      <c r="E1304">
        <v>50</v>
      </c>
    </row>
    <row r="1305" spans="1:5" x14ac:dyDescent="0.2">
      <c r="A1305" s="6" t="s">
        <v>8219</v>
      </c>
      <c r="B1305">
        <v>108</v>
      </c>
      <c r="D1305" s="6" t="s">
        <v>8219</v>
      </c>
      <c r="E1305">
        <v>108</v>
      </c>
    </row>
    <row r="1306" spans="1:5" x14ac:dyDescent="0.2">
      <c r="A1306" s="6" t="s">
        <v>8220</v>
      </c>
      <c r="B1306">
        <v>104</v>
      </c>
      <c r="D1306" s="6" t="s">
        <v>8220</v>
      </c>
      <c r="E1306">
        <v>104</v>
      </c>
    </row>
    <row r="1307" spans="1:5" x14ac:dyDescent="0.2">
      <c r="A1307" s="6" t="s">
        <v>8220</v>
      </c>
      <c r="B1307">
        <v>86</v>
      </c>
      <c r="D1307" s="6" t="s">
        <v>8220</v>
      </c>
      <c r="E1307">
        <v>86</v>
      </c>
    </row>
    <row r="1308" spans="1:5" x14ac:dyDescent="0.2">
      <c r="A1308" s="6" t="s">
        <v>8220</v>
      </c>
      <c r="B1308">
        <v>356</v>
      </c>
      <c r="D1308" s="6" t="s">
        <v>8220</v>
      </c>
      <c r="E1308">
        <v>356</v>
      </c>
    </row>
    <row r="1309" spans="1:5" x14ac:dyDescent="0.2">
      <c r="A1309" s="6" t="s">
        <v>8220</v>
      </c>
      <c r="B1309">
        <v>45</v>
      </c>
      <c r="D1309" s="6" t="s">
        <v>8220</v>
      </c>
      <c r="E1309">
        <v>45</v>
      </c>
    </row>
    <row r="1310" spans="1:5" x14ac:dyDescent="0.2">
      <c r="A1310" s="6" t="s">
        <v>8220</v>
      </c>
      <c r="B1310">
        <v>38</v>
      </c>
      <c r="D1310" s="6" t="s">
        <v>8220</v>
      </c>
      <c r="E1310">
        <v>38</v>
      </c>
    </row>
    <row r="1311" spans="1:5" x14ac:dyDescent="0.2">
      <c r="A1311" s="6" t="s">
        <v>8220</v>
      </c>
      <c r="B1311">
        <v>35</v>
      </c>
      <c r="D1311" s="6" t="s">
        <v>8220</v>
      </c>
      <c r="E1311">
        <v>35</v>
      </c>
    </row>
    <row r="1312" spans="1:5" x14ac:dyDescent="0.2">
      <c r="A1312" s="6" t="s">
        <v>8220</v>
      </c>
      <c r="B1312">
        <v>24</v>
      </c>
      <c r="D1312" s="6" t="s">
        <v>8220</v>
      </c>
      <c r="E1312">
        <v>24</v>
      </c>
    </row>
    <row r="1313" spans="1:5" x14ac:dyDescent="0.2">
      <c r="A1313" s="6" t="s">
        <v>8220</v>
      </c>
      <c r="B1313">
        <v>100</v>
      </c>
      <c r="D1313" s="6" t="s">
        <v>8220</v>
      </c>
      <c r="E1313">
        <v>100</v>
      </c>
    </row>
    <row r="1314" spans="1:5" x14ac:dyDescent="0.2">
      <c r="A1314" s="6" t="s">
        <v>8220</v>
      </c>
      <c r="B1314">
        <v>1</v>
      </c>
      <c r="D1314" s="6" t="s">
        <v>8220</v>
      </c>
      <c r="E1314">
        <v>1</v>
      </c>
    </row>
    <row r="1315" spans="1:5" x14ac:dyDescent="0.2">
      <c r="A1315" s="6" t="s">
        <v>8220</v>
      </c>
      <c r="B1315">
        <v>122</v>
      </c>
      <c r="D1315" s="6" t="s">
        <v>8220</v>
      </c>
      <c r="E1315">
        <v>122</v>
      </c>
    </row>
    <row r="1316" spans="1:5" x14ac:dyDescent="0.2">
      <c r="A1316" s="6" t="s">
        <v>8220</v>
      </c>
      <c r="B1316">
        <v>11</v>
      </c>
      <c r="D1316" s="6" t="s">
        <v>8220</v>
      </c>
      <c r="E1316">
        <v>11</v>
      </c>
    </row>
    <row r="1317" spans="1:5" x14ac:dyDescent="0.2">
      <c r="A1317" s="6" t="s">
        <v>8220</v>
      </c>
      <c r="B1317">
        <v>248</v>
      </c>
      <c r="D1317" s="6" t="s">
        <v>8220</v>
      </c>
      <c r="E1317">
        <v>248</v>
      </c>
    </row>
    <row r="1318" spans="1:5" x14ac:dyDescent="0.2">
      <c r="A1318" s="6" t="s">
        <v>8220</v>
      </c>
      <c r="B1318">
        <v>1</v>
      </c>
      <c r="D1318" s="6" t="s">
        <v>8220</v>
      </c>
      <c r="E1318">
        <v>1</v>
      </c>
    </row>
    <row r="1319" spans="1:5" x14ac:dyDescent="0.2">
      <c r="A1319" s="6" t="s">
        <v>8220</v>
      </c>
      <c r="B1319">
        <v>19</v>
      </c>
      <c r="D1319" s="6" t="s">
        <v>8220</v>
      </c>
      <c r="E1319">
        <v>19</v>
      </c>
    </row>
    <row r="1320" spans="1:5" x14ac:dyDescent="0.2">
      <c r="A1320" s="6" t="s">
        <v>8220</v>
      </c>
      <c r="B1320">
        <v>135</v>
      </c>
      <c r="D1320" s="6" t="s">
        <v>8220</v>
      </c>
      <c r="E1320">
        <v>135</v>
      </c>
    </row>
    <row r="1321" spans="1:5" x14ac:dyDescent="0.2">
      <c r="A1321" s="6" t="s">
        <v>8220</v>
      </c>
      <c r="B1321">
        <v>9</v>
      </c>
      <c r="D1321" s="6" t="s">
        <v>8220</v>
      </c>
      <c r="E1321">
        <v>9</v>
      </c>
    </row>
    <row r="1322" spans="1:5" x14ac:dyDescent="0.2">
      <c r="A1322" s="6" t="s">
        <v>8220</v>
      </c>
      <c r="B1322">
        <v>3</v>
      </c>
      <c r="D1322" s="6" t="s">
        <v>8220</v>
      </c>
      <c r="E1322">
        <v>3</v>
      </c>
    </row>
    <row r="1323" spans="1:5" x14ac:dyDescent="0.2">
      <c r="A1323" s="6" t="s">
        <v>8220</v>
      </c>
      <c r="B1323">
        <v>7</v>
      </c>
      <c r="D1323" s="6" t="s">
        <v>8220</v>
      </c>
      <c r="E1323">
        <v>7</v>
      </c>
    </row>
    <row r="1324" spans="1:5" x14ac:dyDescent="0.2">
      <c r="A1324" s="6" t="s">
        <v>8220</v>
      </c>
      <c r="B1324">
        <v>4</v>
      </c>
      <c r="D1324" s="6" t="s">
        <v>8220</v>
      </c>
      <c r="E1324">
        <v>4</v>
      </c>
    </row>
    <row r="1325" spans="1:5" x14ac:dyDescent="0.2">
      <c r="A1325" s="6" t="s">
        <v>8220</v>
      </c>
      <c r="B1325">
        <v>44</v>
      </c>
      <c r="D1325" s="6" t="s">
        <v>8220</v>
      </c>
      <c r="E1325">
        <v>44</v>
      </c>
    </row>
    <row r="1326" spans="1:5" x14ac:dyDescent="0.2">
      <c r="A1326" s="6" t="s">
        <v>8220</v>
      </c>
      <c r="B1326">
        <v>90</v>
      </c>
      <c r="D1326" s="6" t="s">
        <v>8220</v>
      </c>
      <c r="E1326">
        <v>90</v>
      </c>
    </row>
    <row r="1327" spans="1:5" x14ac:dyDescent="0.2">
      <c r="A1327" s="6" t="s">
        <v>8220</v>
      </c>
      <c r="B1327">
        <v>8</v>
      </c>
      <c r="D1327" s="6" t="s">
        <v>8220</v>
      </c>
      <c r="E1327">
        <v>8</v>
      </c>
    </row>
    <row r="1328" spans="1:5" x14ac:dyDescent="0.2">
      <c r="A1328" s="6" t="s">
        <v>8220</v>
      </c>
      <c r="B1328">
        <v>11</v>
      </c>
      <c r="D1328" s="6" t="s">
        <v>8220</v>
      </c>
      <c r="E1328">
        <v>11</v>
      </c>
    </row>
    <row r="1329" spans="1:5" x14ac:dyDescent="0.2">
      <c r="A1329" s="6" t="s">
        <v>8220</v>
      </c>
      <c r="B1329">
        <v>41</v>
      </c>
      <c r="D1329" s="6" t="s">
        <v>8220</v>
      </c>
      <c r="E1329">
        <v>41</v>
      </c>
    </row>
    <row r="1330" spans="1:5" x14ac:dyDescent="0.2">
      <c r="A1330" s="6" t="s">
        <v>8220</v>
      </c>
      <c r="B1330">
        <v>15</v>
      </c>
      <c r="D1330" s="6" t="s">
        <v>8220</v>
      </c>
      <c r="E1330">
        <v>15</v>
      </c>
    </row>
    <row r="1331" spans="1:5" x14ac:dyDescent="0.2">
      <c r="A1331" s="6" t="s">
        <v>8220</v>
      </c>
      <c r="B1331">
        <v>9</v>
      </c>
      <c r="D1331" s="6" t="s">
        <v>8220</v>
      </c>
      <c r="E1331">
        <v>9</v>
      </c>
    </row>
    <row r="1332" spans="1:5" x14ac:dyDescent="0.2">
      <c r="A1332" s="6" t="s">
        <v>8220</v>
      </c>
      <c r="B1332">
        <v>50</v>
      </c>
      <c r="D1332" s="6" t="s">
        <v>8220</v>
      </c>
      <c r="E1332">
        <v>50</v>
      </c>
    </row>
    <row r="1333" spans="1:5" x14ac:dyDescent="0.2">
      <c r="A1333" s="6" t="s">
        <v>8220</v>
      </c>
      <c r="B1333">
        <v>34</v>
      </c>
      <c r="D1333" s="6" t="s">
        <v>8220</v>
      </c>
      <c r="E1333">
        <v>34</v>
      </c>
    </row>
    <row r="1334" spans="1:5" x14ac:dyDescent="0.2">
      <c r="A1334" s="6" t="s">
        <v>8220</v>
      </c>
      <c r="B1334">
        <v>0</v>
      </c>
      <c r="D1334" s="6" t="s">
        <v>8220</v>
      </c>
      <c r="E1334">
        <v>0</v>
      </c>
    </row>
    <row r="1335" spans="1:5" x14ac:dyDescent="0.2">
      <c r="A1335" s="6" t="s">
        <v>8220</v>
      </c>
      <c r="B1335">
        <v>0</v>
      </c>
      <c r="D1335" s="6" t="s">
        <v>8220</v>
      </c>
      <c r="E1335">
        <v>0</v>
      </c>
    </row>
    <row r="1336" spans="1:5" x14ac:dyDescent="0.2">
      <c r="A1336" s="6" t="s">
        <v>8220</v>
      </c>
      <c r="B1336">
        <v>276</v>
      </c>
      <c r="D1336" s="6" t="s">
        <v>8220</v>
      </c>
      <c r="E1336">
        <v>276</v>
      </c>
    </row>
    <row r="1337" spans="1:5" x14ac:dyDescent="0.2">
      <c r="A1337" s="6" t="s">
        <v>8220</v>
      </c>
      <c r="B1337">
        <v>16</v>
      </c>
      <c r="D1337" s="6" t="s">
        <v>8220</v>
      </c>
      <c r="E1337">
        <v>16</v>
      </c>
    </row>
    <row r="1338" spans="1:5" x14ac:dyDescent="0.2">
      <c r="A1338" s="6" t="s">
        <v>8220</v>
      </c>
      <c r="B1338">
        <v>224</v>
      </c>
      <c r="D1338" s="6" t="s">
        <v>8220</v>
      </c>
      <c r="E1338">
        <v>224</v>
      </c>
    </row>
    <row r="1339" spans="1:5" x14ac:dyDescent="0.2">
      <c r="A1339" s="6" t="s">
        <v>8220</v>
      </c>
      <c r="B1339">
        <v>140</v>
      </c>
      <c r="D1339" s="6" t="s">
        <v>8220</v>
      </c>
      <c r="E1339">
        <v>140</v>
      </c>
    </row>
    <row r="1340" spans="1:5" x14ac:dyDescent="0.2">
      <c r="A1340" s="6" t="s">
        <v>8220</v>
      </c>
      <c r="B1340">
        <v>15</v>
      </c>
      <c r="D1340" s="6" t="s">
        <v>8220</v>
      </c>
      <c r="E1340">
        <v>15</v>
      </c>
    </row>
    <row r="1341" spans="1:5" x14ac:dyDescent="0.2">
      <c r="A1341" s="6" t="s">
        <v>8220</v>
      </c>
      <c r="B1341">
        <v>37</v>
      </c>
      <c r="D1341" s="6" t="s">
        <v>8220</v>
      </c>
      <c r="E1341">
        <v>37</v>
      </c>
    </row>
    <row r="1342" spans="1:5" x14ac:dyDescent="0.2">
      <c r="A1342" s="6" t="s">
        <v>8220</v>
      </c>
      <c r="B1342">
        <v>0</v>
      </c>
      <c r="D1342" s="6" t="s">
        <v>8220</v>
      </c>
      <c r="E1342">
        <v>0</v>
      </c>
    </row>
    <row r="1343" spans="1:5" x14ac:dyDescent="0.2">
      <c r="A1343" s="6" t="s">
        <v>8220</v>
      </c>
      <c r="B1343">
        <v>46</v>
      </c>
      <c r="D1343" s="6" t="s">
        <v>8220</v>
      </c>
      <c r="E1343">
        <v>46</v>
      </c>
    </row>
    <row r="1344" spans="1:5" x14ac:dyDescent="0.2">
      <c r="A1344" s="6" t="s">
        <v>8220</v>
      </c>
      <c r="B1344">
        <v>1</v>
      </c>
      <c r="D1344" s="6" t="s">
        <v>8220</v>
      </c>
      <c r="E1344">
        <v>1</v>
      </c>
    </row>
    <row r="1345" spans="1:5" x14ac:dyDescent="0.2">
      <c r="A1345" s="6" t="s">
        <v>8220</v>
      </c>
      <c r="B1345">
        <v>323</v>
      </c>
      <c r="D1345" s="6" t="s">
        <v>8220</v>
      </c>
      <c r="E1345">
        <v>323</v>
      </c>
    </row>
    <row r="1346" spans="1:5" x14ac:dyDescent="0.2">
      <c r="A1346" s="6" t="s">
        <v>8219</v>
      </c>
      <c r="B1346">
        <v>139</v>
      </c>
      <c r="D1346" s="6" t="s">
        <v>8219</v>
      </c>
      <c r="E1346">
        <v>139</v>
      </c>
    </row>
    <row r="1347" spans="1:5" x14ac:dyDescent="0.2">
      <c r="A1347" s="6" t="s">
        <v>8219</v>
      </c>
      <c r="B1347">
        <v>7</v>
      </c>
      <c r="D1347" s="6" t="s">
        <v>8219</v>
      </c>
      <c r="E1347">
        <v>7</v>
      </c>
    </row>
    <row r="1348" spans="1:5" x14ac:dyDescent="0.2">
      <c r="A1348" s="6" t="s">
        <v>8219</v>
      </c>
      <c r="B1348">
        <v>149</v>
      </c>
      <c r="D1348" s="6" t="s">
        <v>8219</v>
      </c>
      <c r="E1348">
        <v>149</v>
      </c>
    </row>
    <row r="1349" spans="1:5" x14ac:dyDescent="0.2">
      <c r="A1349" s="6" t="s">
        <v>8219</v>
      </c>
      <c r="B1349">
        <v>31</v>
      </c>
      <c r="D1349" s="6" t="s">
        <v>8219</v>
      </c>
      <c r="E1349">
        <v>31</v>
      </c>
    </row>
    <row r="1350" spans="1:5" x14ac:dyDescent="0.2">
      <c r="A1350" s="6" t="s">
        <v>8219</v>
      </c>
      <c r="B1350">
        <v>26</v>
      </c>
      <c r="D1350" s="6" t="s">
        <v>8219</v>
      </c>
      <c r="E1350">
        <v>26</v>
      </c>
    </row>
    <row r="1351" spans="1:5" x14ac:dyDescent="0.2">
      <c r="A1351" s="6" t="s">
        <v>8219</v>
      </c>
      <c r="B1351">
        <v>172</v>
      </c>
      <c r="D1351" s="6" t="s">
        <v>8219</v>
      </c>
      <c r="E1351">
        <v>172</v>
      </c>
    </row>
    <row r="1352" spans="1:5" x14ac:dyDescent="0.2">
      <c r="A1352" s="6" t="s">
        <v>8219</v>
      </c>
      <c r="B1352">
        <v>78</v>
      </c>
      <c r="D1352" s="6" t="s">
        <v>8219</v>
      </c>
      <c r="E1352">
        <v>78</v>
      </c>
    </row>
    <row r="1353" spans="1:5" x14ac:dyDescent="0.2">
      <c r="A1353" s="6" t="s">
        <v>8219</v>
      </c>
      <c r="B1353">
        <v>120</v>
      </c>
      <c r="D1353" s="6" t="s">
        <v>8219</v>
      </c>
      <c r="E1353">
        <v>120</v>
      </c>
    </row>
    <row r="1354" spans="1:5" x14ac:dyDescent="0.2">
      <c r="A1354" s="6" t="s">
        <v>8219</v>
      </c>
      <c r="B1354">
        <v>227</v>
      </c>
      <c r="D1354" s="6" t="s">
        <v>8219</v>
      </c>
      <c r="E1354">
        <v>227</v>
      </c>
    </row>
    <row r="1355" spans="1:5" x14ac:dyDescent="0.2">
      <c r="A1355" s="6" t="s">
        <v>8219</v>
      </c>
      <c r="B1355">
        <v>42</v>
      </c>
      <c r="D1355" s="6" t="s">
        <v>8219</v>
      </c>
      <c r="E1355">
        <v>42</v>
      </c>
    </row>
    <row r="1356" spans="1:5" x14ac:dyDescent="0.2">
      <c r="A1356" s="6" t="s">
        <v>8219</v>
      </c>
      <c r="B1356">
        <v>64</v>
      </c>
      <c r="D1356" s="6" t="s">
        <v>8219</v>
      </c>
      <c r="E1356">
        <v>64</v>
      </c>
    </row>
    <row r="1357" spans="1:5" x14ac:dyDescent="0.2">
      <c r="A1357" s="6" t="s">
        <v>8219</v>
      </c>
      <c r="B1357">
        <v>121</v>
      </c>
      <c r="D1357" s="6" t="s">
        <v>8219</v>
      </c>
      <c r="E1357">
        <v>121</v>
      </c>
    </row>
    <row r="1358" spans="1:5" x14ac:dyDescent="0.2">
      <c r="A1358" s="6" t="s">
        <v>8219</v>
      </c>
      <c r="B1358">
        <v>87</v>
      </c>
      <c r="D1358" s="6" t="s">
        <v>8219</v>
      </c>
      <c r="E1358">
        <v>87</v>
      </c>
    </row>
    <row r="1359" spans="1:5" x14ac:dyDescent="0.2">
      <c r="A1359" s="6" t="s">
        <v>8219</v>
      </c>
      <c r="B1359">
        <v>65</v>
      </c>
      <c r="D1359" s="6" t="s">
        <v>8219</v>
      </c>
      <c r="E1359">
        <v>65</v>
      </c>
    </row>
    <row r="1360" spans="1:5" x14ac:dyDescent="0.2">
      <c r="A1360" s="6" t="s">
        <v>8219</v>
      </c>
      <c r="B1360">
        <v>49</v>
      </c>
      <c r="D1360" s="6" t="s">
        <v>8219</v>
      </c>
      <c r="E1360">
        <v>49</v>
      </c>
    </row>
    <row r="1361" spans="1:5" x14ac:dyDescent="0.2">
      <c r="A1361" s="6" t="s">
        <v>8219</v>
      </c>
      <c r="B1361">
        <v>19</v>
      </c>
      <c r="D1361" s="6" t="s">
        <v>8219</v>
      </c>
      <c r="E1361">
        <v>19</v>
      </c>
    </row>
    <row r="1362" spans="1:5" x14ac:dyDescent="0.2">
      <c r="A1362" s="6" t="s">
        <v>8219</v>
      </c>
      <c r="B1362">
        <v>81</v>
      </c>
      <c r="D1362" s="6" t="s">
        <v>8219</v>
      </c>
      <c r="E1362">
        <v>81</v>
      </c>
    </row>
    <row r="1363" spans="1:5" x14ac:dyDescent="0.2">
      <c r="A1363" s="6" t="s">
        <v>8219</v>
      </c>
      <c r="B1363">
        <v>264</v>
      </c>
      <c r="D1363" s="6" t="s">
        <v>8219</v>
      </c>
      <c r="E1363">
        <v>264</v>
      </c>
    </row>
    <row r="1364" spans="1:5" x14ac:dyDescent="0.2">
      <c r="A1364" s="6" t="s">
        <v>8219</v>
      </c>
      <c r="B1364">
        <v>25</v>
      </c>
      <c r="D1364" s="6" t="s">
        <v>8219</v>
      </c>
      <c r="E1364">
        <v>25</v>
      </c>
    </row>
    <row r="1365" spans="1:5" x14ac:dyDescent="0.2">
      <c r="A1365" s="6" t="s">
        <v>8219</v>
      </c>
      <c r="B1365">
        <v>5</v>
      </c>
      <c r="D1365" s="6" t="s">
        <v>8219</v>
      </c>
      <c r="E1365">
        <v>5</v>
      </c>
    </row>
    <row r="1366" spans="1:5" x14ac:dyDescent="0.2">
      <c r="A1366" s="6" t="s">
        <v>8219</v>
      </c>
      <c r="B1366">
        <v>144</v>
      </c>
      <c r="D1366" s="6" t="s">
        <v>8219</v>
      </c>
      <c r="E1366">
        <v>144</v>
      </c>
    </row>
    <row r="1367" spans="1:5" x14ac:dyDescent="0.2">
      <c r="A1367" s="6" t="s">
        <v>8219</v>
      </c>
      <c r="B1367">
        <v>92</v>
      </c>
      <c r="D1367" s="6" t="s">
        <v>8219</v>
      </c>
      <c r="E1367">
        <v>92</v>
      </c>
    </row>
    <row r="1368" spans="1:5" x14ac:dyDescent="0.2">
      <c r="A1368" s="6" t="s">
        <v>8219</v>
      </c>
      <c r="B1368">
        <v>147</v>
      </c>
      <c r="D1368" s="6" t="s">
        <v>8219</v>
      </c>
      <c r="E1368">
        <v>147</v>
      </c>
    </row>
    <row r="1369" spans="1:5" x14ac:dyDescent="0.2">
      <c r="A1369" s="6" t="s">
        <v>8219</v>
      </c>
      <c r="B1369">
        <v>90</v>
      </c>
      <c r="D1369" s="6" t="s">
        <v>8219</v>
      </c>
      <c r="E1369">
        <v>90</v>
      </c>
    </row>
    <row r="1370" spans="1:5" x14ac:dyDescent="0.2">
      <c r="A1370" s="6" t="s">
        <v>8219</v>
      </c>
      <c r="B1370">
        <v>87</v>
      </c>
      <c r="D1370" s="6" t="s">
        <v>8219</v>
      </c>
      <c r="E1370">
        <v>87</v>
      </c>
    </row>
    <row r="1371" spans="1:5" x14ac:dyDescent="0.2">
      <c r="A1371" s="6" t="s">
        <v>8219</v>
      </c>
      <c r="B1371">
        <v>406</v>
      </c>
      <c r="D1371" s="6" t="s">
        <v>8219</v>
      </c>
      <c r="E1371">
        <v>406</v>
      </c>
    </row>
    <row r="1372" spans="1:5" x14ac:dyDescent="0.2">
      <c r="A1372" s="6" t="s">
        <v>8219</v>
      </c>
      <c r="B1372">
        <v>20</v>
      </c>
      <c r="D1372" s="6" t="s">
        <v>8219</v>
      </c>
      <c r="E1372">
        <v>20</v>
      </c>
    </row>
    <row r="1373" spans="1:5" x14ac:dyDescent="0.2">
      <c r="A1373" s="6" t="s">
        <v>8219</v>
      </c>
      <c r="B1373">
        <v>70</v>
      </c>
      <c r="D1373" s="6" t="s">
        <v>8219</v>
      </c>
      <c r="E1373">
        <v>70</v>
      </c>
    </row>
    <row r="1374" spans="1:5" x14ac:dyDescent="0.2">
      <c r="A1374" s="6" t="s">
        <v>8219</v>
      </c>
      <c r="B1374">
        <v>16</v>
      </c>
      <c r="D1374" s="6" t="s">
        <v>8219</v>
      </c>
      <c r="E1374">
        <v>16</v>
      </c>
    </row>
    <row r="1375" spans="1:5" x14ac:dyDescent="0.2">
      <c r="A1375" s="6" t="s">
        <v>8219</v>
      </c>
      <c r="B1375">
        <v>52</v>
      </c>
      <c r="D1375" s="6" t="s">
        <v>8219</v>
      </c>
      <c r="E1375">
        <v>52</v>
      </c>
    </row>
    <row r="1376" spans="1:5" x14ac:dyDescent="0.2">
      <c r="A1376" s="6" t="s">
        <v>8219</v>
      </c>
      <c r="B1376">
        <v>66</v>
      </c>
      <c r="D1376" s="6" t="s">
        <v>8219</v>
      </c>
      <c r="E1376">
        <v>66</v>
      </c>
    </row>
    <row r="1377" spans="1:5" x14ac:dyDescent="0.2">
      <c r="A1377" s="6" t="s">
        <v>8219</v>
      </c>
      <c r="B1377">
        <v>109</v>
      </c>
      <c r="D1377" s="6" t="s">
        <v>8219</v>
      </c>
      <c r="E1377">
        <v>109</v>
      </c>
    </row>
    <row r="1378" spans="1:5" x14ac:dyDescent="0.2">
      <c r="A1378" s="6" t="s">
        <v>8219</v>
      </c>
      <c r="B1378">
        <v>168</v>
      </c>
      <c r="D1378" s="6" t="s">
        <v>8219</v>
      </c>
      <c r="E1378">
        <v>168</v>
      </c>
    </row>
    <row r="1379" spans="1:5" x14ac:dyDescent="0.2">
      <c r="A1379" s="6" t="s">
        <v>8219</v>
      </c>
      <c r="B1379">
        <v>31</v>
      </c>
      <c r="D1379" s="6" t="s">
        <v>8219</v>
      </c>
      <c r="E1379">
        <v>31</v>
      </c>
    </row>
    <row r="1380" spans="1:5" x14ac:dyDescent="0.2">
      <c r="A1380" s="6" t="s">
        <v>8219</v>
      </c>
      <c r="B1380">
        <v>133</v>
      </c>
      <c r="D1380" s="6" t="s">
        <v>8219</v>
      </c>
      <c r="E1380">
        <v>133</v>
      </c>
    </row>
    <row r="1381" spans="1:5" x14ac:dyDescent="0.2">
      <c r="A1381" s="6" t="s">
        <v>8219</v>
      </c>
      <c r="B1381">
        <v>151</v>
      </c>
      <c r="D1381" s="6" t="s">
        <v>8219</v>
      </c>
      <c r="E1381">
        <v>151</v>
      </c>
    </row>
    <row r="1382" spans="1:5" x14ac:dyDescent="0.2">
      <c r="A1382" s="6" t="s">
        <v>8219</v>
      </c>
      <c r="B1382">
        <v>5</v>
      </c>
      <c r="D1382" s="6" t="s">
        <v>8219</v>
      </c>
      <c r="E1382">
        <v>5</v>
      </c>
    </row>
    <row r="1383" spans="1:5" x14ac:dyDescent="0.2">
      <c r="A1383" s="6" t="s">
        <v>8219</v>
      </c>
      <c r="B1383">
        <v>73</v>
      </c>
      <c r="D1383" s="6" t="s">
        <v>8219</v>
      </c>
      <c r="E1383">
        <v>73</v>
      </c>
    </row>
    <row r="1384" spans="1:5" x14ac:dyDescent="0.2">
      <c r="A1384" s="6" t="s">
        <v>8219</v>
      </c>
      <c r="B1384">
        <v>148</v>
      </c>
      <c r="D1384" s="6" t="s">
        <v>8219</v>
      </c>
      <c r="E1384">
        <v>148</v>
      </c>
    </row>
    <row r="1385" spans="1:5" x14ac:dyDescent="0.2">
      <c r="A1385" s="6" t="s">
        <v>8219</v>
      </c>
      <c r="B1385">
        <v>93</v>
      </c>
      <c r="D1385" s="6" t="s">
        <v>8219</v>
      </c>
      <c r="E1385">
        <v>93</v>
      </c>
    </row>
    <row r="1386" spans="1:5" x14ac:dyDescent="0.2">
      <c r="A1386" s="6" t="s">
        <v>8219</v>
      </c>
      <c r="B1386">
        <v>63</v>
      </c>
      <c r="D1386" s="6" t="s">
        <v>8219</v>
      </c>
      <c r="E1386">
        <v>63</v>
      </c>
    </row>
    <row r="1387" spans="1:5" x14ac:dyDescent="0.2">
      <c r="A1387" s="6" t="s">
        <v>8219</v>
      </c>
      <c r="B1387">
        <v>134</v>
      </c>
      <c r="D1387" s="6" t="s">
        <v>8219</v>
      </c>
      <c r="E1387">
        <v>134</v>
      </c>
    </row>
    <row r="1388" spans="1:5" x14ac:dyDescent="0.2">
      <c r="A1388" s="6" t="s">
        <v>8219</v>
      </c>
      <c r="B1388">
        <v>14</v>
      </c>
      <c r="D1388" s="6" t="s">
        <v>8219</v>
      </c>
      <c r="E1388">
        <v>14</v>
      </c>
    </row>
    <row r="1389" spans="1:5" x14ac:dyDescent="0.2">
      <c r="A1389" s="6" t="s">
        <v>8219</v>
      </c>
      <c r="B1389">
        <v>78</v>
      </c>
      <c r="D1389" s="6" t="s">
        <v>8219</v>
      </c>
      <c r="E1389">
        <v>78</v>
      </c>
    </row>
    <row r="1390" spans="1:5" x14ac:dyDescent="0.2">
      <c r="A1390" s="6" t="s">
        <v>8219</v>
      </c>
      <c r="B1390">
        <v>112</v>
      </c>
      <c r="D1390" s="6" t="s">
        <v>8219</v>
      </c>
      <c r="E1390">
        <v>112</v>
      </c>
    </row>
    <row r="1391" spans="1:5" x14ac:dyDescent="0.2">
      <c r="A1391" s="6" t="s">
        <v>8219</v>
      </c>
      <c r="B1391">
        <v>34</v>
      </c>
      <c r="D1391" s="6" t="s">
        <v>8219</v>
      </c>
      <c r="E1391">
        <v>34</v>
      </c>
    </row>
    <row r="1392" spans="1:5" x14ac:dyDescent="0.2">
      <c r="A1392" s="6" t="s">
        <v>8219</v>
      </c>
      <c r="B1392">
        <v>19</v>
      </c>
      <c r="D1392" s="6" t="s">
        <v>8219</v>
      </c>
      <c r="E1392">
        <v>19</v>
      </c>
    </row>
    <row r="1393" spans="1:5" x14ac:dyDescent="0.2">
      <c r="A1393" s="6" t="s">
        <v>8219</v>
      </c>
      <c r="B1393">
        <v>13</v>
      </c>
      <c r="D1393" s="6" t="s">
        <v>8219</v>
      </c>
      <c r="E1393">
        <v>13</v>
      </c>
    </row>
    <row r="1394" spans="1:5" x14ac:dyDescent="0.2">
      <c r="A1394" s="6" t="s">
        <v>8219</v>
      </c>
      <c r="B1394">
        <v>104</v>
      </c>
      <c r="D1394" s="6" t="s">
        <v>8219</v>
      </c>
      <c r="E1394">
        <v>104</v>
      </c>
    </row>
    <row r="1395" spans="1:5" x14ac:dyDescent="0.2">
      <c r="A1395" s="6" t="s">
        <v>8219</v>
      </c>
      <c r="B1395">
        <v>52</v>
      </c>
      <c r="D1395" s="6" t="s">
        <v>8219</v>
      </c>
      <c r="E1395">
        <v>52</v>
      </c>
    </row>
    <row r="1396" spans="1:5" x14ac:dyDescent="0.2">
      <c r="A1396" s="6" t="s">
        <v>8219</v>
      </c>
      <c r="B1396">
        <v>17</v>
      </c>
      <c r="D1396" s="6" t="s">
        <v>8219</v>
      </c>
      <c r="E1396">
        <v>17</v>
      </c>
    </row>
    <row r="1397" spans="1:5" x14ac:dyDescent="0.2">
      <c r="A1397" s="6" t="s">
        <v>8219</v>
      </c>
      <c r="B1397">
        <v>82</v>
      </c>
      <c r="D1397" s="6" t="s">
        <v>8219</v>
      </c>
      <c r="E1397">
        <v>82</v>
      </c>
    </row>
    <row r="1398" spans="1:5" x14ac:dyDescent="0.2">
      <c r="A1398" s="6" t="s">
        <v>8219</v>
      </c>
      <c r="B1398">
        <v>73</v>
      </c>
      <c r="D1398" s="6" t="s">
        <v>8219</v>
      </c>
      <c r="E1398">
        <v>73</v>
      </c>
    </row>
    <row r="1399" spans="1:5" x14ac:dyDescent="0.2">
      <c r="A1399" s="6" t="s">
        <v>8219</v>
      </c>
      <c r="B1399">
        <v>158</v>
      </c>
      <c r="D1399" s="6" t="s">
        <v>8219</v>
      </c>
      <c r="E1399">
        <v>158</v>
      </c>
    </row>
    <row r="1400" spans="1:5" x14ac:dyDescent="0.2">
      <c r="A1400" s="6" t="s">
        <v>8219</v>
      </c>
      <c r="B1400">
        <v>65</v>
      </c>
      <c r="D1400" s="6" t="s">
        <v>8219</v>
      </c>
      <c r="E1400">
        <v>65</v>
      </c>
    </row>
    <row r="1401" spans="1:5" x14ac:dyDescent="0.2">
      <c r="A1401" s="6" t="s">
        <v>8219</v>
      </c>
      <c r="B1401">
        <v>184</v>
      </c>
      <c r="D1401" s="6" t="s">
        <v>8219</v>
      </c>
      <c r="E1401">
        <v>184</v>
      </c>
    </row>
    <row r="1402" spans="1:5" x14ac:dyDescent="0.2">
      <c r="A1402" s="6" t="s">
        <v>8219</v>
      </c>
      <c r="B1402">
        <v>34</v>
      </c>
      <c r="D1402" s="6" t="s">
        <v>8219</v>
      </c>
      <c r="E1402">
        <v>34</v>
      </c>
    </row>
    <row r="1403" spans="1:5" x14ac:dyDescent="0.2">
      <c r="A1403" s="6" t="s">
        <v>8219</v>
      </c>
      <c r="B1403">
        <v>240</v>
      </c>
      <c r="D1403" s="6" t="s">
        <v>8219</v>
      </c>
      <c r="E1403">
        <v>240</v>
      </c>
    </row>
    <row r="1404" spans="1:5" x14ac:dyDescent="0.2">
      <c r="A1404" s="6" t="s">
        <v>8219</v>
      </c>
      <c r="B1404">
        <v>113</v>
      </c>
      <c r="D1404" s="6" t="s">
        <v>8219</v>
      </c>
      <c r="E1404">
        <v>113</v>
      </c>
    </row>
    <row r="1405" spans="1:5" x14ac:dyDescent="0.2">
      <c r="A1405" s="6" t="s">
        <v>8219</v>
      </c>
      <c r="B1405">
        <v>66</v>
      </c>
      <c r="D1405" s="6" t="s">
        <v>8219</v>
      </c>
      <c r="E1405">
        <v>66</v>
      </c>
    </row>
    <row r="1406" spans="1:5" x14ac:dyDescent="0.2">
      <c r="A1406" s="6" t="s">
        <v>8221</v>
      </c>
      <c r="B1406">
        <v>5</v>
      </c>
      <c r="D1406" s="6" t="s">
        <v>8221</v>
      </c>
      <c r="E1406">
        <v>5</v>
      </c>
    </row>
    <row r="1407" spans="1:5" x14ac:dyDescent="0.2">
      <c r="A1407" s="6" t="s">
        <v>8221</v>
      </c>
      <c r="B1407">
        <v>17</v>
      </c>
      <c r="D1407" s="6" t="s">
        <v>8221</v>
      </c>
      <c r="E1407">
        <v>17</v>
      </c>
    </row>
    <row r="1408" spans="1:5" x14ac:dyDescent="0.2">
      <c r="A1408" s="6" t="s">
        <v>8221</v>
      </c>
      <c r="B1408">
        <v>3</v>
      </c>
      <c r="D1408" s="6" t="s">
        <v>8221</v>
      </c>
      <c r="E1408">
        <v>3</v>
      </c>
    </row>
    <row r="1409" spans="1:5" x14ac:dyDescent="0.2">
      <c r="A1409" s="6" t="s">
        <v>8221</v>
      </c>
      <c r="B1409">
        <v>2</v>
      </c>
      <c r="D1409" s="6" t="s">
        <v>8221</v>
      </c>
      <c r="E1409">
        <v>2</v>
      </c>
    </row>
    <row r="1410" spans="1:5" x14ac:dyDescent="0.2">
      <c r="A1410" s="6" t="s">
        <v>8221</v>
      </c>
      <c r="B1410">
        <v>6</v>
      </c>
      <c r="D1410" s="6" t="s">
        <v>8221</v>
      </c>
      <c r="E1410">
        <v>6</v>
      </c>
    </row>
    <row r="1411" spans="1:5" x14ac:dyDescent="0.2">
      <c r="A1411" s="6" t="s">
        <v>8221</v>
      </c>
      <c r="B1411">
        <v>0</v>
      </c>
      <c r="D1411" s="6" t="s">
        <v>8221</v>
      </c>
      <c r="E1411">
        <v>0</v>
      </c>
    </row>
    <row r="1412" spans="1:5" x14ac:dyDescent="0.2">
      <c r="A1412" s="6" t="s">
        <v>8221</v>
      </c>
      <c r="B1412">
        <v>1</v>
      </c>
      <c r="D1412" s="6" t="s">
        <v>8221</v>
      </c>
      <c r="E1412">
        <v>1</v>
      </c>
    </row>
    <row r="1413" spans="1:5" x14ac:dyDescent="0.2">
      <c r="A1413" s="6" t="s">
        <v>8221</v>
      </c>
      <c r="B1413">
        <v>3</v>
      </c>
      <c r="D1413" s="6" t="s">
        <v>8221</v>
      </c>
      <c r="E1413">
        <v>3</v>
      </c>
    </row>
    <row r="1414" spans="1:5" x14ac:dyDescent="0.2">
      <c r="A1414" s="6" t="s">
        <v>8221</v>
      </c>
      <c r="B1414">
        <v>13</v>
      </c>
      <c r="D1414" s="6" t="s">
        <v>8221</v>
      </c>
      <c r="E1414">
        <v>13</v>
      </c>
    </row>
    <row r="1415" spans="1:5" x14ac:dyDescent="0.2">
      <c r="A1415" s="6" t="s">
        <v>8221</v>
      </c>
      <c r="B1415">
        <v>1</v>
      </c>
      <c r="D1415" s="6" t="s">
        <v>8221</v>
      </c>
      <c r="E1415">
        <v>1</v>
      </c>
    </row>
    <row r="1416" spans="1:5" x14ac:dyDescent="0.2">
      <c r="A1416" s="6" t="s">
        <v>8221</v>
      </c>
      <c r="B1416">
        <v>1</v>
      </c>
      <c r="D1416" s="6" t="s">
        <v>8221</v>
      </c>
      <c r="E1416">
        <v>1</v>
      </c>
    </row>
    <row r="1417" spans="1:5" x14ac:dyDescent="0.2">
      <c r="A1417" s="6" t="s">
        <v>8221</v>
      </c>
      <c r="B1417">
        <v>9</v>
      </c>
      <c r="D1417" s="6" t="s">
        <v>8221</v>
      </c>
      <c r="E1417">
        <v>9</v>
      </c>
    </row>
    <row r="1418" spans="1:5" x14ac:dyDescent="0.2">
      <c r="A1418" s="6" t="s">
        <v>8221</v>
      </c>
      <c r="B1418">
        <v>0</v>
      </c>
      <c r="D1418" s="6" t="s">
        <v>8221</v>
      </c>
      <c r="E1418">
        <v>0</v>
      </c>
    </row>
    <row r="1419" spans="1:5" x14ac:dyDescent="0.2">
      <c r="A1419" s="6" t="s">
        <v>8221</v>
      </c>
      <c r="B1419">
        <v>2</v>
      </c>
      <c r="D1419" s="6" t="s">
        <v>8221</v>
      </c>
      <c r="E1419">
        <v>2</v>
      </c>
    </row>
    <row r="1420" spans="1:5" x14ac:dyDescent="0.2">
      <c r="A1420" s="6" t="s">
        <v>8221</v>
      </c>
      <c r="B1420">
        <v>1</v>
      </c>
      <c r="D1420" s="6" t="s">
        <v>8221</v>
      </c>
      <c r="E1420">
        <v>1</v>
      </c>
    </row>
    <row r="1421" spans="1:5" x14ac:dyDescent="0.2">
      <c r="A1421" s="6" t="s">
        <v>8221</v>
      </c>
      <c r="B1421">
        <v>10</v>
      </c>
      <c r="D1421" s="6" t="s">
        <v>8221</v>
      </c>
      <c r="E1421">
        <v>10</v>
      </c>
    </row>
    <row r="1422" spans="1:5" x14ac:dyDescent="0.2">
      <c r="A1422" s="6" t="s">
        <v>8221</v>
      </c>
      <c r="B1422">
        <v>3</v>
      </c>
      <c r="D1422" s="6" t="s">
        <v>8221</v>
      </c>
      <c r="E1422">
        <v>3</v>
      </c>
    </row>
    <row r="1423" spans="1:5" x14ac:dyDescent="0.2">
      <c r="A1423" s="6" t="s">
        <v>8221</v>
      </c>
      <c r="B1423">
        <v>2</v>
      </c>
      <c r="D1423" s="6" t="s">
        <v>8221</v>
      </c>
      <c r="E1423">
        <v>2</v>
      </c>
    </row>
    <row r="1424" spans="1:5" x14ac:dyDescent="0.2">
      <c r="A1424" s="6" t="s">
        <v>8221</v>
      </c>
      <c r="B1424">
        <v>2</v>
      </c>
      <c r="D1424" s="6" t="s">
        <v>8221</v>
      </c>
      <c r="E1424">
        <v>2</v>
      </c>
    </row>
    <row r="1425" spans="1:5" x14ac:dyDescent="0.2">
      <c r="A1425" s="6" t="s">
        <v>8221</v>
      </c>
      <c r="B1425">
        <v>1</v>
      </c>
      <c r="D1425" s="6" t="s">
        <v>8221</v>
      </c>
      <c r="E1425">
        <v>1</v>
      </c>
    </row>
    <row r="1426" spans="1:5" x14ac:dyDescent="0.2">
      <c r="A1426" s="6" t="s">
        <v>8221</v>
      </c>
      <c r="B1426">
        <v>14</v>
      </c>
      <c r="D1426" s="6" t="s">
        <v>8221</v>
      </c>
      <c r="E1426">
        <v>14</v>
      </c>
    </row>
    <row r="1427" spans="1:5" x14ac:dyDescent="0.2">
      <c r="A1427" s="6" t="s">
        <v>8221</v>
      </c>
      <c r="B1427">
        <v>0</v>
      </c>
      <c r="D1427" s="6" t="s">
        <v>8221</v>
      </c>
      <c r="E1427">
        <v>0</v>
      </c>
    </row>
    <row r="1428" spans="1:5" x14ac:dyDescent="0.2">
      <c r="A1428" s="6" t="s">
        <v>8221</v>
      </c>
      <c r="B1428">
        <v>0</v>
      </c>
      <c r="D1428" s="6" t="s">
        <v>8221</v>
      </c>
      <c r="E1428">
        <v>0</v>
      </c>
    </row>
    <row r="1429" spans="1:5" x14ac:dyDescent="0.2">
      <c r="A1429" s="6" t="s">
        <v>8221</v>
      </c>
      <c r="B1429">
        <v>4</v>
      </c>
      <c r="D1429" s="6" t="s">
        <v>8221</v>
      </c>
      <c r="E1429">
        <v>4</v>
      </c>
    </row>
    <row r="1430" spans="1:5" x14ac:dyDescent="0.2">
      <c r="A1430" s="6" t="s">
        <v>8221</v>
      </c>
      <c r="B1430">
        <v>3</v>
      </c>
      <c r="D1430" s="6" t="s">
        <v>8221</v>
      </c>
      <c r="E1430">
        <v>3</v>
      </c>
    </row>
    <row r="1431" spans="1:5" x14ac:dyDescent="0.2">
      <c r="A1431" s="6" t="s">
        <v>8221</v>
      </c>
      <c r="B1431">
        <v>0</v>
      </c>
      <c r="D1431" s="6" t="s">
        <v>8221</v>
      </c>
      <c r="E1431">
        <v>0</v>
      </c>
    </row>
    <row r="1432" spans="1:5" x14ac:dyDescent="0.2">
      <c r="A1432" s="6" t="s">
        <v>8221</v>
      </c>
      <c r="B1432">
        <v>5</v>
      </c>
      <c r="D1432" s="6" t="s">
        <v>8221</v>
      </c>
      <c r="E1432">
        <v>5</v>
      </c>
    </row>
    <row r="1433" spans="1:5" x14ac:dyDescent="0.2">
      <c r="A1433" s="6" t="s">
        <v>8221</v>
      </c>
      <c r="B1433">
        <v>47</v>
      </c>
      <c r="D1433" s="6" t="s">
        <v>8221</v>
      </c>
      <c r="E1433">
        <v>47</v>
      </c>
    </row>
    <row r="1434" spans="1:5" x14ac:dyDescent="0.2">
      <c r="A1434" s="6" t="s">
        <v>8221</v>
      </c>
      <c r="B1434">
        <v>0</v>
      </c>
      <c r="D1434" s="6" t="s">
        <v>8221</v>
      </c>
      <c r="E1434">
        <v>0</v>
      </c>
    </row>
    <row r="1435" spans="1:5" x14ac:dyDescent="0.2">
      <c r="A1435" s="6" t="s">
        <v>8221</v>
      </c>
      <c r="B1435">
        <v>10</v>
      </c>
      <c r="D1435" s="6" t="s">
        <v>8221</v>
      </c>
      <c r="E1435">
        <v>10</v>
      </c>
    </row>
    <row r="1436" spans="1:5" x14ac:dyDescent="0.2">
      <c r="A1436" s="6" t="s">
        <v>8221</v>
      </c>
      <c r="B1436">
        <v>11</v>
      </c>
      <c r="D1436" s="6" t="s">
        <v>8221</v>
      </c>
      <c r="E1436">
        <v>11</v>
      </c>
    </row>
    <row r="1437" spans="1:5" x14ac:dyDescent="0.2">
      <c r="A1437" s="6" t="s">
        <v>8221</v>
      </c>
      <c r="B1437">
        <v>2</v>
      </c>
      <c r="D1437" s="6" t="s">
        <v>8221</v>
      </c>
      <c r="E1437">
        <v>2</v>
      </c>
    </row>
    <row r="1438" spans="1:5" x14ac:dyDescent="0.2">
      <c r="A1438" s="6" t="s">
        <v>8221</v>
      </c>
      <c r="B1438">
        <v>2</v>
      </c>
      <c r="D1438" s="6" t="s">
        <v>8221</v>
      </c>
      <c r="E1438">
        <v>2</v>
      </c>
    </row>
    <row r="1439" spans="1:5" x14ac:dyDescent="0.2">
      <c r="A1439" s="6" t="s">
        <v>8221</v>
      </c>
      <c r="B1439">
        <v>22</v>
      </c>
      <c r="D1439" s="6" t="s">
        <v>8221</v>
      </c>
      <c r="E1439">
        <v>22</v>
      </c>
    </row>
    <row r="1440" spans="1:5" x14ac:dyDescent="0.2">
      <c r="A1440" s="6" t="s">
        <v>8221</v>
      </c>
      <c r="B1440">
        <v>8</v>
      </c>
      <c r="D1440" s="6" t="s">
        <v>8221</v>
      </c>
      <c r="E1440">
        <v>8</v>
      </c>
    </row>
    <row r="1441" spans="1:5" x14ac:dyDescent="0.2">
      <c r="A1441" s="6" t="s">
        <v>8221</v>
      </c>
      <c r="B1441">
        <v>6</v>
      </c>
      <c r="D1441" s="6" t="s">
        <v>8221</v>
      </c>
      <c r="E1441">
        <v>6</v>
      </c>
    </row>
    <row r="1442" spans="1:5" x14ac:dyDescent="0.2">
      <c r="A1442" s="6" t="s">
        <v>8221</v>
      </c>
      <c r="B1442">
        <v>1</v>
      </c>
      <c r="D1442" s="6" t="s">
        <v>8221</v>
      </c>
      <c r="E1442">
        <v>1</v>
      </c>
    </row>
    <row r="1443" spans="1:5" x14ac:dyDescent="0.2">
      <c r="A1443" s="6" t="s">
        <v>8221</v>
      </c>
      <c r="B1443">
        <v>3</v>
      </c>
      <c r="D1443" s="6" t="s">
        <v>8221</v>
      </c>
      <c r="E1443">
        <v>3</v>
      </c>
    </row>
    <row r="1444" spans="1:5" x14ac:dyDescent="0.2">
      <c r="A1444" s="6" t="s">
        <v>8221</v>
      </c>
      <c r="B1444">
        <v>0</v>
      </c>
      <c r="D1444" s="6" t="s">
        <v>8221</v>
      </c>
      <c r="E1444">
        <v>0</v>
      </c>
    </row>
    <row r="1445" spans="1:5" x14ac:dyDescent="0.2">
      <c r="A1445" s="6" t="s">
        <v>8221</v>
      </c>
      <c r="B1445">
        <v>0</v>
      </c>
      <c r="D1445" s="6" t="s">
        <v>8221</v>
      </c>
      <c r="E1445">
        <v>0</v>
      </c>
    </row>
    <row r="1446" spans="1:5" x14ac:dyDescent="0.2">
      <c r="A1446" s="6" t="s">
        <v>8221</v>
      </c>
      <c r="B1446">
        <v>0</v>
      </c>
      <c r="D1446" s="6" t="s">
        <v>8221</v>
      </c>
      <c r="E1446">
        <v>0</v>
      </c>
    </row>
    <row r="1447" spans="1:5" x14ac:dyDescent="0.2">
      <c r="A1447" s="6" t="s">
        <v>8221</v>
      </c>
      <c r="B1447">
        <v>0</v>
      </c>
      <c r="D1447" s="6" t="s">
        <v>8221</v>
      </c>
      <c r="E1447">
        <v>0</v>
      </c>
    </row>
    <row r="1448" spans="1:5" x14ac:dyDescent="0.2">
      <c r="A1448" s="6" t="s">
        <v>8221</v>
      </c>
      <c r="B1448">
        <v>0</v>
      </c>
      <c r="D1448" s="6" t="s">
        <v>8221</v>
      </c>
      <c r="E1448">
        <v>0</v>
      </c>
    </row>
    <row r="1449" spans="1:5" x14ac:dyDescent="0.2">
      <c r="A1449" s="6" t="s">
        <v>8221</v>
      </c>
      <c r="B1449">
        <v>3</v>
      </c>
      <c r="D1449" s="6" t="s">
        <v>8221</v>
      </c>
      <c r="E1449">
        <v>3</v>
      </c>
    </row>
    <row r="1450" spans="1:5" x14ac:dyDescent="0.2">
      <c r="A1450" s="6" t="s">
        <v>8221</v>
      </c>
      <c r="B1450">
        <v>0</v>
      </c>
      <c r="D1450" s="6" t="s">
        <v>8221</v>
      </c>
      <c r="E1450">
        <v>0</v>
      </c>
    </row>
    <row r="1451" spans="1:5" x14ac:dyDescent="0.2">
      <c r="A1451" s="6" t="s">
        <v>8221</v>
      </c>
      <c r="B1451">
        <v>0</v>
      </c>
      <c r="D1451" s="6" t="s">
        <v>8221</v>
      </c>
      <c r="E1451">
        <v>0</v>
      </c>
    </row>
    <row r="1452" spans="1:5" x14ac:dyDescent="0.2">
      <c r="A1452" s="6" t="s">
        <v>8221</v>
      </c>
      <c r="B1452">
        <v>1</v>
      </c>
      <c r="D1452" s="6" t="s">
        <v>8221</v>
      </c>
      <c r="E1452">
        <v>1</v>
      </c>
    </row>
    <row r="1453" spans="1:5" x14ac:dyDescent="0.2">
      <c r="A1453" s="6" t="s">
        <v>8220</v>
      </c>
      <c r="B1453">
        <v>2</v>
      </c>
      <c r="D1453" s="6" t="s">
        <v>8220</v>
      </c>
      <c r="E1453">
        <v>2</v>
      </c>
    </row>
    <row r="1454" spans="1:5" x14ac:dyDescent="0.2">
      <c r="A1454" s="6" t="s">
        <v>8220</v>
      </c>
      <c r="B1454">
        <v>0</v>
      </c>
      <c r="D1454" s="6" t="s">
        <v>8220</v>
      </c>
      <c r="E1454">
        <v>0</v>
      </c>
    </row>
    <row r="1455" spans="1:5" x14ac:dyDescent="0.2">
      <c r="A1455" s="6" t="s">
        <v>8220</v>
      </c>
      <c r="B1455">
        <v>0</v>
      </c>
      <c r="D1455" s="6" t="s">
        <v>8220</v>
      </c>
      <c r="E1455">
        <v>0</v>
      </c>
    </row>
    <row r="1456" spans="1:5" x14ac:dyDescent="0.2">
      <c r="A1456" s="6" t="s">
        <v>8220</v>
      </c>
      <c r="B1456">
        <v>1</v>
      </c>
      <c r="D1456" s="6" t="s">
        <v>8220</v>
      </c>
      <c r="E1456">
        <v>1</v>
      </c>
    </row>
    <row r="1457" spans="1:5" x14ac:dyDescent="0.2">
      <c r="A1457" s="6" t="s">
        <v>8220</v>
      </c>
      <c r="B1457">
        <v>7</v>
      </c>
      <c r="D1457" s="6" t="s">
        <v>8220</v>
      </c>
      <c r="E1457">
        <v>7</v>
      </c>
    </row>
    <row r="1458" spans="1:5" x14ac:dyDescent="0.2">
      <c r="A1458" s="6" t="s">
        <v>8220</v>
      </c>
      <c r="B1458">
        <v>3</v>
      </c>
      <c r="D1458" s="6" t="s">
        <v>8220</v>
      </c>
      <c r="E1458">
        <v>3</v>
      </c>
    </row>
    <row r="1459" spans="1:5" x14ac:dyDescent="0.2">
      <c r="A1459" s="6" t="s">
        <v>8220</v>
      </c>
      <c r="B1459">
        <v>0</v>
      </c>
      <c r="D1459" s="6" t="s">
        <v>8220</v>
      </c>
      <c r="E1459">
        <v>0</v>
      </c>
    </row>
    <row r="1460" spans="1:5" x14ac:dyDescent="0.2">
      <c r="A1460" s="6" t="s">
        <v>8220</v>
      </c>
      <c r="B1460">
        <v>0</v>
      </c>
      <c r="D1460" s="6" t="s">
        <v>8220</v>
      </c>
      <c r="E1460">
        <v>0</v>
      </c>
    </row>
    <row r="1461" spans="1:5" x14ac:dyDescent="0.2">
      <c r="A1461" s="6" t="s">
        <v>8220</v>
      </c>
      <c r="B1461">
        <v>0</v>
      </c>
      <c r="D1461" s="6" t="s">
        <v>8220</v>
      </c>
      <c r="E1461">
        <v>0</v>
      </c>
    </row>
    <row r="1462" spans="1:5" x14ac:dyDescent="0.2">
      <c r="A1462" s="6" t="s">
        <v>8220</v>
      </c>
      <c r="B1462">
        <v>0</v>
      </c>
      <c r="D1462" s="6" t="s">
        <v>8220</v>
      </c>
      <c r="E1462">
        <v>0</v>
      </c>
    </row>
    <row r="1463" spans="1:5" x14ac:dyDescent="0.2">
      <c r="A1463" s="6" t="s">
        <v>8219</v>
      </c>
      <c r="B1463">
        <v>340</v>
      </c>
      <c r="D1463" s="6" t="s">
        <v>8219</v>
      </c>
      <c r="E1463">
        <v>340</v>
      </c>
    </row>
    <row r="1464" spans="1:5" x14ac:dyDescent="0.2">
      <c r="A1464" s="6" t="s">
        <v>8219</v>
      </c>
      <c r="B1464">
        <v>150</v>
      </c>
      <c r="D1464" s="6" t="s">
        <v>8219</v>
      </c>
      <c r="E1464">
        <v>150</v>
      </c>
    </row>
    <row r="1465" spans="1:5" x14ac:dyDescent="0.2">
      <c r="A1465" s="6" t="s">
        <v>8219</v>
      </c>
      <c r="B1465">
        <v>25</v>
      </c>
      <c r="D1465" s="6" t="s">
        <v>8219</v>
      </c>
      <c r="E1465">
        <v>25</v>
      </c>
    </row>
    <row r="1466" spans="1:5" x14ac:dyDescent="0.2">
      <c r="A1466" s="6" t="s">
        <v>8219</v>
      </c>
      <c r="B1466">
        <v>234</v>
      </c>
      <c r="D1466" s="6" t="s">
        <v>8219</v>
      </c>
      <c r="E1466">
        <v>234</v>
      </c>
    </row>
    <row r="1467" spans="1:5" x14ac:dyDescent="0.2">
      <c r="A1467" s="6" t="s">
        <v>8219</v>
      </c>
      <c r="B1467">
        <v>2602</v>
      </c>
      <c r="D1467" s="6" t="s">
        <v>8219</v>
      </c>
      <c r="E1467">
        <v>2602</v>
      </c>
    </row>
    <row r="1468" spans="1:5" x14ac:dyDescent="0.2">
      <c r="A1468" s="6" t="s">
        <v>8219</v>
      </c>
      <c r="B1468">
        <v>248</v>
      </c>
      <c r="D1468" s="6" t="s">
        <v>8219</v>
      </c>
      <c r="E1468">
        <v>248</v>
      </c>
    </row>
    <row r="1469" spans="1:5" x14ac:dyDescent="0.2">
      <c r="A1469" s="6" t="s">
        <v>8219</v>
      </c>
      <c r="B1469">
        <v>600</v>
      </c>
      <c r="D1469" s="6" t="s">
        <v>8219</v>
      </c>
      <c r="E1469">
        <v>600</v>
      </c>
    </row>
    <row r="1470" spans="1:5" x14ac:dyDescent="0.2">
      <c r="A1470" s="6" t="s">
        <v>8219</v>
      </c>
      <c r="B1470">
        <v>293</v>
      </c>
      <c r="D1470" s="6" t="s">
        <v>8219</v>
      </c>
      <c r="E1470">
        <v>293</v>
      </c>
    </row>
    <row r="1471" spans="1:5" x14ac:dyDescent="0.2">
      <c r="A1471" s="6" t="s">
        <v>8219</v>
      </c>
      <c r="B1471">
        <v>321</v>
      </c>
      <c r="D1471" s="6" t="s">
        <v>8219</v>
      </c>
      <c r="E1471">
        <v>321</v>
      </c>
    </row>
    <row r="1472" spans="1:5" x14ac:dyDescent="0.2">
      <c r="A1472" s="6" t="s">
        <v>8219</v>
      </c>
      <c r="B1472">
        <v>81</v>
      </c>
      <c r="D1472" s="6" t="s">
        <v>8219</v>
      </c>
      <c r="E1472">
        <v>81</v>
      </c>
    </row>
    <row r="1473" spans="1:5" x14ac:dyDescent="0.2">
      <c r="A1473" s="6" t="s">
        <v>8219</v>
      </c>
      <c r="B1473">
        <v>343</v>
      </c>
      <c r="D1473" s="6" t="s">
        <v>8219</v>
      </c>
      <c r="E1473">
        <v>343</v>
      </c>
    </row>
    <row r="1474" spans="1:5" x14ac:dyDescent="0.2">
      <c r="A1474" s="6" t="s">
        <v>8219</v>
      </c>
      <c r="B1474">
        <v>336</v>
      </c>
      <c r="D1474" s="6" t="s">
        <v>8219</v>
      </c>
      <c r="E1474">
        <v>336</v>
      </c>
    </row>
    <row r="1475" spans="1:5" x14ac:dyDescent="0.2">
      <c r="A1475" s="6" t="s">
        <v>8219</v>
      </c>
      <c r="B1475">
        <v>47</v>
      </c>
      <c r="D1475" s="6" t="s">
        <v>8219</v>
      </c>
      <c r="E1475">
        <v>47</v>
      </c>
    </row>
    <row r="1476" spans="1:5" x14ac:dyDescent="0.2">
      <c r="A1476" s="6" t="s">
        <v>8219</v>
      </c>
      <c r="B1476">
        <v>76</v>
      </c>
      <c r="D1476" s="6" t="s">
        <v>8219</v>
      </c>
      <c r="E1476">
        <v>76</v>
      </c>
    </row>
    <row r="1477" spans="1:5" x14ac:dyDescent="0.2">
      <c r="A1477" s="6" t="s">
        <v>8219</v>
      </c>
      <c r="B1477">
        <v>441</v>
      </c>
      <c r="D1477" s="6" t="s">
        <v>8219</v>
      </c>
      <c r="E1477">
        <v>441</v>
      </c>
    </row>
    <row r="1478" spans="1:5" x14ac:dyDescent="0.2">
      <c r="A1478" s="6" t="s">
        <v>8219</v>
      </c>
      <c r="B1478">
        <v>916</v>
      </c>
      <c r="D1478" s="6" t="s">
        <v>8219</v>
      </c>
      <c r="E1478">
        <v>916</v>
      </c>
    </row>
    <row r="1479" spans="1:5" x14ac:dyDescent="0.2">
      <c r="A1479" s="6" t="s">
        <v>8219</v>
      </c>
      <c r="B1479">
        <v>369</v>
      </c>
      <c r="D1479" s="6" t="s">
        <v>8219</v>
      </c>
      <c r="E1479">
        <v>369</v>
      </c>
    </row>
    <row r="1480" spans="1:5" x14ac:dyDescent="0.2">
      <c r="A1480" s="6" t="s">
        <v>8219</v>
      </c>
      <c r="B1480">
        <v>20242</v>
      </c>
      <c r="D1480" s="6" t="s">
        <v>8219</v>
      </c>
      <c r="E1480">
        <v>20242</v>
      </c>
    </row>
    <row r="1481" spans="1:5" x14ac:dyDescent="0.2">
      <c r="A1481" s="6" t="s">
        <v>8219</v>
      </c>
      <c r="B1481">
        <v>71</v>
      </c>
      <c r="D1481" s="6" t="s">
        <v>8219</v>
      </c>
      <c r="E1481">
        <v>71</v>
      </c>
    </row>
    <row r="1482" spans="1:5" x14ac:dyDescent="0.2">
      <c r="A1482" s="6" t="s">
        <v>8219</v>
      </c>
      <c r="B1482">
        <v>635</v>
      </c>
      <c r="D1482" s="6" t="s">
        <v>8219</v>
      </c>
      <c r="E1482">
        <v>635</v>
      </c>
    </row>
    <row r="1483" spans="1:5" x14ac:dyDescent="0.2">
      <c r="A1483" s="6" t="s">
        <v>8221</v>
      </c>
      <c r="B1483">
        <v>6</v>
      </c>
      <c r="D1483" s="6" t="s">
        <v>8221</v>
      </c>
      <c r="E1483">
        <v>6</v>
      </c>
    </row>
    <row r="1484" spans="1:5" x14ac:dyDescent="0.2">
      <c r="A1484" s="6" t="s">
        <v>8221</v>
      </c>
      <c r="B1484">
        <v>1</v>
      </c>
      <c r="D1484" s="6" t="s">
        <v>8221</v>
      </c>
      <c r="E1484">
        <v>1</v>
      </c>
    </row>
    <row r="1485" spans="1:5" x14ac:dyDescent="0.2">
      <c r="A1485" s="6" t="s">
        <v>8221</v>
      </c>
      <c r="B1485">
        <v>2</v>
      </c>
      <c r="D1485" s="6" t="s">
        <v>8221</v>
      </c>
      <c r="E1485">
        <v>2</v>
      </c>
    </row>
    <row r="1486" spans="1:5" x14ac:dyDescent="0.2">
      <c r="A1486" s="6" t="s">
        <v>8221</v>
      </c>
      <c r="B1486">
        <v>0</v>
      </c>
      <c r="D1486" s="6" t="s">
        <v>8221</v>
      </c>
      <c r="E1486">
        <v>0</v>
      </c>
    </row>
    <row r="1487" spans="1:5" x14ac:dyDescent="0.2">
      <c r="A1487" s="6" t="s">
        <v>8221</v>
      </c>
      <c r="B1487">
        <v>3</v>
      </c>
      <c r="D1487" s="6" t="s">
        <v>8221</v>
      </c>
      <c r="E1487">
        <v>3</v>
      </c>
    </row>
    <row r="1488" spans="1:5" x14ac:dyDescent="0.2">
      <c r="A1488" s="6" t="s">
        <v>8221</v>
      </c>
      <c r="B1488">
        <v>3</v>
      </c>
      <c r="D1488" s="6" t="s">
        <v>8221</v>
      </c>
      <c r="E1488">
        <v>3</v>
      </c>
    </row>
    <row r="1489" spans="1:5" x14ac:dyDescent="0.2">
      <c r="A1489" s="6" t="s">
        <v>8221</v>
      </c>
      <c r="B1489">
        <v>0</v>
      </c>
      <c r="D1489" s="6" t="s">
        <v>8221</v>
      </c>
      <c r="E1489">
        <v>0</v>
      </c>
    </row>
    <row r="1490" spans="1:5" x14ac:dyDescent="0.2">
      <c r="A1490" s="6" t="s">
        <v>8221</v>
      </c>
      <c r="B1490">
        <v>6</v>
      </c>
      <c r="D1490" s="6" t="s">
        <v>8221</v>
      </c>
      <c r="E1490">
        <v>6</v>
      </c>
    </row>
    <row r="1491" spans="1:5" x14ac:dyDescent="0.2">
      <c r="A1491" s="6" t="s">
        <v>8221</v>
      </c>
      <c r="B1491">
        <v>0</v>
      </c>
      <c r="D1491" s="6" t="s">
        <v>8221</v>
      </c>
      <c r="E1491">
        <v>0</v>
      </c>
    </row>
    <row r="1492" spans="1:5" x14ac:dyDescent="0.2">
      <c r="A1492" s="6" t="s">
        <v>8221</v>
      </c>
      <c r="B1492">
        <v>19</v>
      </c>
      <c r="D1492" s="6" t="s">
        <v>8221</v>
      </c>
      <c r="E1492">
        <v>19</v>
      </c>
    </row>
    <row r="1493" spans="1:5" x14ac:dyDescent="0.2">
      <c r="A1493" s="6" t="s">
        <v>8221</v>
      </c>
      <c r="B1493">
        <v>1</v>
      </c>
      <c r="D1493" s="6" t="s">
        <v>8221</v>
      </c>
      <c r="E1493">
        <v>1</v>
      </c>
    </row>
    <row r="1494" spans="1:5" x14ac:dyDescent="0.2">
      <c r="A1494" s="6" t="s">
        <v>8221</v>
      </c>
      <c r="B1494">
        <v>2</v>
      </c>
      <c r="D1494" s="6" t="s">
        <v>8221</v>
      </c>
      <c r="E1494">
        <v>2</v>
      </c>
    </row>
    <row r="1495" spans="1:5" x14ac:dyDescent="0.2">
      <c r="A1495" s="6" t="s">
        <v>8221</v>
      </c>
      <c r="B1495">
        <v>0</v>
      </c>
      <c r="D1495" s="6" t="s">
        <v>8221</v>
      </c>
      <c r="E1495">
        <v>0</v>
      </c>
    </row>
    <row r="1496" spans="1:5" x14ac:dyDescent="0.2">
      <c r="A1496" s="6" t="s">
        <v>8221</v>
      </c>
      <c r="B1496">
        <v>11</v>
      </c>
      <c r="D1496" s="6" t="s">
        <v>8221</v>
      </c>
      <c r="E1496">
        <v>11</v>
      </c>
    </row>
    <row r="1497" spans="1:5" x14ac:dyDescent="0.2">
      <c r="A1497" s="6" t="s">
        <v>8221</v>
      </c>
      <c r="B1497">
        <v>0</v>
      </c>
      <c r="D1497" s="6" t="s">
        <v>8221</v>
      </c>
      <c r="E1497">
        <v>0</v>
      </c>
    </row>
    <row r="1498" spans="1:5" x14ac:dyDescent="0.2">
      <c r="A1498" s="6" t="s">
        <v>8221</v>
      </c>
      <c r="B1498">
        <v>0</v>
      </c>
      <c r="D1498" s="6" t="s">
        <v>8221</v>
      </c>
      <c r="E1498">
        <v>0</v>
      </c>
    </row>
    <row r="1499" spans="1:5" x14ac:dyDescent="0.2">
      <c r="A1499" s="6" t="s">
        <v>8221</v>
      </c>
      <c r="B1499">
        <v>1</v>
      </c>
      <c r="D1499" s="6" t="s">
        <v>8221</v>
      </c>
      <c r="E1499">
        <v>1</v>
      </c>
    </row>
    <row r="1500" spans="1:5" x14ac:dyDescent="0.2">
      <c r="A1500" s="6" t="s">
        <v>8221</v>
      </c>
      <c r="B1500">
        <v>3</v>
      </c>
      <c r="D1500" s="6" t="s">
        <v>8221</v>
      </c>
      <c r="E1500">
        <v>3</v>
      </c>
    </row>
    <row r="1501" spans="1:5" x14ac:dyDescent="0.2">
      <c r="A1501" s="6" t="s">
        <v>8221</v>
      </c>
      <c r="B1501">
        <v>1</v>
      </c>
      <c r="D1501" s="6" t="s">
        <v>8221</v>
      </c>
      <c r="E1501">
        <v>1</v>
      </c>
    </row>
    <row r="1502" spans="1:5" x14ac:dyDescent="0.2">
      <c r="A1502" s="6" t="s">
        <v>8221</v>
      </c>
      <c r="B1502">
        <v>15</v>
      </c>
      <c r="D1502" s="6" t="s">
        <v>8221</v>
      </c>
      <c r="E1502">
        <v>15</v>
      </c>
    </row>
    <row r="1503" spans="1:5" x14ac:dyDescent="0.2">
      <c r="A1503" s="6" t="s">
        <v>8219</v>
      </c>
      <c r="B1503">
        <v>885</v>
      </c>
      <c r="D1503" s="6" t="s">
        <v>8219</v>
      </c>
      <c r="E1503">
        <v>885</v>
      </c>
    </row>
    <row r="1504" spans="1:5" x14ac:dyDescent="0.2">
      <c r="A1504" s="6" t="s">
        <v>8219</v>
      </c>
      <c r="B1504">
        <v>329</v>
      </c>
      <c r="D1504" s="6" t="s">
        <v>8219</v>
      </c>
      <c r="E1504">
        <v>329</v>
      </c>
    </row>
    <row r="1505" spans="1:5" x14ac:dyDescent="0.2">
      <c r="A1505" s="6" t="s">
        <v>8219</v>
      </c>
      <c r="B1505">
        <v>71</v>
      </c>
      <c r="D1505" s="6" t="s">
        <v>8219</v>
      </c>
      <c r="E1505">
        <v>71</v>
      </c>
    </row>
    <row r="1506" spans="1:5" x14ac:dyDescent="0.2">
      <c r="A1506" s="6" t="s">
        <v>8219</v>
      </c>
      <c r="B1506">
        <v>269</v>
      </c>
      <c r="D1506" s="6" t="s">
        <v>8219</v>
      </c>
      <c r="E1506">
        <v>269</v>
      </c>
    </row>
    <row r="1507" spans="1:5" x14ac:dyDescent="0.2">
      <c r="A1507" s="6" t="s">
        <v>8219</v>
      </c>
      <c r="B1507">
        <v>345</v>
      </c>
      <c r="D1507" s="6" t="s">
        <v>8219</v>
      </c>
      <c r="E1507">
        <v>345</v>
      </c>
    </row>
    <row r="1508" spans="1:5" x14ac:dyDescent="0.2">
      <c r="A1508" s="6" t="s">
        <v>8219</v>
      </c>
      <c r="B1508">
        <v>43</v>
      </c>
      <c r="D1508" s="6" t="s">
        <v>8219</v>
      </c>
      <c r="E1508">
        <v>43</v>
      </c>
    </row>
    <row r="1509" spans="1:5" x14ac:dyDescent="0.2">
      <c r="A1509" s="6" t="s">
        <v>8219</v>
      </c>
      <c r="B1509">
        <v>33</v>
      </c>
      <c r="D1509" s="6" t="s">
        <v>8219</v>
      </c>
      <c r="E1509">
        <v>33</v>
      </c>
    </row>
    <row r="1510" spans="1:5" x14ac:dyDescent="0.2">
      <c r="A1510" s="6" t="s">
        <v>8219</v>
      </c>
      <c r="B1510">
        <v>211</v>
      </c>
      <c r="D1510" s="6" t="s">
        <v>8219</v>
      </c>
      <c r="E1510">
        <v>211</v>
      </c>
    </row>
    <row r="1511" spans="1:5" x14ac:dyDescent="0.2">
      <c r="A1511" s="6" t="s">
        <v>8219</v>
      </c>
      <c r="B1511">
        <v>196</v>
      </c>
      <c r="D1511" s="6" t="s">
        <v>8219</v>
      </c>
      <c r="E1511">
        <v>196</v>
      </c>
    </row>
    <row r="1512" spans="1:5" x14ac:dyDescent="0.2">
      <c r="A1512" s="6" t="s">
        <v>8219</v>
      </c>
      <c r="B1512">
        <v>405</v>
      </c>
      <c r="D1512" s="6" t="s">
        <v>8219</v>
      </c>
      <c r="E1512">
        <v>405</v>
      </c>
    </row>
    <row r="1513" spans="1:5" x14ac:dyDescent="0.2">
      <c r="A1513" s="6" t="s">
        <v>8219</v>
      </c>
      <c r="B1513">
        <v>206</v>
      </c>
      <c r="D1513" s="6" t="s">
        <v>8219</v>
      </c>
      <c r="E1513">
        <v>206</v>
      </c>
    </row>
    <row r="1514" spans="1:5" x14ac:dyDescent="0.2">
      <c r="A1514" s="6" t="s">
        <v>8219</v>
      </c>
      <c r="B1514">
        <v>335</v>
      </c>
      <c r="D1514" s="6" t="s">
        <v>8219</v>
      </c>
      <c r="E1514">
        <v>335</v>
      </c>
    </row>
    <row r="1515" spans="1:5" x14ac:dyDescent="0.2">
      <c r="A1515" s="6" t="s">
        <v>8219</v>
      </c>
      <c r="B1515">
        <v>215</v>
      </c>
      <c r="D1515" s="6" t="s">
        <v>8219</v>
      </c>
      <c r="E1515">
        <v>215</v>
      </c>
    </row>
    <row r="1516" spans="1:5" x14ac:dyDescent="0.2">
      <c r="A1516" s="6" t="s">
        <v>8219</v>
      </c>
      <c r="B1516">
        <v>176</v>
      </c>
      <c r="D1516" s="6" t="s">
        <v>8219</v>
      </c>
      <c r="E1516">
        <v>176</v>
      </c>
    </row>
    <row r="1517" spans="1:5" x14ac:dyDescent="0.2">
      <c r="A1517" s="6" t="s">
        <v>8219</v>
      </c>
      <c r="B1517">
        <v>555</v>
      </c>
      <c r="D1517" s="6" t="s">
        <v>8219</v>
      </c>
      <c r="E1517">
        <v>555</v>
      </c>
    </row>
    <row r="1518" spans="1:5" x14ac:dyDescent="0.2">
      <c r="A1518" s="6" t="s">
        <v>8219</v>
      </c>
      <c r="B1518">
        <v>116</v>
      </c>
      <c r="D1518" s="6" t="s">
        <v>8219</v>
      </c>
      <c r="E1518">
        <v>116</v>
      </c>
    </row>
    <row r="1519" spans="1:5" x14ac:dyDescent="0.2">
      <c r="A1519" s="6" t="s">
        <v>8219</v>
      </c>
      <c r="B1519">
        <v>615</v>
      </c>
      <c r="D1519" s="6" t="s">
        <v>8219</v>
      </c>
      <c r="E1519">
        <v>615</v>
      </c>
    </row>
    <row r="1520" spans="1:5" x14ac:dyDescent="0.2">
      <c r="A1520" s="6" t="s">
        <v>8219</v>
      </c>
      <c r="B1520">
        <v>236</v>
      </c>
      <c r="D1520" s="6" t="s">
        <v>8219</v>
      </c>
      <c r="E1520">
        <v>236</v>
      </c>
    </row>
    <row r="1521" spans="1:5" x14ac:dyDescent="0.2">
      <c r="A1521" s="6" t="s">
        <v>8219</v>
      </c>
      <c r="B1521">
        <v>145</v>
      </c>
      <c r="D1521" s="6" t="s">
        <v>8219</v>
      </c>
      <c r="E1521">
        <v>145</v>
      </c>
    </row>
    <row r="1522" spans="1:5" x14ac:dyDescent="0.2">
      <c r="A1522" s="6" t="s">
        <v>8219</v>
      </c>
      <c r="B1522">
        <v>167</v>
      </c>
      <c r="D1522" s="6" t="s">
        <v>8219</v>
      </c>
      <c r="E1522">
        <v>167</v>
      </c>
    </row>
    <row r="1523" spans="1:5" x14ac:dyDescent="0.2">
      <c r="A1523" s="6" t="s">
        <v>8219</v>
      </c>
      <c r="B1523">
        <v>235</v>
      </c>
      <c r="D1523" s="6" t="s">
        <v>8219</v>
      </c>
      <c r="E1523">
        <v>235</v>
      </c>
    </row>
    <row r="1524" spans="1:5" x14ac:dyDescent="0.2">
      <c r="A1524" s="6" t="s">
        <v>8219</v>
      </c>
      <c r="B1524">
        <v>452</v>
      </c>
      <c r="D1524" s="6" t="s">
        <v>8219</v>
      </c>
      <c r="E1524">
        <v>452</v>
      </c>
    </row>
    <row r="1525" spans="1:5" x14ac:dyDescent="0.2">
      <c r="A1525" s="6" t="s">
        <v>8219</v>
      </c>
      <c r="B1525">
        <v>241</v>
      </c>
      <c r="D1525" s="6" t="s">
        <v>8219</v>
      </c>
      <c r="E1525">
        <v>241</v>
      </c>
    </row>
    <row r="1526" spans="1:5" x14ac:dyDescent="0.2">
      <c r="A1526" s="6" t="s">
        <v>8219</v>
      </c>
      <c r="B1526">
        <v>28</v>
      </c>
      <c r="D1526" s="6" t="s">
        <v>8219</v>
      </c>
      <c r="E1526">
        <v>28</v>
      </c>
    </row>
    <row r="1527" spans="1:5" x14ac:dyDescent="0.2">
      <c r="A1527" s="6" t="s">
        <v>8219</v>
      </c>
      <c r="B1527">
        <v>140</v>
      </c>
      <c r="D1527" s="6" t="s">
        <v>8219</v>
      </c>
      <c r="E1527">
        <v>140</v>
      </c>
    </row>
    <row r="1528" spans="1:5" x14ac:dyDescent="0.2">
      <c r="A1528" s="6" t="s">
        <v>8219</v>
      </c>
      <c r="B1528">
        <v>280</v>
      </c>
      <c r="D1528" s="6" t="s">
        <v>8219</v>
      </c>
      <c r="E1528">
        <v>280</v>
      </c>
    </row>
    <row r="1529" spans="1:5" x14ac:dyDescent="0.2">
      <c r="A1529" s="6" t="s">
        <v>8219</v>
      </c>
      <c r="B1529">
        <v>70</v>
      </c>
      <c r="D1529" s="6" t="s">
        <v>8219</v>
      </c>
      <c r="E1529">
        <v>70</v>
      </c>
    </row>
    <row r="1530" spans="1:5" x14ac:dyDescent="0.2">
      <c r="A1530" s="6" t="s">
        <v>8219</v>
      </c>
      <c r="B1530">
        <v>160</v>
      </c>
      <c r="D1530" s="6" t="s">
        <v>8219</v>
      </c>
      <c r="E1530">
        <v>160</v>
      </c>
    </row>
    <row r="1531" spans="1:5" x14ac:dyDescent="0.2">
      <c r="A1531" s="6" t="s">
        <v>8219</v>
      </c>
      <c r="B1531">
        <v>141</v>
      </c>
      <c r="D1531" s="6" t="s">
        <v>8219</v>
      </c>
      <c r="E1531">
        <v>141</v>
      </c>
    </row>
    <row r="1532" spans="1:5" x14ac:dyDescent="0.2">
      <c r="A1532" s="6" t="s">
        <v>8219</v>
      </c>
      <c r="B1532">
        <v>874</v>
      </c>
      <c r="D1532" s="6" t="s">
        <v>8219</v>
      </c>
      <c r="E1532">
        <v>874</v>
      </c>
    </row>
    <row r="1533" spans="1:5" x14ac:dyDescent="0.2">
      <c r="A1533" s="6" t="s">
        <v>8219</v>
      </c>
      <c r="B1533">
        <v>73</v>
      </c>
      <c r="D1533" s="6" t="s">
        <v>8219</v>
      </c>
      <c r="E1533">
        <v>73</v>
      </c>
    </row>
    <row r="1534" spans="1:5" x14ac:dyDescent="0.2">
      <c r="A1534" s="6" t="s">
        <v>8219</v>
      </c>
      <c r="B1534">
        <v>294</v>
      </c>
      <c r="D1534" s="6" t="s">
        <v>8219</v>
      </c>
      <c r="E1534">
        <v>294</v>
      </c>
    </row>
    <row r="1535" spans="1:5" x14ac:dyDescent="0.2">
      <c r="A1535" s="6" t="s">
        <v>8219</v>
      </c>
      <c r="B1535">
        <v>740</v>
      </c>
      <c r="D1535" s="6" t="s">
        <v>8219</v>
      </c>
      <c r="E1535">
        <v>740</v>
      </c>
    </row>
    <row r="1536" spans="1:5" x14ac:dyDescent="0.2">
      <c r="A1536" s="6" t="s">
        <v>8219</v>
      </c>
      <c r="B1536">
        <v>369</v>
      </c>
      <c r="D1536" s="6" t="s">
        <v>8219</v>
      </c>
      <c r="E1536">
        <v>369</v>
      </c>
    </row>
    <row r="1537" spans="1:5" x14ac:dyDescent="0.2">
      <c r="A1537" s="6" t="s">
        <v>8219</v>
      </c>
      <c r="B1537">
        <v>110</v>
      </c>
      <c r="D1537" s="6" t="s">
        <v>8219</v>
      </c>
      <c r="E1537">
        <v>110</v>
      </c>
    </row>
    <row r="1538" spans="1:5" x14ac:dyDescent="0.2">
      <c r="A1538" s="6" t="s">
        <v>8219</v>
      </c>
      <c r="B1538">
        <v>455</v>
      </c>
      <c r="D1538" s="6" t="s">
        <v>8219</v>
      </c>
      <c r="E1538">
        <v>455</v>
      </c>
    </row>
    <row r="1539" spans="1:5" x14ac:dyDescent="0.2">
      <c r="A1539" s="6" t="s">
        <v>8219</v>
      </c>
      <c r="B1539">
        <v>224</v>
      </c>
      <c r="D1539" s="6" t="s">
        <v>8219</v>
      </c>
      <c r="E1539">
        <v>224</v>
      </c>
    </row>
    <row r="1540" spans="1:5" x14ac:dyDescent="0.2">
      <c r="A1540" s="6" t="s">
        <v>8219</v>
      </c>
      <c r="B1540">
        <v>46</v>
      </c>
      <c r="D1540" s="6" t="s">
        <v>8219</v>
      </c>
      <c r="E1540">
        <v>46</v>
      </c>
    </row>
    <row r="1541" spans="1:5" x14ac:dyDescent="0.2">
      <c r="A1541" s="6" t="s">
        <v>8219</v>
      </c>
      <c r="B1541">
        <v>284</v>
      </c>
      <c r="D1541" s="6" t="s">
        <v>8219</v>
      </c>
      <c r="E1541">
        <v>284</v>
      </c>
    </row>
    <row r="1542" spans="1:5" x14ac:dyDescent="0.2">
      <c r="A1542" s="6" t="s">
        <v>8219</v>
      </c>
      <c r="B1542">
        <v>98</v>
      </c>
      <c r="D1542" s="6" t="s">
        <v>8219</v>
      </c>
      <c r="E1542">
        <v>98</v>
      </c>
    </row>
    <row r="1543" spans="1:5" x14ac:dyDescent="0.2">
      <c r="A1543" s="6" t="s">
        <v>8221</v>
      </c>
      <c r="B1543">
        <v>2</v>
      </c>
      <c r="D1543" s="6" t="s">
        <v>8221</v>
      </c>
      <c r="E1543">
        <v>2</v>
      </c>
    </row>
    <row r="1544" spans="1:5" x14ac:dyDescent="0.2">
      <c r="A1544" s="6" t="s">
        <v>8221</v>
      </c>
      <c r="B1544">
        <v>1</v>
      </c>
      <c r="D1544" s="6" t="s">
        <v>8221</v>
      </c>
      <c r="E1544">
        <v>1</v>
      </c>
    </row>
    <row r="1545" spans="1:5" x14ac:dyDescent="0.2">
      <c r="A1545" s="6" t="s">
        <v>8221</v>
      </c>
      <c r="B1545">
        <v>1</v>
      </c>
      <c r="D1545" s="6" t="s">
        <v>8221</v>
      </c>
      <c r="E1545">
        <v>1</v>
      </c>
    </row>
    <row r="1546" spans="1:5" x14ac:dyDescent="0.2">
      <c r="A1546" s="6" t="s">
        <v>8221</v>
      </c>
      <c r="B1546">
        <v>0</v>
      </c>
      <c r="D1546" s="6" t="s">
        <v>8221</v>
      </c>
      <c r="E1546">
        <v>0</v>
      </c>
    </row>
    <row r="1547" spans="1:5" x14ac:dyDescent="0.2">
      <c r="A1547" s="6" t="s">
        <v>8221</v>
      </c>
      <c r="B1547">
        <v>1</v>
      </c>
      <c r="D1547" s="6" t="s">
        <v>8221</v>
      </c>
      <c r="E1547">
        <v>1</v>
      </c>
    </row>
    <row r="1548" spans="1:5" x14ac:dyDescent="0.2">
      <c r="A1548" s="6" t="s">
        <v>8221</v>
      </c>
      <c r="B1548">
        <v>11</v>
      </c>
      <c r="D1548" s="6" t="s">
        <v>8221</v>
      </c>
      <c r="E1548">
        <v>11</v>
      </c>
    </row>
    <row r="1549" spans="1:5" x14ac:dyDescent="0.2">
      <c r="A1549" s="6" t="s">
        <v>8221</v>
      </c>
      <c r="B1549">
        <v>0</v>
      </c>
      <c r="D1549" s="6" t="s">
        <v>8221</v>
      </c>
      <c r="E1549">
        <v>0</v>
      </c>
    </row>
    <row r="1550" spans="1:5" x14ac:dyDescent="0.2">
      <c r="A1550" s="6" t="s">
        <v>8221</v>
      </c>
      <c r="B1550">
        <v>1</v>
      </c>
      <c r="D1550" s="6" t="s">
        <v>8221</v>
      </c>
      <c r="E1550">
        <v>1</v>
      </c>
    </row>
    <row r="1551" spans="1:5" x14ac:dyDescent="0.2">
      <c r="A1551" s="6" t="s">
        <v>8221</v>
      </c>
      <c r="B1551">
        <v>6</v>
      </c>
      <c r="D1551" s="6" t="s">
        <v>8221</v>
      </c>
      <c r="E1551">
        <v>6</v>
      </c>
    </row>
    <row r="1552" spans="1:5" x14ac:dyDescent="0.2">
      <c r="A1552" s="6" t="s">
        <v>8221</v>
      </c>
      <c r="B1552">
        <v>7</v>
      </c>
      <c r="D1552" s="6" t="s">
        <v>8221</v>
      </c>
      <c r="E1552">
        <v>7</v>
      </c>
    </row>
    <row r="1553" spans="1:5" x14ac:dyDescent="0.2">
      <c r="A1553" s="6" t="s">
        <v>8221</v>
      </c>
      <c r="B1553">
        <v>0</v>
      </c>
      <c r="D1553" s="6" t="s">
        <v>8221</v>
      </c>
      <c r="E1553">
        <v>0</v>
      </c>
    </row>
    <row r="1554" spans="1:5" x14ac:dyDescent="0.2">
      <c r="A1554" s="6" t="s">
        <v>8221</v>
      </c>
      <c r="B1554">
        <v>16</v>
      </c>
      <c r="D1554" s="6" t="s">
        <v>8221</v>
      </c>
      <c r="E1554">
        <v>16</v>
      </c>
    </row>
    <row r="1555" spans="1:5" x14ac:dyDescent="0.2">
      <c r="A1555" s="6" t="s">
        <v>8221</v>
      </c>
      <c r="B1555">
        <v>0</v>
      </c>
      <c r="D1555" s="6" t="s">
        <v>8221</v>
      </c>
      <c r="E1555">
        <v>0</v>
      </c>
    </row>
    <row r="1556" spans="1:5" x14ac:dyDescent="0.2">
      <c r="A1556" s="6" t="s">
        <v>8221</v>
      </c>
      <c r="B1556">
        <v>0</v>
      </c>
      <c r="D1556" s="6" t="s">
        <v>8221</v>
      </c>
      <c r="E1556">
        <v>0</v>
      </c>
    </row>
    <row r="1557" spans="1:5" x14ac:dyDescent="0.2">
      <c r="A1557" s="6" t="s">
        <v>8221</v>
      </c>
      <c r="B1557">
        <v>0</v>
      </c>
      <c r="D1557" s="6" t="s">
        <v>8221</v>
      </c>
      <c r="E1557">
        <v>0</v>
      </c>
    </row>
    <row r="1558" spans="1:5" x14ac:dyDescent="0.2">
      <c r="A1558" s="6" t="s">
        <v>8221</v>
      </c>
      <c r="B1558">
        <v>12</v>
      </c>
      <c r="D1558" s="6" t="s">
        <v>8221</v>
      </c>
      <c r="E1558">
        <v>12</v>
      </c>
    </row>
    <row r="1559" spans="1:5" x14ac:dyDescent="0.2">
      <c r="A1559" s="6" t="s">
        <v>8221</v>
      </c>
      <c r="B1559">
        <v>1</v>
      </c>
      <c r="D1559" s="6" t="s">
        <v>8221</v>
      </c>
      <c r="E1559">
        <v>1</v>
      </c>
    </row>
    <row r="1560" spans="1:5" x14ac:dyDescent="0.2">
      <c r="A1560" s="6" t="s">
        <v>8221</v>
      </c>
      <c r="B1560">
        <v>3</v>
      </c>
      <c r="D1560" s="6" t="s">
        <v>8221</v>
      </c>
      <c r="E1560">
        <v>3</v>
      </c>
    </row>
    <row r="1561" spans="1:5" x14ac:dyDescent="0.2">
      <c r="A1561" s="6" t="s">
        <v>8221</v>
      </c>
      <c r="B1561">
        <v>1</v>
      </c>
      <c r="D1561" s="6" t="s">
        <v>8221</v>
      </c>
      <c r="E1561">
        <v>1</v>
      </c>
    </row>
    <row r="1562" spans="1:5" x14ac:dyDescent="0.2">
      <c r="A1562" s="6" t="s">
        <v>8221</v>
      </c>
      <c r="B1562">
        <v>4</v>
      </c>
      <c r="D1562" s="6" t="s">
        <v>8221</v>
      </c>
      <c r="E1562">
        <v>4</v>
      </c>
    </row>
    <row r="1563" spans="1:5" x14ac:dyDescent="0.2">
      <c r="A1563" s="6" t="s">
        <v>8220</v>
      </c>
      <c r="B1563">
        <v>1</v>
      </c>
      <c r="D1563" s="6" t="s">
        <v>8220</v>
      </c>
      <c r="E1563">
        <v>1</v>
      </c>
    </row>
    <row r="1564" spans="1:5" x14ac:dyDescent="0.2">
      <c r="A1564" s="6" t="s">
        <v>8220</v>
      </c>
      <c r="B1564">
        <v>0</v>
      </c>
      <c r="D1564" s="6" t="s">
        <v>8220</v>
      </c>
      <c r="E1564">
        <v>0</v>
      </c>
    </row>
    <row r="1565" spans="1:5" x14ac:dyDescent="0.2">
      <c r="A1565" s="6" t="s">
        <v>8220</v>
      </c>
      <c r="B1565">
        <v>2</v>
      </c>
      <c r="D1565" s="6" t="s">
        <v>8220</v>
      </c>
      <c r="E1565">
        <v>2</v>
      </c>
    </row>
    <row r="1566" spans="1:5" x14ac:dyDescent="0.2">
      <c r="A1566" s="6" t="s">
        <v>8220</v>
      </c>
      <c r="B1566">
        <v>1</v>
      </c>
      <c r="D1566" s="6" t="s">
        <v>8220</v>
      </c>
      <c r="E1566">
        <v>1</v>
      </c>
    </row>
    <row r="1567" spans="1:5" x14ac:dyDescent="0.2">
      <c r="A1567" s="6" t="s">
        <v>8220</v>
      </c>
      <c r="B1567">
        <v>1</v>
      </c>
      <c r="D1567" s="6" t="s">
        <v>8220</v>
      </c>
      <c r="E1567">
        <v>1</v>
      </c>
    </row>
    <row r="1568" spans="1:5" x14ac:dyDescent="0.2">
      <c r="A1568" s="6" t="s">
        <v>8220</v>
      </c>
      <c r="B1568">
        <v>59</v>
      </c>
      <c r="D1568" s="6" t="s">
        <v>8220</v>
      </c>
      <c r="E1568">
        <v>59</v>
      </c>
    </row>
    <row r="1569" spans="1:5" x14ac:dyDescent="0.2">
      <c r="A1569" s="6" t="s">
        <v>8220</v>
      </c>
      <c r="B1569">
        <v>13</v>
      </c>
      <c r="D1569" s="6" t="s">
        <v>8220</v>
      </c>
      <c r="E1569">
        <v>13</v>
      </c>
    </row>
    <row r="1570" spans="1:5" x14ac:dyDescent="0.2">
      <c r="A1570" s="6" t="s">
        <v>8220</v>
      </c>
      <c r="B1570">
        <v>22</v>
      </c>
      <c r="D1570" s="6" t="s">
        <v>8220</v>
      </c>
      <c r="E1570">
        <v>22</v>
      </c>
    </row>
    <row r="1571" spans="1:5" x14ac:dyDescent="0.2">
      <c r="A1571" s="6" t="s">
        <v>8220</v>
      </c>
      <c r="B1571">
        <v>0</v>
      </c>
      <c r="D1571" s="6" t="s">
        <v>8220</v>
      </c>
      <c r="E1571">
        <v>0</v>
      </c>
    </row>
    <row r="1572" spans="1:5" x14ac:dyDescent="0.2">
      <c r="A1572" s="6" t="s">
        <v>8220</v>
      </c>
      <c r="B1572">
        <v>52</v>
      </c>
      <c r="D1572" s="6" t="s">
        <v>8220</v>
      </c>
      <c r="E1572">
        <v>52</v>
      </c>
    </row>
    <row r="1573" spans="1:5" x14ac:dyDescent="0.2">
      <c r="A1573" s="6" t="s">
        <v>8220</v>
      </c>
      <c r="B1573">
        <v>4</v>
      </c>
      <c r="D1573" s="6" t="s">
        <v>8220</v>
      </c>
      <c r="E1573">
        <v>4</v>
      </c>
    </row>
    <row r="1574" spans="1:5" x14ac:dyDescent="0.2">
      <c r="A1574" s="6" t="s">
        <v>8220</v>
      </c>
      <c r="B1574">
        <v>3</v>
      </c>
      <c r="D1574" s="6" t="s">
        <v>8220</v>
      </c>
      <c r="E1574">
        <v>3</v>
      </c>
    </row>
    <row r="1575" spans="1:5" x14ac:dyDescent="0.2">
      <c r="A1575" s="6" t="s">
        <v>8220</v>
      </c>
      <c r="B1575">
        <v>3</v>
      </c>
      <c r="D1575" s="6" t="s">
        <v>8220</v>
      </c>
      <c r="E1575">
        <v>3</v>
      </c>
    </row>
    <row r="1576" spans="1:5" x14ac:dyDescent="0.2">
      <c r="A1576" s="6" t="s">
        <v>8220</v>
      </c>
      <c r="B1576">
        <v>6</v>
      </c>
      <c r="D1576" s="6" t="s">
        <v>8220</v>
      </c>
      <c r="E1576">
        <v>6</v>
      </c>
    </row>
    <row r="1577" spans="1:5" x14ac:dyDescent="0.2">
      <c r="A1577" s="6" t="s">
        <v>8220</v>
      </c>
      <c r="B1577">
        <v>35</v>
      </c>
      <c r="D1577" s="6" t="s">
        <v>8220</v>
      </c>
      <c r="E1577">
        <v>35</v>
      </c>
    </row>
    <row r="1578" spans="1:5" x14ac:dyDescent="0.2">
      <c r="A1578" s="6" t="s">
        <v>8220</v>
      </c>
      <c r="B1578">
        <v>10</v>
      </c>
      <c r="D1578" s="6" t="s">
        <v>8220</v>
      </c>
      <c r="E1578">
        <v>10</v>
      </c>
    </row>
    <row r="1579" spans="1:5" x14ac:dyDescent="0.2">
      <c r="A1579" s="6" t="s">
        <v>8220</v>
      </c>
      <c r="B1579">
        <v>2</v>
      </c>
      <c r="D1579" s="6" t="s">
        <v>8220</v>
      </c>
      <c r="E1579">
        <v>2</v>
      </c>
    </row>
    <row r="1580" spans="1:5" x14ac:dyDescent="0.2">
      <c r="A1580" s="6" t="s">
        <v>8220</v>
      </c>
      <c r="B1580">
        <v>4</v>
      </c>
      <c r="D1580" s="6" t="s">
        <v>8220</v>
      </c>
      <c r="E1580">
        <v>4</v>
      </c>
    </row>
    <row r="1581" spans="1:5" x14ac:dyDescent="0.2">
      <c r="A1581" s="6" t="s">
        <v>8220</v>
      </c>
      <c r="B1581">
        <v>2</v>
      </c>
      <c r="D1581" s="6" t="s">
        <v>8220</v>
      </c>
      <c r="E1581">
        <v>2</v>
      </c>
    </row>
    <row r="1582" spans="1:5" x14ac:dyDescent="0.2">
      <c r="A1582" s="6" t="s">
        <v>8220</v>
      </c>
      <c r="B1582">
        <v>0</v>
      </c>
      <c r="D1582" s="6" t="s">
        <v>8220</v>
      </c>
      <c r="E1582">
        <v>0</v>
      </c>
    </row>
    <row r="1583" spans="1:5" x14ac:dyDescent="0.2">
      <c r="A1583" s="6" t="s">
        <v>8221</v>
      </c>
      <c r="B1583">
        <v>1</v>
      </c>
      <c r="D1583" s="6" t="s">
        <v>8221</v>
      </c>
      <c r="E1583">
        <v>1</v>
      </c>
    </row>
    <row r="1584" spans="1:5" x14ac:dyDescent="0.2">
      <c r="A1584" s="6" t="s">
        <v>8221</v>
      </c>
      <c r="B1584">
        <v>3</v>
      </c>
      <c r="D1584" s="6" t="s">
        <v>8221</v>
      </c>
      <c r="E1584">
        <v>3</v>
      </c>
    </row>
    <row r="1585" spans="1:5" x14ac:dyDescent="0.2">
      <c r="A1585" s="6" t="s">
        <v>8221</v>
      </c>
      <c r="B1585">
        <v>1</v>
      </c>
      <c r="D1585" s="6" t="s">
        <v>8221</v>
      </c>
      <c r="E1585">
        <v>1</v>
      </c>
    </row>
    <row r="1586" spans="1:5" x14ac:dyDescent="0.2">
      <c r="A1586" s="6" t="s">
        <v>8221</v>
      </c>
      <c r="B1586">
        <v>0</v>
      </c>
      <c r="D1586" s="6" t="s">
        <v>8221</v>
      </c>
      <c r="E1586">
        <v>0</v>
      </c>
    </row>
    <row r="1587" spans="1:5" x14ac:dyDescent="0.2">
      <c r="A1587" s="6" t="s">
        <v>8221</v>
      </c>
      <c r="B1587">
        <v>12</v>
      </c>
      <c r="D1587" s="6" t="s">
        <v>8221</v>
      </c>
      <c r="E1587">
        <v>12</v>
      </c>
    </row>
    <row r="1588" spans="1:5" x14ac:dyDescent="0.2">
      <c r="A1588" s="6" t="s">
        <v>8221</v>
      </c>
      <c r="B1588">
        <v>0</v>
      </c>
      <c r="D1588" s="6" t="s">
        <v>8221</v>
      </c>
      <c r="E1588">
        <v>0</v>
      </c>
    </row>
    <row r="1589" spans="1:5" x14ac:dyDescent="0.2">
      <c r="A1589" s="6" t="s">
        <v>8221</v>
      </c>
      <c r="B1589">
        <v>1</v>
      </c>
      <c r="D1589" s="6" t="s">
        <v>8221</v>
      </c>
      <c r="E1589">
        <v>1</v>
      </c>
    </row>
    <row r="1590" spans="1:5" x14ac:dyDescent="0.2">
      <c r="A1590" s="6" t="s">
        <v>8221</v>
      </c>
      <c r="B1590">
        <v>0</v>
      </c>
      <c r="D1590" s="6" t="s">
        <v>8221</v>
      </c>
      <c r="E1590">
        <v>0</v>
      </c>
    </row>
    <row r="1591" spans="1:5" x14ac:dyDescent="0.2">
      <c r="A1591" s="6" t="s">
        <v>8221</v>
      </c>
      <c r="B1591">
        <v>0</v>
      </c>
      <c r="D1591" s="6" t="s">
        <v>8221</v>
      </c>
      <c r="E1591">
        <v>0</v>
      </c>
    </row>
    <row r="1592" spans="1:5" x14ac:dyDescent="0.2">
      <c r="A1592" s="6" t="s">
        <v>8221</v>
      </c>
      <c r="B1592">
        <v>2</v>
      </c>
      <c r="D1592" s="6" t="s">
        <v>8221</v>
      </c>
      <c r="E1592">
        <v>2</v>
      </c>
    </row>
    <row r="1593" spans="1:5" x14ac:dyDescent="0.2">
      <c r="A1593" s="6" t="s">
        <v>8221</v>
      </c>
      <c r="B1593">
        <v>92</v>
      </c>
      <c r="D1593" s="6" t="s">
        <v>8221</v>
      </c>
      <c r="E1593">
        <v>92</v>
      </c>
    </row>
    <row r="1594" spans="1:5" x14ac:dyDescent="0.2">
      <c r="A1594" s="6" t="s">
        <v>8221</v>
      </c>
      <c r="B1594">
        <v>0</v>
      </c>
      <c r="D1594" s="6" t="s">
        <v>8221</v>
      </c>
      <c r="E1594">
        <v>0</v>
      </c>
    </row>
    <row r="1595" spans="1:5" x14ac:dyDescent="0.2">
      <c r="A1595" s="6" t="s">
        <v>8221</v>
      </c>
      <c r="B1595">
        <v>3</v>
      </c>
      <c r="D1595" s="6" t="s">
        <v>8221</v>
      </c>
      <c r="E1595">
        <v>3</v>
      </c>
    </row>
    <row r="1596" spans="1:5" x14ac:dyDescent="0.2">
      <c r="A1596" s="6" t="s">
        <v>8221</v>
      </c>
      <c r="B1596">
        <v>10</v>
      </c>
      <c r="D1596" s="6" t="s">
        <v>8221</v>
      </c>
      <c r="E1596">
        <v>10</v>
      </c>
    </row>
    <row r="1597" spans="1:5" x14ac:dyDescent="0.2">
      <c r="A1597" s="6" t="s">
        <v>8221</v>
      </c>
      <c r="B1597">
        <v>7</v>
      </c>
      <c r="D1597" s="6" t="s">
        <v>8221</v>
      </c>
      <c r="E1597">
        <v>7</v>
      </c>
    </row>
    <row r="1598" spans="1:5" x14ac:dyDescent="0.2">
      <c r="A1598" s="6" t="s">
        <v>8221</v>
      </c>
      <c r="B1598">
        <v>3</v>
      </c>
      <c r="D1598" s="6" t="s">
        <v>8221</v>
      </c>
      <c r="E1598">
        <v>3</v>
      </c>
    </row>
    <row r="1599" spans="1:5" x14ac:dyDescent="0.2">
      <c r="A1599" s="6" t="s">
        <v>8221</v>
      </c>
      <c r="B1599">
        <v>0</v>
      </c>
      <c r="D1599" s="6" t="s">
        <v>8221</v>
      </c>
      <c r="E1599">
        <v>0</v>
      </c>
    </row>
    <row r="1600" spans="1:5" x14ac:dyDescent="0.2">
      <c r="A1600" s="6" t="s">
        <v>8221</v>
      </c>
      <c r="B1600">
        <v>1</v>
      </c>
      <c r="D1600" s="6" t="s">
        <v>8221</v>
      </c>
      <c r="E1600">
        <v>1</v>
      </c>
    </row>
    <row r="1601" spans="1:5" x14ac:dyDescent="0.2">
      <c r="A1601" s="6" t="s">
        <v>8221</v>
      </c>
      <c r="B1601">
        <v>0</v>
      </c>
      <c r="D1601" s="6" t="s">
        <v>8221</v>
      </c>
      <c r="E1601">
        <v>0</v>
      </c>
    </row>
    <row r="1602" spans="1:5" x14ac:dyDescent="0.2">
      <c r="A1602" s="6" t="s">
        <v>8221</v>
      </c>
      <c r="B1602">
        <v>9</v>
      </c>
      <c r="D1602" s="6" t="s">
        <v>8221</v>
      </c>
      <c r="E1602">
        <v>9</v>
      </c>
    </row>
    <row r="1603" spans="1:5" x14ac:dyDescent="0.2">
      <c r="A1603" s="6" t="s">
        <v>8219</v>
      </c>
      <c r="B1603">
        <v>56</v>
      </c>
      <c r="D1603" s="6" t="s">
        <v>8219</v>
      </c>
      <c r="E1603">
        <v>56</v>
      </c>
    </row>
    <row r="1604" spans="1:5" x14ac:dyDescent="0.2">
      <c r="A1604" s="6" t="s">
        <v>8219</v>
      </c>
      <c r="B1604">
        <v>32</v>
      </c>
      <c r="D1604" s="6" t="s">
        <v>8219</v>
      </c>
      <c r="E1604">
        <v>32</v>
      </c>
    </row>
    <row r="1605" spans="1:5" x14ac:dyDescent="0.2">
      <c r="A1605" s="6" t="s">
        <v>8219</v>
      </c>
      <c r="B1605">
        <v>30</v>
      </c>
      <c r="D1605" s="6" t="s">
        <v>8219</v>
      </c>
      <c r="E1605">
        <v>30</v>
      </c>
    </row>
    <row r="1606" spans="1:5" x14ac:dyDescent="0.2">
      <c r="A1606" s="6" t="s">
        <v>8219</v>
      </c>
      <c r="B1606">
        <v>70</v>
      </c>
      <c r="D1606" s="6" t="s">
        <v>8219</v>
      </c>
      <c r="E1606">
        <v>70</v>
      </c>
    </row>
    <row r="1607" spans="1:5" x14ac:dyDescent="0.2">
      <c r="A1607" s="6" t="s">
        <v>8219</v>
      </c>
      <c r="B1607">
        <v>44</v>
      </c>
      <c r="D1607" s="6" t="s">
        <v>8219</v>
      </c>
      <c r="E1607">
        <v>44</v>
      </c>
    </row>
    <row r="1608" spans="1:5" x14ac:dyDescent="0.2">
      <c r="A1608" s="6" t="s">
        <v>8219</v>
      </c>
      <c r="B1608">
        <v>92</v>
      </c>
      <c r="D1608" s="6" t="s">
        <v>8219</v>
      </c>
      <c r="E1608">
        <v>92</v>
      </c>
    </row>
    <row r="1609" spans="1:5" x14ac:dyDescent="0.2">
      <c r="A1609" s="6" t="s">
        <v>8219</v>
      </c>
      <c r="B1609">
        <v>205</v>
      </c>
      <c r="D1609" s="6" t="s">
        <v>8219</v>
      </c>
      <c r="E1609">
        <v>205</v>
      </c>
    </row>
    <row r="1610" spans="1:5" x14ac:dyDescent="0.2">
      <c r="A1610" s="6" t="s">
        <v>8219</v>
      </c>
      <c r="B1610">
        <v>23</v>
      </c>
      <c r="D1610" s="6" t="s">
        <v>8219</v>
      </c>
      <c r="E1610">
        <v>23</v>
      </c>
    </row>
    <row r="1611" spans="1:5" x14ac:dyDescent="0.2">
      <c r="A1611" s="6" t="s">
        <v>8219</v>
      </c>
      <c r="B1611">
        <v>4</v>
      </c>
      <c r="D1611" s="6" t="s">
        <v>8219</v>
      </c>
      <c r="E1611">
        <v>4</v>
      </c>
    </row>
    <row r="1612" spans="1:5" x14ac:dyDescent="0.2">
      <c r="A1612" s="6" t="s">
        <v>8219</v>
      </c>
      <c r="B1612">
        <v>112</v>
      </c>
      <c r="D1612" s="6" t="s">
        <v>8219</v>
      </c>
      <c r="E1612">
        <v>112</v>
      </c>
    </row>
    <row r="1613" spans="1:5" x14ac:dyDescent="0.2">
      <c r="A1613" s="6" t="s">
        <v>8219</v>
      </c>
      <c r="B1613">
        <v>27</v>
      </c>
      <c r="D1613" s="6" t="s">
        <v>8219</v>
      </c>
      <c r="E1613">
        <v>27</v>
      </c>
    </row>
    <row r="1614" spans="1:5" x14ac:dyDescent="0.2">
      <c r="A1614" s="6" t="s">
        <v>8219</v>
      </c>
      <c r="B1614">
        <v>11</v>
      </c>
      <c r="D1614" s="6" t="s">
        <v>8219</v>
      </c>
      <c r="E1614">
        <v>11</v>
      </c>
    </row>
    <row r="1615" spans="1:5" x14ac:dyDescent="0.2">
      <c r="A1615" s="6" t="s">
        <v>8219</v>
      </c>
      <c r="B1615">
        <v>26</v>
      </c>
      <c r="D1615" s="6" t="s">
        <v>8219</v>
      </c>
      <c r="E1615">
        <v>26</v>
      </c>
    </row>
    <row r="1616" spans="1:5" x14ac:dyDescent="0.2">
      <c r="A1616" s="6" t="s">
        <v>8219</v>
      </c>
      <c r="B1616">
        <v>77</v>
      </c>
      <c r="D1616" s="6" t="s">
        <v>8219</v>
      </c>
      <c r="E1616">
        <v>77</v>
      </c>
    </row>
    <row r="1617" spans="1:5" x14ac:dyDescent="0.2">
      <c r="A1617" s="6" t="s">
        <v>8219</v>
      </c>
      <c r="B1617">
        <v>136</v>
      </c>
      <c r="D1617" s="6" t="s">
        <v>8219</v>
      </c>
      <c r="E1617">
        <v>136</v>
      </c>
    </row>
    <row r="1618" spans="1:5" x14ac:dyDescent="0.2">
      <c r="A1618" s="6" t="s">
        <v>8219</v>
      </c>
      <c r="B1618">
        <v>157</v>
      </c>
      <c r="D1618" s="6" t="s">
        <v>8219</v>
      </c>
      <c r="E1618">
        <v>157</v>
      </c>
    </row>
    <row r="1619" spans="1:5" x14ac:dyDescent="0.2">
      <c r="A1619" s="6" t="s">
        <v>8219</v>
      </c>
      <c r="B1619">
        <v>158</v>
      </c>
      <c r="D1619" s="6" t="s">
        <v>8219</v>
      </c>
      <c r="E1619">
        <v>158</v>
      </c>
    </row>
    <row r="1620" spans="1:5" x14ac:dyDescent="0.2">
      <c r="A1620" s="6" t="s">
        <v>8219</v>
      </c>
      <c r="B1620">
        <v>27</v>
      </c>
      <c r="D1620" s="6" t="s">
        <v>8219</v>
      </c>
      <c r="E1620">
        <v>27</v>
      </c>
    </row>
    <row r="1621" spans="1:5" x14ac:dyDescent="0.2">
      <c r="A1621" s="6" t="s">
        <v>8219</v>
      </c>
      <c r="B1621">
        <v>23</v>
      </c>
      <c r="D1621" s="6" t="s">
        <v>8219</v>
      </c>
      <c r="E1621">
        <v>23</v>
      </c>
    </row>
    <row r="1622" spans="1:5" x14ac:dyDescent="0.2">
      <c r="A1622" s="6" t="s">
        <v>8219</v>
      </c>
      <c r="B1622">
        <v>17</v>
      </c>
      <c r="D1622" s="6" t="s">
        <v>8219</v>
      </c>
      <c r="E1622">
        <v>17</v>
      </c>
    </row>
    <row r="1623" spans="1:5" x14ac:dyDescent="0.2">
      <c r="A1623" s="6" t="s">
        <v>8219</v>
      </c>
      <c r="B1623">
        <v>37</v>
      </c>
      <c r="D1623" s="6" t="s">
        <v>8219</v>
      </c>
      <c r="E1623">
        <v>37</v>
      </c>
    </row>
    <row r="1624" spans="1:5" x14ac:dyDescent="0.2">
      <c r="A1624" s="6" t="s">
        <v>8219</v>
      </c>
      <c r="B1624">
        <v>65</v>
      </c>
      <c r="D1624" s="6" t="s">
        <v>8219</v>
      </c>
      <c r="E1624">
        <v>65</v>
      </c>
    </row>
    <row r="1625" spans="1:5" x14ac:dyDescent="0.2">
      <c r="A1625" s="6" t="s">
        <v>8219</v>
      </c>
      <c r="B1625">
        <v>18</v>
      </c>
      <c r="D1625" s="6" t="s">
        <v>8219</v>
      </c>
      <c r="E1625">
        <v>18</v>
      </c>
    </row>
    <row r="1626" spans="1:5" x14ac:dyDescent="0.2">
      <c r="A1626" s="6" t="s">
        <v>8219</v>
      </c>
      <c r="B1626">
        <v>25</v>
      </c>
      <c r="D1626" s="6" t="s">
        <v>8219</v>
      </c>
      <c r="E1626">
        <v>25</v>
      </c>
    </row>
    <row r="1627" spans="1:5" x14ac:dyDescent="0.2">
      <c r="A1627" s="6" t="s">
        <v>8219</v>
      </c>
      <c r="B1627">
        <v>104</v>
      </c>
      <c r="D1627" s="6" t="s">
        <v>8219</v>
      </c>
      <c r="E1627">
        <v>104</v>
      </c>
    </row>
    <row r="1628" spans="1:5" x14ac:dyDescent="0.2">
      <c r="A1628" s="6" t="s">
        <v>8219</v>
      </c>
      <c r="B1628">
        <v>108</v>
      </c>
      <c r="D1628" s="6" t="s">
        <v>8219</v>
      </c>
      <c r="E1628">
        <v>108</v>
      </c>
    </row>
    <row r="1629" spans="1:5" x14ac:dyDescent="0.2">
      <c r="A1629" s="6" t="s">
        <v>8219</v>
      </c>
      <c r="B1629">
        <v>38</v>
      </c>
      <c r="D1629" s="6" t="s">
        <v>8219</v>
      </c>
      <c r="E1629">
        <v>38</v>
      </c>
    </row>
    <row r="1630" spans="1:5" x14ac:dyDescent="0.2">
      <c r="A1630" s="6" t="s">
        <v>8219</v>
      </c>
      <c r="B1630">
        <v>88</v>
      </c>
      <c r="D1630" s="6" t="s">
        <v>8219</v>
      </c>
      <c r="E1630">
        <v>88</v>
      </c>
    </row>
    <row r="1631" spans="1:5" x14ac:dyDescent="0.2">
      <c r="A1631" s="6" t="s">
        <v>8219</v>
      </c>
      <c r="B1631">
        <v>82</v>
      </c>
      <c r="D1631" s="6" t="s">
        <v>8219</v>
      </c>
      <c r="E1631">
        <v>82</v>
      </c>
    </row>
    <row r="1632" spans="1:5" x14ac:dyDescent="0.2">
      <c r="A1632" s="6" t="s">
        <v>8219</v>
      </c>
      <c r="B1632">
        <v>126</v>
      </c>
      <c r="D1632" s="6" t="s">
        <v>8219</v>
      </c>
      <c r="E1632">
        <v>126</v>
      </c>
    </row>
    <row r="1633" spans="1:5" x14ac:dyDescent="0.2">
      <c r="A1633" s="6" t="s">
        <v>8219</v>
      </c>
      <c r="B1633">
        <v>133</v>
      </c>
      <c r="D1633" s="6" t="s">
        <v>8219</v>
      </c>
      <c r="E1633">
        <v>133</v>
      </c>
    </row>
    <row r="1634" spans="1:5" x14ac:dyDescent="0.2">
      <c r="A1634" s="6" t="s">
        <v>8219</v>
      </c>
      <c r="B1634">
        <v>47</v>
      </c>
      <c r="D1634" s="6" t="s">
        <v>8219</v>
      </c>
      <c r="E1634">
        <v>47</v>
      </c>
    </row>
    <row r="1635" spans="1:5" x14ac:dyDescent="0.2">
      <c r="A1635" s="6" t="s">
        <v>8219</v>
      </c>
      <c r="B1635">
        <v>58</v>
      </c>
      <c r="D1635" s="6" t="s">
        <v>8219</v>
      </c>
      <c r="E1635">
        <v>58</v>
      </c>
    </row>
    <row r="1636" spans="1:5" x14ac:dyDescent="0.2">
      <c r="A1636" s="6" t="s">
        <v>8219</v>
      </c>
      <c r="B1636">
        <v>32</v>
      </c>
      <c r="D1636" s="6" t="s">
        <v>8219</v>
      </c>
      <c r="E1636">
        <v>32</v>
      </c>
    </row>
    <row r="1637" spans="1:5" x14ac:dyDescent="0.2">
      <c r="A1637" s="6" t="s">
        <v>8219</v>
      </c>
      <c r="B1637">
        <v>37</v>
      </c>
      <c r="D1637" s="6" t="s">
        <v>8219</v>
      </c>
      <c r="E1637">
        <v>37</v>
      </c>
    </row>
    <row r="1638" spans="1:5" x14ac:dyDescent="0.2">
      <c r="A1638" s="6" t="s">
        <v>8219</v>
      </c>
      <c r="B1638">
        <v>87</v>
      </c>
      <c r="D1638" s="6" t="s">
        <v>8219</v>
      </c>
      <c r="E1638">
        <v>87</v>
      </c>
    </row>
    <row r="1639" spans="1:5" x14ac:dyDescent="0.2">
      <c r="A1639" s="6" t="s">
        <v>8219</v>
      </c>
      <c r="B1639">
        <v>15</v>
      </c>
      <c r="D1639" s="6" t="s">
        <v>8219</v>
      </c>
      <c r="E1639">
        <v>15</v>
      </c>
    </row>
    <row r="1640" spans="1:5" x14ac:dyDescent="0.2">
      <c r="A1640" s="6" t="s">
        <v>8219</v>
      </c>
      <c r="B1640">
        <v>27</v>
      </c>
      <c r="D1640" s="6" t="s">
        <v>8219</v>
      </c>
      <c r="E1640">
        <v>27</v>
      </c>
    </row>
    <row r="1641" spans="1:5" x14ac:dyDescent="0.2">
      <c r="A1641" s="6" t="s">
        <v>8219</v>
      </c>
      <c r="B1641">
        <v>19</v>
      </c>
      <c r="D1641" s="6" t="s">
        <v>8219</v>
      </c>
      <c r="E1641">
        <v>19</v>
      </c>
    </row>
    <row r="1642" spans="1:5" x14ac:dyDescent="0.2">
      <c r="A1642" s="6" t="s">
        <v>8219</v>
      </c>
      <c r="B1642">
        <v>17</v>
      </c>
      <c r="D1642" s="6" t="s">
        <v>8219</v>
      </c>
      <c r="E1642">
        <v>17</v>
      </c>
    </row>
    <row r="1643" spans="1:5" x14ac:dyDescent="0.2">
      <c r="A1643" s="6" t="s">
        <v>8219</v>
      </c>
      <c r="B1643">
        <v>26</v>
      </c>
      <c r="D1643" s="6" t="s">
        <v>8219</v>
      </c>
      <c r="E1643">
        <v>26</v>
      </c>
    </row>
    <row r="1644" spans="1:5" x14ac:dyDescent="0.2">
      <c r="A1644" s="6" t="s">
        <v>8219</v>
      </c>
      <c r="B1644">
        <v>28</v>
      </c>
      <c r="D1644" s="6" t="s">
        <v>8219</v>
      </c>
      <c r="E1644">
        <v>28</v>
      </c>
    </row>
    <row r="1645" spans="1:5" x14ac:dyDescent="0.2">
      <c r="A1645" s="6" t="s">
        <v>8219</v>
      </c>
      <c r="B1645">
        <v>37</v>
      </c>
      <c r="D1645" s="6" t="s">
        <v>8219</v>
      </c>
      <c r="E1645">
        <v>37</v>
      </c>
    </row>
    <row r="1646" spans="1:5" x14ac:dyDescent="0.2">
      <c r="A1646" s="6" t="s">
        <v>8219</v>
      </c>
      <c r="B1646">
        <v>128</v>
      </c>
      <c r="D1646" s="6" t="s">
        <v>8219</v>
      </c>
      <c r="E1646">
        <v>128</v>
      </c>
    </row>
    <row r="1647" spans="1:5" x14ac:dyDescent="0.2">
      <c r="A1647" s="6" t="s">
        <v>8219</v>
      </c>
      <c r="B1647">
        <v>10</v>
      </c>
      <c r="D1647" s="6" t="s">
        <v>8219</v>
      </c>
      <c r="E1647">
        <v>10</v>
      </c>
    </row>
    <row r="1648" spans="1:5" x14ac:dyDescent="0.2">
      <c r="A1648" s="6" t="s">
        <v>8219</v>
      </c>
      <c r="B1648">
        <v>83</v>
      </c>
      <c r="D1648" s="6" t="s">
        <v>8219</v>
      </c>
      <c r="E1648">
        <v>83</v>
      </c>
    </row>
    <row r="1649" spans="1:5" x14ac:dyDescent="0.2">
      <c r="A1649" s="6" t="s">
        <v>8219</v>
      </c>
      <c r="B1649">
        <v>46</v>
      </c>
      <c r="D1649" s="6" t="s">
        <v>8219</v>
      </c>
      <c r="E1649">
        <v>46</v>
      </c>
    </row>
    <row r="1650" spans="1:5" x14ac:dyDescent="0.2">
      <c r="A1650" s="6" t="s">
        <v>8219</v>
      </c>
      <c r="B1650">
        <v>90</v>
      </c>
      <c r="D1650" s="6" t="s">
        <v>8219</v>
      </c>
      <c r="E1650">
        <v>90</v>
      </c>
    </row>
    <row r="1651" spans="1:5" x14ac:dyDescent="0.2">
      <c r="A1651" s="6" t="s">
        <v>8219</v>
      </c>
      <c r="B1651">
        <v>81</v>
      </c>
      <c r="D1651" s="6" t="s">
        <v>8219</v>
      </c>
      <c r="E1651">
        <v>81</v>
      </c>
    </row>
    <row r="1652" spans="1:5" x14ac:dyDescent="0.2">
      <c r="A1652" s="6" t="s">
        <v>8219</v>
      </c>
      <c r="B1652">
        <v>32</v>
      </c>
      <c r="D1652" s="6" t="s">
        <v>8219</v>
      </c>
      <c r="E1652">
        <v>32</v>
      </c>
    </row>
    <row r="1653" spans="1:5" x14ac:dyDescent="0.2">
      <c r="A1653" s="6" t="s">
        <v>8219</v>
      </c>
      <c r="B1653">
        <v>20</v>
      </c>
      <c r="D1653" s="6" t="s">
        <v>8219</v>
      </c>
      <c r="E1653">
        <v>20</v>
      </c>
    </row>
    <row r="1654" spans="1:5" x14ac:dyDescent="0.2">
      <c r="A1654" s="6" t="s">
        <v>8219</v>
      </c>
      <c r="B1654">
        <v>70</v>
      </c>
      <c r="D1654" s="6" t="s">
        <v>8219</v>
      </c>
      <c r="E1654">
        <v>70</v>
      </c>
    </row>
    <row r="1655" spans="1:5" x14ac:dyDescent="0.2">
      <c r="A1655" s="6" t="s">
        <v>8219</v>
      </c>
      <c r="B1655">
        <v>168</v>
      </c>
      <c r="D1655" s="6" t="s">
        <v>8219</v>
      </c>
      <c r="E1655">
        <v>168</v>
      </c>
    </row>
    <row r="1656" spans="1:5" x14ac:dyDescent="0.2">
      <c r="A1656" s="6" t="s">
        <v>8219</v>
      </c>
      <c r="B1656">
        <v>34</v>
      </c>
      <c r="D1656" s="6" t="s">
        <v>8219</v>
      </c>
      <c r="E1656">
        <v>34</v>
      </c>
    </row>
    <row r="1657" spans="1:5" x14ac:dyDescent="0.2">
      <c r="A1657" s="6" t="s">
        <v>8219</v>
      </c>
      <c r="B1657">
        <v>48</v>
      </c>
      <c r="D1657" s="6" t="s">
        <v>8219</v>
      </c>
      <c r="E1657">
        <v>48</v>
      </c>
    </row>
    <row r="1658" spans="1:5" x14ac:dyDescent="0.2">
      <c r="A1658" s="6" t="s">
        <v>8219</v>
      </c>
      <c r="B1658">
        <v>48</v>
      </c>
      <c r="D1658" s="6" t="s">
        <v>8219</v>
      </c>
      <c r="E1658">
        <v>48</v>
      </c>
    </row>
    <row r="1659" spans="1:5" x14ac:dyDescent="0.2">
      <c r="A1659" s="6" t="s">
        <v>8219</v>
      </c>
      <c r="B1659">
        <v>221</v>
      </c>
      <c r="D1659" s="6" t="s">
        <v>8219</v>
      </c>
      <c r="E1659">
        <v>221</v>
      </c>
    </row>
    <row r="1660" spans="1:5" x14ac:dyDescent="0.2">
      <c r="A1660" s="6" t="s">
        <v>8219</v>
      </c>
      <c r="B1660">
        <v>107</v>
      </c>
      <c r="D1660" s="6" t="s">
        <v>8219</v>
      </c>
      <c r="E1660">
        <v>107</v>
      </c>
    </row>
    <row r="1661" spans="1:5" x14ac:dyDescent="0.2">
      <c r="A1661" s="6" t="s">
        <v>8219</v>
      </c>
      <c r="B1661">
        <v>45</v>
      </c>
      <c r="D1661" s="6" t="s">
        <v>8219</v>
      </c>
      <c r="E1661">
        <v>45</v>
      </c>
    </row>
    <row r="1662" spans="1:5" x14ac:dyDescent="0.2">
      <c r="A1662" s="6" t="s">
        <v>8219</v>
      </c>
      <c r="B1662">
        <v>36</v>
      </c>
      <c r="D1662" s="6" t="s">
        <v>8219</v>
      </c>
      <c r="E1662">
        <v>36</v>
      </c>
    </row>
    <row r="1663" spans="1:5" x14ac:dyDescent="0.2">
      <c r="A1663" s="6" t="s">
        <v>8219</v>
      </c>
      <c r="B1663">
        <v>101</v>
      </c>
      <c r="D1663" s="6" t="s">
        <v>8219</v>
      </c>
      <c r="E1663">
        <v>101</v>
      </c>
    </row>
    <row r="1664" spans="1:5" x14ac:dyDescent="0.2">
      <c r="A1664" s="6" t="s">
        <v>8219</v>
      </c>
      <c r="B1664">
        <v>62</v>
      </c>
      <c r="D1664" s="6" t="s">
        <v>8219</v>
      </c>
      <c r="E1664">
        <v>62</v>
      </c>
    </row>
    <row r="1665" spans="1:5" x14ac:dyDescent="0.2">
      <c r="A1665" s="6" t="s">
        <v>8219</v>
      </c>
      <c r="B1665">
        <v>32</v>
      </c>
      <c r="D1665" s="6" t="s">
        <v>8219</v>
      </c>
      <c r="E1665">
        <v>32</v>
      </c>
    </row>
    <row r="1666" spans="1:5" x14ac:dyDescent="0.2">
      <c r="A1666" s="6" t="s">
        <v>8219</v>
      </c>
      <c r="B1666">
        <v>89</v>
      </c>
      <c r="D1666" s="6" t="s">
        <v>8219</v>
      </c>
      <c r="E1666">
        <v>89</v>
      </c>
    </row>
    <row r="1667" spans="1:5" x14ac:dyDescent="0.2">
      <c r="A1667" s="6" t="s">
        <v>8219</v>
      </c>
      <c r="B1667">
        <v>93</v>
      </c>
      <c r="D1667" s="6" t="s">
        <v>8219</v>
      </c>
      <c r="E1667">
        <v>93</v>
      </c>
    </row>
    <row r="1668" spans="1:5" x14ac:dyDescent="0.2">
      <c r="A1668" s="6" t="s">
        <v>8219</v>
      </c>
      <c r="B1668">
        <v>98</v>
      </c>
      <c r="D1668" s="6" t="s">
        <v>8219</v>
      </c>
      <c r="E1668">
        <v>98</v>
      </c>
    </row>
    <row r="1669" spans="1:5" x14ac:dyDescent="0.2">
      <c r="A1669" s="6" t="s">
        <v>8219</v>
      </c>
      <c r="B1669">
        <v>82</v>
      </c>
      <c r="D1669" s="6" t="s">
        <v>8219</v>
      </c>
      <c r="E1669">
        <v>82</v>
      </c>
    </row>
    <row r="1670" spans="1:5" x14ac:dyDescent="0.2">
      <c r="A1670" s="6" t="s">
        <v>8219</v>
      </c>
      <c r="B1670">
        <v>116</v>
      </c>
      <c r="D1670" s="6" t="s">
        <v>8219</v>
      </c>
      <c r="E1670">
        <v>116</v>
      </c>
    </row>
    <row r="1671" spans="1:5" x14ac:dyDescent="0.2">
      <c r="A1671" s="6" t="s">
        <v>8219</v>
      </c>
      <c r="B1671">
        <v>52</v>
      </c>
      <c r="D1671" s="6" t="s">
        <v>8219</v>
      </c>
      <c r="E1671">
        <v>52</v>
      </c>
    </row>
    <row r="1672" spans="1:5" x14ac:dyDescent="0.2">
      <c r="A1672" s="6" t="s">
        <v>8219</v>
      </c>
      <c r="B1672">
        <v>23</v>
      </c>
      <c r="D1672" s="6" t="s">
        <v>8219</v>
      </c>
      <c r="E1672">
        <v>23</v>
      </c>
    </row>
    <row r="1673" spans="1:5" x14ac:dyDescent="0.2">
      <c r="A1673" s="6" t="s">
        <v>8219</v>
      </c>
      <c r="B1673">
        <v>77</v>
      </c>
      <c r="D1673" s="6" t="s">
        <v>8219</v>
      </c>
      <c r="E1673">
        <v>77</v>
      </c>
    </row>
    <row r="1674" spans="1:5" x14ac:dyDescent="0.2">
      <c r="A1674" s="6" t="s">
        <v>8219</v>
      </c>
      <c r="B1674">
        <v>49</v>
      </c>
      <c r="D1674" s="6" t="s">
        <v>8219</v>
      </c>
      <c r="E1674">
        <v>49</v>
      </c>
    </row>
    <row r="1675" spans="1:5" x14ac:dyDescent="0.2">
      <c r="A1675" s="6" t="s">
        <v>8219</v>
      </c>
      <c r="B1675">
        <v>59</v>
      </c>
      <c r="D1675" s="6" t="s">
        <v>8219</v>
      </c>
      <c r="E1675">
        <v>59</v>
      </c>
    </row>
    <row r="1676" spans="1:5" x14ac:dyDescent="0.2">
      <c r="A1676" s="6" t="s">
        <v>8219</v>
      </c>
      <c r="B1676">
        <v>113</v>
      </c>
      <c r="D1676" s="6" t="s">
        <v>8219</v>
      </c>
      <c r="E1676">
        <v>113</v>
      </c>
    </row>
    <row r="1677" spans="1:5" x14ac:dyDescent="0.2">
      <c r="A1677" s="6" t="s">
        <v>8219</v>
      </c>
      <c r="B1677">
        <v>34</v>
      </c>
      <c r="D1677" s="6" t="s">
        <v>8219</v>
      </c>
      <c r="E1677">
        <v>34</v>
      </c>
    </row>
    <row r="1678" spans="1:5" x14ac:dyDescent="0.2">
      <c r="A1678" s="6" t="s">
        <v>8219</v>
      </c>
      <c r="B1678">
        <v>42</v>
      </c>
      <c r="D1678" s="6" t="s">
        <v>8219</v>
      </c>
      <c r="E1678">
        <v>42</v>
      </c>
    </row>
    <row r="1679" spans="1:5" x14ac:dyDescent="0.2">
      <c r="A1679" s="6" t="s">
        <v>8219</v>
      </c>
      <c r="B1679">
        <v>42</v>
      </c>
      <c r="D1679" s="6" t="s">
        <v>8219</v>
      </c>
      <c r="E1679">
        <v>42</v>
      </c>
    </row>
    <row r="1680" spans="1:5" x14ac:dyDescent="0.2">
      <c r="A1680" s="6" t="s">
        <v>8219</v>
      </c>
      <c r="B1680">
        <v>49</v>
      </c>
      <c r="D1680" s="6" t="s">
        <v>8219</v>
      </c>
      <c r="E1680">
        <v>49</v>
      </c>
    </row>
    <row r="1681" spans="1:5" x14ac:dyDescent="0.2">
      <c r="A1681" s="6" t="s">
        <v>8219</v>
      </c>
      <c r="B1681">
        <v>56</v>
      </c>
      <c r="D1681" s="6" t="s">
        <v>8219</v>
      </c>
      <c r="E1681">
        <v>56</v>
      </c>
    </row>
    <row r="1682" spans="1:5" x14ac:dyDescent="0.2">
      <c r="A1682" s="6" t="s">
        <v>8219</v>
      </c>
      <c r="B1682">
        <v>25</v>
      </c>
      <c r="D1682" s="6" t="s">
        <v>8219</v>
      </c>
      <c r="E1682">
        <v>25</v>
      </c>
    </row>
    <row r="1683" spans="1:5" x14ac:dyDescent="0.2">
      <c r="A1683" s="6" t="s">
        <v>8222</v>
      </c>
      <c r="B1683">
        <v>884</v>
      </c>
      <c r="D1683" s="6" t="s">
        <v>8222</v>
      </c>
      <c r="E1683">
        <v>884</v>
      </c>
    </row>
    <row r="1684" spans="1:5" x14ac:dyDescent="0.2">
      <c r="A1684" s="6" t="s">
        <v>8222</v>
      </c>
      <c r="B1684">
        <v>0</v>
      </c>
      <c r="D1684" s="6" t="s">
        <v>8222</v>
      </c>
      <c r="E1684">
        <v>0</v>
      </c>
    </row>
    <row r="1685" spans="1:5" x14ac:dyDescent="0.2">
      <c r="A1685" s="6" t="s">
        <v>8222</v>
      </c>
      <c r="B1685">
        <v>10</v>
      </c>
      <c r="D1685" s="6" t="s">
        <v>8222</v>
      </c>
      <c r="E1685">
        <v>10</v>
      </c>
    </row>
    <row r="1686" spans="1:5" x14ac:dyDescent="0.2">
      <c r="A1686" s="6" t="s">
        <v>8222</v>
      </c>
      <c r="B1686">
        <v>101</v>
      </c>
      <c r="D1686" s="6" t="s">
        <v>8222</v>
      </c>
      <c r="E1686">
        <v>101</v>
      </c>
    </row>
    <row r="1687" spans="1:5" x14ac:dyDescent="0.2">
      <c r="A1687" s="6" t="s">
        <v>8222</v>
      </c>
      <c r="B1687">
        <v>15</v>
      </c>
      <c r="D1687" s="6" t="s">
        <v>8222</v>
      </c>
      <c r="E1687">
        <v>15</v>
      </c>
    </row>
    <row r="1688" spans="1:5" x14ac:dyDescent="0.2">
      <c r="A1688" s="6" t="s">
        <v>8222</v>
      </c>
      <c r="B1688">
        <v>1</v>
      </c>
      <c r="D1688" s="6" t="s">
        <v>8222</v>
      </c>
      <c r="E1688">
        <v>1</v>
      </c>
    </row>
    <row r="1689" spans="1:5" x14ac:dyDescent="0.2">
      <c r="A1689" s="6" t="s">
        <v>8222</v>
      </c>
      <c r="B1689">
        <v>39</v>
      </c>
      <c r="D1689" s="6" t="s">
        <v>8222</v>
      </c>
      <c r="E1689">
        <v>39</v>
      </c>
    </row>
    <row r="1690" spans="1:5" x14ac:dyDescent="0.2">
      <c r="A1690" s="6" t="s">
        <v>8222</v>
      </c>
      <c r="B1690">
        <v>7</v>
      </c>
      <c r="D1690" s="6" t="s">
        <v>8222</v>
      </c>
      <c r="E1690">
        <v>7</v>
      </c>
    </row>
    <row r="1691" spans="1:5" x14ac:dyDescent="0.2">
      <c r="A1691" s="6" t="s">
        <v>8222</v>
      </c>
      <c r="B1691">
        <v>14</v>
      </c>
      <c r="D1691" s="6" t="s">
        <v>8222</v>
      </c>
      <c r="E1691">
        <v>14</v>
      </c>
    </row>
    <row r="1692" spans="1:5" x14ac:dyDescent="0.2">
      <c r="A1692" s="6" t="s">
        <v>8222</v>
      </c>
      <c r="B1692">
        <v>11</v>
      </c>
      <c r="D1692" s="6" t="s">
        <v>8222</v>
      </c>
      <c r="E1692">
        <v>11</v>
      </c>
    </row>
    <row r="1693" spans="1:5" x14ac:dyDescent="0.2">
      <c r="A1693" s="6" t="s">
        <v>8222</v>
      </c>
      <c r="B1693">
        <v>38</v>
      </c>
      <c r="D1693" s="6" t="s">
        <v>8222</v>
      </c>
      <c r="E1693">
        <v>38</v>
      </c>
    </row>
    <row r="1694" spans="1:5" x14ac:dyDescent="0.2">
      <c r="A1694" s="6" t="s">
        <v>8222</v>
      </c>
      <c r="B1694">
        <v>15</v>
      </c>
      <c r="D1694" s="6" t="s">
        <v>8222</v>
      </c>
      <c r="E1694">
        <v>15</v>
      </c>
    </row>
    <row r="1695" spans="1:5" x14ac:dyDescent="0.2">
      <c r="A1695" s="6" t="s">
        <v>8222</v>
      </c>
      <c r="B1695">
        <v>8</v>
      </c>
      <c r="D1695" s="6" t="s">
        <v>8222</v>
      </c>
      <c r="E1695">
        <v>8</v>
      </c>
    </row>
    <row r="1696" spans="1:5" x14ac:dyDescent="0.2">
      <c r="A1696" s="6" t="s">
        <v>8222</v>
      </c>
      <c r="B1696">
        <v>1</v>
      </c>
      <c r="D1696" s="6" t="s">
        <v>8222</v>
      </c>
      <c r="E1696">
        <v>1</v>
      </c>
    </row>
    <row r="1697" spans="1:5" x14ac:dyDescent="0.2">
      <c r="A1697" s="6" t="s">
        <v>8222</v>
      </c>
      <c r="B1697">
        <v>23</v>
      </c>
      <c r="D1697" s="6" t="s">
        <v>8222</v>
      </c>
      <c r="E1697">
        <v>23</v>
      </c>
    </row>
    <row r="1698" spans="1:5" x14ac:dyDescent="0.2">
      <c r="A1698" s="6" t="s">
        <v>8222</v>
      </c>
      <c r="B1698">
        <v>0</v>
      </c>
      <c r="D1698" s="6" t="s">
        <v>8222</v>
      </c>
      <c r="E1698">
        <v>0</v>
      </c>
    </row>
    <row r="1699" spans="1:5" x14ac:dyDescent="0.2">
      <c r="A1699" s="6" t="s">
        <v>8222</v>
      </c>
      <c r="B1699">
        <v>22</v>
      </c>
      <c r="D1699" s="6" t="s">
        <v>8222</v>
      </c>
      <c r="E1699">
        <v>22</v>
      </c>
    </row>
    <row r="1700" spans="1:5" x14ac:dyDescent="0.2">
      <c r="A1700" s="6" t="s">
        <v>8222</v>
      </c>
      <c r="B1700">
        <v>0</v>
      </c>
      <c r="D1700" s="6" t="s">
        <v>8222</v>
      </c>
      <c r="E1700">
        <v>0</v>
      </c>
    </row>
    <row r="1701" spans="1:5" x14ac:dyDescent="0.2">
      <c r="A1701" s="6" t="s">
        <v>8222</v>
      </c>
      <c r="B1701">
        <v>4</v>
      </c>
      <c r="D1701" s="6" t="s">
        <v>8222</v>
      </c>
      <c r="E1701">
        <v>4</v>
      </c>
    </row>
    <row r="1702" spans="1:5" x14ac:dyDescent="0.2">
      <c r="A1702" s="6" t="s">
        <v>8222</v>
      </c>
      <c r="B1702">
        <v>79</v>
      </c>
      <c r="D1702" s="6" t="s">
        <v>8222</v>
      </c>
      <c r="E1702">
        <v>79</v>
      </c>
    </row>
    <row r="1703" spans="1:5" x14ac:dyDescent="0.2">
      <c r="A1703" s="6" t="s">
        <v>8221</v>
      </c>
      <c r="B1703">
        <v>2</v>
      </c>
      <c r="D1703" s="6" t="s">
        <v>8221</v>
      </c>
      <c r="E1703">
        <v>2</v>
      </c>
    </row>
    <row r="1704" spans="1:5" x14ac:dyDescent="0.2">
      <c r="A1704" s="6" t="s">
        <v>8221</v>
      </c>
      <c r="B1704">
        <v>1</v>
      </c>
      <c r="D1704" s="6" t="s">
        <v>8221</v>
      </c>
      <c r="E1704">
        <v>1</v>
      </c>
    </row>
    <row r="1705" spans="1:5" x14ac:dyDescent="0.2">
      <c r="A1705" s="6" t="s">
        <v>8221</v>
      </c>
      <c r="B1705">
        <v>2</v>
      </c>
      <c r="D1705" s="6" t="s">
        <v>8221</v>
      </c>
      <c r="E1705">
        <v>2</v>
      </c>
    </row>
    <row r="1706" spans="1:5" x14ac:dyDescent="0.2">
      <c r="A1706" s="6" t="s">
        <v>8221</v>
      </c>
      <c r="B1706">
        <v>11</v>
      </c>
      <c r="D1706" s="6" t="s">
        <v>8221</v>
      </c>
      <c r="E1706">
        <v>11</v>
      </c>
    </row>
    <row r="1707" spans="1:5" x14ac:dyDescent="0.2">
      <c r="A1707" s="6" t="s">
        <v>8221</v>
      </c>
      <c r="B1707">
        <v>0</v>
      </c>
      <c r="D1707" s="6" t="s">
        <v>8221</v>
      </c>
      <c r="E1707">
        <v>0</v>
      </c>
    </row>
    <row r="1708" spans="1:5" x14ac:dyDescent="0.2">
      <c r="A1708" s="6" t="s">
        <v>8221</v>
      </c>
      <c r="B1708">
        <v>0</v>
      </c>
      <c r="D1708" s="6" t="s">
        <v>8221</v>
      </c>
      <c r="E1708">
        <v>0</v>
      </c>
    </row>
    <row r="1709" spans="1:5" x14ac:dyDescent="0.2">
      <c r="A1709" s="6" t="s">
        <v>8221</v>
      </c>
      <c r="B1709">
        <v>9</v>
      </c>
      <c r="D1709" s="6" t="s">
        <v>8221</v>
      </c>
      <c r="E1709">
        <v>9</v>
      </c>
    </row>
    <row r="1710" spans="1:5" x14ac:dyDescent="0.2">
      <c r="A1710" s="6" t="s">
        <v>8221</v>
      </c>
      <c r="B1710">
        <v>0</v>
      </c>
      <c r="D1710" s="6" t="s">
        <v>8221</v>
      </c>
      <c r="E1710">
        <v>0</v>
      </c>
    </row>
    <row r="1711" spans="1:5" x14ac:dyDescent="0.2">
      <c r="A1711" s="6" t="s">
        <v>8221</v>
      </c>
      <c r="B1711">
        <v>4</v>
      </c>
      <c r="D1711" s="6" t="s">
        <v>8221</v>
      </c>
      <c r="E1711">
        <v>4</v>
      </c>
    </row>
    <row r="1712" spans="1:5" x14ac:dyDescent="0.2">
      <c r="A1712" s="6" t="s">
        <v>8221</v>
      </c>
      <c r="B1712">
        <v>1</v>
      </c>
      <c r="D1712" s="6" t="s">
        <v>8221</v>
      </c>
      <c r="E1712">
        <v>1</v>
      </c>
    </row>
    <row r="1713" spans="1:5" x14ac:dyDescent="0.2">
      <c r="A1713" s="6" t="s">
        <v>8221</v>
      </c>
      <c r="B1713">
        <v>2</v>
      </c>
      <c r="D1713" s="6" t="s">
        <v>8221</v>
      </c>
      <c r="E1713">
        <v>2</v>
      </c>
    </row>
    <row r="1714" spans="1:5" x14ac:dyDescent="0.2">
      <c r="A1714" s="6" t="s">
        <v>8221</v>
      </c>
      <c r="B1714">
        <v>0</v>
      </c>
      <c r="D1714" s="6" t="s">
        <v>8221</v>
      </c>
      <c r="E1714">
        <v>0</v>
      </c>
    </row>
    <row r="1715" spans="1:5" x14ac:dyDescent="0.2">
      <c r="A1715" s="6" t="s">
        <v>8221</v>
      </c>
      <c r="B1715">
        <v>1</v>
      </c>
      <c r="D1715" s="6" t="s">
        <v>8221</v>
      </c>
      <c r="E1715">
        <v>1</v>
      </c>
    </row>
    <row r="1716" spans="1:5" x14ac:dyDescent="0.2">
      <c r="A1716" s="6" t="s">
        <v>8221</v>
      </c>
      <c r="B1716">
        <v>17</v>
      </c>
      <c r="D1716" s="6" t="s">
        <v>8221</v>
      </c>
      <c r="E1716">
        <v>17</v>
      </c>
    </row>
    <row r="1717" spans="1:5" x14ac:dyDescent="0.2">
      <c r="A1717" s="6" t="s">
        <v>8221</v>
      </c>
      <c r="B1717">
        <v>2</v>
      </c>
      <c r="D1717" s="6" t="s">
        <v>8221</v>
      </c>
      <c r="E1717">
        <v>2</v>
      </c>
    </row>
    <row r="1718" spans="1:5" x14ac:dyDescent="0.2">
      <c r="A1718" s="6" t="s">
        <v>8221</v>
      </c>
      <c r="B1718">
        <v>3</v>
      </c>
      <c r="D1718" s="6" t="s">
        <v>8221</v>
      </c>
      <c r="E1718">
        <v>3</v>
      </c>
    </row>
    <row r="1719" spans="1:5" x14ac:dyDescent="0.2">
      <c r="A1719" s="6" t="s">
        <v>8221</v>
      </c>
      <c r="B1719">
        <v>41</v>
      </c>
      <c r="D1719" s="6" t="s">
        <v>8221</v>
      </c>
      <c r="E1719">
        <v>41</v>
      </c>
    </row>
    <row r="1720" spans="1:5" x14ac:dyDescent="0.2">
      <c r="A1720" s="6" t="s">
        <v>8221</v>
      </c>
      <c r="B1720">
        <v>2</v>
      </c>
      <c r="D1720" s="6" t="s">
        <v>8221</v>
      </c>
      <c r="E1720">
        <v>2</v>
      </c>
    </row>
    <row r="1721" spans="1:5" x14ac:dyDescent="0.2">
      <c r="A1721" s="6" t="s">
        <v>8221</v>
      </c>
      <c r="B1721">
        <v>3</v>
      </c>
      <c r="D1721" s="6" t="s">
        <v>8221</v>
      </c>
      <c r="E1721">
        <v>3</v>
      </c>
    </row>
    <row r="1722" spans="1:5" x14ac:dyDescent="0.2">
      <c r="A1722" s="6" t="s">
        <v>8221</v>
      </c>
      <c r="B1722">
        <v>8</v>
      </c>
      <c r="D1722" s="6" t="s">
        <v>8221</v>
      </c>
      <c r="E1722">
        <v>8</v>
      </c>
    </row>
    <row r="1723" spans="1:5" x14ac:dyDescent="0.2">
      <c r="A1723" s="6" t="s">
        <v>8221</v>
      </c>
      <c r="B1723">
        <v>0</v>
      </c>
      <c r="D1723" s="6" t="s">
        <v>8221</v>
      </c>
      <c r="E1723">
        <v>0</v>
      </c>
    </row>
    <row r="1724" spans="1:5" x14ac:dyDescent="0.2">
      <c r="A1724" s="6" t="s">
        <v>8221</v>
      </c>
      <c r="B1724">
        <v>1</v>
      </c>
      <c r="D1724" s="6" t="s">
        <v>8221</v>
      </c>
      <c r="E1724">
        <v>1</v>
      </c>
    </row>
    <row r="1725" spans="1:5" x14ac:dyDescent="0.2">
      <c r="A1725" s="6" t="s">
        <v>8221</v>
      </c>
      <c r="B1725">
        <v>3</v>
      </c>
      <c r="D1725" s="6" t="s">
        <v>8221</v>
      </c>
      <c r="E1725">
        <v>3</v>
      </c>
    </row>
    <row r="1726" spans="1:5" x14ac:dyDescent="0.2">
      <c r="A1726" s="6" t="s">
        <v>8221</v>
      </c>
      <c r="B1726">
        <v>4</v>
      </c>
      <c r="D1726" s="6" t="s">
        <v>8221</v>
      </c>
      <c r="E1726">
        <v>4</v>
      </c>
    </row>
    <row r="1727" spans="1:5" x14ac:dyDescent="0.2">
      <c r="A1727" s="6" t="s">
        <v>8221</v>
      </c>
      <c r="B1727">
        <v>9</v>
      </c>
      <c r="D1727" s="6" t="s">
        <v>8221</v>
      </c>
      <c r="E1727">
        <v>9</v>
      </c>
    </row>
    <row r="1728" spans="1:5" x14ac:dyDescent="0.2">
      <c r="A1728" s="6" t="s">
        <v>8221</v>
      </c>
      <c r="B1728">
        <v>16</v>
      </c>
      <c r="D1728" s="6" t="s">
        <v>8221</v>
      </c>
      <c r="E1728">
        <v>16</v>
      </c>
    </row>
    <row r="1729" spans="1:5" x14ac:dyDescent="0.2">
      <c r="A1729" s="6" t="s">
        <v>8221</v>
      </c>
      <c r="B1729">
        <v>1</v>
      </c>
      <c r="D1729" s="6" t="s">
        <v>8221</v>
      </c>
      <c r="E1729">
        <v>1</v>
      </c>
    </row>
    <row r="1730" spans="1:5" x14ac:dyDescent="0.2">
      <c r="A1730" s="6" t="s">
        <v>8221</v>
      </c>
      <c r="B1730">
        <v>7</v>
      </c>
      <c r="D1730" s="6" t="s">
        <v>8221</v>
      </c>
      <c r="E1730">
        <v>7</v>
      </c>
    </row>
    <row r="1731" spans="1:5" x14ac:dyDescent="0.2">
      <c r="A1731" s="6" t="s">
        <v>8221</v>
      </c>
      <c r="B1731">
        <v>0</v>
      </c>
      <c r="D1731" s="6" t="s">
        <v>8221</v>
      </c>
      <c r="E1731">
        <v>0</v>
      </c>
    </row>
    <row r="1732" spans="1:5" x14ac:dyDescent="0.2">
      <c r="A1732" s="6" t="s">
        <v>8221</v>
      </c>
      <c r="B1732">
        <v>0</v>
      </c>
      <c r="D1732" s="6" t="s">
        <v>8221</v>
      </c>
      <c r="E1732">
        <v>0</v>
      </c>
    </row>
    <row r="1733" spans="1:5" x14ac:dyDescent="0.2">
      <c r="A1733" s="6" t="s">
        <v>8221</v>
      </c>
      <c r="B1733">
        <v>0</v>
      </c>
      <c r="D1733" s="6" t="s">
        <v>8221</v>
      </c>
      <c r="E1733">
        <v>0</v>
      </c>
    </row>
    <row r="1734" spans="1:5" x14ac:dyDescent="0.2">
      <c r="A1734" s="6" t="s">
        <v>8221</v>
      </c>
      <c r="B1734">
        <v>0</v>
      </c>
      <c r="D1734" s="6" t="s">
        <v>8221</v>
      </c>
      <c r="E1734">
        <v>0</v>
      </c>
    </row>
    <row r="1735" spans="1:5" x14ac:dyDescent="0.2">
      <c r="A1735" s="6" t="s">
        <v>8221</v>
      </c>
      <c r="B1735">
        <v>0</v>
      </c>
      <c r="D1735" s="6" t="s">
        <v>8221</v>
      </c>
      <c r="E1735">
        <v>0</v>
      </c>
    </row>
    <row r="1736" spans="1:5" x14ac:dyDescent="0.2">
      <c r="A1736" s="6" t="s">
        <v>8221</v>
      </c>
      <c r="B1736">
        <v>1</v>
      </c>
      <c r="D1736" s="6" t="s">
        <v>8221</v>
      </c>
      <c r="E1736">
        <v>1</v>
      </c>
    </row>
    <row r="1737" spans="1:5" x14ac:dyDescent="0.2">
      <c r="A1737" s="6" t="s">
        <v>8221</v>
      </c>
      <c r="B1737">
        <v>2</v>
      </c>
      <c r="D1737" s="6" t="s">
        <v>8221</v>
      </c>
      <c r="E1737">
        <v>2</v>
      </c>
    </row>
    <row r="1738" spans="1:5" x14ac:dyDescent="0.2">
      <c r="A1738" s="6" t="s">
        <v>8221</v>
      </c>
      <c r="B1738">
        <v>1</v>
      </c>
      <c r="D1738" s="6" t="s">
        <v>8221</v>
      </c>
      <c r="E1738">
        <v>1</v>
      </c>
    </row>
    <row r="1739" spans="1:5" x14ac:dyDescent="0.2">
      <c r="A1739" s="6" t="s">
        <v>8221</v>
      </c>
      <c r="B1739">
        <v>15</v>
      </c>
      <c r="D1739" s="6" t="s">
        <v>8221</v>
      </c>
      <c r="E1739">
        <v>15</v>
      </c>
    </row>
    <row r="1740" spans="1:5" x14ac:dyDescent="0.2">
      <c r="A1740" s="6" t="s">
        <v>8221</v>
      </c>
      <c r="B1740">
        <v>1</v>
      </c>
      <c r="D1740" s="6" t="s">
        <v>8221</v>
      </c>
      <c r="E1740">
        <v>1</v>
      </c>
    </row>
    <row r="1741" spans="1:5" x14ac:dyDescent="0.2">
      <c r="A1741" s="6" t="s">
        <v>8221</v>
      </c>
      <c r="B1741">
        <v>1</v>
      </c>
      <c r="D1741" s="6" t="s">
        <v>8221</v>
      </c>
      <c r="E1741">
        <v>1</v>
      </c>
    </row>
    <row r="1742" spans="1:5" x14ac:dyDescent="0.2">
      <c r="A1742" s="6" t="s">
        <v>8221</v>
      </c>
      <c r="B1742">
        <v>0</v>
      </c>
      <c r="D1742" s="6" t="s">
        <v>8221</v>
      </c>
      <c r="E1742">
        <v>0</v>
      </c>
    </row>
    <row r="1743" spans="1:5" x14ac:dyDescent="0.2">
      <c r="A1743" s="6" t="s">
        <v>8219</v>
      </c>
      <c r="B1743">
        <v>52</v>
      </c>
      <c r="D1743" s="6" t="s">
        <v>8219</v>
      </c>
      <c r="E1743">
        <v>52</v>
      </c>
    </row>
    <row r="1744" spans="1:5" x14ac:dyDescent="0.2">
      <c r="A1744" s="6" t="s">
        <v>8219</v>
      </c>
      <c r="B1744">
        <v>34</v>
      </c>
      <c r="D1744" s="6" t="s">
        <v>8219</v>
      </c>
      <c r="E1744">
        <v>34</v>
      </c>
    </row>
    <row r="1745" spans="1:5" x14ac:dyDescent="0.2">
      <c r="A1745" s="6" t="s">
        <v>8219</v>
      </c>
      <c r="B1745">
        <v>67</v>
      </c>
      <c r="D1745" s="6" t="s">
        <v>8219</v>
      </c>
      <c r="E1745">
        <v>67</v>
      </c>
    </row>
    <row r="1746" spans="1:5" x14ac:dyDescent="0.2">
      <c r="A1746" s="6" t="s">
        <v>8219</v>
      </c>
      <c r="B1746">
        <v>70</v>
      </c>
      <c r="D1746" s="6" t="s">
        <v>8219</v>
      </c>
      <c r="E1746">
        <v>70</v>
      </c>
    </row>
    <row r="1747" spans="1:5" x14ac:dyDescent="0.2">
      <c r="A1747" s="6" t="s">
        <v>8219</v>
      </c>
      <c r="B1747">
        <v>89</v>
      </c>
      <c r="D1747" s="6" t="s">
        <v>8219</v>
      </c>
      <c r="E1747">
        <v>89</v>
      </c>
    </row>
    <row r="1748" spans="1:5" x14ac:dyDescent="0.2">
      <c r="A1748" s="6" t="s">
        <v>8219</v>
      </c>
      <c r="B1748">
        <v>107</v>
      </c>
      <c r="D1748" s="6" t="s">
        <v>8219</v>
      </c>
      <c r="E1748">
        <v>107</v>
      </c>
    </row>
    <row r="1749" spans="1:5" x14ac:dyDescent="0.2">
      <c r="A1749" s="6" t="s">
        <v>8219</v>
      </c>
      <c r="B1749">
        <v>159</v>
      </c>
      <c r="D1749" s="6" t="s">
        <v>8219</v>
      </c>
      <c r="E1749">
        <v>159</v>
      </c>
    </row>
    <row r="1750" spans="1:5" x14ac:dyDescent="0.2">
      <c r="A1750" s="6" t="s">
        <v>8219</v>
      </c>
      <c r="B1750">
        <v>181</v>
      </c>
      <c r="D1750" s="6" t="s">
        <v>8219</v>
      </c>
      <c r="E1750">
        <v>181</v>
      </c>
    </row>
    <row r="1751" spans="1:5" x14ac:dyDescent="0.2">
      <c r="A1751" s="6" t="s">
        <v>8219</v>
      </c>
      <c r="B1751">
        <v>131</v>
      </c>
      <c r="D1751" s="6" t="s">
        <v>8219</v>
      </c>
      <c r="E1751">
        <v>131</v>
      </c>
    </row>
    <row r="1752" spans="1:5" x14ac:dyDescent="0.2">
      <c r="A1752" s="6" t="s">
        <v>8219</v>
      </c>
      <c r="B1752">
        <v>125</v>
      </c>
      <c r="D1752" s="6" t="s">
        <v>8219</v>
      </c>
      <c r="E1752">
        <v>125</v>
      </c>
    </row>
    <row r="1753" spans="1:5" x14ac:dyDescent="0.2">
      <c r="A1753" s="6" t="s">
        <v>8219</v>
      </c>
      <c r="B1753">
        <v>61</v>
      </c>
      <c r="D1753" s="6" t="s">
        <v>8219</v>
      </c>
      <c r="E1753">
        <v>61</v>
      </c>
    </row>
    <row r="1754" spans="1:5" x14ac:dyDescent="0.2">
      <c r="A1754" s="6" t="s">
        <v>8219</v>
      </c>
      <c r="B1754">
        <v>90</v>
      </c>
      <c r="D1754" s="6" t="s">
        <v>8219</v>
      </c>
      <c r="E1754">
        <v>90</v>
      </c>
    </row>
    <row r="1755" spans="1:5" x14ac:dyDescent="0.2">
      <c r="A1755" s="6" t="s">
        <v>8219</v>
      </c>
      <c r="B1755">
        <v>35</v>
      </c>
      <c r="D1755" s="6" t="s">
        <v>8219</v>
      </c>
      <c r="E1755">
        <v>35</v>
      </c>
    </row>
    <row r="1756" spans="1:5" x14ac:dyDescent="0.2">
      <c r="A1756" s="6" t="s">
        <v>8219</v>
      </c>
      <c r="B1756">
        <v>90</v>
      </c>
      <c r="D1756" s="6" t="s">
        <v>8219</v>
      </c>
      <c r="E1756">
        <v>90</v>
      </c>
    </row>
    <row r="1757" spans="1:5" x14ac:dyDescent="0.2">
      <c r="A1757" s="6" t="s">
        <v>8219</v>
      </c>
      <c r="B1757">
        <v>4</v>
      </c>
      <c r="D1757" s="6" t="s">
        <v>8219</v>
      </c>
      <c r="E1757">
        <v>4</v>
      </c>
    </row>
    <row r="1758" spans="1:5" x14ac:dyDescent="0.2">
      <c r="A1758" s="6" t="s">
        <v>8219</v>
      </c>
      <c r="B1758">
        <v>120</v>
      </c>
      <c r="D1758" s="6" t="s">
        <v>8219</v>
      </c>
      <c r="E1758">
        <v>120</v>
      </c>
    </row>
    <row r="1759" spans="1:5" x14ac:dyDescent="0.2">
      <c r="A1759" s="6" t="s">
        <v>8219</v>
      </c>
      <c r="B1759">
        <v>14</v>
      </c>
      <c r="D1759" s="6" t="s">
        <v>8219</v>
      </c>
      <c r="E1759">
        <v>14</v>
      </c>
    </row>
    <row r="1760" spans="1:5" x14ac:dyDescent="0.2">
      <c r="A1760" s="6" t="s">
        <v>8219</v>
      </c>
      <c r="B1760">
        <v>27</v>
      </c>
      <c r="D1760" s="6" t="s">
        <v>8219</v>
      </c>
      <c r="E1760">
        <v>27</v>
      </c>
    </row>
    <row r="1761" spans="1:5" x14ac:dyDescent="0.2">
      <c r="A1761" s="6" t="s">
        <v>8219</v>
      </c>
      <c r="B1761">
        <v>49</v>
      </c>
      <c r="D1761" s="6" t="s">
        <v>8219</v>
      </c>
      <c r="E1761">
        <v>49</v>
      </c>
    </row>
    <row r="1762" spans="1:5" x14ac:dyDescent="0.2">
      <c r="A1762" s="6" t="s">
        <v>8219</v>
      </c>
      <c r="B1762">
        <v>102</v>
      </c>
      <c r="D1762" s="6" t="s">
        <v>8219</v>
      </c>
      <c r="E1762">
        <v>102</v>
      </c>
    </row>
    <row r="1763" spans="1:5" x14ac:dyDescent="0.2">
      <c r="A1763" s="6" t="s">
        <v>8219</v>
      </c>
      <c r="B1763">
        <v>3</v>
      </c>
      <c r="D1763" s="6" t="s">
        <v>8219</v>
      </c>
      <c r="E1763">
        <v>3</v>
      </c>
    </row>
    <row r="1764" spans="1:5" x14ac:dyDescent="0.2">
      <c r="A1764" s="6" t="s">
        <v>8219</v>
      </c>
      <c r="B1764">
        <v>25</v>
      </c>
      <c r="D1764" s="6" t="s">
        <v>8219</v>
      </c>
      <c r="E1764">
        <v>25</v>
      </c>
    </row>
    <row r="1765" spans="1:5" x14ac:dyDescent="0.2">
      <c r="A1765" s="6" t="s">
        <v>8219</v>
      </c>
      <c r="B1765">
        <v>118</v>
      </c>
      <c r="D1765" s="6" t="s">
        <v>8219</v>
      </c>
      <c r="E1765">
        <v>118</v>
      </c>
    </row>
    <row r="1766" spans="1:5" x14ac:dyDescent="0.2">
      <c r="A1766" s="6" t="s">
        <v>8221</v>
      </c>
      <c r="B1766">
        <v>39</v>
      </c>
      <c r="D1766" s="6" t="s">
        <v>8221</v>
      </c>
      <c r="E1766">
        <v>39</v>
      </c>
    </row>
    <row r="1767" spans="1:5" x14ac:dyDescent="0.2">
      <c r="A1767" s="6" t="s">
        <v>8221</v>
      </c>
      <c r="B1767">
        <v>103</v>
      </c>
      <c r="D1767" s="6" t="s">
        <v>8221</v>
      </c>
      <c r="E1767">
        <v>103</v>
      </c>
    </row>
    <row r="1768" spans="1:5" x14ac:dyDescent="0.2">
      <c r="A1768" s="6" t="s">
        <v>8221</v>
      </c>
      <c r="B1768">
        <v>0</v>
      </c>
      <c r="D1768" s="6" t="s">
        <v>8221</v>
      </c>
      <c r="E1768">
        <v>0</v>
      </c>
    </row>
    <row r="1769" spans="1:5" x14ac:dyDescent="0.2">
      <c r="A1769" s="6" t="s">
        <v>8221</v>
      </c>
      <c r="B1769">
        <v>39</v>
      </c>
      <c r="D1769" s="6" t="s">
        <v>8221</v>
      </c>
      <c r="E1769">
        <v>39</v>
      </c>
    </row>
    <row r="1770" spans="1:5" x14ac:dyDescent="0.2">
      <c r="A1770" s="6" t="s">
        <v>8221</v>
      </c>
      <c r="B1770">
        <v>15</v>
      </c>
      <c r="D1770" s="6" t="s">
        <v>8221</v>
      </c>
      <c r="E1770">
        <v>15</v>
      </c>
    </row>
    <row r="1771" spans="1:5" x14ac:dyDescent="0.2">
      <c r="A1771" s="6" t="s">
        <v>8221</v>
      </c>
      <c r="B1771">
        <v>22</v>
      </c>
      <c r="D1771" s="6" t="s">
        <v>8221</v>
      </c>
      <c r="E1771">
        <v>22</v>
      </c>
    </row>
    <row r="1772" spans="1:5" x14ac:dyDescent="0.2">
      <c r="A1772" s="6" t="s">
        <v>8221</v>
      </c>
      <c r="B1772">
        <v>92</v>
      </c>
      <c r="D1772" s="6" t="s">
        <v>8221</v>
      </c>
      <c r="E1772">
        <v>92</v>
      </c>
    </row>
    <row r="1773" spans="1:5" x14ac:dyDescent="0.2">
      <c r="A1773" s="6" t="s">
        <v>8221</v>
      </c>
      <c r="B1773">
        <v>25</v>
      </c>
      <c r="D1773" s="6" t="s">
        <v>8221</v>
      </c>
      <c r="E1773">
        <v>25</v>
      </c>
    </row>
    <row r="1774" spans="1:5" x14ac:dyDescent="0.2">
      <c r="A1774" s="6" t="s">
        <v>8221</v>
      </c>
      <c r="B1774">
        <v>19</v>
      </c>
      <c r="D1774" s="6" t="s">
        <v>8221</v>
      </c>
      <c r="E1774">
        <v>19</v>
      </c>
    </row>
    <row r="1775" spans="1:5" x14ac:dyDescent="0.2">
      <c r="A1775" s="6" t="s">
        <v>8221</v>
      </c>
      <c r="B1775">
        <v>19</v>
      </c>
      <c r="D1775" s="6" t="s">
        <v>8221</v>
      </c>
      <c r="E1775">
        <v>19</v>
      </c>
    </row>
    <row r="1776" spans="1:5" x14ac:dyDescent="0.2">
      <c r="A1776" s="6" t="s">
        <v>8221</v>
      </c>
      <c r="B1776">
        <v>13</v>
      </c>
      <c r="D1776" s="6" t="s">
        <v>8221</v>
      </c>
      <c r="E1776">
        <v>13</v>
      </c>
    </row>
    <row r="1777" spans="1:5" x14ac:dyDescent="0.2">
      <c r="A1777" s="6" t="s">
        <v>8221</v>
      </c>
      <c r="B1777">
        <v>124</v>
      </c>
      <c r="D1777" s="6" t="s">
        <v>8221</v>
      </c>
      <c r="E1777">
        <v>124</v>
      </c>
    </row>
    <row r="1778" spans="1:5" x14ac:dyDescent="0.2">
      <c r="A1778" s="6" t="s">
        <v>8221</v>
      </c>
      <c r="B1778">
        <v>4</v>
      </c>
      <c r="D1778" s="6" t="s">
        <v>8221</v>
      </c>
      <c r="E1778">
        <v>4</v>
      </c>
    </row>
    <row r="1779" spans="1:5" x14ac:dyDescent="0.2">
      <c r="A1779" s="6" t="s">
        <v>8221</v>
      </c>
      <c r="B1779">
        <v>10</v>
      </c>
      <c r="D1779" s="6" t="s">
        <v>8221</v>
      </c>
      <c r="E1779">
        <v>10</v>
      </c>
    </row>
    <row r="1780" spans="1:5" x14ac:dyDescent="0.2">
      <c r="A1780" s="6" t="s">
        <v>8221</v>
      </c>
      <c r="B1780">
        <v>15</v>
      </c>
      <c r="D1780" s="6" t="s">
        <v>8221</v>
      </c>
      <c r="E1780">
        <v>15</v>
      </c>
    </row>
    <row r="1781" spans="1:5" x14ac:dyDescent="0.2">
      <c r="A1781" s="6" t="s">
        <v>8221</v>
      </c>
      <c r="B1781">
        <v>38</v>
      </c>
      <c r="D1781" s="6" t="s">
        <v>8221</v>
      </c>
      <c r="E1781">
        <v>38</v>
      </c>
    </row>
    <row r="1782" spans="1:5" x14ac:dyDescent="0.2">
      <c r="A1782" s="6" t="s">
        <v>8221</v>
      </c>
      <c r="B1782">
        <v>152</v>
      </c>
      <c r="D1782" s="6" t="s">
        <v>8221</v>
      </c>
      <c r="E1782">
        <v>152</v>
      </c>
    </row>
    <row r="1783" spans="1:5" x14ac:dyDescent="0.2">
      <c r="A1783" s="6" t="s">
        <v>8221</v>
      </c>
      <c r="B1783">
        <v>24</v>
      </c>
      <c r="D1783" s="6" t="s">
        <v>8221</v>
      </c>
      <c r="E1783">
        <v>24</v>
      </c>
    </row>
    <row r="1784" spans="1:5" x14ac:dyDescent="0.2">
      <c r="A1784" s="6" t="s">
        <v>8221</v>
      </c>
      <c r="B1784">
        <v>76</v>
      </c>
      <c r="D1784" s="6" t="s">
        <v>8221</v>
      </c>
      <c r="E1784">
        <v>76</v>
      </c>
    </row>
    <row r="1785" spans="1:5" x14ac:dyDescent="0.2">
      <c r="A1785" s="6" t="s">
        <v>8221</v>
      </c>
      <c r="B1785">
        <v>185</v>
      </c>
      <c r="D1785" s="6" t="s">
        <v>8221</v>
      </c>
      <c r="E1785">
        <v>185</v>
      </c>
    </row>
    <row r="1786" spans="1:5" x14ac:dyDescent="0.2">
      <c r="A1786" s="6" t="s">
        <v>8221</v>
      </c>
      <c r="B1786">
        <v>33</v>
      </c>
      <c r="D1786" s="6" t="s">
        <v>8221</v>
      </c>
      <c r="E1786">
        <v>33</v>
      </c>
    </row>
    <row r="1787" spans="1:5" x14ac:dyDescent="0.2">
      <c r="A1787" s="6" t="s">
        <v>8221</v>
      </c>
      <c r="B1787">
        <v>108</v>
      </c>
      <c r="D1787" s="6" t="s">
        <v>8221</v>
      </c>
      <c r="E1787">
        <v>108</v>
      </c>
    </row>
    <row r="1788" spans="1:5" x14ac:dyDescent="0.2">
      <c r="A1788" s="6" t="s">
        <v>8221</v>
      </c>
      <c r="B1788">
        <v>29</v>
      </c>
      <c r="D1788" s="6" t="s">
        <v>8221</v>
      </c>
      <c r="E1788">
        <v>29</v>
      </c>
    </row>
    <row r="1789" spans="1:5" x14ac:dyDescent="0.2">
      <c r="A1789" s="6" t="s">
        <v>8221</v>
      </c>
      <c r="B1789">
        <v>24</v>
      </c>
      <c r="D1789" s="6" t="s">
        <v>8221</v>
      </c>
      <c r="E1789">
        <v>24</v>
      </c>
    </row>
    <row r="1790" spans="1:5" x14ac:dyDescent="0.2">
      <c r="A1790" s="6" t="s">
        <v>8221</v>
      </c>
      <c r="B1790">
        <v>4</v>
      </c>
      <c r="D1790" s="6" t="s">
        <v>8221</v>
      </c>
      <c r="E1790">
        <v>4</v>
      </c>
    </row>
    <row r="1791" spans="1:5" x14ac:dyDescent="0.2">
      <c r="A1791" s="6" t="s">
        <v>8221</v>
      </c>
      <c r="B1791">
        <v>4</v>
      </c>
      <c r="D1791" s="6" t="s">
        <v>8221</v>
      </c>
      <c r="E1791">
        <v>4</v>
      </c>
    </row>
    <row r="1792" spans="1:5" x14ac:dyDescent="0.2">
      <c r="A1792" s="6" t="s">
        <v>8221</v>
      </c>
      <c r="B1792">
        <v>15</v>
      </c>
      <c r="D1792" s="6" t="s">
        <v>8221</v>
      </c>
      <c r="E1792">
        <v>15</v>
      </c>
    </row>
    <row r="1793" spans="1:5" x14ac:dyDescent="0.2">
      <c r="A1793" s="6" t="s">
        <v>8221</v>
      </c>
      <c r="B1793">
        <v>4</v>
      </c>
      <c r="D1793" s="6" t="s">
        <v>8221</v>
      </c>
      <c r="E1793">
        <v>4</v>
      </c>
    </row>
    <row r="1794" spans="1:5" x14ac:dyDescent="0.2">
      <c r="A1794" s="6" t="s">
        <v>8221</v>
      </c>
      <c r="B1794">
        <v>139</v>
      </c>
      <c r="D1794" s="6" t="s">
        <v>8221</v>
      </c>
      <c r="E1794">
        <v>139</v>
      </c>
    </row>
    <row r="1795" spans="1:5" x14ac:dyDescent="0.2">
      <c r="A1795" s="6" t="s">
        <v>8221</v>
      </c>
      <c r="B1795">
        <v>2</v>
      </c>
      <c r="D1795" s="6" t="s">
        <v>8221</v>
      </c>
      <c r="E1795">
        <v>2</v>
      </c>
    </row>
    <row r="1796" spans="1:5" x14ac:dyDescent="0.2">
      <c r="A1796" s="6" t="s">
        <v>8221</v>
      </c>
      <c r="B1796">
        <v>18</v>
      </c>
      <c r="D1796" s="6" t="s">
        <v>8221</v>
      </c>
      <c r="E1796">
        <v>18</v>
      </c>
    </row>
    <row r="1797" spans="1:5" x14ac:dyDescent="0.2">
      <c r="A1797" s="6" t="s">
        <v>8221</v>
      </c>
      <c r="B1797">
        <v>81</v>
      </c>
      <c r="D1797" s="6" t="s">
        <v>8221</v>
      </c>
      <c r="E1797">
        <v>81</v>
      </c>
    </row>
    <row r="1798" spans="1:5" x14ac:dyDescent="0.2">
      <c r="A1798" s="6" t="s">
        <v>8221</v>
      </c>
      <c r="B1798">
        <v>86</v>
      </c>
      <c r="D1798" s="6" t="s">
        <v>8221</v>
      </c>
      <c r="E1798">
        <v>86</v>
      </c>
    </row>
    <row r="1799" spans="1:5" x14ac:dyDescent="0.2">
      <c r="A1799" s="6" t="s">
        <v>8221</v>
      </c>
      <c r="B1799">
        <v>140</v>
      </c>
      <c r="D1799" s="6" t="s">
        <v>8221</v>
      </c>
      <c r="E1799">
        <v>140</v>
      </c>
    </row>
    <row r="1800" spans="1:5" x14ac:dyDescent="0.2">
      <c r="A1800" s="6" t="s">
        <v>8221</v>
      </c>
      <c r="B1800">
        <v>37</v>
      </c>
      <c r="D1800" s="6" t="s">
        <v>8221</v>
      </c>
      <c r="E1800">
        <v>37</v>
      </c>
    </row>
    <row r="1801" spans="1:5" x14ac:dyDescent="0.2">
      <c r="A1801" s="6" t="s">
        <v>8221</v>
      </c>
      <c r="B1801">
        <v>6</v>
      </c>
      <c r="D1801" s="6" t="s">
        <v>8221</v>
      </c>
      <c r="E1801">
        <v>6</v>
      </c>
    </row>
    <row r="1802" spans="1:5" x14ac:dyDescent="0.2">
      <c r="A1802" s="6" t="s">
        <v>8221</v>
      </c>
      <c r="B1802">
        <v>113</v>
      </c>
      <c r="D1802" s="6" t="s">
        <v>8221</v>
      </c>
      <c r="E1802">
        <v>113</v>
      </c>
    </row>
    <row r="1803" spans="1:5" x14ac:dyDescent="0.2">
      <c r="A1803" s="6" t="s">
        <v>8221</v>
      </c>
      <c r="B1803">
        <v>37</v>
      </c>
      <c r="D1803" s="6" t="s">
        <v>8221</v>
      </c>
      <c r="E1803">
        <v>37</v>
      </c>
    </row>
    <row r="1804" spans="1:5" x14ac:dyDescent="0.2">
      <c r="A1804" s="6" t="s">
        <v>8221</v>
      </c>
      <c r="B1804">
        <v>18</v>
      </c>
      <c r="D1804" s="6" t="s">
        <v>8221</v>
      </c>
      <c r="E1804">
        <v>18</v>
      </c>
    </row>
    <row r="1805" spans="1:5" x14ac:dyDescent="0.2">
      <c r="A1805" s="6" t="s">
        <v>8221</v>
      </c>
      <c r="B1805">
        <v>75</v>
      </c>
      <c r="D1805" s="6" t="s">
        <v>8221</v>
      </c>
      <c r="E1805">
        <v>75</v>
      </c>
    </row>
    <row r="1806" spans="1:5" x14ac:dyDescent="0.2">
      <c r="A1806" s="6" t="s">
        <v>8221</v>
      </c>
      <c r="B1806">
        <v>52</v>
      </c>
      <c r="D1806" s="6" t="s">
        <v>8221</v>
      </c>
      <c r="E1806">
        <v>52</v>
      </c>
    </row>
    <row r="1807" spans="1:5" x14ac:dyDescent="0.2">
      <c r="A1807" s="6" t="s">
        <v>8221</v>
      </c>
      <c r="B1807">
        <v>122</v>
      </c>
      <c r="D1807" s="6" t="s">
        <v>8221</v>
      </c>
      <c r="E1807">
        <v>122</v>
      </c>
    </row>
    <row r="1808" spans="1:5" x14ac:dyDescent="0.2">
      <c r="A1808" s="6" t="s">
        <v>8221</v>
      </c>
      <c r="B1808">
        <v>8</v>
      </c>
      <c r="D1808" s="6" t="s">
        <v>8221</v>
      </c>
      <c r="E1808">
        <v>8</v>
      </c>
    </row>
    <row r="1809" spans="1:5" x14ac:dyDescent="0.2">
      <c r="A1809" s="6" t="s">
        <v>8221</v>
      </c>
      <c r="B1809">
        <v>8</v>
      </c>
      <c r="D1809" s="6" t="s">
        <v>8221</v>
      </c>
      <c r="E1809">
        <v>8</v>
      </c>
    </row>
    <row r="1810" spans="1:5" x14ac:dyDescent="0.2">
      <c r="A1810" s="6" t="s">
        <v>8221</v>
      </c>
      <c r="B1810">
        <v>96</v>
      </c>
      <c r="D1810" s="6" t="s">
        <v>8221</v>
      </c>
      <c r="E1810">
        <v>96</v>
      </c>
    </row>
    <row r="1811" spans="1:5" x14ac:dyDescent="0.2">
      <c r="A1811" s="6" t="s">
        <v>8221</v>
      </c>
      <c r="B1811">
        <v>9</v>
      </c>
      <c r="D1811" s="6" t="s">
        <v>8221</v>
      </c>
      <c r="E1811">
        <v>9</v>
      </c>
    </row>
    <row r="1812" spans="1:5" x14ac:dyDescent="0.2">
      <c r="A1812" s="6" t="s">
        <v>8221</v>
      </c>
      <c r="B1812">
        <v>2</v>
      </c>
      <c r="D1812" s="6" t="s">
        <v>8221</v>
      </c>
      <c r="E1812">
        <v>2</v>
      </c>
    </row>
    <row r="1813" spans="1:5" x14ac:dyDescent="0.2">
      <c r="A1813" s="6" t="s">
        <v>8221</v>
      </c>
      <c r="B1813">
        <v>26</v>
      </c>
      <c r="D1813" s="6" t="s">
        <v>8221</v>
      </c>
      <c r="E1813">
        <v>26</v>
      </c>
    </row>
    <row r="1814" spans="1:5" x14ac:dyDescent="0.2">
      <c r="A1814" s="6" t="s">
        <v>8221</v>
      </c>
      <c r="B1814">
        <v>23</v>
      </c>
      <c r="D1814" s="6" t="s">
        <v>8221</v>
      </c>
      <c r="E1814">
        <v>23</v>
      </c>
    </row>
    <row r="1815" spans="1:5" x14ac:dyDescent="0.2">
      <c r="A1815" s="6" t="s">
        <v>8221</v>
      </c>
      <c r="B1815">
        <v>0</v>
      </c>
      <c r="D1815" s="6" t="s">
        <v>8221</v>
      </c>
      <c r="E1815">
        <v>0</v>
      </c>
    </row>
    <row r="1816" spans="1:5" x14ac:dyDescent="0.2">
      <c r="A1816" s="6" t="s">
        <v>8221</v>
      </c>
      <c r="B1816">
        <v>140</v>
      </c>
      <c r="D1816" s="6" t="s">
        <v>8221</v>
      </c>
      <c r="E1816">
        <v>140</v>
      </c>
    </row>
    <row r="1817" spans="1:5" x14ac:dyDescent="0.2">
      <c r="A1817" s="6" t="s">
        <v>8221</v>
      </c>
      <c r="B1817">
        <v>0</v>
      </c>
      <c r="D1817" s="6" t="s">
        <v>8221</v>
      </c>
      <c r="E1817">
        <v>0</v>
      </c>
    </row>
    <row r="1818" spans="1:5" x14ac:dyDescent="0.2">
      <c r="A1818" s="6" t="s">
        <v>8221</v>
      </c>
      <c r="B1818">
        <v>6</v>
      </c>
      <c r="D1818" s="6" t="s">
        <v>8221</v>
      </c>
      <c r="E1818">
        <v>6</v>
      </c>
    </row>
    <row r="1819" spans="1:5" x14ac:dyDescent="0.2">
      <c r="A1819" s="6" t="s">
        <v>8221</v>
      </c>
      <c r="B1819">
        <v>100</v>
      </c>
      <c r="D1819" s="6" t="s">
        <v>8221</v>
      </c>
      <c r="E1819">
        <v>100</v>
      </c>
    </row>
    <row r="1820" spans="1:5" x14ac:dyDescent="0.2">
      <c r="A1820" s="6" t="s">
        <v>8221</v>
      </c>
      <c r="B1820">
        <v>0</v>
      </c>
      <c r="D1820" s="6" t="s">
        <v>8221</v>
      </c>
      <c r="E1820">
        <v>0</v>
      </c>
    </row>
    <row r="1821" spans="1:5" x14ac:dyDescent="0.2">
      <c r="A1821" s="6" t="s">
        <v>8221</v>
      </c>
      <c r="B1821">
        <v>4</v>
      </c>
      <c r="D1821" s="6" t="s">
        <v>8221</v>
      </c>
      <c r="E1821">
        <v>4</v>
      </c>
    </row>
    <row r="1822" spans="1:5" x14ac:dyDescent="0.2">
      <c r="A1822" s="6" t="s">
        <v>8221</v>
      </c>
      <c r="B1822">
        <v>8</v>
      </c>
      <c r="D1822" s="6" t="s">
        <v>8221</v>
      </c>
      <c r="E1822">
        <v>8</v>
      </c>
    </row>
    <row r="1823" spans="1:5" x14ac:dyDescent="0.2">
      <c r="A1823" s="6" t="s">
        <v>8219</v>
      </c>
      <c r="B1823">
        <v>57</v>
      </c>
      <c r="D1823" s="6" t="s">
        <v>8219</v>
      </c>
      <c r="E1823">
        <v>57</v>
      </c>
    </row>
    <row r="1824" spans="1:5" x14ac:dyDescent="0.2">
      <c r="A1824" s="6" t="s">
        <v>8219</v>
      </c>
      <c r="B1824">
        <v>11</v>
      </c>
      <c r="D1824" s="6" t="s">
        <v>8219</v>
      </c>
      <c r="E1824">
        <v>11</v>
      </c>
    </row>
    <row r="1825" spans="1:5" x14ac:dyDescent="0.2">
      <c r="A1825" s="6" t="s">
        <v>8219</v>
      </c>
      <c r="B1825">
        <v>33</v>
      </c>
      <c r="D1825" s="6" t="s">
        <v>8219</v>
      </c>
      <c r="E1825">
        <v>33</v>
      </c>
    </row>
    <row r="1826" spans="1:5" x14ac:dyDescent="0.2">
      <c r="A1826" s="6" t="s">
        <v>8219</v>
      </c>
      <c r="B1826">
        <v>40</v>
      </c>
      <c r="D1826" s="6" t="s">
        <v>8219</v>
      </c>
      <c r="E1826">
        <v>40</v>
      </c>
    </row>
    <row r="1827" spans="1:5" x14ac:dyDescent="0.2">
      <c r="A1827" s="6" t="s">
        <v>8219</v>
      </c>
      <c r="B1827">
        <v>50</v>
      </c>
      <c r="D1827" s="6" t="s">
        <v>8219</v>
      </c>
      <c r="E1827">
        <v>50</v>
      </c>
    </row>
    <row r="1828" spans="1:5" x14ac:dyDescent="0.2">
      <c r="A1828" s="6" t="s">
        <v>8219</v>
      </c>
      <c r="B1828">
        <v>38</v>
      </c>
      <c r="D1828" s="6" t="s">
        <v>8219</v>
      </c>
      <c r="E1828">
        <v>38</v>
      </c>
    </row>
    <row r="1829" spans="1:5" x14ac:dyDescent="0.2">
      <c r="A1829" s="6" t="s">
        <v>8219</v>
      </c>
      <c r="B1829">
        <v>96</v>
      </c>
      <c r="D1829" s="6" t="s">
        <v>8219</v>
      </c>
      <c r="E1829">
        <v>96</v>
      </c>
    </row>
    <row r="1830" spans="1:5" x14ac:dyDescent="0.2">
      <c r="A1830" s="6" t="s">
        <v>8219</v>
      </c>
      <c r="B1830">
        <v>48</v>
      </c>
      <c r="D1830" s="6" t="s">
        <v>8219</v>
      </c>
      <c r="E1830">
        <v>48</v>
      </c>
    </row>
    <row r="1831" spans="1:5" x14ac:dyDescent="0.2">
      <c r="A1831" s="6" t="s">
        <v>8219</v>
      </c>
      <c r="B1831">
        <v>33</v>
      </c>
      <c r="D1831" s="6" t="s">
        <v>8219</v>
      </c>
      <c r="E1831">
        <v>33</v>
      </c>
    </row>
    <row r="1832" spans="1:5" x14ac:dyDescent="0.2">
      <c r="A1832" s="6" t="s">
        <v>8219</v>
      </c>
      <c r="B1832">
        <v>226</v>
      </c>
      <c r="D1832" s="6" t="s">
        <v>8219</v>
      </c>
      <c r="E1832">
        <v>226</v>
      </c>
    </row>
    <row r="1833" spans="1:5" x14ac:dyDescent="0.2">
      <c r="A1833" s="6" t="s">
        <v>8219</v>
      </c>
      <c r="B1833">
        <v>14</v>
      </c>
      <c r="D1833" s="6" t="s">
        <v>8219</v>
      </c>
      <c r="E1833">
        <v>14</v>
      </c>
    </row>
    <row r="1834" spans="1:5" x14ac:dyDescent="0.2">
      <c r="A1834" s="6" t="s">
        <v>8219</v>
      </c>
      <c r="B1834">
        <v>20</v>
      </c>
      <c r="D1834" s="6" t="s">
        <v>8219</v>
      </c>
      <c r="E1834">
        <v>20</v>
      </c>
    </row>
    <row r="1835" spans="1:5" x14ac:dyDescent="0.2">
      <c r="A1835" s="6" t="s">
        <v>8219</v>
      </c>
      <c r="B1835">
        <v>25</v>
      </c>
      <c r="D1835" s="6" t="s">
        <v>8219</v>
      </c>
      <c r="E1835">
        <v>25</v>
      </c>
    </row>
    <row r="1836" spans="1:5" x14ac:dyDescent="0.2">
      <c r="A1836" s="6" t="s">
        <v>8219</v>
      </c>
      <c r="B1836">
        <v>90</v>
      </c>
      <c r="D1836" s="6" t="s">
        <v>8219</v>
      </c>
      <c r="E1836">
        <v>90</v>
      </c>
    </row>
    <row r="1837" spans="1:5" x14ac:dyDescent="0.2">
      <c r="A1837" s="6" t="s">
        <v>8219</v>
      </c>
      <c r="B1837">
        <v>11</v>
      </c>
      <c r="D1837" s="6" t="s">
        <v>8219</v>
      </c>
      <c r="E1837">
        <v>11</v>
      </c>
    </row>
    <row r="1838" spans="1:5" x14ac:dyDescent="0.2">
      <c r="A1838" s="6" t="s">
        <v>8219</v>
      </c>
      <c r="B1838">
        <v>55</v>
      </c>
      <c r="D1838" s="6" t="s">
        <v>8219</v>
      </c>
      <c r="E1838">
        <v>55</v>
      </c>
    </row>
    <row r="1839" spans="1:5" x14ac:dyDescent="0.2">
      <c r="A1839" s="6" t="s">
        <v>8219</v>
      </c>
      <c r="B1839">
        <v>30</v>
      </c>
      <c r="D1839" s="6" t="s">
        <v>8219</v>
      </c>
      <c r="E1839">
        <v>30</v>
      </c>
    </row>
    <row r="1840" spans="1:5" x14ac:dyDescent="0.2">
      <c r="A1840" s="6" t="s">
        <v>8219</v>
      </c>
      <c r="B1840">
        <v>28</v>
      </c>
      <c r="D1840" s="6" t="s">
        <v>8219</v>
      </c>
      <c r="E1840">
        <v>28</v>
      </c>
    </row>
    <row r="1841" spans="1:5" x14ac:dyDescent="0.2">
      <c r="A1841" s="6" t="s">
        <v>8219</v>
      </c>
      <c r="B1841">
        <v>45</v>
      </c>
      <c r="D1841" s="6" t="s">
        <v>8219</v>
      </c>
      <c r="E1841">
        <v>45</v>
      </c>
    </row>
    <row r="1842" spans="1:5" x14ac:dyDescent="0.2">
      <c r="A1842" s="6" t="s">
        <v>8219</v>
      </c>
      <c r="B1842">
        <v>13</v>
      </c>
      <c r="D1842" s="6" t="s">
        <v>8219</v>
      </c>
      <c r="E1842">
        <v>13</v>
      </c>
    </row>
    <row r="1843" spans="1:5" x14ac:dyDescent="0.2">
      <c r="A1843" s="6" t="s">
        <v>8219</v>
      </c>
      <c r="B1843">
        <v>40</v>
      </c>
      <c r="D1843" s="6" t="s">
        <v>8219</v>
      </c>
      <c r="E1843">
        <v>40</v>
      </c>
    </row>
    <row r="1844" spans="1:5" x14ac:dyDescent="0.2">
      <c r="A1844" s="6" t="s">
        <v>8219</v>
      </c>
      <c r="B1844">
        <v>21</v>
      </c>
      <c r="D1844" s="6" t="s">
        <v>8219</v>
      </c>
      <c r="E1844">
        <v>21</v>
      </c>
    </row>
    <row r="1845" spans="1:5" x14ac:dyDescent="0.2">
      <c r="A1845" s="6" t="s">
        <v>8219</v>
      </c>
      <c r="B1845">
        <v>134</v>
      </c>
      <c r="D1845" s="6" t="s">
        <v>8219</v>
      </c>
      <c r="E1845">
        <v>134</v>
      </c>
    </row>
    <row r="1846" spans="1:5" x14ac:dyDescent="0.2">
      <c r="A1846" s="6" t="s">
        <v>8219</v>
      </c>
      <c r="B1846">
        <v>20</v>
      </c>
      <c r="D1846" s="6" t="s">
        <v>8219</v>
      </c>
      <c r="E1846">
        <v>20</v>
      </c>
    </row>
    <row r="1847" spans="1:5" x14ac:dyDescent="0.2">
      <c r="A1847" s="6" t="s">
        <v>8219</v>
      </c>
      <c r="B1847">
        <v>19</v>
      </c>
      <c r="D1847" s="6" t="s">
        <v>8219</v>
      </c>
      <c r="E1847">
        <v>19</v>
      </c>
    </row>
    <row r="1848" spans="1:5" x14ac:dyDescent="0.2">
      <c r="A1848" s="6" t="s">
        <v>8219</v>
      </c>
      <c r="B1848">
        <v>209</v>
      </c>
      <c r="D1848" s="6" t="s">
        <v>8219</v>
      </c>
      <c r="E1848">
        <v>209</v>
      </c>
    </row>
    <row r="1849" spans="1:5" x14ac:dyDescent="0.2">
      <c r="A1849" s="6" t="s">
        <v>8219</v>
      </c>
      <c r="B1849">
        <v>38</v>
      </c>
      <c r="D1849" s="6" t="s">
        <v>8219</v>
      </c>
      <c r="E1849">
        <v>38</v>
      </c>
    </row>
    <row r="1850" spans="1:5" x14ac:dyDescent="0.2">
      <c r="A1850" s="6" t="s">
        <v>8219</v>
      </c>
      <c r="B1850">
        <v>24</v>
      </c>
      <c r="D1850" s="6" t="s">
        <v>8219</v>
      </c>
      <c r="E1850">
        <v>24</v>
      </c>
    </row>
    <row r="1851" spans="1:5" x14ac:dyDescent="0.2">
      <c r="A1851" s="6" t="s">
        <v>8219</v>
      </c>
      <c r="B1851">
        <v>8</v>
      </c>
      <c r="D1851" s="6" t="s">
        <v>8219</v>
      </c>
      <c r="E1851">
        <v>8</v>
      </c>
    </row>
    <row r="1852" spans="1:5" x14ac:dyDescent="0.2">
      <c r="A1852" s="6" t="s">
        <v>8219</v>
      </c>
      <c r="B1852">
        <v>179</v>
      </c>
      <c r="D1852" s="6" t="s">
        <v>8219</v>
      </c>
      <c r="E1852">
        <v>179</v>
      </c>
    </row>
    <row r="1853" spans="1:5" x14ac:dyDescent="0.2">
      <c r="A1853" s="6" t="s">
        <v>8219</v>
      </c>
      <c r="B1853">
        <v>26</v>
      </c>
      <c r="D1853" s="6" t="s">
        <v>8219</v>
      </c>
      <c r="E1853">
        <v>26</v>
      </c>
    </row>
    <row r="1854" spans="1:5" x14ac:dyDescent="0.2">
      <c r="A1854" s="6" t="s">
        <v>8219</v>
      </c>
      <c r="B1854">
        <v>131</v>
      </c>
      <c r="D1854" s="6" t="s">
        <v>8219</v>
      </c>
      <c r="E1854">
        <v>131</v>
      </c>
    </row>
    <row r="1855" spans="1:5" x14ac:dyDescent="0.2">
      <c r="A1855" s="6" t="s">
        <v>8219</v>
      </c>
      <c r="B1855">
        <v>14</v>
      </c>
      <c r="D1855" s="6" t="s">
        <v>8219</v>
      </c>
      <c r="E1855">
        <v>14</v>
      </c>
    </row>
    <row r="1856" spans="1:5" x14ac:dyDescent="0.2">
      <c r="A1856" s="6" t="s">
        <v>8219</v>
      </c>
      <c r="B1856">
        <v>174</v>
      </c>
      <c r="D1856" s="6" t="s">
        <v>8219</v>
      </c>
      <c r="E1856">
        <v>174</v>
      </c>
    </row>
    <row r="1857" spans="1:5" x14ac:dyDescent="0.2">
      <c r="A1857" s="6" t="s">
        <v>8219</v>
      </c>
      <c r="B1857">
        <v>191</v>
      </c>
      <c r="D1857" s="6" t="s">
        <v>8219</v>
      </c>
      <c r="E1857">
        <v>191</v>
      </c>
    </row>
    <row r="1858" spans="1:5" x14ac:dyDescent="0.2">
      <c r="A1858" s="6" t="s">
        <v>8219</v>
      </c>
      <c r="B1858">
        <v>38</v>
      </c>
      <c r="D1858" s="6" t="s">
        <v>8219</v>
      </c>
      <c r="E1858">
        <v>38</v>
      </c>
    </row>
    <row r="1859" spans="1:5" x14ac:dyDescent="0.2">
      <c r="A1859" s="6" t="s">
        <v>8219</v>
      </c>
      <c r="B1859">
        <v>22</v>
      </c>
      <c r="D1859" s="6" t="s">
        <v>8219</v>
      </c>
      <c r="E1859">
        <v>22</v>
      </c>
    </row>
    <row r="1860" spans="1:5" x14ac:dyDescent="0.2">
      <c r="A1860" s="6" t="s">
        <v>8219</v>
      </c>
      <c r="B1860">
        <v>149</v>
      </c>
      <c r="D1860" s="6" t="s">
        <v>8219</v>
      </c>
      <c r="E1860">
        <v>149</v>
      </c>
    </row>
    <row r="1861" spans="1:5" x14ac:dyDescent="0.2">
      <c r="A1861" s="6" t="s">
        <v>8219</v>
      </c>
      <c r="B1861">
        <v>56</v>
      </c>
      <c r="D1861" s="6" t="s">
        <v>8219</v>
      </c>
      <c r="E1861">
        <v>56</v>
      </c>
    </row>
    <row r="1862" spans="1:5" x14ac:dyDescent="0.2">
      <c r="A1862" s="6" t="s">
        <v>8219</v>
      </c>
      <c r="B1862">
        <v>19</v>
      </c>
      <c r="D1862" s="6" t="s">
        <v>8219</v>
      </c>
      <c r="E1862">
        <v>19</v>
      </c>
    </row>
    <row r="1863" spans="1:5" x14ac:dyDescent="0.2">
      <c r="A1863" s="6" t="s">
        <v>8221</v>
      </c>
      <c r="B1863">
        <v>0</v>
      </c>
      <c r="D1863" s="6" t="s">
        <v>8221</v>
      </c>
      <c r="E1863">
        <v>0</v>
      </c>
    </row>
    <row r="1864" spans="1:5" x14ac:dyDescent="0.2">
      <c r="A1864" s="6" t="s">
        <v>8221</v>
      </c>
      <c r="B1864">
        <v>16</v>
      </c>
      <c r="D1864" s="6" t="s">
        <v>8221</v>
      </c>
      <c r="E1864">
        <v>16</v>
      </c>
    </row>
    <row r="1865" spans="1:5" x14ac:dyDescent="0.2">
      <c r="A1865" s="6" t="s">
        <v>8221</v>
      </c>
      <c r="B1865">
        <v>2</v>
      </c>
      <c r="D1865" s="6" t="s">
        <v>8221</v>
      </c>
      <c r="E1865">
        <v>2</v>
      </c>
    </row>
    <row r="1866" spans="1:5" x14ac:dyDescent="0.2">
      <c r="A1866" s="6" t="s">
        <v>8221</v>
      </c>
      <c r="B1866">
        <v>48</v>
      </c>
      <c r="D1866" s="6" t="s">
        <v>8221</v>
      </c>
      <c r="E1866">
        <v>48</v>
      </c>
    </row>
    <row r="1867" spans="1:5" x14ac:dyDescent="0.2">
      <c r="A1867" s="6" t="s">
        <v>8221</v>
      </c>
      <c r="B1867">
        <v>2</v>
      </c>
      <c r="D1867" s="6" t="s">
        <v>8221</v>
      </c>
      <c r="E1867">
        <v>2</v>
      </c>
    </row>
    <row r="1868" spans="1:5" x14ac:dyDescent="0.2">
      <c r="A1868" s="6" t="s">
        <v>8221</v>
      </c>
      <c r="B1868">
        <v>2</v>
      </c>
      <c r="D1868" s="6" t="s">
        <v>8221</v>
      </c>
      <c r="E1868">
        <v>2</v>
      </c>
    </row>
    <row r="1869" spans="1:5" x14ac:dyDescent="0.2">
      <c r="A1869" s="6" t="s">
        <v>8221</v>
      </c>
      <c r="B1869">
        <v>1</v>
      </c>
      <c r="D1869" s="6" t="s">
        <v>8221</v>
      </c>
      <c r="E1869">
        <v>1</v>
      </c>
    </row>
    <row r="1870" spans="1:5" x14ac:dyDescent="0.2">
      <c r="A1870" s="6" t="s">
        <v>8221</v>
      </c>
      <c r="B1870">
        <v>17</v>
      </c>
      <c r="D1870" s="6" t="s">
        <v>8221</v>
      </c>
      <c r="E1870">
        <v>17</v>
      </c>
    </row>
    <row r="1871" spans="1:5" x14ac:dyDescent="0.2">
      <c r="A1871" s="6" t="s">
        <v>8221</v>
      </c>
      <c r="B1871">
        <v>0</v>
      </c>
      <c r="D1871" s="6" t="s">
        <v>8221</v>
      </c>
      <c r="E1871">
        <v>0</v>
      </c>
    </row>
    <row r="1872" spans="1:5" x14ac:dyDescent="0.2">
      <c r="A1872" s="6" t="s">
        <v>8221</v>
      </c>
      <c r="B1872">
        <v>11</v>
      </c>
      <c r="D1872" s="6" t="s">
        <v>8221</v>
      </c>
      <c r="E1872">
        <v>11</v>
      </c>
    </row>
    <row r="1873" spans="1:5" x14ac:dyDescent="0.2">
      <c r="A1873" s="6" t="s">
        <v>8221</v>
      </c>
      <c r="B1873">
        <v>95</v>
      </c>
      <c r="D1873" s="6" t="s">
        <v>8221</v>
      </c>
      <c r="E1873">
        <v>95</v>
      </c>
    </row>
    <row r="1874" spans="1:5" x14ac:dyDescent="0.2">
      <c r="A1874" s="6" t="s">
        <v>8221</v>
      </c>
      <c r="B1874">
        <v>13</v>
      </c>
      <c r="D1874" s="6" t="s">
        <v>8221</v>
      </c>
      <c r="E1874">
        <v>13</v>
      </c>
    </row>
    <row r="1875" spans="1:5" x14ac:dyDescent="0.2">
      <c r="A1875" s="6" t="s">
        <v>8221</v>
      </c>
      <c r="B1875">
        <v>2</v>
      </c>
      <c r="D1875" s="6" t="s">
        <v>8221</v>
      </c>
      <c r="E1875">
        <v>2</v>
      </c>
    </row>
    <row r="1876" spans="1:5" x14ac:dyDescent="0.2">
      <c r="A1876" s="6" t="s">
        <v>8221</v>
      </c>
      <c r="B1876">
        <v>2</v>
      </c>
      <c r="D1876" s="6" t="s">
        <v>8221</v>
      </c>
      <c r="E1876">
        <v>2</v>
      </c>
    </row>
    <row r="1877" spans="1:5" x14ac:dyDescent="0.2">
      <c r="A1877" s="6" t="s">
        <v>8221</v>
      </c>
      <c r="B1877">
        <v>3</v>
      </c>
      <c r="D1877" s="6" t="s">
        <v>8221</v>
      </c>
      <c r="E1877">
        <v>3</v>
      </c>
    </row>
    <row r="1878" spans="1:5" x14ac:dyDescent="0.2">
      <c r="A1878" s="6" t="s">
        <v>8221</v>
      </c>
      <c r="B1878">
        <v>0</v>
      </c>
      <c r="D1878" s="6" t="s">
        <v>8221</v>
      </c>
      <c r="E1878">
        <v>0</v>
      </c>
    </row>
    <row r="1879" spans="1:5" x14ac:dyDescent="0.2">
      <c r="A1879" s="6" t="s">
        <v>8221</v>
      </c>
      <c r="B1879">
        <v>0</v>
      </c>
      <c r="D1879" s="6" t="s">
        <v>8221</v>
      </c>
      <c r="E1879">
        <v>0</v>
      </c>
    </row>
    <row r="1880" spans="1:5" x14ac:dyDescent="0.2">
      <c r="A1880" s="6" t="s">
        <v>8221</v>
      </c>
      <c r="B1880">
        <v>0</v>
      </c>
      <c r="D1880" s="6" t="s">
        <v>8221</v>
      </c>
      <c r="E1880">
        <v>0</v>
      </c>
    </row>
    <row r="1881" spans="1:5" x14ac:dyDescent="0.2">
      <c r="A1881" s="6" t="s">
        <v>8221</v>
      </c>
      <c r="B1881">
        <v>2</v>
      </c>
      <c r="D1881" s="6" t="s">
        <v>8221</v>
      </c>
      <c r="E1881">
        <v>2</v>
      </c>
    </row>
    <row r="1882" spans="1:5" x14ac:dyDescent="0.2">
      <c r="A1882" s="6" t="s">
        <v>8221</v>
      </c>
      <c r="B1882">
        <v>24</v>
      </c>
      <c r="D1882" s="6" t="s">
        <v>8221</v>
      </c>
      <c r="E1882">
        <v>24</v>
      </c>
    </row>
    <row r="1883" spans="1:5" x14ac:dyDescent="0.2">
      <c r="A1883" s="6" t="s">
        <v>8219</v>
      </c>
      <c r="B1883">
        <v>70</v>
      </c>
      <c r="D1883" s="6" t="s">
        <v>8219</v>
      </c>
      <c r="E1883">
        <v>70</v>
      </c>
    </row>
    <row r="1884" spans="1:5" x14ac:dyDescent="0.2">
      <c r="A1884" s="6" t="s">
        <v>8219</v>
      </c>
      <c r="B1884">
        <v>81</v>
      </c>
      <c r="D1884" s="6" t="s">
        <v>8219</v>
      </c>
      <c r="E1884">
        <v>81</v>
      </c>
    </row>
    <row r="1885" spans="1:5" x14ac:dyDescent="0.2">
      <c r="A1885" s="6" t="s">
        <v>8219</v>
      </c>
      <c r="B1885">
        <v>32</v>
      </c>
      <c r="D1885" s="6" t="s">
        <v>8219</v>
      </c>
      <c r="E1885">
        <v>32</v>
      </c>
    </row>
    <row r="1886" spans="1:5" x14ac:dyDescent="0.2">
      <c r="A1886" s="6" t="s">
        <v>8219</v>
      </c>
      <c r="B1886">
        <v>26</v>
      </c>
      <c r="D1886" s="6" t="s">
        <v>8219</v>
      </c>
      <c r="E1886">
        <v>26</v>
      </c>
    </row>
    <row r="1887" spans="1:5" x14ac:dyDescent="0.2">
      <c r="A1887" s="6" t="s">
        <v>8219</v>
      </c>
      <c r="B1887">
        <v>105</v>
      </c>
      <c r="D1887" s="6" t="s">
        <v>8219</v>
      </c>
      <c r="E1887">
        <v>105</v>
      </c>
    </row>
    <row r="1888" spans="1:5" x14ac:dyDescent="0.2">
      <c r="A1888" s="6" t="s">
        <v>8219</v>
      </c>
      <c r="B1888">
        <v>29</v>
      </c>
      <c r="D1888" s="6" t="s">
        <v>8219</v>
      </c>
      <c r="E1888">
        <v>29</v>
      </c>
    </row>
    <row r="1889" spans="1:5" x14ac:dyDescent="0.2">
      <c r="A1889" s="6" t="s">
        <v>8219</v>
      </c>
      <c r="B1889">
        <v>8</v>
      </c>
      <c r="D1889" s="6" t="s">
        <v>8219</v>
      </c>
      <c r="E1889">
        <v>8</v>
      </c>
    </row>
    <row r="1890" spans="1:5" x14ac:dyDescent="0.2">
      <c r="A1890" s="6" t="s">
        <v>8219</v>
      </c>
      <c r="B1890">
        <v>89</v>
      </c>
      <c r="D1890" s="6" t="s">
        <v>8219</v>
      </c>
      <c r="E1890">
        <v>89</v>
      </c>
    </row>
    <row r="1891" spans="1:5" x14ac:dyDescent="0.2">
      <c r="A1891" s="6" t="s">
        <v>8219</v>
      </c>
      <c r="B1891">
        <v>44</v>
      </c>
      <c r="D1891" s="6" t="s">
        <v>8219</v>
      </c>
      <c r="E1891">
        <v>44</v>
      </c>
    </row>
    <row r="1892" spans="1:5" x14ac:dyDescent="0.2">
      <c r="A1892" s="6" t="s">
        <v>8219</v>
      </c>
      <c r="B1892">
        <v>246</v>
      </c>
      <c r="D1892" s="6" t="s">
        <v>8219</v>
      </c>
      <c r="E1892">
        <v>246</v>
      </c>
    </row>
    <row r="1893" spans="1:5" x14ac:dyDescent="0.2">
      <c r="A1893" s="6" t="s">
        <v>8219</v>
      </c>
      <c r="B1893">
        <v>120</v>
      </c>
      <c r="D1893" s="6" t="s">
        <v>8219</v>
      </c>
      <c r="E1893">
        <v>120</v>
      </c>
    </row>
    <row r="1894" spans="1:5" x14ac:dyDescent="0.2">
      <c r="A1894" s="6" t="s">
        <v>8219</v>
      </c>
      <c r="B1894">
        <v>26</v>
      </c>
      <c r="D1894" s="6" t="s">
        <v>8219</v>
      </c>
      <c r="E1894">
        <v>26</v>
      </c>
    </row>
    <row r="1895" spans="1:5" x14ac:dyDescent="0.2">
      <c r="A1895" s="6" t="s">
        <v>8219</v>
      </c>
      <c r="B1895">
        <v>45</v>
      </c>
      <c r="D1895" s="6" t="s">
        <v>8219</v>
      </c>
      <c r="E1895">
        <v>45</v>
      </c>
    </row>
    <row r="1896" spans="1:5" x14ac:dyDescent="0.2">
      <c r="A1896" s="6" t="s">
        <v>8219</v>
      </c>
      <c r="B1896">
        <v>20</v>
      </c>
      <c r="D1896" s="6" t="s">
        <v>8219</v>
      </c>
      <c r="E1896">
        <v>20</v>
      </c>
    </row>
    <row r="1897" spans="1:5" x14ac:dyDescent="0.2">
      <c r="A1897" s="6" t="s">
        <v>8219</v>
      </c>
      <c r="B1897">
        <v>47</v>
      </c>
      <c r="D1897" s="6" t="s">
        <v>8219</v>
      </c>
      <c r="E1897">
        <v>47</v>
      </c>
    </row>
    <row r="1898" spans="1:5" x14ac:dyDescent="0.2">
      <c r="A1898" s="6" t="s">
        <v>8219</v>
      </c>
      <c r="B1898">
        <v>13</v>
      </c>
      <c r="D1898" s="6" t="s">
        <v>8219</v>
      </c>
      <c r="E1898">
        <v>13</v>
      </c>
    </row>
    <row r="1899" spans="1:5" x14ac:dyDescent="0.2">
      <c r="A1899" s="6" t="s">
        <v>8219</v>
      </c>
      <c r="B1899">
        <v>183</v>
      </c>
      <c r="D1899" s="6" t="s">
        <v>8219</v>
      </c>
      <c r="E1899">
        <v>183</v>
      </c>
    </row>
    <row r="1900" spans="1:5" x14ac:dyDescent="0.2">
      <c r="A1900" s="6" t="s">
        <v>8219</v>
      </c>
      <c r="B1900">
        <v>21</v>
      </c>
      <c r="D1900" s="6" t="s">
        <v>8219</v>
      </c>
      <c r="E1900">
        <v>21</v>
      </c>
    </row>
    <row r="1901" spans="1:5" x14ac:dyDescent="0.2">
      <c r="A1901" s="6" t="s">
        <v>8219</v>
      </c>
      <c r="B1901">
        <v>42</v>
      </c>
      <c r="D1901" s="6" t="s">
        <v>8219</v>
      </c>
      <c r="E1901">
        <v>42</v>
      </c>
    </row>
    <row r="1902" spans="1:5" x14ac:dyDescent="0.2">
      <c r="A1902" s="6" t="s">
        <v>8219</v>
      </c>
      <c r="B1902">
        <v>54</v>
      </c>
      <c r="D1902" s="6" t="s">
        <v>8219</v>
      </c>
      <c r="E1902">
        <v>54</v>
      </c>
    </row>
    <row r="1903" spans="1:5" x14ac:dyDescent="0.2">
      <c r="A1903" s="6" t="s">
        <v>8221</v>
      </c>
      <c r="B1903">
        <v>25</v>
      </c>
      <c r="D1903" s="6" t="s">
        <v>8221</v>
      </c>
      <c r="E1903">
        <v>25</v>
      </c>
    </row>
    <row r="1904" spans="1:5" x14ac:dyDescent="0.2">
      <c r="A1904" s="6" t="s">
        <v>8221</v>
      </c>
      <c r="B1904">
        <v>3</v>
      </c>
      <c r="D1904" s="6" t="s">
        <v>8221</v>
      </c>
      <c r="E1904">
        <v>3</v>
      </c>
    </row>
    <row r="1905" spans="1:5" x14ac:dyDescent="0.2">
      <c r="A1905" s="6" t="s">
        <v>8221</v>
      </c>
      <c r="B1905">
        <v>41</v>
      </c>
      <c r="D1905" s="6" t="s">
        <v>8221</v>
      </c>
      <c r="E1905">
        <v>41</v>
      </c>
    </row>
    <row r="1906" spans="1:5" x14ac:dyDescent="0.2">
      <c r="A1906" s="6" t="s">
        <v>8221</v>
      </c>
      <c r="B1906">
        <v>2</v>
      </c>
      <c r="D1906" s="6" t="s">
        <v>8221</v>
      </c>
      <c r="E1906">
        <v>2</v>
      </c>
    </row>
    <row r="1907" spans="1:5" x14ac:dyDescent="0.2">
      <c r="A1907" s="6" t="s">
        <v>8221</v>
      </c>
      <c r="B1907">
        <v>4</v>
      </c>
      <c r="D1907" s="6" t="s">
        <v>8221</v>
      </c>
      <c r="E1907">
        <v>4</v>
      </c>
    </row>
    <row r="1908" spans="1:5" x14ac:dyDescent="0.2">
      <c r="A1908" s="6" t="s">
        <v>8221</v>
      </c>
      <c r="B1908">
        <v>99</v>
      </c>
      <c r="D1908" s="6" t="s">
        <v>8221</v>
      </c>
      <c r="E1908">
        <v>99</v>
      </c>
    </row>
    <row r="1909" spans="1:5" x14ac:dyDescent="0.2">
      <c r="A1909" s="6" t="s">
        <v>8221</v>
      </c>
      <c r="B1909">
        <v>4</v>
      </c>
      <c r="D1909" s="6" t="s">
        <v>8221</v>
      </c>
      <c r="E1909">
        <v>4</v>
      </c>
    </row>
    <row r="1910" spans="1:5" x14ac:dyDescent="0.2">
      <c r="A1910" s="6" t="s">
        <v>8221</v>
      </c>
      <c r="B1910">
        <v>4</v>
      </c>
      <c r="D1910" s="6" t="s">
        <v>8221</v>
      </c>
      <c r="E1910">
        <v>4</v>
      </c>
    </row>
    <row r="1911" spans="1:5" x14ac:dyDescent="0.2">
      <c r="A1911" s="6" t="s">
        <v>8221</v>
      </c>
      <c r="B1911">
        <v>38</v>
      </c>
      <c r="D1911" s="6" t="s">
        <v>8221</v>
      </c>
      <c r="E1911">
        <v>38</v>
      </c>
    </row>
    <row r="1912" spans="1:5" x14ac:dyDescent="0.2">
      <c r="A1912" s="6" t="s">
        <v>8221</v>
      </c>
      <c r="B1912">
        <v>285</v>
      </c>
      <c r="D1912" s="6" t="s">
        <v>8221</v>
      </c>
      <c r="E1912">
        <v>285</v>
      </c>
    </row>
    <row r="1913" spans="1:5" x14ac:dyDescent="0.2">
      <c r="A1913" s="6" t="s">
        <v>8221</v>
      </c>
      <c r="B1913">
        <v>1</v>
      </c>
      <c r="D1913" s="6" t="s">
        <v>8221</v>
      </c>
      <c r="E1913">
        <v>1</v>
      </c>
    </row>
    <row r="1914" spans="1:5" x14ac:dyDescent="0.2">
      <c r="A1914" s="6" t="s">
        <v>8221</v>
      </c>
      <c r="B1914">
        <v>42</v>
      </c>
      <c r="D1914" s="6" t="s">
        <v>8221</v>
      </c>
      <c r="E1914">
        <v>42</v>
      </c>
    </row>
    <row r="1915" spans="1:5" x14ac:dyDescent="0.2">
      <c r="A1915" s="6" t="s">
        <v>8221</v>
      </c>
      <c r="B1915">
        <v>26</v>
      </c>
      <c r="D1915" s="6" t="s">
        <v>8221</v>
      </c>
      <c r="E1915">
        <v>26</v>
      </c>
    </row>
    <row r="1916" spans="1:5" x14ac:dyDescent="0.2">
      <c r="A1916" s="6" t="s">
        <v>8221</v>
      </c>
      <c r="B1916">
        <v>2</v>
      </c>
      <c r="D1916" s="6" t="s">
        <v>8221</v>
      </c>
      <c r="E1916">
        <v>2</v>
      </c>
    </row>
    <row r="1917" spans="1:5" x14ac:dyDescent="0.2">
      <c r="A1917" s="6" t="s">
        <v>8221</v>
      </c>
      <c r="B1917">
        <v>4</v>
      </c>
      <c r="D1917" s="6" t="s">
        <v>8221</v>
      </c>
      <c r="E1917">
        <v>4</v>
      </c>
    </row>
    <row r="1918" spans="1:5" x14ac:dyDescent="0.2">
      <c r="A1918" s="6" t="s">
        <v>8221</v>
      </c>
      <c r="B1918">
        <v>6</v>
      </c>
      <c r="D1918" s="6" t="s">
        <v>8221</v>
      </c>
      <c r="E1918">
        <v>6</v>
      </c>
    </row>
    <row r="1919" spans="1:5" x14ac:dyDescent="0.2">
      <c r="A1919" s="6" t="s">
        <v>8221</v>
      </c>
      <c r="B1919">
        <v>70</v>
      </c>
      <c r="D1919" s="6" t="s">
        <v>8221</v>
      </c>
      <c r="E1919">
        <v>70</v>
      </c>
    </row>
    <row r="1920" spans="1:5" x14ac:dyDescent="0.2">
      <c r="A1920" s="6" t="s">
        <v>8221</v>
      </c>
      <c r="B1920">
        <v>9</v>
      </c>
      <c r="D1920" s="6" t="s">
        <v>8221</v>
      </c>
      <c r="E1920">
        <v>9</v>
      </c>
    </row>
    <row r="1921" spans="1:5" x14ac:dyDescent="0.2">
      <c r="A1921" s="6" t="s">
        <v>8221</v>
      </c>
      <c r="B1921">
        <v>8</v>
      </c>
      <c r="D1921" s="6" t="s">
        <v>8221</v>
      </c>
      <c r="E1921">
        <v>8</v>
      </c>
    </row>
    <row r="1922" spans="1:5" x14ac:dyDescent="0.2">
      <c r="A1922" s="6" t="s">
        <v>8221</v>
      </c>
      <c r="B1922">
        <v>105</v>
      </c>
      <c r="D1922" s="6" t="s">
        <v>8221</v>
      </c>
      <c r="E1922">
        <v>105</v>
      </c>
    </row>
    <row r="1923" spans="1:5" x14ac:dyDescent="0.2">
      <c r="A1923" s="6" t="s">
        <v>8219</v>
      </c>
      <c r="B1923">
        <v>38</v>
      </c>
      <c r="D1923" s="6" t="s">
        <v>8219</v>
      </c>
      <c r="E1923">
        <v>38</v>
      </c>
    </row>
    <row r="1924" spans="1:5" x14ac:dyDescent="0.2">
      <c r="A1924" s="6" t="s">
        <v>8219</v>
      </c>
      <c r="B1924">
        <v>64</v>
      </c>
      <c r="D1924" s="6" t="s">
        <v>8219</v>
      </c>
      <c r="E1924">
        <v>64</v>
      </c>
    </row>
    <row r="1925" spans="1:5" x14ac:dyDescent="0.2">
      <c r="A1925" s="6" t="s">
        <v>8219</v>
      </c>
      <c r="B1925">
        <v>13</v>
      </c>
      <c r="D1925" s="6" t="s">
        <v>8219</v>
      </c>
      <c r="E1925">
        <v>13</v>
      </c>
    </row>
    <row r="1926" spans="1:5" x14ac:dyDescent="0.2">
      <c r="A1926" s="6" t="s">
        <v>8219</v>
      </c>
      <c r="B1926">
        <v>33</v>
      </c>
      <c r="D1926" s="6" t="s">
        <v>8219</v>
      </c>
      <c r="E1926">
        <v>33</v>
      </c>
    </row>
    <row r="1927" spans="1:5" x14ac:dyDescent="0.2">
      <c r="A1927" s="6" t="s">
        <v>8219</v>
      </c>
      <c r="B1927">
        <v>52</v>
      </c>
      <c r="D1927" s="6" t="s">
        <v>8219</v>
      </c>
      <c r="E1927">
        <v>52</v>
      </c>
    </row>
    <row r="1928" spans="1:5" x14ac:dyDescent="0.2">
      <c r="A1928" s="6" t="s">
        <v>8219</v>
      </c>
      <c r="B1928">
        <v>107</v>
      </c>
      <c r="D1928" s="6" t="s">
        <v>8219</v>
      </c>
      <c r="E1928">
        <v>107</v>
      </c>
    </row>
    <row r="1929" spans="1:5" x14ac:dyDescent="0.2">
      <c r="A1929" s="6" t="s">
        <v>8219</v>
      </c>
      <c r="B1929">
        <v>11</v>
      </c>
      <c r="D1929" s="6" t="s">
        <v>8219</v>
      </c>
      <c r="E1929">
        <v>11</v>
      </c>
    </row>
    <row r="1930" spans="1:5" x14ac:dyDescent="0.2">
      <c r="A1930" s="6" t="s">
        <v>8219</v>
      </c>
      <c r="B1930">
        <v>34</v>
      </c>
      <c r="D1930" s="6" t="s">
        <v>8219</v>
      </c>
      <c r="E1930">
        <v>34</v>
      </c>
    </row>
    <row r="1931" spans="1:5" x14ac:dyDescent="0.2">
      <c r="A1931" s="6" t="s">
        <v>8219</v>
      </c>
      <c r="B1931">
        <v>75</v>
      </c>
      <c r="D1931" s="6" t="s">
        <v>8219</v>
      </c>
      <c r="E1931">
        <v>75</v>
      </c>
    </row>
    <row r="1932" spans="1:5" x14ac:dyDescent="0.2">
      <c r="A1932" s="6" t="s">
        <v>8219</v>
      </c>
      <c r="B1932">
        <v>26</v>
      </c>
      <c r="D1932" s="6" t="s">
        <v>8219</v>
      </c>
      <c r="E1932">
        <v>26</v>
      </c>
    </row>
    <row r="1933" spans="1:5" x14ac:dyDescent="0.2">
      <c r="A1933" s="6" t="s">
        <v>8219</v>
      </c>
      <c r="B1933">
        <v>50</v>
      </c>
      <c r="D1933" s="6" t="s">
        <v>8219</v>
      </c>
      <c r="E1933">
        <v>50</v>
      </c>
    </row>
    <row r="1934" spans="1:5" x14ac:dyDescent="0.2">
      <c r="A1934" s="6" t="s">
        <v>8219</v>
      </c>
      <c r="B1934">
        <v>80</v>
      </c>
      <c r="D1934" s="6" t="s">
        <v>8219</v>
      </c>
      <c r="E1934">
        <v>80</v>
      </c>
    </row>
    <row r="1935" spans="1:5" x14ac:dyDescent="0.2">
      <c r="A1935" s="6" t="s">
        <v>8219</v>
      </c>
      <c r="B1935">
        <v>110</v>
      </c>
      <c r="D1935" s="6" t="s">
        <v>8219</v>
      </c>
      <c r="E1935">
        <v>110</v>
      </c>
    </row>
    <row r="1936" spans="1:5" x14ac:dyDescent="0.2">
      <c r="A1936" s="6" t="s">
        <v>8219</v>
      </c>
      <c r="B1936">
        <v>77</v>
      </c>
      <c r="D1936" s="6" t="s">
        <v>8219</v>
      </c>
      <c r="E1936">
        <v>77</v>
      </c>
    </row>
    <row r="1937" spans="1:5" x14ac:dyDescent="0.2">
      <c r="A1937" s="6" t="s">
        <v>8219</v>
      </c>
      <c r="B1937">
        <v>50</v>
      </c>
      <c r="D1937" s="6" t="s">
        <v>8219</v>
      </c>
      <c r="E1937">
        <v>50</v>
      </c>
    </row>
    <row r="1938" spans="1:5" x14ac:dyDescent="0.2">
      <c r="A1938" s="6" t="s">
        <v>8219</v>
      </c>
      <c r="B1938">
        <v>145</v>
      </c>
      <c r="D1938" s="6" t="s">
        <v>8219</v>
      </c>
      <c r="E1938">
        <v>145</v>
      </c>
    </row>
    <row r="1939" spans="1:5" x14ac:dyDescent="0.2">
      <c r="A1939" s="6" t="s">
        <v>8219</v>
      </c>
      <c r="B1939">
        <v>29</v>
      </c>
      <c r="D1939" s="6" t="s">
        <v>8219</v>
      </c>
      <c r="E1939">
        <v>29</v>
      </c>
    </row>
    <row r="1940" spans="1:5" x14ac:dyDescent="0.2">
      <c r="A1940" s="6" t="s">
        <v>8219</v>
      </c>
      <c r="B1940">
        <v>114</v>
      </c>
      <c r="D1940" s="6" t="s">
        <v>8219</v>
      </c>
      <c r="E1940">
        <v>114</v>
      </c>
    </row>
    <row r="1941" spans="1:5" x14ac:dyDescent="0.2">
      <c r="A1941" s="6" t="s">
        <v>8219</v>
      </c>
      <c r="B1941">
        <v>96</v>
      </c>
      <c r="D1941" s="6" t="s">
        <v>8219</v>
      </c>
      <c r="E1941">
        <v>96</v>
      </c>
    </row>
    <row r="1942" spans="1:5" x14ac:dyDescent="0.2">
      <c r="A1942" s="6" t="s">
        <v>8219</v>
      </c>
      <c r="B1942">
        <v>31</v>
      </c>
      <c r="D1942" s="6" t="s">
        <v>8219</v>
      </c>
      <c r="E1942">
        <v>31</v>
      </c>
    </row>
    <row r="1943" spans="1:5" x14ac:dyDescent="0.2">
      <c r="A1943" s="6" t="s">
        <v>8219</v>
      </c>
      <c r="B1943">
        <v>4883</v>
      </c>
      <c r="D1943" s="6" t="s">
        <v>8219</v>
      </c>
      <c r="E1943">
        <v>4883</v>
      </c>
    </row>
    <row r="1944" spans="1:5" x14ac:dyDescent="0.2">
      <c r="A1944" s="6" t="s">
        <v>8219</v>
      </c>
      <c r="B1944">
        <v>95</v>
      </c>
      <c r="D1944" s="6" t="s">
        <v>8219</v>
      </c>
      <c r="E1944">
        <v>95</v>
      </c>
    </row>
    <row r="1945" spans="1:5" x14ac:dyDescent="0.2">
      <c r="A1945" s="6" t="s">
        <v>8219</v>
      </c>
      <c r="B1945">
        <v>2478</v>
      </c>
      <c r="D1945" s="6" t="s">
        <v>8219</v>
      </c>
      <c r="E1945">
        <v>2478</v>
      </c>
    </row>
    <row r="1946" spans="1:5" x14ac:dyDescent="0.2">
      <c r="A1946" s="6" t="s">
        <v>8219</v>
      </c>
      <c r="B1946">
        <v>1789</v>
      </c>
      <c r="D1946" s="6" t="s">
        <v>8219</v>
      </c>
      <c r="E1946">
        <v>1789</v>
      </c>
    </row>
    <row r="1947" spans="1:5" x14ac:dyDescent="0.2">
      <c r="A1947" s="6" t="s">
        <v>8219</v>
      </c>
      <c r="B1947">
        <v>680</v>
      </c>
      <c r="D1947" s="6" t="s">
        <v>8219</v>
      </c>
      <c r="E1947">
        <v>680</v>
      </c>
    </row>
    <row r="1948" spans="1:5" x14ac:dyDescent="0.2">
      <c r="A1948" s="6" t="s">
        <v>8219</v>
      </c>
      <c r="B1948">
        <v>70</v>
      </c>
      <c r="D1948" s="6" t="s">
        <v>8219</v>
      </c>
      <c r="E1948">
        <v>70</v>
      </c>
    </row>
    <row r="1949" spans="1:5" x14ac:dyDescent="0.2">
      <c r="A1949" s="6" t="s">
        <v>8219</v>
      </c>
      <c r="B1949">
        <v>23</v>
      </c>
      <c r="D1949" s="6" t="s">
        <v>8219</v>
      </c>
      <c r="E1949">
        <v>23</v>
      </c>
    </row>
    <row r="1950" spans="1:5" x14ac:dyDescent="0.2">
      <c r="A1950" s="6" t="s">
        <v>8219</v>
      </c>
      <c r="B1950">
        <v>4245</v>
      </c>
      <c r="D1950" s="6" t="s">
        <v>8219</v>
      </c>
      <c r="E1950">
        <v>4245</v>
      </c>
    </row>
    <row r="1951" spans="1:5" x14ac:dyDescent="0.2">
      <c r="A1951" s="6" t="s">
        <v>8219</v>
      </c>
      <c r="B1951">
        <v>943</v>
      </c>
      <c r="D1951" s="6" t="s">
        <v>8219</v>
      </c>
      <c r="E1951">
        <v>943</v>
      </c>
    </row>
    <row r="1952" spans="1:5" x14ac:dyDescent="0.2">
      <c r="A1952" s="6" t="s">
        <v>8219</v>
      </c>
      <c r="B1952">
        <v>1876</v>
      </c>
      <c r="D1952" s="6" t="s">
        <v>8219</v>
      </c>
      <c r="E1952">
        <v>1876</v>
      </c>
    </row>
    <row r="1953" spans="1:5" x14ac:dyDescent="0.2">
      <c r="A1953" s="6" t="s">
        <v>8219</v>
      </c>
      <c r="B1953">
        <v>834</v>
      </c>
      <c r="D1953" s="6" t="s">
        <v>8219</v>
      </c>
      <c r="E1953">
        <v>834</v>
      </c>
    </row>
    <row r="1954" spans="1:5" x14ac:dyDescent="0.2">
      <c r="A1954" s="6" t="s">
        <v>8219</v>
      </c>
      <c r="B1954">
        <v>682</v>
      </c>
      <c r="D1954" s="6" t="s">
        <v>8219</v>
      </c>
      <c r="E1954">
        <v>682</v>
      </c>
    </row>
    <row r="1955" spans="1:5" x14ac:dyDescent="0.2">
      <c r="A1955" s="6" t="s">
        <v>8219</v>
      </c>
      <c r="B1955">
        <v>147</v>
      </c>
      <c r="D1955" s="6" t="s">
        <v>8219</v>
      </c>
      <c r="E1955">
        <v>147</v>
      </c>
    </row>
    <row r="1956" spans="1:5" x14ac:dyDescent="0.2">
      <c r="A1956" s="6" t="s">
        <v>8219</v>
      </c>
      <c r="B1956">
        <v>415</v>
      </c>
      <c r="D1956" s="6" t="s">
        <v>8219</v>
      </c>
      <c r="E1956">
        <v>415</v>
      </c>
    </row>
    <row r="1957" spans="1:5" x14ac:dyDescent="0.2">
      <c r="A1957" s="6" t="s">
        <v>8219</v>
      </c>
      <c r="B1957">
        <v>290</v>
      </c>
      <c r="D1957" s="6" t="s">
        <v>8219</v>
      </c>
      <c r="E1957">
        <v>290</v>
      </c>
    </row>
    <row r="1958" spans="1:5" x14ac:dyDescent="0.2">
      <c r="A1958" s="6" t="s">
        <v>8219</v>
      </c>
      <c r="B1958">
        <v>365</v>
      </c>
      <c r="D1958" s="6" t="s">
        <v>8219</v>
      </c>
      <c r="E1958">
        <v>365</v>
      </c>
    </row>
    <row r="1959" spans="1:5" x14ac:dyDescent="0.2">
      <c r="A1959" s="6" t="s">
        <v>8219</v>
      </c>
      <c r="B1959">
        <v>660</v>
      </c>
      <c r="D1959" s="6" t="s">
        <v>8219</v>
      </c>
      <c r="E1959">
        <v>660</v>
      </c>
    </row>
    <row r="1960" spans="1:5" x14ac:dyDescent="0.2">
      <c r="A1960" s="6" t="s">
        <v>8219</v>
      </c>
      <c r="B1960">
        <v>1356</v>
      </c>
      <c r="D1960" s="6" t="s">
        <v>8219</v>
      </c>
      <c r="E1960">
        <v>1356</v>
      </c>
    </row>
    <row r="1961" spans="1:5" x14ac:dyDescent="0.2">
      <c r="A1961" s="6" t="s">
        <v>8219</v>
      </c>
      <c r="B1961">
        <v>424</v>
      </c>
      <c r="D1961" s="6" t="s">
        <v>8219</v>
      </c>
      <c r="E1961">
        <v>424</v>
      </c>
    </row>
    <row r="1962" spans="1:5" x14ac:dyDescent="0.2">
      <c r="A1962" s="6" t="s">
        <v>8219</v>
      </c>
      <c r="B1962">
        <v>33</v>
      </c>
      <c r="D1962" s="6" t="s">
        <v>8219</v>
      </c>
      <c r="E1962">
        <v>33</v>
      </c>
    </row>
    <row r="1963" spans="1:5" x14ac:dyDescent="0.2">
      <c r="A1963" s="6" t="s">
        <v>8219</v>
      </c>
      <c r="B1963">
        <v>1633</v>
      </c>
      <c r="D1963" s="6" t="s">
        <v>8219</v>
      </c>
      <c r="E1963">
        <v>1633</v>
      </c>
    </row>
    <row r="1964" spans="1:5" x14ac:dyDescent="0.2">
      <c r="A1964" s="6" t="s">
        <v>8219</v>
      </c>
      <c r="B1964">
        <v>306</v>
      </c>
      <c r="D1964" s="6" t="s">
        <v>8219</v>
      </c>
      <c r="E1964">
        <v>306</v>
      </c>
    </row>
    <row r="1965" spans="1:5" x14ac:dyDescent="0.2">
      <c r="A1965" s="6" t="s">
        <v>8219</v>
      </c>
      <c r="B1965">
        <v>205</v>
      </c>
      <c r="D1965" s="6" t="s">
        <v>8219</v>
      </c>
      <c r="E1965">
        <v>205</v>
      </c>
    </row>
    <row r="1966" spans="1:5" x14ac:dyDescent="0.2">
      <c r="A1966" s="6" t="s">
        <v>8219</v>
      </c>
      <c r="B1966">
        <v>1281</v>
      </c>
      <c r="D1966" s="6" t="s">
        <v>8219</v>
      </c>
      <c r="E1966">
        <v>1281</v>
      </c>
    </row>
    <row r="1967" spans="1:5" x14ac:dyDescent="0.2">
      <c r="A1967" s="6" t="s">
        <v>8219</v>
      </c>
      <c r="B1967">
        <v>103</v>
      </c>
      <c r="D1967" s="6" t="s">
        <v>8219</v>
      </c>
      <c r="E1967">
        <v>103</v>
      </c>
    </row>
    <row r="1968" spans="1:5" x14ac:dyDescent="0.2">
      <c r="A1968" s="6" t="s">
        <v>8219</v>
      </c>
      <c r="B1968">
        <v>1513</v>
      </c>
      <c r="D1968" s="6" t="s">
        <v>8219</v>
      </c>
      <c r="E1968">
        <v>1513</v>
      </c>
    </row>
    <row r="1969" spans="1:5" x14ac:dyDescent="0.2">
      <c r="A1969" s="6" t="s">
        <v>8219</v>
      </c>
      <c r="B1969">
        <v>405</v>
      </c>
      <c r="D1969" s="6" t="s">
        <v>8219</v>
      </c>
      <c r="E1969">
        <v>405</v>
      </c>
    </row>
    <row r="1970" spans="1:5" x14ac:dyDescent="0.2">
      <c r="A1970" s="6" t="s">
        <v>8219</v>
      </c>
      <c r="B1970">
        <v>510</v>
      </c>
      <c r="D1970" s="6" t="s">
        <v>8219</v>
      </c>
      <c r="E1970">
        <v>510</v>
      </c>
    </row>
    <row r="1971" spans="1:5" x14ac:dyDescent="0.2">
      <c r="A1971" s="6" t="s">
        <v>8219</v>
      </c>
      <c r="B1971">
        <v>1887</v>
      </c>
      <c r="D1971" s="6" t="s">
        <v>8219</v>
      </c>
      <c r="E1971">
        <v>1887</v>
      </c>
    </row>
    <row r="1972" spans="1:5" x14ac:dyDescent="0.2">
      <c r="A1972" s="6" t="s">
        <v>8219</v>
      </c>
      <c r="B1972">
        <v>701</v>
      </c>
      <c r="D1972" s="6" t="s">
        <v>8219</v>
      </c>
      <c r="E1972">
        <v>701</v>
      </c>
    </row>
    <row r="1973" spans="1:5" x14ac:dyDescent="0.2">
      <c r="A1973" s="6" t="s">
        <v>8219</v>
      </c>
      <c r="B1973">
        <v>3863</v>
      </c>
      <c r="D1973" s="6" t="s">
        <v>8219</v>
      </c>
      <c r="E1973">
        <v>3863</v>
      </c>
    </row>
    <row r="1974" spans="1:5" x14ac:dyDescent="0.2">
      <c r="A1974" s="6" t="s">
        <v>8219</v>
      </c>
      <c r="B1974">
        <v>238</v>
      </c>
      <c r="D1974" s="6" t="s">
        <v>8219</v>
      </c>
      <c r="E1974">
        <v>238</v>
      </c>
    </row>
    <row r="1975" spans="1:5" x14ac:dyDescent="0.2">
      <c r="A1975" s="6" t="s">
        <v>8219</v>
      </c>
      <c r="B1975">
        <v>2051</v>
      </c>
      <c r="D1975" s="6" t="s">
        <v>8219</v>
      </c>
      <c r="E1975">
        <v>2051</v>
      </c>
    </row>
    <row r="1976" spans="1:5" x14ac:dyDescent="0.2">
      <c r="A1976" s="6" t="s">
        <v>8219</v>
      </c>
      <c r="B1976">
        <v>402</v>
      </c>
      <c r="D1976" s="6" t="s">
        <v>8219</v>
      </c>
      <c r="E1976">
        <v>402</v>
      </c>
    </row>
    <row r="1977" spans="1:5" x14ac:dyDescent="0.2">
      <c r="A1977" s="6" t="s">
        <v>8219</v>
      </c>
      <c r="B1977">
        <v>253</v>
      </c>
      <c r="D1977" s="6" t="s">
        <v>8219</v>
      </c>
      <c r="E1977">
        <v>253</v>
      </c>
    </row>
    <row r="1978" spans="1:5" x14ac:dyDescent="0.2">
      <c r="A1978" s="6" t="s">
        <v>8219</v>
      </c>
      <c r="B1978">
        <v>473</v>
      </c>
      <c r="D1978" s="6" t="s">
        <v>8219</v>
      </c>
      <c r="E1978">
        <v>473</v>
      </c>
    </row>
    <row r="1979" spans="1:5" x14ac:dyDescent="0.2">
      <c r="A1979" s="6" t="s">
        <v>8219</v>
      </c>
      <c r="B1979">
        <v>821</v>
      </c>
      <c r="D1979" s="6" t="s">
        <v>8219</v>
      </c>
      <c r="E1979">
        <v>821</v>
      </c>
    </row>
    <row r="1980" spans="1:5" x14ac:dyDescent="0.2">
      <c r="A1980" s="6" t="s">
        <v>8219</v>
      </c>
      <c r="B1980">
        <v>388</v>
      </c>
      <c r="D1980" s="6" t="s">
        <v>8219</v>
      </c>
      <c r="E1980">
        <v>388</v>
      </c>
    </row>
    <row r="1981" spans="1:5" x14ac:dyDescent="0.2">
      <c r="A1981" s="6" t="s">
        <v>8219</v>
      </c>
      <c r="B1981">
        <v>813</v>
      </c>
      <c r="D1981" s="6" t="s">
        <v>8219</v>
      </c>
      <c r="E1981">
        <v>813</v>
      </c>
    </row>
    <row r="1982" spans="1:5" x14ac:dyDescent="0.2">
      <c r="A1982" s="6" t="s">
        <v>8219</v>
      </c>
      <c r="B1982">
        <v>1945</v>
      </c>
      <c r="D1982" s="6" t="s">
        <v>8219</v>
      </c>
      <c r="E1982">
        <v>1945</v>
      </c>
    </row>
    <row r="1983" spans="1:5" x14ac:dyDescent="0.2">
      <c r="A1983" s="6" t="s">
        <v>8221</v>
      </c>
      <c r="B1983">
        <v>12</v>
      </c>
      <c r="D1983" s="6" t="s">
        <v>8221</v>
      </c>
      <c r="E1983">
        <v>12</v>
      </c>
    </row>
    <row r="1984" spans="1:5" x14ac:dyDescent="0.2">
      <c r="A1984" s="6" t="s">
        <v>8221</v>
      </c>
      <c r="B1984">
        <v>0</v>
      </c>
      <c r="D1984" s="6" t="s">
        <v>8221</v>
      </c>
      <c r="E1984">
        <v>0</v>
      </c>
    </row>
    <row r="1985" spans="1:5" x14ac:dyDescent="0.2">
      <c r="A1985" s="6" t="s">
        <v>8221</v>
      </c>
      <c r="B1985">
        <v>16</v>
      </c>
      <c r="D1985" s="6" t="s">
        <v>8221</v>
      </c>
      <c r="E1985">
        <v>16</v>
      </c>
    </row>
    <row r="1986" spans="1:5" x14ac:dyDescent="0.2">
      <c r="A1986" s="6" t="s">
        <v>8221</v>
      </c>
      <c r="B1986">
        <v>7</v>
      </c>
      <c r="D1986" s="6" t="s">
        <v>8221</v>
      </c>
      <c r="E1986">
        <v>7</v>
      </c>
    </row>
    <row r="1987" spans="1:5" x14ac:dyDescent="0.2">
      <c r="A1987" s="6" t="s">
        <v>8221</v>
      </c>
      <c r="B1987">
        <v>4</v>
      </c>
      <c r="D1987" s="6" t="s">
        <v>8221</v>
      </c>
      <c r="E1987">
        <v>4</v>
      </c>
    </row>
    <row r="1988" spans="1:5" x14ac:dyDescent="0.2">
      <c r="A1988" s="6" t="s">
        <v>8221</v>
      </c>
      <c r="B1988">
        <v>1</v>
      </c>
      <c r="D1988" s="6" t="s">
        <v>8221</v>
      </c>
      <c r="E1988">
        <v>1</v>
      </c>
    </row>
    <row r="1989" spans="1:5" x14ac:dyDescent="0.2">
      <c r="A1989" s="6" t="s">
        <v>8221</v>
      </c>
      <c r="B1989">
        <v>28</v>
      </c>
      <c r="D1989" s="6" t="s">
        <v>8221</v>
      </c>
      <c r="E1989">
        <v>28</v>
      </c>
    </row>
    <row r="1990" spans="1:5" x14ac:dyDescent="0.2">
      <c r="A1990" s="6" t="s">
        <v>8221</v>
      </c>
      <c r="B1990">
        <v>1</v>
      </c>
      <c r="D1990" s="6" t="s">
        <v>8221</v>
      </c>
      <c r="E1990">
        <v>1</v>
      </c>
    </row>
    <row r="1991" spans="1:5" x14ac:dyDescent="0.2">
      <c r="A1991" s="6" t="s">
        <v>8221</v>
      </c>
      <c r="B1991">
        <v>1</v>
      </c>
      <c r="D1991" s="6" t="s">
        <v>8221</v>
      </c>
      <c r="E1991">
        <v>1</v>
      </c>
    </row>
    <row r="1992" spans="1:5" x14ac:dyDescent="0.2">
      <c r="A1992" s="6" t="s">
        <v>8221</v>
      </c>
      <c r="B1992">
        <v>5</v>
      </c>
      <c r="D1992" s="6" t="s">
        <v>8221</v>
      </c>
      <c r="E1992">
        <v>5</v>
      </c>
    </row>
    <row r="1993" spans="1:5" x14ac:dyDescent="0.2">
      <c r="A1993" s="6" t="s">
        <v>8221</v>
      </c>
      <c r="B1993">
        <v>3</v>
      </c>
      <c r="D1993" s="6" t="s">
        <v>8221</v>
      </c>
      <c r="E1993">
        <v>3</v>
      </c>
    </row>
    <row r="1994" spans="1:5" x14ac:dyDescent="0.2">
      <c r="A1994" s="6" t="s">
        <v>8221</v>
      </c>
      <c r="B1994">
        <v>2</v>
      </c>
      <c r="D1994" s="6" t="s">
        <v>8221</v>
      </c>
      <c r="E1994">
        <v>2</v>
      </c>
    </row>
    <row r="1995" spans="1:5" x14ac:dyDescent="0.2">
      <c r="A1995" s="6" t="s">
        <v>8221</v>
      </c>
      <c r="B1995">
        <v>0</v>
      </c>
      <c r="D1995" s="6" t="s">
        <v>8221</v>
      </c>
      <c r="E1995">
        <v>0</v>
      </c>
    </row>
    <row r="1996" spans="1:5" x14ac:dyDescent="0.2">
      <c r="A1996" s="6" t="s">
        <v>8221</v>
      </c>
      <c r="B1996">
        <v>0</v>
      </c>
      <c r="D1996" s="6" t="s">
        <v>8221</v>
      </c>
      <c r="E1996">
        <v>0</v>
      </c>
    </row>
    <row r="1997" spans="1:5" x14ac:dyDescent="0.2">
      <c r="A1997" s="6" t="s">
        <v>8221</v>
      </c>
      <c r="B1997">
        <v>3</v>
      </c>
      <c r="D1997" s="6" t="s">
        <v>8221</v>
      </c>
      <c r="E1997">
        <v>3</v>
      </c>
    </row>
    <row r="1998" spans="1:5" x14ac:dyDescent="0.2">
      <c r="A1998" s="6" t="s">
        <v>8221</v>
      </c>
      <c r="B1998">
        <v>0</v>
      </c>
      <c r="D1998" s="6" t="s">
        <v>8221</v>
      </c>
      <c r="E1998">
        <v>0</v>
      </c>
    </row>
    <row r="1999" spans="1:5" x14ac:dyDescent="0.2">
      <c r="A1999" s="6" t="s">
        <v>8221</v>
      </c>
      <c r="B1999">
        <v>0</v>
      </c>
      <c r="D1999" s="6" t="s">
        <v>8221</v>
      </c>
      <c r="E1999">
        <v>0</v>
      </c>
    </row>
    <row r="2000" spans="1:5" x14ac:dyDescent="0.2">
      <c r="A2000" s="6" t="s">
        <v>8221</v>
      </c>
      <c r="B2000">
        <v>3</v>
      </c>
      <c r="D2000" s="6" t="s">
        <v>8221</v>
      </c>
      <c r="E2000">
        <v>3</v>
      </c>
    </row>
    <row r="2001" spans="1:5" x14ac:dyDescent="0.2">
      <c r="A2001" s="6" t="s">
        <v>8221</v>
      </c>
      <c r="B2001">
        <v>7</v>
      </c>
      <c r="D2001" s="6" t="s">
        <v>8221</v>
      </c>
      <c r="E2001">
        <v>7</v>
      </c>
    </row>
    <row r="2002" spans="1:5" x14ac:dyDescent="0.2">
      <c r="A2002" s="6" t="s">
        <v>8221</v>
      </c>
      <c r="B2002">
        <v>25</v>
      </c>
      <c r="D2002" s="6" t="s">
        <v>8221</v>
      </c>
      <c r="E2002">
        <v>25</v>
      </c>
    </row>
    <row r="2003" spans="1:5" x14ac:dyDescent="0.2">
      <c r="A2003" s="6" t="s">
        <v>8219</v>
      </c>
      <c r="B2003">
        <v>1637</v>
      </c>
      <c r="D2003" s="6" t="s">
        <v>8219</v>
      </c>
      <c r="E2003">
        <v>1637</v>
      </c>
    </row>
    <row r="2004" spans="1:5" x14ac:dyDescent="0.2">
      <c r="A2004" s="6" t="s">
        <v>8219</v>
      </c>
      <c r="B2004">
        <v>1375</v>
      </c>
      <c r="D2004" s="6" t="s">
        <v>8219</v>
      </c>
      <c r="E2004">
        <v>1375</v>
      </c>
    </row>
    <row r="2005" spans="1:5" x14ac:dyDescent="0.2">
      <c r="A2005" s="6" t="s">
        <v>8219</v>
      </c>
      <c r="B2005">
        <v>17</v>
      </c>
      <c r="D2005" s="6" t="s">
        <v>8219</v>
      </c>
      <c r="E2005">
        <v>17</v>
      </c>
    </row>
    <row r="2006" spans="1:5" x14ac:dyDescent="0.2">
      <c r="A2006" s="6" t="s">
        <v>8219</v>
      </c>
      <c r="B2006">
        <v>354</v>
      </c>
      <c r="D2006" s="6" t="s">
        <v>8219</v>
      </c>
      <c r="E2006">
        <v>354</v>
      </c>
    </row>
    <row r="2007" spans="1:5" x14ac:dyDescent="0.2">
      <c r="A2007" s="6" t="s">
        <v>8219</v>
      </c>
      <c r="B2007">
        <v>191</v>
      </c>
      <c r="D2007" s="6" t="s">
        <v>8219</v>
      </c>
      <c r="E2007">
        <v>191</v>
      </c>
    </row>
    <row r="2008" spans="1:5" x14ac:dyDescent="0.2">
      <c r="A2008" s="6" t="s">
        <v>8219</v>
      </c>
      <c r="B2008">
        <v>303</v>
      </c>
      <c r="D2008" s="6" t="s">
        <v>8219</v>
      </c>
      <c r="E2008">
        <v>303</v>
      </c>
    </row>
    <row r="2009" spans="1:5" x14ac:dyDescent="0.2">
      <c r="A2009" s="6" t="s">
        <v>8219</v>
      </c>
      <c r="B2009">
        <v>137</v>
      </c>
      <c r="D2009" s="6" t="s">
        <v>8219</v>
      </c>
      <c r="E2009">
        <v>137</v>
      </c>
    </row>
    <row r="2010" spans="1:5" x14ac:dyDescent="0.2">
      <c r="A2010" s="6" t="s">
        <v>8219</v>
      </c>
      <c r="B2010">
        <v>41</v>
      </c>
      <c r="D2010" s="6" t="s">
        <v>8219</v>
      </c>
      <c r="E2010">
        <v>41</v>
      </c>
    </row>
    <row r="2011" spans="1:5" x14ac:dyDescent="0.2">
      <c r="A2011" s="6" t="s">
        <v>8219</v>
      </c>
      <c r="B2011">
        <v>398</v>
      </c>
      <c r="D2011" s="6" t="s">
        <v>8219</v>
      </c>
      <c r="E2011">
        <v>398</v>
      </c>
    </row>
    <row r="2012" spans="1:5" x14ac:dyDescent="0.2">
      <c r="A2012" s="6" t="s">
        <v>8219</v>
      </c>
      <c r="B2012">
        <v>1737</v>
      </c>
      <c r="D2012" s="6" t="s">
        <v>8219</v>
      </c>
      <c r="E2012">
        <v>1737</v>
      </c>
    </row>
    <row r="2013" spans="1:5" x14ac:dyDescent="0.2">
      <c r="A2013" s="6" t="s">
        <v>8219</v>
      </c>
      <c r="B2013">
        <v>971</v>
      </c>
      <c r="D2013" s="6" t="s">
        <v>8219</v>
      </c>
      <c r="E2013">
        <v>971</v>
      </c>
    </row>
    <row r="2014" spans="1:5" x14ac:dyDescent="0.2">
      <c r="A2014" s="6" t="s">
        <v>8219</v>
      </c>
      <c r="B2014">
        <v>183</v>
      </c>
      <c r="D2014" s="6" t="s">
        <v>8219</v>
      </c>
      <c r="E2014">
        <v>183</v>
      </c>
    </row>
    <row r="2015" spans="1:5" x14ac:dyDescent="0.2">
      <c r="A2015" s="6" t="s">
        <v>8219</v>
      </c>
      <c r="B2015">
        <v>4562</v>
      </c>
      <c r="D2015" s="6" t="s">
        <v>8219</v>
      </c>
      <c r="E2015">
        <v>4562</v>
      </c>
    </row>
    <row r="2016" spans="1:5" x14ac:dyDescent="0.2">
      <c r="A2016" s="6" t="s">
        <v>8219</v>
      </c>
      <c r="B2016">
        <v>26457</v>
      </c>
      <c r="D2016" s="6" t="s">
        <v>8219</v>
      </c>
      <c r="E2016">
        <v>26457</v>
      </c>
    </row>
    <row r="2017" spans="1:5" x14ac:dyDescent="0.2">
      <c r="A2017" s="6" t="s">
        <v>8219</v>
      </c>
      <c r="B2017">
        <v>162</v>
      </c>
      <c r="D2017" s="6" t="s">
        <v>8219</v>
      </c>
      <c r="E2017">
        <v>162</v>
      </c>
    </row>
    <row r="2018" spans="1:5" x14ac:dyDescent="0.2">
      <c r="A2018" s="6" t="s">
        <v>8219</v>
      </c>
      <c r="B2018">
        <v>479</v>
      </c>
      <c r="D2018" s="6" t="s">
        <v>8219</v>
      </c>
      <c r="E2018">
        <v>479</v>
      </c>
    </row>
    <row r="2019" spans="1:5" x14ac:dyDescent="0.2">
      <c r="A2019" s="6" t="s">
        <v>8219</v>
      </c>
      <c r="B2019">
        <v>426</v>
      </c>
      <c r="D2019" s="6" t="s">
        <v>8219</v>
      </c>
      <c r="E2019">
        <v>426</v>
      </c>
    </row>
    <row r="2020" spans="1:5" x14ac:dyDescent="0.2">
      <c r="A2020" s="6" t="s">
        <v>8219</v>
      </c>
      <c r="B2020">
        <v>450</v>
      </c>
      <c r="D2020" s="6" t="s">
        <v>8219</v>
      </c>
      <c r="E2020">
        <v>450</v>
      </c>
    </row>
    <row r="2021" spans="1:5" x14ac:dyDescent="0.2">
      <c r="A2021" s="6" t="s">
        <v>8219</v>
      </c>
      <c r="B2021">
        <v>1780</v>
      </c>
      <c r="D2021" s="6" t="s">
        <v>8219</v>
      </c>
      <c r="E2021">
        <v>1780</v>
      </c>
    </row>
    <row r="2022" spans="1:5" x14ac:dyDescent="0.2">
      <c r="A2022" s="6" t="s">
        <v>8219</v>
      </c>
      <c r="B2022">
        <v>122</v>
      </c>
      <c r="D2022" s="6" t="s">
        <v>8219</v>
      </c>
      <c r="E2022">
        <v>122</v>
      </c>
    </row>
    <row r="2023" spans="1:5" x14ac:dyDescent="0.2">
      <c r="A2023" s="6" t="s">
        <v>8219</v>
      </c>
      <c r="B2023">
        <v>95</v>
      </c>
      <c r="D2023" s="6" t="s">
        <v>8219</v>
      </c>
      <c r="E2023">
        <v>95</v>
      </c>
    </row>
    <row r="2024" spans="1:5" x14ac:dyDescent="0.2">
      <c r="A2024" s="6" t="s">
        <v>8219</v>
      </c>
      <c r="B2024">
        <v>325</v>
      </c>
      <c r="D2024" s="6" t="s">
        <v>8219</v>
      </c>
      <c r="E2024">
        <v>325</v>
      </c>
    </row>
    <row r="2025" spans="1:5" x14ac:dyDescent="0.2">
      <c r="A2025" s="6" t="s">
        <v>8219</v>
      </c>
      <c r="B2025">
        <v>353</v>
      </c>
      <c r="D2025" s="6" t="s">
        <v>8219</v>
      </c>
      <c r="E2025">
        <v>353</v>
      </c>
    </row>
    <row r="2026" spans="1:5" x14ac:dyDescent="0.2">
      <c r="A2026" s="6" t="s">
        <v>8219</v>
      </c>
      <c r="B2026">
        <v>105</v>
      </c>
      <c r="D2026" s="6" t="s">
        <v>8219</v>
      </c>
      <c r="E2026">
        <v>105</v>
      </c>
    </row>
    <row r="2027" spans="1:5" x14ac:dyDescent="0.2">
      <c r="A2027" s="6" t="s">
        <v>8219</v>
      </c>
      <c r="B2027">
        <v>729</v>
      </c>
      <c r="D2027" s="6" t="s">
        <v>8219</v>
      </c>
      <c r="E2027">
        <v>729</v>
      </c>
    </row>
    <row r="2028" spans="1:5" x14ac:dyDescent="0.2">
      <c r="A2028" s="6" t="s">
        <v>8219</v>
      </c>
      <c r="B2028">
        <v>454</v>
      </c>
      <c r="D2028" s="6" t="s">
        <v>8219</v>
      </c>
      <c r="E2028">
        <v>454</v>
      </c>
    </row>
    <row r="2029" spans="1:5" x14ac:dyDescent="0.2">
      <c r="A2029" s="6" t="s">
        <v>8219</v>
      </c>
      <c r="B2029">
        <v>539</v>
      </c>
      <c r="D2029" s="6" t="s">
        <v>8219</v>
      </c>
      <c r="E2029">
        <v>539</v>
      </c>
    </row>
    <row r="2030" spans="1:5" x14ac:dyDescent="0.2">
      <c r="A2030" s="6" t="s">
        <v>8219</v>
      </c>
      <c r="B2030">
        <v>79</v>
      </c>
      <c r="D2030" s="6" t="s">
        <v>8219</v>
      </c>
      <c r="E2030">
        <v>79</v>
      </c>
    </row>
    <row r="2031" spans="1:5" x14ac:dyDescent="0.2">
      <c r="A2031" s="6" t="s">
        <v>8219</v>
      </c>
      <c r="B2031">
        <v>94</v>
      </c>
      <c r="D2031" s="6" t="s">
        <v>8219</v>
      </c>
      <c r="E2031">
        <v>94</v>
      </c>
    </row>
    <row r="2032" spans="1:5" x14ac:dyDescent="0.2">
      <c r="A2032" s="6" t="s">
        <v>8219</v>
      </c>
      <c r="B2032">
        <v>625</v>
      </c>
      <c r="D2032" s="6" t="s">
        <v>8219</v>
      </c>
      <c r="E2032">
        <v>625</v>
      </c>
    </row>
    <row r="2033" spans="1:5" x14ac:dyDescent="0.2">
      <c r="A2033" s="6" t="s">
        <v>8219</v>
      </c>
      <c r="B2033">
        <v>508</v>
      </c>
      <c r="D2033" s="6" t="s">
        <v>8219</v>
      </c>
      <c r="E2033">
        <v>508</v>
      </c>
    </row>
    <row r="2034" spans="1:5" x14ac:dyDescent="0.2">
      <c r="A2034" s="6" t="s">
        <v>8219</v>
      </c>
      <c r="B2034">
        <v>531</v>
      </c>
      <c r="D2034" s="6" t="s">
        <v>8219</v>
      </c>
      <c r="E2034">
        <v>531</v>
      </c>
    </row>
    <row r="2035" spans="1:5" x14ac:dyDescent="0.2">
      <c r="A2035" s="6" t="s">
        <v>8219</v>
      </c>
      <c r="B2035">
        <v>158</v>
      </c>
      <c r="D2035" s="6" t="s">
        <v>8219</v>
      </c>
      <c r="E2035">
        <v>158</v>
      </c>
    </row>
    <row r="2036" spans="1:5" x14ac:dyDescent="0.2">
      <c r="A2036" s="6" t="s">
        <v>8219</v>
      </c>
      <c r="B2036">
        <v>508</v>
      </c>
      <c r="D2036" s="6" t="s">
        <v>8219</v>
      </c>
      <c r="E2036">
        <v>508</v>
      </c>
    </row>
    <row r="2037" spans="1:5" x14ac:dyDescent="0.2">
      <c r="A2037" s="6" t="s">
        <v>8219</v>
      </c>
      <c r="B2037">
        <v>644</v>
      </c>
      <c r="D2037" s="6" t="s">
        <v>8219</v>
      </c>
      <c r="E2037">
        <v>644</v>
      </c>
    </row>
    <row r="2038" spans="1:5" x14ac:dyDescent="0.2">
      <c r="A2038" s="6" t="s">
        <v>8219</v>
      </c>
      <c r="B2038">
        <v>848</v>
      </c>
      <c r="D2038" s="6" t="s">
        <v>8219</v>
      </c>
      <c r="E2038">
        <v>848</v>
      </c>
    </row>
    <row r="2039" spans="1:5" x14ac:dyDescent="0.2">
      <c r="A2039" s="6" t="s">
        <v>8219</v>
      </c>
      <c r="B2039">
        <v>429</v>
      </c>
      <c r="D2039" s="6" t="s">
        <v>8219</v>
      </c>
      <c r="E2039">
        <v>429</v>
      </c>
    </row>
    <row r="2040" spans="1:5" x14ac:dyDescent="0.2">
      <c r="A2040" s="6" t="s">
        <v>8219</v>
      </c>
      <c r="B2040">
        <v>204</v>
      </c>
      <c r="D2040" s="6" t="s">
        <v>8219</v>
      </c>
      <c r="E2040">
        <v>204</v>
      </c>
    </row>
    <row r="2041" spans="1:5" x14ac:dyDescent="0.2">
      <c r="A2041" s="6" t="s">
        <v>8219</v>
      </c>
      <c r="B2041">
        <v>379</v>
      </c>
      <c r="D2041" s="6" t="s">
        <v>8219</v>
      </c>
      <c r="E2041">
        <v>379</v>
      </c>
    </row>
    <row r="2042" spans="1:5" x14ac:dyDescent="0.2">
      <c r="A2042" s="6" t="s">
        <v>8219</v>
      </c>
      <c r="B2042">
        <v>271</v>
      </c>
      <c r="D2042" s="6" t="s">
        <v>8219</v>
      </c>
      <c r="E2042">
        <v>271</v>
      </c>
    </row>
    <row r="2043" spans="1:5" x14ac:dyDescent="0.2">
      <c r="A2043" s="6" t="s">
        <v>8219</v>
      </c>
      <c r="B2043">
        <v>120</v>
      </c>
      <c r="D2043" s="6" t="s">
        <v>8219</v>
      </c>
      <c r="E2043">
        <v>120</v>
      </c>
    </row>
    <row r="2044" spans="1:5" x14ac:dyDescent="0.2">
      <c r="A2044" s="6" t="s">
        <v>8219</v>
      </c>
      <c r="B2044">
        <v>140</v>
      </c>
      <c r="D2044" s="6" t="s">
        <v>8219</v>
      </c>
      <c r="E2044">
        <v>140</v>
      </c>
    </row>
    <row r="2045" spans="1:5" x14ac:dyDescent="0.2">
      <c r="A2045" s="6" t="s">
        <v>8219</v>
      </c>
      <c r="B2045">
        <v>193</v>
      </c>
      <c r="D2045" s="6" t="s">
        <v>8219</v>
      </c>
      <c r="E2045">
        <v>193</v>
      </c>
    </row>
    <row r="2046" spans="1:5" x14ac:dyDescent="0.2">
      <c r="A2046" s="6" t="s">
        <v>8219</v>
      </c>
      <c r="B2046">
        <v>180</v>
      </c>
      <c r="D2046" s="6" t="s">
        <v>8219</v>
      </c>
      <c r="E2046">
        <v>180</v>
      </c>
    </row>
    <row r="2047" spans="1:5" x14ac:dyDescent="0.2">
      <c r="A2047" s="6" t="s">
        <v>8219</v>
      </c>
      <c r="B2047">
        <v>263</v>
      </c>
      <c r="D2047" s="6" t="s">
        <v>8219</v>
      </c>
      <c r="E2047">
        <v>263</v>
      </c>
    </row>
    <row r="2048" spans="1:5" x14ac:dyDescent="0.2">
      <c r="A2048" s="6" t="s">
        <v>8219</v>
      </c>
      <c r="B2048">
        <v>217</v>
      </c>
      <c r="D2048" s="6" t="s">
        <v>8219</v>
      </c>
      <c r="E2048">
        <v>217</v>
      </c>
    </row>
    <row r="2049" spans="1:5" x14ac:dyDescent="0.2">
      <c r="A2049" s="6" t="s">
        <v>8219</v>
      </c>
      <c r="B2049">
        <v>443</v>
      </c>
      <c r="D2049" s="6" t="s">
        <v>8219</v>
      </c>
      <c r="E2049">
        <v>443</v>
      </c>
    </row>
    <row r="2050" spans="1:5" x14ac:dyDescent="0.2">
      <c r="A2050" s="6" t="s">
        <v>8219</v>
      </c>
      <c r="B2050">
        <v>1373</v>
      </c>
      <c r="D2050" s="6" t="s">
        <v>8219</v>
      </c>
      <c r="E2050">
        <v>1373</v>
      </c>
    </row>
    <row r="2051" spans="1:5" x14ac:dyDescent="0.2">
      <c r="A2051" s="6" t="s">
        <v>8219</v>
      </c>
      <c r="B2051">
        <v>742</v>
      </c>
      <c r="D2051" s="6" t="s">
        <v>8219</v>
      </c>
      <c r="E2051">
        <v>742</v>
      </c>
    </row>
    <row r="2052" spans="1:5" x14ac:dyDescent="0.2">
      <c r="A2052" s="6" t="s">
        <v>8219</v>
      </c>
      <c r="B2052">
        <v>170</v>
      </c>
      <c r="D2052" s="6" t="s">
        <v>8219</v>
      </c>
      <c r="E2052">
        <v>170</v>
      </c>
    </row>
    <row r="2053" spans="1:5" x14ac:dyDescent="0.2">
      <c r="A2053" s="6" t="s">
        <v>8219</v>
      </c>
      <c r="B2053">
        <v>242</v>
      </c>
      <c r="D2053" s="6" t="s">
        <v>8219</v>
      </c>
      <c r="E2053">
        <v>242</v>
      </c>
    </row>
    <row r="2054" spans="1:5" x14ac:dyDescent="0.2">
      <c r="A2054" s="6" t="s">
        <v>8219</v>
      </c>
      <c r="B2054">
        <v>541</v>
      </c>
      <c r="D2054" s="6" t="s">
        <v>8219</v>
      </c>
      <c r="E2054">
        <v>541</v>
      </c>
    </row>
    <row r="2055" spans="1:5" x14ac:dyDescent="0.2">
      <c r="A2055" s="6" t="s">
        <v>8219</v>
      </c>
      <c r="B2055">
        <v>121</v>
      </c>
      <c r="D2055" s="6" t="s">
        <v>8219</v>
      </c>
      <c r="E2055">
        <v>121</v>
      </c>
    </row>
    <row r="2056" spans="1:5" x14ac:dyDescent="0.2">
      <c r="A2056" s="6" t="s">
        <v>8219</v>
      </c>
      <c r="B2056">
        <v>621</v>
      </c>
      <c r="D2056" s="6" t="s">
        <v>8219</v>
      </c>
      <c r="E2056">
        <v>621</v>
      </c>
    </row>
    <row r="2057" spans="1:5" x14ac:dyDescent="0.2">
      <c r="A2057" s="6" t="s">
        <v>8219</v>
      </c>
      <c r="B2057">
        <v>101</v>
      </c>
      <c r="D2057" s="6" t="s">
        <v>8219</v>
      </c>
      <c r="E2057">
        <v>101</v>
      </c>
    </row>
    <row r="2058" spans="1:5" x14ac:dyDescent="0.2">
      <c r="A2058" s="6" t="s">
        <v>8219</v>
      </c>
      <c r="B2058">
        <v>554</v>
      </c>
      <c r="D2058" s="6" t="s">
        <v>8219</v>
      </c>
      <c r="E2058">
        <v>554</v>
      </c>
    </row>
    <row r="2059" spans="1:5" x14ac:dyDescent="0.2">
      <c r="A2059" s="6" t="s">
        <v>8219</v>
      </c>
      <c r="B2059">
        <v>666</v>
      </c>
      <c r="D2059" s="6" t="s">
        <v>8219</v>
      </c>
      <c r="E2059">
        <v>666</v>
      </c>
    </row>
    <row r="2060" spans="1:5" x14ac:dyDescent="0.2">
      <c r="A2060" s="6" t="s">
        <v>8219</v>
      </c>
      <c r="B2060">
        <v>410</v>
      </c>
      <c r="D2060" s="6" t="s">
        <v>8219</v>
      </c>
      <c r="E2060">
        <v>410</v>
      </c>
    </row>
    <row r="2061" spans="1:5" x14ac:dyDescent="0.2">
      <c r="A2061" s="6" t="s">
        <v>8219</v>
      </c>
      <c r="B2061">
        <v>375</v>
      </c>
      <c r="D2061" s="6" t="s">
        <v>8219</v>
      </c>
      <c r="E2061">
        <v>375</v>
      </c>
    </row>
    <row r="2062" spans="1:5" x14ac:dyDescent="0.2">
      <c r="A2062" s="6" t="s">
        <v>8219</v>
      </c>
      <c r="B2062">
        <v>1364</v>
      </c>
      <c r="D2062" s="6" t="s">
        <v>8219</v>
      </c>
      <c r="E2062">
        <v>1364</v>
      </c>
    </row>
    <row r="2063" spans="1:5" x14ac:dyDescent="0.2">
      <c r="A2063" s="6" t="s">
        <v>8219</v>
      </c>
      <c r="B2063">
        <v>35</v>
      </c>
      <c r="D2063" s="6" t="s">
        <v>8219</v>
      </c>
      <c r="E2063">
        <v>35</v>
      </c>
    </row>
    <row r="2064" spans="1:5" x14ac:dyDescent="0.2">
      <c r="A2064" s="6" t="s">
        <v>8219</v>
      </c>
      <c r="B2064">
        <v>203</v>
      </c>
      <c r="D2064" s="6" t="s">
        <v>8219</v>
      </c>
      <c r="E2064">
        <v>203</v>
      </c>
    </row>
    <row r="2065" spans="1:5" x14ac:dyDescent="0.2">
      <c r="A2065" s="6" t="s">
        <v>8219</v>
      </c>
      <c r="B2065">
        <v>49</v>
      </c>
      <c r="D2065" s="6" t="s">
        <v>8219</v>
      </c>
      <c r="E2065">
        <v>49</v>
      </c>
    </row>
    <row r="2066" spans="1:5" x14ac:dyDescent="0.2">
      <c r="A2066" s="6" t="s">
        <v>8219</v>
      </c>
      <c r="B2066">
        <v>5812</v>
      </c>
      <c r="D2066" s="6" t="s">
        <v>8219</v>
      </c>
      <c r="E2066">
        <v>5812</v>
      </c>
    </row>
    <row r="2067" spans="1:5" x14ac:dyDescent="0.2">
      <c r="A2067" s="6" t="s">
        <v>8219</v>
      </c>
      <c r="B2067">
        <v>1556</v>
      </c>
      <c r="D2067" s="6" t="s">
        <v>8219</v>
      </c>
      <c r="E2067">
        <v>1556</v>
      </c>
    </row>
    <row r="2068" spans="1:5" x14ac:dyDescent="0.2">
      <c r="A2068" s="6" t="s">
        <v>8219</v>
      </c>
      <c r="B2068">
        <v>65</v>
      </c>
      <c r="D2068" s="6" t="s">
        <v>8219</v>
      </c>
      <c r="E2068">
        <v>65</v>
      </c>
    </row>
    <row r="2069" spans="1:5" x14ac:dyDescent="0.2">
      <c r="A2069" s="6" t="s">
        <v>8219</v>
      </c>
      <c r="B2069">
        <v>10</v>
      </c>
      <c r="D2069" s="6" t="s">
        <v>8219</v>
      </c>
      <c r="E2069">
        <v>10</v>
      </c>
    </row>
    <row r="2070" spans="1:5" x14ac:dyDescent="0.2">
      <c r="A2070" s="6" t="s">
        <v>8219</v>
      </c>
      <c r="B2070">
        <v>76</v>
      </c>
      <c r="D2070" s="6" t="s">
        <v>8219</v>
      </c>
      <c r="E2070">
        <v>76</v>
      </c>
    </row>
    <row r="2071" spans="1:5" x14ac:dyDescent="0.2">
      <c r="A2071" s="6" t="s">
        <v>8219</v>
      </c>
      <c r="B2071">
        <v>263</v>
      </c>
      <c r="D2071" s="6" t="s">
        <v>8219</v>
      </c>
      <c r="E2071">
        <v>263</v>
      </c>
    </row>
    <row r="2072" spans="1:5" x14ac:dyDescent="0.2">
      <c r="A2072" s="6" t="s">
        <v>8219</v>
      </c>
      <c r="B2072">
        <v>1530</v>
      </c>
      <c r="D2072" s="6" t="s">
        <v>8219</v>
      </c>
      <c r="E2072">
        <v>1530</v>
      </c>
    </row>
    <row r="2073" spans="1:5" x14ac:dyDescent="0.2">
      <c r="A2073" s="6" t="s">
        <v>8219</v>
      </c>
      <c r="B2073">
        <v>278</v>
      </c>
      <c r="D2073" s="6" t="s">
        <v>8219</v>
      </c>
      <c r="E2073">
        <v>278</v>
      </c>
    </row>
    <row r="2074" spans="1:5" x14ac:dyDescent="0.2">
      <c r="A2074" s="6" t="s">
        <v>8219</v>
      </c>
      <c r="B2074">
        <v>350</v>
      </c>
      <c r="D2074" s="6" t="s">
        <v>8219</v>
      </c>
      <c r="E2074">
        <v>350</v>
      </c>
    </row>
    <row r="2075" spans="1:5" x14ac:dyDescent="0.2">
      <c r="A2075" s="6" t="s">
        <v>8219</v>
      </c>
      <c r="B2075">
        <v>470</v>
      </c>
      <c r="D2075" s="6" t="s">
        <v>8219</v>
      </c>
      <c r="E2075">
        <v>470</v>
      </c>
    </row>
    <row r="2076" spans="1:5" x14ac:dyDescent="0.2">
      <c r="A2076" s="6" t="s">
        <v>8219</v>
      </c>
      <c r="B2076">
        <v>3</v>
      </c>
      <c r="D2076" s="6" t="s">
        <v>8219</v>
      </c>
      <c r="E2076">
        <v>3</v>
      </c>
    </row>
    <row r="2077" spans="1:5" x14ac:dyDescent="0.2">
      <c r="A2077" s="6" t="s">
        <v>8219</v>
      </c>
      <c r="B2077">
        <v>8200</v>
      </c>
      <c r="D2077" s="6" t="s">
        <v>8219</v>
      </c>
      <c r="E2077">
        <v>8200</v>
      </c>
    </row>
    <row r="2078" spans="1:5" x14ac:dyDescent="0.2">
      <c r="A2078" s="6" t="s">
        <v>8219</v>
      </c>
      <c r="B2078">
        <v>8359</v>
      </c>
      <c r="D2078" s="6" t="s">
        <v>8219</v>
      </c>
      <c r="E2078">
        <v>8359</v>
      </c>
    </row>
    <row r="2079" spans="1:5" x14ac:dyDescent="0.2">
      <c r="A2079" s="6" t="s">
        <v>8219</v>
      </c>
      <c r="B2079">
        <v>188</v>
      </c>
      <c r="D2079" s="6" t="s">
        <v>8219</v>
      </c>
      <c r="E2079">
        <v>188</v>
      </c>
    </row>
    <row r="2080" spans="1:5" x14ac:dyDescent="0.2">
      <c r="A2080" s="6" t="s">
        <v>8219</v>
      </c>
      <c r="B2080">
        <v>48</v>
      </c>
      <c r="D2080" s="6" t="s">
        <v>8219</v>
      </c>
      <c r="E2080">
        <v>48</v>
      </c>
    </row>
    <row r="2081" spans="1:5" x14ac:dyDescent="0.2">
      <c r="A2081" s="6" t="s">
        <v>8219</v>
      </c>
      <c r="B2081">
        <v>607</v>
      </c>
      <c r="D2081" s="6" t="s">
        <v>8219</v>
      </c>
      <c r="E2081">
        <v>607</v>
      </c>
    </row>
    <row r="2082" spans="1:5" x14ac:dyDescent="0.2">
      <c r="A2082" s="6" t="s">
        <v>8219</v>
      </c>
      <c r="B2082">
        <v>50</v>
      </c>
      <c r="D2082" s="6" t="s">
        <v>8219</v>
      </c>
      <c r="E2082">
        <v>50</v>
      </c>
    </row>
    <row r="2083" spans="1:5" x14ac:dyDescent="0.2">
      <c r="A2083" s="6" t="s">
        <v>8219</v>
      </c>
      <c r="B2083">
        <v>55</v>
      </c>
      <c r="D2083" s="6" t="s">
        <v>8219</v>
      </c>
      <c r="E2083">
        <v>55</v>
      </c>
    </row>
    <row r="2084" spans="1:5" x14ac:dyDescent="0.2">
      <c r="A2084" s="6" t="s">
        <v>8219</v>
      </c>
      <c r="B2084">
        <v>38</v>
      </c>
      <c r="D2084" s="6" t="s">
        <v>8219</v>
      </c>
      <c r="E2084">
        <v>38</v>
      </c>
    </row>
    <row r="2085" spans="1:5" x14ac:dyDescent="0.2">
      <c r="A2085" s="6" t="s">
        <v>8219</v>
      </c>
      <c r="B2085">
        <v>25</v>
      </c>
      <c r="D2085" s="6" t="s">
        <v>8219</v>
      </c>
      <c r="E2085">
        <v>25</v>
      </c>
    </row>
    <row r="2086" spans="1:5" x14ac:dyDescent="0.2">
      <c r="A2086" s="6" t="s">
        <v>8219</v>
      </c>
      <c r="B2086">
        <v>46</v>
      </c>
      <c r="D2086" s="6" t="s">
        <v>8219</v>
      </c>
      <c r="E2086">
        <v>46</v>
      </c>
    </row>
    <row r="2087" spans="1:5" x14ac:dyDescent="0.2">
      <c r="A2087" s="6" t="s">
        <v>8219</v>
      </c>
      <c r="B2087">
        <v>83</v>
      </c>
      <c r="D2087" s="6" t="s">
        <v>8219</v>
      </c>
      <c r="E2087">
        <v>83</v>
      </c>
    </row>
    <row r="2088" spans="1:5" x14ac:dyDescent="0.2">
      <c r="A2088" s="6" t="s">
        <v>8219</v>
      </c>
      <c r="B2088">
        <v>35</v>
      </c>
      <c r="D2088" s="6" t="s">
        <v>8219</v>
      </c>
      <c r="E2088">
        <v>35</v>
      </c>
    </row>
    <row r="2089" spans="1:5" x14ac:dyDescent="0.2">
      <c r="A2089" s="6" t="s">
        <v>8219</v>
      </c>
      <c r="B2089">
        <v>25</v>
      </c>
      <c r="D2089" s="6" t="s">
        <v>8219</v>
      </c>
      <c r="E2089">
        <v>25</v>
      </c>
    </row>
    <row r="2090" spans="1:5" x14ac:dyDescent="0.2">
      <c r="A2090" s="6" t="s">
        <v>8219</v>
      </c>
      <c r="B2090">
        <v>75</v>
      </c>
      <c r="D2090" s="6" t="s">
        <v>8219</v>
      </c>
      <c r="E2090">
        <v>75</v>
      </c>
    </row>
    <row r="2091" spans="1:5" x14ac:dyDescent="0.2">
      <c r="A2091" s="6" t="s">
        <v>8219</v>
      </c>
      <c r="B2091">
        <v>62</v>
      </c>
      <c r="D2091" s="6" t="s">
        <v>8219</v>
      </c>
      <c r="E2091">
        <v>62</v>
      </c>
    </row>
    <row r="2092" spans="1:5" x14ac:dyDescent="0.2">
      <c r="A2092" s="6" t="s">
        <v>8219</v>
      </c>
      <c r="B2092">
        <v>160</v>
      </c>
      <c r="D2092" s="6" t="s">
        <v>8219</v>
      </c>
      <c r="E2092">
        <v>160</v>
      </c>
    </row>
    <row r="2093" spans="1:5" x14ac:dyDescent="0.2">
      <c r="A2093" s="6" t="s">
        <v>8219</v>
      </c>
      <c r="B2093">
        <v>246</v>
      </c>
      <c r="D2093" s="6" t="s">
        <v>8219</v>
      </c>
      <c r="E2093">
        <v>246</v>
      </c>
    </row>
    <row r="2094" spans="1:5" x14ac:dyDescent="0.2">
      <c r="A2094" s="6" t="s">
        <v>8219</v>
      </c>
      <c r="B2094">
        <v>55</v>
      </c>
      <c r="D2094" s="6" t="s">
        <v>8219</v>
      </c>
      <c r="E2094">
        <v>55</v>
      </c>
    </row>
    <row r="2095" spans="1:5" x14ac:dyDescent="0.2">
      <c r="A2095" s="6" t="s">
        <v>8219</v>
      </c>
      <c r="B2095">
        <v>23</v>
      </c>
      <c r="D2095" s="6" t="s">
        <v>8219</v>
      </c>
      <c r="E2095">
        <v>23</v>
      </c>
    </row>
    <row r="2096" spans="1:5" x14ac:dyDescent="0.2">
      <c r="A2096" s="6" t="s">
        <v>8219</v>
      </c>
      <c r="B2096">
        <v>72</v>
      </c>
      <c r="D2096" s="6" t="s">
        <v>8219</v>
      </c>
      <c r="E2096">
        <v>72</v>
      </c>
    </row>
    <row r="2097" spans="1:5" x14ac:dyDescent="0.2">
      <c r="A2097" s="6" t="s">
        <v>8219</v>
      </c>
      <c r="B2097">
        <v>22</v>
      </c>
      <c r="D2097" s="6" t="s">
        <v>8219</v>
      </c>
      <c r="E2097">
        <v>22</v>
      </c>
    </row>
    <row r="2098" spans="1:5" x14ac:dyDescent="0.2">
      <c r="A2098" s="6" t="s">
        <v>8219</v>
      </c>
      <c r="B2098">
        <v>14</v>
      </c>
      <c r="D2098" s="6" t="s">
        <v>8219</v>
      </c>
      <c r="E2098">
        <v>14</v>
      </c>
    </row>
    <row r="2099" spans="1:5" x14ac:dyDescent="0.2">
      <c r="A2099" s="6" t="s">
        <v>8219</v>
      </c>
      <c r="B2099">
        <v>38</v>
      </c>
      <c r="D2099" s="6" t="s">
        <v>8219</v>
      </c>
      <c r="E2099">
        <v>38</v>
      </c>
    </row>
    <row r="2100" spans="1:5" x14ac:dyDescent="0.2">
      <c r="A2100" s="6" t="s">
        <v>8219</v>
      </c>
      <c r="B2100">
        <v>32</v>
      </c>
      <c r="D2100" s="6" t="s">
        <v>8219</v>
      </c>
      <c r="E2100">
        <v>32</v>
      </c>
    </row>
    <row r="2101" spans="1:5" x14ac:dyDescent="0.2">
      <c r="A2101" s="6" t="s">
        <v>8219</v>
      </c>
      <c r="B2101">
        <v>63</v>
      </c>
      <c r="D2101" s="6" t="s">
        <v>8219</v>
      </c>
      <c r="E2101">
        <v>63</v>
      </c>
    </row>
    <row r="2102" spans="1:5" x14ac:dyDescent="0.2">
      <c r="A2102" s="6" t="s">
        <v>8219</v>
      </c>
      <c r="B2102">
        <v>27</v>
      </c>
      <c r="D2102" s="6" t="s">
        <v>8219</v>
      </c>
      <c r="E2102">
        <v>27</v>
      </c>
    </row>
    <row r="2103" spans="1:5" x14ac:dyDescent="0.2">
      <c r="A2103" s="6" t="s">
        <v>8219</v>
      </c>
      <c r="B2103">
        <v>44</v>
      </c>
      <c r="D2103" s="6" t="s">
        <v>8219</v>
      </c>
      <c r="E2103">
        <v>44</v>
      </c>
    </row>
    <row r="2104" spans="1:5" x14ac:dyDescent="0.2">
      <c r="A2104" s="6" t="s">
        <v>8219</v>
      </c>
      <c r="B2104">
        <v>38</v>
      </c>
      <c r="D2104" s="6" t="s">
        <v>8219</v>
      </c>
      <c r="E2104">
        <v>38</v>
      </c>
    </row>
    <row r="2105" spans="1:5" x14ac:dyDescent="0.2">
      <c r="A2105" s="6" t="s">
        <v>8219</v>
      </c>
      <c r="B2105">
        <v>115</v>
      </c>
      <c r="D2105" s="6" t="s">
        <v>8219</v>
      </c>
      <c r="E2105">
        <v>115</v>
      </c>
    </row>
    <row r="2106" spans="1:5" x14ac:dyDescent="0.2">
      <c r="A2106" s="6" t="s">
        <v>8219</v>
      </c>
      <c r="B2106">
        <v>37</v>
      </c>
      <c r="D2106" s="6" t="s">
        <v>8219</v>
      </c>
      <c r="E2106">
        <v>37</v>
      </c>
    </row>
    <row r="2107" spans="1:5" x14ac:dyDescent="0.2">
      <c r="A2107" s="6" t="s">
        <v>8219</v>
      </c>
      <c r="B2107">
        <v>99</v>
      </c>
      <c r="D2107" s="6" t="s">
        <v>8219</v>
      </c>
      <c r="E2107">
        <v>99</v>
      </c>
    </row>
    <row r="2108" spans="1:5" x14ac:dyDescent="0.2">
      <c r="A2108" s="6" t="s">
        <v>8219</v>
      </c>
      <c r="B2108">
        <v>44</v>
      </c>
      <c r="D2108" s="6" t="s">
        <v>8219</v>
      </c>
      <c r="E2108">
        <v>44</v>
      </c>
    </row>
    <row r="2109" spans="1:5" x14ac:dyDescent="0.2">
      <c r="A2109" s="6" t="s">
        <v>8219</v>
      </c>
      <c r="B2109">
        <v>58</v>
      </c>
      <c r="D2109" s="6" t="s">
        <v>8219</v>
      </c>
      <c r="E2109">
        <v>58</v>
      </c>
    </row>
    <row r="2110" spans="1:5" x14ac:dyDescent="0.2">
      <c r="A2110" s="6" t="s">
        <v>8219</v>
      </c>
      <c r="B2110">
        <v>191</v>
      </c>
      <c r="D2110" s="6" t="s">
        <v>8219</v>
      </c>
      <c r="E2110">
        <v>191</v>
      </c>
    </row>
    <row r="2111" spans="1:5" x14ac:dyDescent="0.2">
      <c r="A2111" s="6" t="s">
        <v>8219</v>
      </c>
      <c r="B2111">
        <v>40</v>
      </c>
      <c r="D2111" s="6" t="s">
        <v>8219</v>
      </c>
      <c r="E2111">
        <v>40</v>
      </c>
    </row>
    <row r="2112" spans="1:5" x14ac:dyDescent="0.2">
      <c r="A2112" s="6" t="s">
        <v>8219</v>
      </c>
      <c r="B2112">
        <v>38</v>
      </c>
      <c r="D2112" s="6" t="s">
        <v>8219</v>
      </c>
      <c r="E2112">
        <v>38</v>
      </c>
    </row>
    <row r="2113" spans="1:5" x14ac:dyDescent="0.2">
      <c r="A2113" s="6" t="s">
        <v>8219</v>
      </c>
      <c r="B2113">
        <v>39</v>
      </c>
      <c r="D2113" s="6" t="s">
        <v>8219</v>
      </c>
      <c r="E2113">
        <v>39</v>
      </c>
    </row>
    <row r="2114" spans="1:5" x14ac:dyDescent="0.2">
      <c r="A2114" s="6" t="s">
        <v>8219</v>
      </c>
      <c r="B2114">
        <v>11</v>
      </c>
      <c r="D2114" s="6" t="s">
        <v>8219</v>
      </c>
      <c r="E2114">
        <v>11</v>
      </c>
    </row>
    <row r="2115" spans="1:5" x14ac:dyDescent="0.2">
      <c r="A2115" s="6" t="s">
        <v>8219</v>
      </c>
      <c r="B2115">
        <v>107</v>
      </c>
      <c r="D2115" s="6" t="s">
        <v>8219</v>
      </c>
      <c r="E2115">
        <v>107</v>
      </c>
    </row>
    <row r="2116" spans="1:5" x14ac:dyDescent="0.2">
      <c r="A2116" s="6" t="s">
        <v>8219</v>
      </c>
      <c r="B2116">
        <v>147</v>
      </c>
      <c r="D2116" s="6" t="s">
        <v>8219</v>
      </c>
      <c r="E2116">
        <v>147</v>
      </c>
    </row>
    <row r="2117" spans="1:5" x14ac:dyDescent="0.2">
      <c r="A2117" s="6" t="s">
        <v>8219</v>
      </c>
      <c r="B2117">
        <v>36</v>
      </c>
      <c r="D2117" s="6" t="s">
        <v>8219</v>
      </c>
      <c r="E2117">
        <v>36</v>
      </c>
    </row>
    <row r="2118" spans="1:5" x14ac:dyDescent="0.2">
      <c r="A2118" s="6" t="s">
        <v>8219</v>
      </c>
      <c r="B2118">
        <v>92</v>
      </c>
      <c r="D2118" s="6" t="s">
        <v>8219</v>
      </c>
      <c r="E2118">
        <v>92</v>
      </c>
    </row>
    <row r="2119" spans="1:5" x14ac:dyDescent="0.2">
      <c r="A2119" s="6" t="s">
        <v>8219</v>
      </c>
      <c r="B2119">
        <v>35</v>
      </c>
      <c r="D2119" s="6" t="s">
        <v>8219</v>
      </c>
      <c r="E2119">
        <v>35</v>
      </c>
    </row>
    <row r="2120" spans="1:5" x14ac:dyDescent="0.2">
      <c r="A2120" s="6" t="s">
        <v>8219</v>
      </c>
      <c r="B2120">
        <v>17</v>
      </c>
      <c r="D2120" s="6" t="s">
        <v>8219</v>
      </c>
      <c r="E2120">
        <v>17</v>
      </c>
    </row>
    <row r="2121" spans="1:5" x14ac:dyDescent="0.2">
      <c r="A2121" s="6" t="s">
        <v>8219</v>
      </c>
      <c r="B2121">
        <v>22</v>
      </c>
      <c r="D2121" s="6" t="s">
        <v>8219</v>
      </c>
      <c r="E2121">
        <v>22</v>
      </c>
    </row>
    <row r="2122" spans="1:5" x14ac:dyDescent="0.2">
      <c r="A2122" s="6" t="s">
        <v>8219</v>
      </c>
      <c r="B2122">
        <v>69</v>
      </c>
      <c r="D2122" s="6" t="s">
        <v>8219</v>
      </c>
      <c r="E2122">
        <v>69</v>
      </c>
    </row>
    <row r="2123" spans="1:5" x14ac:dyDescent="0.2">
      <c r="A2123" s="6" t="s">
        <v>8221</v>
      </c>
      <c r="B2123">
        <v>10</v>
      </c>
      <c r="D2123" s="6" t="s">
        <v>8221</v>
      </c>
      <c r="E2123">
        <v>10</v>
      </c>
    </row>
    <row r="2124" spans="1:5" x14ac:dyDescent="0.2">
      <c r="A2124" s="6" t="s">
        <v>8221</v>
      </c>
      <c r="B2124">
        <v>3</v>
      </c>
      <c r="D2124" s="6" t="s">
        <v>8221</v>
      </c>
      <c r="E2124">
        <v>3</v>
      </c>
    </row>
    <row r="2125" spans="1:5" x14ac:dyDescent="0.2">
      <c r="A2125" s="6" t="s">
        <v>8221</v>
      </c>
      <c r="B2125">
        <v>5</v>
      </c>
      <c r="D2125" s="6" t="s">
        <v>8221</v>
      </c>
      <c r="E2125">
        <v>5</v>
      </c>
    </row>
    <row r="2126" spans="1:5" x14ac:dyDescent="0.2">
      <c r="A2126" s="6" t="s">
        <v>8221</v>
      </c>
      <c r="B2126">
        <v>5</v>
      </c>
      <c r="D2126" s="6" t="s">
        <v>8221</v>
      </c>
      <c r="E2126">
        <v>5</v>
      </c>
    </row>
    <row r="2127" spans="1:5" x14ac:dyDescent="0.2">
      <c r="A2127" s="6" t="s">
        <v>8221</v>
      </c>
      <c r="B2127">
        <v>27</v>
      </c>
      <c r="D2127" s="6" t="s">
        <v>8221</v>
      </c>
      <c r="E2127">
        <v>27</v>
      </c>
    </row>
    <row r="2128" spans="1:5" x14ac:dyDescent="0.2">
      <c r="A2128" s="6" t="s">
        <v>8221</v>
      </c>
      <c r="B2128">
        <v>2</v>
      </c>
      <c r="D2128" s="6" t="s">
        <v>8221</v>
      </c>
      <c r="E2128">
        <v>2</v>
      </c>
    </row>
    <row r="2129" spans="1:5" x14ac:dyDescent="0.2">
      <c r="A2129" s="6" t="s">
        <v>8221</v>
      </c>
      <c r="B2129">
        <v>236</v>
      </c>
      <c r="D2129" s="6" t="s">
        <v>8221</v>
      </c>
      <c r="E2129">
        <v>236</v>
      </c>
    </row>
    <row r="2130" spans="1:5" x14ac:dyDescent="0.2">
      <c r="A2130" s="6" t="s">
        <v>8221</v>
      </c>
      <c r="B2130">
        <v>1</v>
      </c>
      <c r="D2130" s="6" t="s">
        <v>8221</v>
      </c>
      <c r="E2130">
        <v>1</v>
      </c>
    </row>
    <row r="2131" spans="1:5" x14ac:dyDescent="0.2">
      <c r="A2131" s="6" t="s">
        <v>8221</v>
      </c>
      <c r="B2131">
        <v>12</v>
      </c>
      <c r="D2131" s="6" t="s">
        <v>8221</v>
      </c>
      <c r="E2131">
        <v>12</v>
      </c>
    </row>
    <row r="2132" spans="1:5" x14ac:dyDescent="0.2">
      <c r="A2132" s="6" t="s">
        <v>8221</v>
      </c>
      <c r="B2132">
        <v>4</v>
      </c>
      <c r="D2132" s="6" t="s">
        <v>8221</v>
      </c>
      <c r="E2132">
        <v>4</v>
      </c>
    </row>
    <row r="2133" spans="1:5" x14ac:dyDescent="0.2">
      <c r="A2133" s="6" t="s">
        <v>8221</v>
      </c>
      <c r="B2133">
        <v>3</v>
      </c>
      <c r="D2133" s="6" t="s">
        <v>8221</v>
      </c>
      <c r="E2133">
        <v>3</v>
      </c>
    </row>
    <row r="2134" spans="1:5" x14ac:dyDescent="0.2">
      <c r="A2134" s="6" t="s">
        <v>8221</v>
      </c>
      <c r="B2134">
        <v>99</v>
      </c>
      <c r="D2134" s="6" t="s">
        <v>8221</v>
      </c>
      <c r="E2134">
        <v>99</v>
      </c>
    </row>
    <row r="2135" spans="1:5" x14ac:dyDescent="0.2">
      <c r="A2135" s="6" t="s">
        <v>8221</v>
      </c>
      <c r="B2135">
        <v>3</v>
      </c>
      <c r="D2135" s="6" t="s">
        <v>8221</v>
      </c>
      <c r="E2135">
        <v>3</v>
      </c>
    </row>
    <row r="2136" spans="1:5" x14ac:dyDescent="0.2">
      <c r="A2136" s="6" t="s">
        <v>8221</v>
      </c>
      <c r="B2136">
        <v>3</v>
      </c>
      <c r="D2136" s="6" t="s">
        <v>8221</v>
      </c>
      <c r="E2136">
        <v>3</v>
      </c>
    </row>
    <row r="2137" spans="1:5" x14ac:dyDescent="0.2">
      <c r="A2137" s="6" t="s">
        <v>8221</v>
      </c>
      <c r="B2137">
        <v>22</v>
      </c>
      <c r="D2137" s="6" t="s">
        <v>8221</v>
      </c>
      <c r="E2137">
        <v>22</v>
      </c>
    </row>
    <row r="2138" spans="1:5" x14ac:dyDescent="0.2">
      <c r="A2138" s="6" t="s">
        <v>8221</v>
      </c>
      <c r="B2138">
        <v>4</v>
      </c>
      <c r="D2138" s="6" t="s">
        <v>8221</v>
      </c>
      <c r="E2138">
        <v>4</v>
      </c>
    </row>
    <row r="2139" spans="1:5" x14ac:dyDescent="0.2">
      <c r="A2139" s="6" t="s">
        <v>8221</v>
      </c>
      <c r="B2139">
        <v>534</v>
      </c>
      <c r="D2139" s="6" t="s">
        <v>8221</v>
      </c>
      <c r="E2139">
        <v>534</v>
      </c>
    </row>
    <row r="2140" spans="1:5" x14ac:dyDescent="0.2">
      <c r="A2140" s="6" t="s">
        <v>8221</v>
      </c>
      <c r="B2140">
        <v>12</v>
      </c>
      <c r="D2140" s="6" t="s">
        <v>8221</v>
      </c>
      <c r="E2140">
        <v>12</v>
      </c>
    </row>
    <row r="2141" spans="1:5" x14ac:dyDescent="0.2">
      <c r="A2141" s="6" t="s">
        <v>8221</v>
      </c>
      <c r="B2141">
        <v>56</v>
      </c>
      <c r="D2141" s="6" t="s">
        <v>8221</v>
      </c>
      <c r="E2141">
        <v>56</v>
      </c>
    </row>
    <row r="2142" spans="1:5" x14ac:dyDescent="0.2">
      <c r="A2142" s="6" t="s">
        <v>8221</v>
      </c>
      <c r="B2142">
        <v>11</v>
      </c>
      <c r="D2142" s="6" t="s">
        <v>8221</v>
      </c>
      <c r="E2142">
        <v>11</v>
      </c>
    </row>
    <row r="2143" spans="1:5" x14ac:dyDescent="0.2">
      <c r="A2143" s="6" t="s">
        <v>8221</v>
      </c>
      <c r="B2143">
        <v>0</v>
      </c>
      <c r="D2143" s="6" t="s">
        <v>8221</v>
      </c>
      <c r="E2143">
        <v>0</v>
      </c>
    </row>
    <row r="2144" spans="1:5" x14ac:dyDescent="0.2">
      <c r="A2144" s="6" t="s">
        <v>8221</v>
      </c>
      <c r="B2144">
        <v>12</v>
      </c>
      <c r="D2144" s="6" t="s">
        <v>8221</v>
      </c>
      <c r="E2144">
        <v>12</v>
      </c>
    </row>
    <row r="2145" spans="1:5" x14ac:dyDescent="0.2">
      <c r="A2145" s="6" t="s">
        <v>8221</v>
      </c>
      <c r="B2145">
        <v>5</v>
      </c>
      <c r="D2145" s="6" t="s">
        <v>8221</v>
      </c>
      <c r="E2145">
        <v>5</v>
      </c>
    </row>
    <row r="2146" spans="1:5" x14ac:dyDescent="0.2">
      <c r="A2146" s="6" t="s">
        <v>8221</v>
      </c>
      <c r="B2146">
        <v>24</v>
      </c>
      <c r="D2146" s="6" t="s">
        <v>8221</v>
      </c>
      <c r="E2146">
        <v>24</v>
      </c>
    </row>
    <row r="2147" spans="1:5" x14ac:dyDescent="0.2">
      <c r="A2147" s="6" t="s">
        <v>8221</v>
      </c>
      <c r="B2147">
        <v>89</v>
      </c>
      <c r="D2147" s="6" t="s">
        <v>8221</v>
      </c>
      <c r="E2147">
        <v>89</v>
      </c>
    </row>
    <row r="2148" spans="1:5" x14ac:dyDescent="0.2">
      <c r="A2148" s="6" t="s">
        <v>8221</v>
      </c>
      <c r="B2148">
        <v>1</v>
      </c>
      <c r="D2148" s="6" t="s">
        <v>8221</v>
      </c>
      <c r="E2148">
        <v>1</v>
      </c>
    </row>
    <row r="2149" spans="1:5" x14ac:dyDescent="0.2">
      <c r="A2149" s="6" t="s">
        <v>8221</v>
      </c>
      <c r="B2149">
        <v>55</v>
      </c>
      <c r="D2149" s="6" t="s">
        <v>8221</v>
      </c>
      <c r="E2149">
        <v>55</v>
      </c>
    </row>
    <row r="2150" spans="1:5" x14ac:dyDescent="0.2">
      <c r="A2150" s="6" t="s">
        <v>8221</v>
      </c>
      <c r="B2150">
        <v>2</v>
      </c>
      <c r="D2150" s="6" t="s">
        <v>8221</v>
      </c>
      <c r="E2150">
        <v>2</v>
      </c>
    </row>
    <row r="2151" spans="1:5" x14ac:dyDescent="0.2">
      <c r="A2151" s="6" t="s">
        <v>8221</v>
      </c>
      <c r="B2151">
        <v>0</v>
      </c>
      <c r="D2151" s="6" t="s">
        <v>8221</v>
      </c>
      <c r="E2151">
        <v>0</v>
      </c>
    </row>
    <row r="2152" spans="1:5" x14ac:dyDescent="0.2">
      <c r="A2152" s="6" t="s">
        <v>8221</v>
      </c>
      <c r="B2152">
        <v>4</v>
      </c>
      <c r="D2152" s="6" t="s">
        <v>8221</v>
      </c>
      <c r="E2152">
        <v>4</v>
      </c>
    </row>
    <row r="2153" spans="1:5" x14ac:dyDescent="0.2">
      <c r="A2153" s="6" t="s">
        <v>8221</v>
      </c>
      <c r="B2153">
        <v>6</v>
      </c>
      <c r="D2153" s="6" t="s">
        <v>8221</v>
      </c>
      <c r="E2153">
        <v>6</v>
      </c>
    </row>
    <row r="2154" spans="1:5" x14ac:dyDescent="0.2">
      <c r="A2154" s="6" t="s">
        <v>8221</v>
      </c>
      <c r="B2154">
        <v>4</v>
      </c>
      <c r="D2154" s="6" t="s">
        <v>8221</v>
      </c>
      <c r="E2154">
        <v>4</v>
      </c>
    </row>
    <row r="2155" spans="1:5" x14ac:dyDescent="0.2">
      <c r="A2155" s="6" t="s">
        <v>8221</v>
      </c>
      <c r="B2155">
        <v>4</v>
      </c>
      <c r="D2155" s="6" t="s">
        <v>8221</v>
      </c>
      <c r="E2155">
        <v>4</v>
      </c>
    </row>
    <row r="2156" spans="1:5" x14ac:dyDescent="0.2">
      <c r="A2156" s="6" t="s">
        <v>8221</v>
      </c>
      <c r="B2156">
        <v>2</v>
      </c>
      <c r="D2156" s="6" t="s">
        <v>8221</v>
      </c>
      <c r="E2156">
        <v>2</v>
      </c>
    </row>
    <row r="2157" spans="1:5" x14ac:dyDescent="0.2">
      <c r="A2157" s="6" t="s">
        <v>8221</v>
      </c>
      <c r="B2157">
        <v>5</v>
      </c>
      <c r="D2157" s="6" t="s">
        <v>8221</v>
      </c>
      <c r="E2157">
        <v>5</v>
      </c>
    </row>
    <row r="2158" spans="1:5" x14ac:dyDescent="0.2">
      <c r="A2158" s="6" t="s">
        <v>8221</v>
      </c>
      <c r="B2158">
        <v>83</v>
      </c>
      <c r="D2158" s="6" t="s">
        <v>8221</v>
      </c>
      <c r="E2158">
        <v>83</v>
      </c>
    </row>
    <row r="2159" spans="1:5" x14ac:dyDescent="0.2">
      <c r="A2159" s="6" t="s">
        <v>8221</v>
      </c>
      <c r="B2159">
        <v>57</v>
      </c>
      <c r="D2159" s="6" t="s">
        <v>8221</v>
      </c>
      <c r="E2159">
        <v>57</v>
      </c>
    </row>
    <row r="2160" spans="1:5" x14ac:dyDescent="0.2">
      <c r="A2160" s="6" t="s">
        <v>8221</v>
      </c>
      <c r="B2160">
        <v>311</v>
      </c>
      <c r="D2160" s="6" t="s">
        <v>8221</v>
      </c>
      <c r="E2160">
        <v>311</v>
      </c>
    </row>
    <row r="2161" spans="1:5" x14ac:dyDescent="0.2">
      <c r="A2161" s="6" t="s">
        <v>8221</v>
      </c>
      <c r="B2161">
        <v>2</v>
      </c>
      <c r="D2161" s="6" t="s">
        <v>8221</v>
      </c>
      <c r="E2161">
        <v>2</v>
      </c>
    </row>
    <row r="2162" spans="1:5" x14ac:dyDescent="0.2">
      <c r="A2162" s="6" t="s">
        <v>8221</v>
      </c>
      <c r="B2162">
        <v>16</v>
      </c>
      <c r="D2162" s="6" t="s">
        <v>8221</v>
      </c>
      <c r="E2162">
        <v>16</v>
      </c>
    </row>
    <row r="2163" spans="1:5" x14ac:dyDescent="0.2">
      <c r="A2163" s="6" t="s">
        <v>8219</v>
      </c>
      <c r="B2163">
        <v>13</v>
      </c>
      <c r="D2163" s="6" t="s">
        <v>8219</v>
      </c>
      <c r="E2163">
        <v>13</v>
      </c>
    </row>
    <row r="2164" spans="1:5" x14ac:dyDescent="0.2">
      <c r="A2164" s="6" t="s">
        <v>8219</v>
      </c>
      <c r="B2164">
        <v>58</v>
      </c>
      <c r="D2164" s="6" t="s">
        <v>8219</v>
      </c>
      <c r="E2164">
        <v>58</v>
      </c>
    </row>
    <row r="2165" spans="1:5" x14ac:dyDescent="0.2">
      <c r="A2165" s="6" t="s">
        <v>8219</v>
      </c>
      <c r="B2165">
        <v>44</v>
      </c>
      <c r="D2165" s="6" t="s">
        <v>8219</v>
      </c>
      <c r="E2165">
        <v>44</v>
      </c>
    </row>
    <row r="2166" spans="1:5" x14ac:dyDescent="0.2">
      <c r="A2166" s="6" t="s">
        <v>8219</v>
      </c>
      <c r="B2166">
        <v>83</v>
      </c>
      <c r="D2166" s="6" t="s">
        <v>8219</v>
      </c>
      <c r="E2166">
        <v>83</v>
      </c>
    </row>
    <row r="2167" spans="1:5" x14ac:dyDescent="0.2">
      <c r="A2167" s="6" t="s">
        <v>8219</v>
      </c>
      <c r="B2167">
        <v>117</v>
      </c>
      <c r="D2167" s="6" t="s">
        <v>8219</v>
      </c>
      <c r="E2167">
        <v>117</v>
      </c>
    </row>
    <row r="2168" spans="1:5" x14ac:dyDescent="0.2">
      <c r="A2168" s="6" t="s">
        <v>8219</v>
      </c>
      <c r="B2168">
        <v>32</v>
      </c>
      <c r="D2168" s="6" t="s">
        <v>8219</v>
      </c>
      <c r="E2168">
        <v>32</v>
      </c>
    </row>
    <row r="2169" spans="1:5" x14ac:dyDescent="0.2">
      <c r="A2169" s="6" t="s">
        <v>8219</v>
      </c>
      <c r="B2169">
        <v>8</v>
      </c>
      <c r="D2169" s="6" t="s">
        <v>8219</v>
      </c>
      <c r="E2169">
        <v>8</v>
      </c>
    </row>
    <row r="2170" spans="1:5" x14ac:dyDescent="0.2">
      <c r="A2170" s="6" t="s">
        <v>8219</v>
      </c>
      <c r="B2170">
        <v>340</v>
      </c>
      <c r="D2170" s="6" t="s">
        <v>8219</v>
      </c>
      <c r="E2170">
        <v>340</v>
      </c>
    </row>
    <row r="2171" spans="1:5" x14ac:dyDescent="0.2">
      <c r="A2171" s="6" t="s">
        <v>8219</v>
      </c>
      <c r="B2171">
        <v>7</v>
      </c>
      <c r="D2171" s="6" t="s">
        <v>8219</v>
      </c>
      <c r="E2171">
        <v>7</v>
      </c>
    </row>
    <row r="2172" spans="1:5" x14ac:dyDescent="0.2">
      <c r="A2172" s="6" t="s">
        <v>8219</v>
      </c>
      <c r="B2172">
        <v>19</v>
      </c>
      <c r="D2172" s="6" t="s">
        <v>8219</v>
      </c>
      <c r="E2172">
        <v>19</v>
      </c>
    </row>
    <row r="2173" spans="1:5" x14ac:dyDescent="0.2">
      <c r="A2173" s="6" t="s">
        <v>8219</v>
      </c>
      <c r="B2173">
        <v>47</v>
      </c>
      <c r="D2173" s="6" t="s">
        <v>8219</v>
      </c>
      <c r="E2173">
        <v>47</v>
      </c>
    </row>
    <row r="2174" spans="1:5" x14ac:dyDescent="0.2">
      <c r="A2174" s="6" t="s">
        <v>8219</v>
      </c>
      <c r="B2174">
        <v>13</v>
      </c>
      <c r="D2174" s="6" t="s">
        <v>8219</v>
      </c>
      <c r="E2174">
        <v>13</v>
      </c>
    </row>
    <row r="2175" spans="1:5" x14ac:dyDescent="0.2">
      <c r="A2175" s="6" t="s">
        <v>8219</v>
      </c>
      <c r="B2175">
        <v>90</v>
      </c>
      <c r="D2175" s="6" t="s">
        <v>8219</v>
      </c>
      <c r="E2175">
        <v>90</v>
      </c>
    </row>
    <row r="2176" spans="1:5" x14ac:dyDescent="0.2">
      <c r="A2176" s="6" t="s">
        <v>8219</v>
      </c>
      <c r="B2176">
        <v>63</v>
      </c>
      <c r="D2176" s="6" t="s">
        <v>8219</v>
      </c>
      <c r="E2176">
        <v>63</v>
      </c>
    </row>
    <row r="2177" spans="1:5" x14ac:dyDescent="0.2">
      <c r="A2177" s="6" t="s">
        <v>8219</v>
      </c>
      <c r="B2177">
        <v>26</v>
      </c>
      <c r="D2177" s="6" t="s">
        <v>8219</v>
      </c>
      <c r="E2177">
        <v>26</v>
      </c>
    </row>
    <row r="2178" spans="1:5" x14ac:dyDescent="0.2">
      <c r="A2178" s="6" t="s">
        <v>8219</v>
      </c>
      <c r="B2178">
        <v>71</v>
      </c>
      <c r="D2178" s="6" t="s">
        <v>8219</v>
      </c>
      <c r="E2178">
        <v>71</v>
      </c>
    </row>
    <row r="2179" spans="1:5" x14ac:dyDescent="0.2">
      <c r="A2179" s="6" t="s">
        <v>8219</v>
      </c>
      <c r="B2179">
        <v>38</v>
      </c>
      <c r="D2179" s="6" t="s">
        <v>8219</v>
      </c>
      <c r="E2179">
        <v>38</v>
      </c>
    </row>
    <row r="2180" spans="1:5" x14ac:dyDescent="0.2">
      <c r="A2180" s="6" t="s">
        <v>8219</v>
      </c>
      <c r="B2180">
        <v>859</v>
      </c>
      <c r="D2180" s="6" t="s">
        <v>8219</v>
      </c>
      <c r="E2180">
        <v>859</v>
      </c>
    </row>
    <row r="2181" spans="1:5" x14ac:dyDescent="0.2">
      <c r="A2181" s="6" t="s">
        <v>8219</v>
      </c>
      <c r="B2181">
        <v>21</v>
      </c>
      <c r="D2181" s="6" t="s">
        <v>8219</v>
      </c>
      <c r="E2181">
        <v>21</v>
      </c>
    </row>
    <row r="2182" spans="1:5" x14ac:dyDescent="0.2">
      <c r="A2182" s="6" t="s">
        <v>8219</v>
      </c>
      <c r="B2182">
        <v>78</v>
      </c>
      <c r="D2182" s="6" t="s">
        <v>8219</v>
      </c>
      <c r="E2182">
        <v>78</v>
      </c>
    </row>
    <row r="2183" spans="1:5" x14ac:dyDescent="0.2">
      <c r="A2183" s="6" t="s">
        <v>8219</v>
      </c>
      <c r="B2183">
        <v>53</v>
      </c>
      <c r="D2183" s="6" t="s">
        <v>8219</v>
      </c>
      <c r="E2183">
        <v>53</v>
      </c>
    </row>
    <row r="2184" spans="1:5" x14ac:dyDescent="0.2">
      <c r="A2184" s="6" t="s">
        <v>8219</v>
      </c>
      <c r="B2184">
        <v>356</v>
      </c>
      <c r="D2184" s="6" t="s">
        <v>8219</v>
      </c>
      <c r="E2184">
        <v>356</v>
      </c>
    </row>
    <row r="2185" spans="1:5" x14ac:dyDescent="0.2">
      <c r="A2185" s="6" t="s">
        <v>8219</v>
      </c>
      <c r="B2185">
        <v>279</v>
      </c>
      <c r="D2185" s="6" t="s">
        <v>8219</v>
      </c>
      <c r="E2185">
        <v>279</v>
      </c>
    </row>
    <row r="2186" spans="1:5" x14ac:dyDescent="0.2">
      <c r="A2186" s="6" t="s">
        <v>8219</v>
      </c>
      <c r="B2186">
        <v>266</v>
      </c>
      <c r="D2186" s="6" t="s">
        <v>8219</v>
      </c>
      <c r="E2186">
        <v>266</v>
      </c>
    </row>
    <row r="2187" spans="1:5" x14ac:dyDescent="0.2">
      <c r="A2187" s="6" t="s">
        <v>8219</v>
      </c>
      <c r="B2187">
        <v>623</v>
      </c>
      <c r="D2187" s="6" t="s">
        <v>8219</v>
      </c>
      <c r="E2187">
        <v>623</v>
      </c>
    </row>
    <row r="2188" spans="1:5" x14ac:dyDescent="0.2">
      <c r="A2188" s="6" t="s">
        <v>8219</v>
      </c>
      <c r="B2188">
        <v>392</v>
      </c>
      <c r="D2188" s="6" t="s">
        <v>8219</v>
      </c>
      <c r="E2188">
        <v>392</v>
      </c>
    </row>
    <row r="2189" spans="1:5" x14ac:dyDescent="0.2">
      <c r="A2189" s="6" t="s">
        <v>8219</v>
      </c>
      <c r="B2189">
        <v>3562</v>
      </c>
      <c r="D2189" s="6" t="s">
        <v>8219</v>
      </c>
      <c r="E2189">
        <v>3562</v>
      </c>
    </row>
    <row r="2190" spans="1:5" x14ac:dyDescent="0.2">
      <c r="A2190" s="6" t="s">
        <v>8219</v>
      </c>
      <c r="B2190">
        <v>514</v>
      </c>
      <c r="D2190" s="6" t="s">
        <v>8219</v>
      </c>
      <c r="E2190">
        <v>514</v>
      </c>
    </row>
    <row r="2191" spans="1:5" x14ac:dyDescent="0.2">
      <c r="A2191" s="6" t="s">
        <v>8219</v>
      </c>
      <c r="B2191">
        <v>88</v>
      </c>
      <c r="D2191" s="6" t="s">
        <v>8219</v>
      </c>
      <c r="E2191">
        <v>88</v>
      </c>
    </row>
    <row r="2192" spans="1:5" x14ac:dyDescent="0.2">
      <c r="A2192" s="6" t="s">
        <v>8219</v>
      </c>
      <c r="B2192">
        <v>537</v>
      </c>
      <c r="D2192" s="6" t="s">
        <v>8219</v>
      </c>
      <c r="E2192">
        <v>537</v>
      </c>
    </row>
    <row r="2193" spans="1:5" x14ac:dyDescent="0.2">
      <c r="A2193" s="6" t="s">
        <v>8219</v>
      </c>
      <c r="B2193">
        <v>25</v>
      </c>
      <c r="D2193" s="6" t="s">
        <v>8219</v>
      </c>
      <c r="E2193">
        <v>25</v>
      </c>
    </row>
    <row r="2194" spans="1:5" x14ac:dyDescent="0.2">
      <c r="A2194" s="6" t="s">
        <v>8219</v>
      </c>
      <c r="B2194">
        <v>3238</v>
      </c>
      <c r="D2194" s="6" t="s">
        <v>8219</v>
      </c>
      <c r="E2194">
        <v>3238</v>
      </c>
    </row>
    <row r="2195" spans="1:5" x14ac:dyDescent="0.2">
      <c r="A2195" s="6" t="s">
        <v>8219</v>
      </c>
      <c r="B2195">
        <v>897</v>
      </c>
      <c r="D2195" s="6" t="s">
        <v>8219</v>
      </c>
      <c r="E2195">
        <v>897</v>
      </c>
    </row>
    <row r="2196" spans="1:5" x14ac:dyDescent="0.2">
      <c r="A2196" s="6" t="s">
        <v>8219</v>
      </c>
      <c r="B2196">
        <v>878</v>
      </c>
      <c r="D2196" s="6" t="s">
        <v>8219</v>
      </c>
      <c r="E2196">
        <v>878</v>
      </c>
    </row>
    <row r="2197" spans="1:5" x14ac:dyDescent="0.2">
      <c r="A2197" s="6" t="s">
        <v>8219</v>
      </c>
      <c r="B2197">
        <v>115</v>
      </c>
      <c r="D2197" s="6" t="s">
        <v>8219</v>
      </c>
      <c r="E2197">
        <v>115</v>
      </c>
    </row>
    <row r="2198" spans="1:5" x14ac:dyDescent="0.2">
      <c r="A2198" s="6" t="s">
        <v>8219</v>
      </c>
      <c r="B2198">
        <v>234</v>
      </c>
      <c r="D2198" s="6" t="s">
        <v>8219</v>
      </c>
      <c r="E2198">
        <v>234</v>
      </c>
    </row>
    <row r="2199" spans="1:5" x14ac:dyDescent="0.2">
      <c r="A2199" s="6" t="s">
        <v>8219</v>
      </c>
      <c r="B2199">
        <v>4330</v>
      </c>
      <c r="D2199" s="6" t="s">
        <v>8219</v>
      </c>
      <c r="E2199">
        <v>4330</v>
      </c>
    </row>
    <row r="2200" spans="1:5" x14ac:dyDescent="0.2">
      <c r="A2200" s="6" t="s">
        <v>8219</v>
      </c>
      <c r="B2200">
        <v>651</v>
      </c>
      <c r="D2200" s="6" t="s">
        <v>8219</v>
      </c>
      <c r="E2200">
        <v>651</v>
      </c>
    </row>
    <row r="2201" spans="1:5" x14ac:dyDescent="0.2">
      <c r="A2201" s="6" t="s">
        <v>8219</v>
      </c>
      <c r="B2201">
        <v>251</v>
      </c>
      <c r="D2201" s="6" t="s">
        <v>8219</v>
      </c>
      <c r="E2201">
        <v>251</v>
      </c>
    </row>
    <row r="2202" spans="1:5" x14ac:dyDescent="0.2">
      <c r="A2202" s="6" t="s">
        <v>8219</v>
      </c>
      <c r="B2202">
        <v>263</v>
      </c>
      <c r="D2202" s="6" t="s">
        <v>8219</v>
      </c>
      <c r="E2202">
        <v>263</v>
      </c>
    </row>
    <row r="2203" spans="1:5" x14ac:dyDescent="0.2">
      <c r="A2203" s="6" t="s">
        <v>8219</v>
      </c>
      <c r="B2203">
        <v>28</v>
      </c>
      <c r="D2203" s="6" t="s">
        <v>8219</v>
      </c>
      <c r="E2203">
        <v>28</v>
      </c>
    </row>
    <row r="2204" spans="1:5" x14ac:dyDescent="0.2">
      <c r="A2204" s="6" t="s">
        <v>8219</v>
      </c>
      <c r="B2204">
        <v>721</v>
      </c>
      <c r="D2204" s="6" t="s">
        <v>8219</v>
      </c>
      <c r="E2204">
        <v>721</v>
      </c>
    </row>
    <row r="2205" spans="1:5" x14ac:dyDescent="0.2">
      <c r="A2205" s="6" t="s">
        <v>8219</v>
      </c>
      <c r="B2205">
        <v>50</v>
      </c>
      <c r="D2205" s="6" t="s">
        <v>8219</v>
      </c>
      <c r="E2205">
        <v>50</v>
      </c>
    </row>
    <row r="2206" spans="1:5" x14ac:dyDescent="0.2">
      <c r="A2206" s="6" t="s">
        <v>8219</v>
      </c>
      <c r="B2206">
        <v>73</v>
      </c>
      <c r="D2206" s="6" t="s">
        <v>8219</v>
      </c>
      <c r="E2206">
        <v>73</v>
      </c>
    </row>
    <row r="2207" spans="1:5" x14ac:dyDescent="0.2">
      <c r="A2207" s="6" t="s">
        <v>8219</v>
      </c>
      <c r="B2207">
        <v>27</v>
      </c>
      <c r="D2207" s="6" t="s">
        <v>8219</v>
      </c>
      <c r="E2207">
        <v>27</v>
      </c>
    </row>
    <row r="2208" spans="1:5" x14ac:dyDescent="0.2">
      <c r="A2208" s="6" t="s">
        <v>8219</v>
      </c>
      <c r="B2208">
        <v>34</v>
      </c>
      <c r="D2208" s="6" t="s">
        <v>8219</v>
      </c>
      <c r="E2208">
        <v>34</v>
      </c>
    </row>
    <row r="2209" spans="1:5" x14ac:dyDescent="0.2">
      <c r="A2209" s="6" t="s">
        <v>8219</v>
      </c>
      <c r="B2209">
        <v>7</v>
      </c>
      <c r="D2209" s="6" t="s">
        <v>8219</v>
      </c>
      <c r="E2209">
        <v>7</v>
      </c>
    </row>
    <row r="2210" spans="1:5" x14ac:dyDescent="0.2">
      <c r="A2210" s="6" t="s">
        <v>8219</v>
      </c>
      <c r="B2210">
        <v>24</v>
      </c>
      <c r="D2210" s="6" t="s">
        <v>8219</v>
      </c>
      <c r="E2210">
        <v>24</v>
      </c>
    </row>
    <row r="2211" spans="1:5" x14ac:dyDescent="0.2">
      <c r="A2211" s="6" t="s">
        <v>8219</v>
      </c>
      <c r="B2211">
        <v>15</v>
      </c>
      <c r="D2211" s="6" t="s">
        <v>8219</v>
      </c>
      <c r="E2211">
        <v>15</v>
      </c>
    </row>
    <row r="2212" spans="1:5" x14ac:dyDescent="0.2">
      <c r="A2212" s="6" t="s">
        <v>8219</v>
      </c>
      <c r="B2212">
        <v>72</v>
      </c>
      <c r="D2212" s="6" t="s">
        <v>8219</v>
      </c>
      <c r="E2212">
        <v>72</v>
      </c>
    </row>
    <row r="2213" spans="1:5" x14ac:dyDescent="0.2">
      <c r="A2213" s="6" t="s">
        <v>8219</v>
      </c>
      <c r="B2213">
        <v>120</v>
      </c>
      <c r="D2213" s="6" t="s">
        <v>8219</v>
      </c>
      <c r="E2213">
        <v>120</v>
      </c>
    </row>
    <row r="2214" spans="1:5" x14ac:dyDescent="0.2">
      <c r="A2214" s="6" t="s">
        <v>8219</v>
      </c>
      <c r="B2214">
        <v>123</v>
      </c>
      <c r="D2214" s="6" t="s">
        <v>8219</v>
      </c>
      <c r="E2214">
        <v>123</v>
      </c>
    </row>
    <row r="2215" spans="1:5" x14ac:dyDescent="0.2">
      <c r="A2215" s="6" t="s">
        <v>8219</v>
      </c>
      <c r="B2215">
        <v>1</v>
      </c>
      <c r="D2215" s="6" t="s">
        <v>8219</v>
      </c>
      <c r="E2215">
        <v>1</v>
      </c>
    </row>
    <row r="2216" spans="1:5" x14ac:dyDescent="0.2">
      <c r="A2216" s="6" t="s">
        <v>8219</v>
      </c>
      <c r="B2216">
        <v>24</v>
      </c>
      <c r="D2216" s="6" t="s">
        <v>8219</v>
      </c>
      <c r="E2216">
        <v>24</v>
      </c>
    </row>
    <row r="2217" spans="1:5" x14ac:dyDescent="0.2">
      <c r="A2217" s="6" t="s">
        <v>8219</v>
      </c>
      <c r="B2217">
        <v>33</v>
      </c>
      <c r="D2217" s="6" t="s">
        <v>8219</v>
      </c>
      <c r="E2217">
        <v>33</v>
      </c>
    </row>
    <row r="2218" spans="1:5" x14ac:dyDescent="0.2">
      <c r="A2218" s="6" t="s">
        <v>8219</v>
      </c>
      <c r="B2218">
        <v>14</v>
      </c>
      <c r="D2218" s="6" t="s">
        <v>8219</v>
      </c>
      <c r="E2218">
        <v>14</v>
      </c>
    </row>
    <row r="2219" spans="1:5" x14ac:dyDescent="0.2">
      <c r="A2219" s="6" t="s">
        <v>8219</v>
      </c>
      <c r="B2219">
        <v>9</v>
      </c>
      <c r="D2219" s="6" t="s">
        <v>8219</v>
      </c>
      <c r="E2219">
        <v>9</v>
      </c>
    </row>
    <row r="2220" spans="1:5" x14ac:dyDescent="0.2">
      <c r="A2220" s="6" t="s">
        <v>8219</v>
      </c>
      <c r="B2220">
        <v>76</v>
      </c>
      <c r="D2220" s="6" t="s">
        <v>8219</v>
      </c>
      <c r="E2220">
        <v>76</v>
      </c>
    </row>
    <row r="2221" spans="1:5" x14ac:dyDescent="0.2">
      <c r="A2221" s="6" t="s">
        <v>8219</v>
      </c>
      <c r="B2221">
        <v>19</v>
      </c>
      <c r="D2221" s="6" t="s">
        <v>8219</v>
      </c>
      <c r="E2221">
        <v>19</v>
      </c>
    </row>
    <row r="2222" spans="1:5" x14ac:dyDescent="0.2">
      <c r="A2222" s="6" t="s">
        <v>8219</v>
      </c>
      <c r="B2222">
        <v>69</v>
      </c>
      <c r="D2222" s="6" t="s">
        <v>8219</v>
      </c>
      <c r="E2222">
        <v>69</v>
      </c>
    </row>
    <row r="2223" spans="1:5" x14ac:dyDescent="0.2">
      <c r="A2223" s="6" t="s">
        <v>8219</v>
      </c>
      <c r="B2223">
        <v>218</v>
      </c>
      <c r="D2223" s="6" t="s">
        <v>8219</v>
      </c>
      <c r="E2223">
        <v>218</v>
      </c>
    </row>
    <row r="2224" spans="1:5" x14ac:dyDescent="0.2">
      <c r="A2224" s="6" t="s">
        <v>8219</v>
      </c>
      <c r="B2224">
        <v>30</v>
      </c>
      <c r="D2224" s="6" t="s">
        <v>8219</v>
      </c>
      <c r="E2224">
        <v>30</v>
      </c>
    </row>
    <row r="2225" spans="1:5" x14ac:dyDescent="0.2">
      <c r="A2225" s="6" t="s">
        <v>8219</v>
      </c>
      <c r="B2225">
        <v>100</v>
      </c>
      <c r="D2225" s="6" t="s">
        <v>8219</v>
      </c>
      <c r="E2225">
        <v>100</v>
      </c>
    </row>
    <row r="2226" spans="1:5" x14ac:dyDescent="0.2">
      <c r="A2226" s="6" t="s">
        <v>8219</v>
      </c>
      <c r="B2226">
        <v>296</v>
      </c>
      <c r="D2226" s="6" t="s">
        <v>8219</v>
      </c>
      <c r="E2226">
        <v>296</v>
      </c>
    </row>
    <row r="2227" spans="1:5" x14ac:dyDescent="0.2">
      <c r="A2227" s="6" t="s">
        <v>8219</v>
      </c>
      <c r="B2227">
        <v>1204</v>
      </c>
      <c r="D2227" s="6" t="s">
        <v>8219</v>
      </c>
      <c r="E2227">
        <v>1204</v>
      </c>
    </row>
    <row r="2228" spans="1:5" x14ac:dyDescent="0.2">
      <c r="A2228" s="6" t="s">
        <v>8219</v>
      </c>
      <c r="B2228">
        <v>321</v>
      </c>
      <c r="D2228" s="6" t="s">
        <v>8219</v>
      </c>
      <c r="E2228">
        <v>321</v>
      </c>
    </row>
    <row r="2229" spans="1:5" x14ac:dyDescent="0.2">
      <c r="A2229" s="6" t="s">
        <v>8219</v>
      </c>
      <c r="B2229">
        <v>301</v>
      </c>
      <c r="D2229" s="6" t="s">
        <v>8219</v>
      </c>
      <c r="E2229">
        <v>301</v>
      </c>
    </row>
    <row r="2230" spans="1:5" x14ac:dyDescent="0.2">
      <c r="A2230" s="6" t="s">
        <v>8219</v>
      </c>
      <c r="B2230">
        <v>144</v>
      </c>
      <c r="D2230" s="6" t="s">
        <v>8219</v>
      </c>
      <c r="E2230">
        <v>144</v>
      </c>
    </row>
    <row r="2231" spans="1:5" x14ac:dyDescent="0.2">
      <c r="A2231" s="6" t="s">
        <v>8219</v>
      </c>
      <c r="B2231">
        <v>539</v>
      </c>
      <c r="D2231" s="6" t="s">
        <v>8219</v>
      </c>
      <c r="E2231">
        <v>539</v>
      </c>
    </row>
    <row r="2232" spans="1:5" x14ac:dyDescent="0.2">
      <c r="A2232" s="6" t="s">
        <v>8219</v>
      </c>
      <c r="B2232">
        <v>498</v>
      </c>
      <c r="D2232" s="6" t="s">
        <v>8219</v>
      </c>
      <c r="E2232">
        <v>498</v>
      </c>
    </row>
    <row r="2233" spans="1:5" x14ac:dyDescent="0.2">
      <c r="A2233" s="6" t="s">
        <v>8219</v>
      </c>
      <c r="B2233">
        <v>1113</v>
      </c>
      <c r="D2233" s="6" t="s">
        <v>8219</v>
      </c>
      <c r="E2233">
        <v>1113</v>
      </c>
    </row>
    <row r="2234" spans="1:5" x14ac:dyDescent="0.2">
      <c r="A2234" s="6" t="s">
        <v>8219</v>
      </c>
      <c r="B2234">
        <v>988</v>
      </c>
      <c r="D2234" s="6" t="s">
        <v>8219</v>
      </c>
      <c r="E2234">
        <v>988</v>
      </c>
    </row>
    <row r="2235" spans="1:5" x14ac:dyDescent="0.2">
      <c r="A2235" s="6" t="s">
        <v>8219</v>
      </c>
      <c r="B2235">
        <v>391</v>
      </c>
      <c r="D2235" s="6" t="s">
        <v>8219</v>
      </c>
      <c r="E2235">
        <v>391</v>
      </c>
    </row>
    <row r="2236" spans="1:5" x14ac:dyDescent="0.2">
      <c r="A2236" s="6" t="s">
        <v>8219</v>
      </c>
      <c r="B2236">
        <v>28</v>
      </c>
      <c r="D2236" s="6" t="s">
        <v>8219</v>
      </c>
      <c r="E2236">
        <v>28</v>
      </c>
    </row>
    <row r="2237" spans="1:5" x14ac:dyDescent="0.2">
      <c r="A2237" s="6" t="s">
        <v>8219</v>
      </c>
      <c r="B2237">
        <v>147</v>
      </c>
      <c r="D2237" s="6" t="s">
        <v>8219</v>
      </c>
      <c r="E2237">
        <v>147</v>
      </c>
    </row>
    <row r="2238" spans="1:5" x14ac:dyDescent="0.2">
      <c r="A2238" s="6" t="s">
        <v>8219</v>
      </c>
      <c r="B2238">
        <v>680</v>
      </c>
      <c r="D2238" s="6" t="s">
        <v>8219</v>
      </c>
      <c r="E2238">
        <v>680</v>
      </c>
    </row>
    <row r="2239" spans="1:5" x14ac:dyDescent="0.2">
      <c r="A2239" s="6" t="s">
        <v>8219</v>
      </c>
      <c r="B2239">
        <v>983</v>
      </c>
      <c r="D2239" s="6" t="s">
        <v>8219</v>
      </c>
      <c r="E2239">
        <v>983</v>
      </c>
    </row>
    <row r="2240" spans="1:5" x14ac:dyDescent="0.2">
      <c r="A2240" s="6" t="s">
        <v>8219</v>
      </c>
      <c r="B2240">
        <v>79</v>
      </c>
      <c r="D2240" s="6" t="s">
        <v>8219</v>
      </c>
      <c r="E2240">
        <v>79</v>
      </c>
    </row>
    <row r="2241" spans="1:5" x14ac:dyDescent="0.2">
      <c r="A2241" s="6" t="s">
        <v>8219</v>
      </c>
      <c r="B2241">
        <v>426</v>
      </c>
      <c r="D2241" s="6" t="s">
        <v>8219</v>
      </c>
      <c r="E2241">
        <v>426</v>
      </c>
    </row>
    <row r="2242" spans="1:5" x14ac:dyDescent="0.2">
      <c r="A2242" s="6" t="s">
        <v>8219</v>
      </c>
      <c r="B2242">
        <v>96</v>
      </c>
      <c r="D2242" s="6" t="s">
        <v>8219</v>
      </c>
      <c r="E2242">
        <v>96</v>
      </c>
    </row>
    <row r="2243" spans="1:5" x14ac:dyDescent="0.2">
      <c r="A2243" s="6" t="s">
        <v>8219</v>
      </c>
      <c r="B2243">
        <v>163</v>
      </c>
      <c r="D2243" s="6" t="s">
        <v>8219</v>
      </c>
      <c r="E2243">
        <v>163</v>
      </c>
    </row>
    <row r="2244" spans="1:5" x14ac:dyDescent="0.2">
      <c r="A2244" s="6" t="s">
        <v>8219</v>
      </c>
      <c r="B2244">
        <v>2525</v>
      </c>
      <c r="D2244" s="6" t="s">
        <v>8219</v>
      </c>
      <c r="E2244">
        <v>2525</v>
      </c>
    </row>
    <row r="2245" spans="1:5" x14ac:dyDescent="0.2">
      <c r="A2245" s="6" t="s">
        <v>8219</v>
      </c>
      <c r="B2245">
        <v>2035</v>
      </c>
      <c r="D2245" s="6" t="s">
        <v>8219</v>
      </c>
      <c r="E2245">
        <v>2035</v>
      </c>
    </row>
    <row r="2246" spans="1:5" x14ac:dyDescent="0.2">
      <c r="A2246" s="6" t="s">
        <v>8219</v>
      </c>
      <c r="B2246">
        <v>290</v>
      </c>
      <c r="D2246" s="6" t="s">
        <v>8219</v>
      </c>
      <c r="E2246">
        <v>290</v>
      </c>
    </row>
    <row r="2247" spans="1:5" x14ac:dyDescent="0.2">
      <c r="A2247" s="6" t="s">
        <v>8219</v>
      </c>
      <c r="B2247">
        <v>1980</v>
      </c>
      <c r="D2247" s="6" t="s">
        <v>8219</v>
      </c>
      <c r="E2247">
        <v>1980</v>
      </c>
    </row>
    <row r="2248" spans="1:5" x14ac:dyDescent="0.2">
      <c r="A2248" s="6" t="s">
        <v>8219</v>
      </c>
      <c r="B2248">
        <v>57</v>
      </c>
      <c r="D2248" s="6" t="s">
        <v>8219</v>
      </c>
      <c r="E2248">
        <v>57</v>
      </c>
    </row>
    <row r="2249" spans="1:5" x14ac:dyDescent="0.2">
      <c r="A2249" s="6" t="s">
        <v>8219</v>
      </c>
      <c r="B2249">
        <v>380</v>
      </c>
      <c r="D2249" s="6" t="s">
        <v>8219</v>
      </c>
      <c r="E2249">
        <v>380</v>
      </c>
    </row>
    <row r="2250" spans="1:5" x14ac:dyDescent="0.2">
      <c r="A2250" s="6" t="s">
        <v>8219</v>
      </c>
      <c r="B2250">
        <v>128</v>
      </c>
      <c r="D2250" s="6" t="s">
        <v>8219</v>
      </c>
      <c r="E2250">
        <v>128</v>
      </c>
    </row>
    <row r="2251" spans="1:5" x14ac:dyDescent="0.2">
      <c r="A2251" s="6" t="s">
        <v>8219</v>
      </c>
      <c r="B2251">
        <v>180</v>
      </c>
      <c r="D2251" s="6" t="s">
        <v>8219</v>
      </c>
      <c r="E2251">
        <v>180</v>
      </c>
    </row>
    <row r="2252" spans="1:5" x14ac:dyDescent="0.2">
      <c r="A2252" s="6" t="s">
        <v>8219</v>
      </c>
      <c r="B2252">
        <v>571</v>
      </c>
      <c r="D2252" s="6" t="s">
        <v>8219</v>
      </c>
      <c r="E2252">
        <v>571</v>
      </c>
    </row>
    <row r="2253" spans="1:5" x14ac:dyDescent="0.2">
      <c r="A2253" s="6" t="s">
        <v>8219</v>
      </c>
      <c r="B2253">
        <v>480</v>
      </c>
      <c r="D2253" s="6" t="s">
        <v>8219</v>
      </c>
      <c r="E2253">
        <v>480</v>
      </c>
    </row>
    <row r="2254" spans="1:5" x14ac:dyDescent="0.2">
      <c r="A2254" s="6" t="s">
        <v>8219</v>
      </c>
      <c r="B2254">
        <v>249</v>
      </c>
      <c r="D2254" s="6" t="s">
        <v>8219</v>
      </c>
      <c r="E2254">
        <v>249</v>
      </c>
    </row>
    <row r="2255" spans="1:5" x14ac:dyDescent="0.2">
      <c r="A2255" s="6" t="s">
        <v>8219</v>
      </c>
      <c r="B2255">
        <v>84</v>
      </c>
      <c r="D2255" s="6" t="s">
        <v>8219</v>
      </c>
      <c r="E2255">
        <v>84</v>
      </c>
    </row>
    <row r="2256" spans="1:5" x14ac:dyDescent="0.2">
      <c r="A2256" s="6" t="s">
        <v>8219</v>
      </c>
      <c r="B2256">
        <v>197</v>
      </c>
      <c r="D2256" s="6" t="s">
        <v>8219</v>
      </c>
      <c r="E2256">
        <v>197</v>
      </c>
    </row>
    <row r="2257" spans="1:5" x14ac:dyDescent="0.2">
      <c r="A2257" s="6" t="s">
        <v>8219</v>
      </c>
      <c r="B2257">
        <v>271</v>
      </c>
      <c r="D2257" s="6" t="s">
        <v>8219</v>
      </c>
      <c r="E2257">
        <v>271</v>
      </c>
    </row>
    <row r="2258" spans="1:5" x14ac:dyDescent="0.2">
      <c r="A2258" s="6" t="s">
        <v>8219</v>
      </c>
      <c r="B2258">
        <v>50</v>
      </c>
      <c r="D2258" s="6" t="s">
        <v>8219</v>
      </c>
      <c r="E2258">
        <v>50</v>
      </c>
    </row>
    <row r="2259" spans="1:5" x14ac:dyDescent="0.2">
      <c r="A2259" s="6" t="s">
        <v>8219</v>
      </c>
      <c r="B2259">
        <v>169</v>
      </c>
      <c r="D2259" s="6" t="s">
        <v>8219</v>
      </c>
      <c r="E2259">
        <v>169</v>
      </c>
    </row>
    <row r="2260" spans="1:5" x14ac:dyDescent="0.2">
      <c r="A2260" s="6" t="s">
        <v>8219</v>
      </c>
      <c r="B2260">
        <v>205</v>
      </c>
      <c r="D2260" s="6" t="s">
        <v>8219</v>
      </c>
      <c r="E2260">
        <v>205</v>
      </c>
    </row>
    <row r="2261" spans="1:5" x14ac:dyDescent="0.2">
      <c r="A2261" s="6" t="s">
        <v>8219</v>
      </c>
      <c r="B2261">
        <v>206</v>
      </c>
      <c r="D2261" s="6" t="s">
        <v>8219</v>
      </c>
      <c r="E2261">
        <v>206</v>
      </c>
    </row>
    <row r="2262" spans="1:5" x14ac:dyDescent="0.2">
      <c r="A2262" s="6" t="s">
        <v>8219</v>
      </c>
      <c r="B2262">
        <v>84</v>
      </c>
      <c r="D2262" s="6" t="s">
        <v>8219</v>
      </c>
      <c r="E2262">
        <v>84</v>
      </c>
    </row>
    <row r="2263" spans="1:5" x14ac:dyDescent="0.2">
      <c r="A2263" s="6" t="s">
        <v>8219</v>
      </c>
      <c r="B2263">
        <v>210</v>
      </c>
      <c r="D2263" s="6" t="s">
        <v>8219</v>
      </c>
      <c r="E2263">
        <v>210</v>
      </c>
    </row>
    <row r="2264" spans="1:5" x14ac:dyDescent="0.2">
      <c r="A2264" s="6" t="s">
        <v>8219</v>
      </c>
      <c r="B2264">
        <v>181</v>
      </c>
      <c r="D2264" s="6" t="s">
        <v>8219</v>
      </c>
      <c r="E2264">
        <v>181</v>
      </c>
    </row>
    <row r="2265" spans="1:5" x14ac:dyDescent="0.2">
      <c r="A2265" s="6" t="s">
        <v>8219</v>
      </c>
      <c r="B2265">
        <v>60</v>
      </c>
      <c r="D2265" s="6" t="s">
        <v>8219</v>
      </c>
      <c r="E2265">
        <v>60</v>
      </c>
    </row>
    <row r="2266" spans="1:5" x14ac:dyDescent="0.2">
      <c r="A2266" s="6" t="s">
        <v>8219</v>
      </c>
      <c r="B2266">
        <v>445</v>
      </c>
      <c r="D2266" s="6" t="s">
        <v>8219</v>
      </c>
      <c r="E2266">
        <v>445</v>
      </c>
    </row>
    <row r="2267" spans="1:5" x14ac:dyDescent="0.2">
      <c r="A2267" s="6" t="s">
        <v>8219</v>
      </c>
      <c r="B2267">
        <v>17</v>
      </c>
      <c r="D2267" s="6" t="s">
        <v>8219</v>
      </c>
      <c r="E2267">
        <v>17</v>
      </c>
    </row>
    <row r="2268" spans="1:5" x14ac:dyDescent="0.2">
      <c r="A2268" s="6" t="s">
        <v>8219</v>
      </c>
      <c r="B2268">
        <v>194</v>
      </c>
      <c r="D2268" s="6" t="s">
        <v>8219</v>
      </c>
      <c r="E2268">
        <v>194</v>
      </c>
    </row>
    <row r="2269" spans="1:5" x14ac:dyDescent="0.2">
      <c r="A2269" s="6" t="s">
        <v>8219</v>
      </c>
      <c r="B2269">
        <v>404</v>
      </c>
      <c r="D2269" s="6" t="s">
        <v>8219</v>
      </c>
      <c r="E2269">
        <v>404</v>
      </c>
    </row>
    <row r="2270" spans="1:5" x14ac:dyDescent="0.2">
      <c r="A2270" s="6" t="s">
        <v>8219</v>
      </c>
      <c r="B2270">
        <v>194</v>
      </c>
      <c r="D2270" s="6" t="s">
        <v>8219</v>
      </c>
      <c r="E2270">
        <v>194</v>
      </c>
    </row>
    <row r="2271" spans="1:5" x14ac:dyDescent="0.2">
      <c r="A2271" s="6" t="s">
        <v>8219</v>
      </c>
      <c r="B2271">
        <v>902</v>
      </c>
      <c r="D2271" s="6" t="s">
        <v>8219</v>
      </c>
      <c r="E2271">
        <v>902</v>
      </c>
    </row>
    <row r="2272" spans="1:5" x14ac:dyDescent="0.2">
      <c r="A2272" s="6" t="s">
        <v>8219</v>
      </c>
      <c r="B2272">
        <v>1670</v>
      </c>
      <c r="D2272" s="6" t="s">
        <v>8219</v>
      </c>
      <c r="E2272">
        <v>1670</v>
      </c>
    </row>
    <row r="2273" spans="1:5" x14ac:dyDescent="0.2">
      <c r="A2273" s="6" t="s">
        <v>8219</v>
      </c>
      <c r="B2273">
        <v>1328</v>
      </c>
      <c r="D2273" s="6" t="s">
        <v>8219</v>
      </c>
      <c r="E2273">
        <v>1328</v>
      </c>
    </row>
    <row r="2274" spans="1:5" x14ac:dyDescent="0.2">
      <c r="A2274" s="6" t="s">
        <v>8219</v>
      </c>
      <c r="B2274">
        <v>944</v>
      </c>
      <c r="D2274" s="6" t="s">
        <v>8219</v>
      </c>
      <c r="E2274">
        <v>944</v>
      </c>
    </row>
    <row r="2275" spans="1:5" x14ac:dyDescent="0.2">
      <c r="A2275" s="6" t="s">
        <v>8219</v>
      </c>
      <c r="B2275">
        <v>147</v>
      </c>
      <c r="D2275" s="6" t="s">
        <v>8219</v>
      </c>
      <c r="E2275">
        <v>147</v>
      </c>
    </row>
    <row r="2276" spans="1:5" x14ac:dyDescent="0.2">
      <c r="A2276" s="6" t="s">
        <v>8219</v>
      </c>
      <c r="B2276">
        <v>99</v>
      </c>
      <c r="D2276" s="6" t="s">
        <v>8219</v>
      </c>
      <c r="E2276">
        <v>99</v>
      </c>
    </row>
    <row r="2277" spans="1:5" x14ac:dyDescent="0.2">
      <c r="A2277" s="6" t="s">
        <v>8219</v>
      </c>
      <c r="B2277">
        <v>79</v>
      </c>
      <c r="D2277" s="6" t="s">
        <v>8219</v>
      </c>
      <c r="E2277">
        <v>79</v>
      </c>
    </row>
    <row r="2278" spans="1:5" x14ac:dyDescent="0.2">
      <c r="A2278" s="6" t="s">
        <v>8219</v>
      </c>
      <c r="B2278">
        <v>75</v>
      </c>
      <c r="D2278" s="6" t="s">
        <v>8219</v>
      </c>
      <c r="E2278">
        <v>75</v>
      </c>
    </row>
    <row r="2279" spans="1:5" x14ac:dyDescent="0.2">
      <c r="A2279" s="6" t="s">
        <v>8219</v>
      </c>
      <c r="B2279">
        <v>207</v>
      </c>
      <c r="D2279" s="6" t="s">
        <v>8219</v>
      </c>
      <c r="E2279">
        <v>207</v>
      </c>
    </row>
    <row r="2280" spans="1:5" x14ac:dyDescent="0.2">
      <c r="A2280" s="6" t="s">
        <v>8219</v>
      </c>
      <c r="B2280">
        <v>102</v>
      </c>
      <c r="D2280" s="6" t="s">
        <v>8219</v>
      </c>
      <c r="E2280">
        <v>102</v>
      </c>
    </row>
    <row r="2281" spans="1:5" x14ac:dyDescent="0.2">
      <c r="A2281" s="6" t="s">
        <v>8219</v>
      </c>
      <c r="B2281">
        <v>32</v>
      </c>
      <c r="D2281" s="6" t="s">
        <v>8219</v>
      </c>
      <c r="E2281">
        <v>32</v>
      </c>
    </row>
    <row r="2282" spans="1:5" x14ac:dyDescent="0.2">
      <c r="A2282" s="6" t="s">
        <v>8219</v>
      </c>
      <c r="B2282">
        <v>480</v>
      </c>
      <c r="D2282" s="6" t="s">
        <v>8219</v>
      </c>
      <c r="E2282">
        <v>480</v>
      </c>
    </row>
    <row r="2283" spans="1:5" x14ac:dyDescent="0.2">
      <c r="A2283" s="6" t="s">
        <v>8219</v>
      </c>
      <c r="B2283">
        <v>11</v>
      </c>
      <c r="D2283" s="6" t="s">
        <v>8219</v>
      </c>
      <c r="E2283">
        <v>11</v>
      </c>
    </row>
    <row r="2284" spans="1:5" x14ac:dyDescent="0.2">
      <c r="A2284" s="6" t="s">
        <v>8219</v>
      </c>
      <c r="B2284">
        <v>12</v>
      </c>
      <c r="D2284" s="6" t="s">
        <v>8219</v>
      </c>
      <c r="E2284">
        <v>12</v>
      </c>
    </row>
    <row r="2285" spans="1:5" x14ac:dyDescent="0.2">
      <c r="A2285" s="6" t="s">
        <v>8219</v>
      </c>
      <c r="B2285">
        <v>48</v>
      </c>
      <c r="D2285" s="6" t="s">
        <v>8219</v>
      </c>
      <c r="E2285">
        <v>48</v>
      </c>
    </row>
    <row r="2286" spans="1:5" x14ac:dyDescent="0.2">
      <c r="A2286" s="6" t="s">
        <v>8219</v>
      </c>
      <c r="B2286">
        <v>59</v>
      </c>
      <c r="D2286" s="6" t="s">
        <v>8219</v>
      </c>
      <c r="E2286">
        <v>59</v>
      </c>
    </row>
    <row r="2287" spans="1:5" x14ac:dyDescent="0.2">
      <c r="A2287" s="6" t="s">
        <v>8219</v>
      </c>
      <c r="B2287">
        <v>79</v>
      </c>
      <c r="D2287" s="6" t="s">
        <v>8219</v>
      </c>
      <c r="E2287">
        <v>79</v>
      </c>
    </row>
    <row r="2288" spans="1:5" x14ac:dyDescent="0.2">
      <c r="A2288" s="6" t="s">
        <v>8219</v>
      </c>
      <c r="B2288">
        <v>14</v>
      </c>
      <c r="D2288" s="6" t="s">
        <v>8219</v>
      </c>
      <c r="E2288">
        <v>14</v>
      </c>
    </row>
    <row r="2289" spans="1:5" x14ac:dyDescent="0.2">
      <c r="A2289" s="6" t="s">
        <v>8219</v>
      </c>
      <c r="B2289">
        <v>106</v>
      </c>
      <c r="D2289" s="6" t="s">
        <v>8219</v>
      </c>
      <c r="E2289">
        <v>106</v>
      </c>
    </row>
    <row r="2290" spans="1:5" x14ac:dyDescent="0.2">
      <c r="A2290" s="6" t="s">
        <v>8219</v>
      </c>
      <c r="B2290">
        <v>25</v>
      </c>
      <c r="D2290" s="6" t="s">
        <v>8219</v>
      </c>
      <c r="E2290">
        <v>25</v>
      </c>
    </row>
    <row r="2291" spans="1:5" x14ac:dyDescent="0.2">
      <c r="A2291" s="6" t="s">
        <v>8219</v>
      </c>
      <c r="B2291">
        <v>25</v>
      </c>
      <c r="D2291" s="6" t="s">
        <v>8219</v>
      </c>
      <c r="E2291">
        <v>25</v>
      </c>
    </row>
    <row r="2292" spans="1:5" x14ac:dyDescent="0.2">
      <c r="A2292" s="6" t="s">
        <v>8219</v>
      </c>
      <c r="B2292">
        <v>29</v>
      </c>
      <c r="D2292" s="6" t="s">
        <v>8219</v>
      </c>
      <c r="E2292">
        <v>29</v>
      </c>
    </row>
    <row r="2293" spans="1:5" x14ac:dyDescent="0.2">
      <c r="A2293" s="6" t="s">
        <v>8219</v>
      </c>
      <c r="B2293">
        <v>43</v>
      </c>
      <c r="D2293" s="6" t="s">
        <v>8219</v>
      </c>
      <c r="E2293">
        <v>43</v>
      </c>
    </row>
    <row r="2294" spans="1:5" x14ac:dyDescent="0.2">
      <c r="A2294" s="6" t="s">
        <v>8219</v>
      </c>
      <c r="B2294">
        <v>46</v>
      </c>
      <c r="D2294" s="6" t="s">
        <v>8219</v>
      </c>
      <c r="E2294">
        <v>46</v>
      </c>
    </row>
    <row r="2295" spans="1:5" x14ac:dyDescent="0.2">
      <c r="A2295" s="6" t="s">
        <v>8219</v>
      </c>
      <c r="B2295">
        <v>27</v>
      </c>
      <c r="D2295" s="6" t="s">
        <v>8219</v>
      </c>
      <c r="E2295">
        <v>27</v>
      </c>
    </row>
    <row r="2296" spans="1:5" x14ac:dyDescent="0.2">
      <c r="A2296" s="6" t="s">
        <v>8219</v>
      </c>
      <c r="B2296">
        <v>112</v>
      </c>
      <c r="D2296" s="6" t="s">
        <v>8219</v>
      </c>
      <c r="E2296">
        <v>112</v>
      </c>
    </row>
    <row r="2297" spans="1:5" x14ac:dyDescent="0.2">
      <c r="A2297" s="6" t="s">
        <v>8219</v>
      </c>
      <c r="B2297">
        <v>34</v>
      </c>
      <c r="D2297" s="6" t="s">
        <v>8219</v>
      </c>
      <c r="E2297">
        <v>34</v>
      </c>
    </row>
    <row r="2298" spans="1:5" x14ac:dyDescent="0.2">
      <c r="A2298" s="6" t="s">
        <v>8219</v>
      </c>
      <c r="B2298">
        <v>145</v>
      </c>
      <c r="D2298" s="6" t="s">
        <v>8219</v>
      </c>
      <c r="E2298">
        <v>145</v>
      </c>
    </row>
    <row r="2299" spans="1:5" x14ac:dyDescent="0.2">
      <c r="A2299" s="6" t="s">
        <v>8219</v>
      </c>
      <c r="B2299">
        <v>19</v>
      </c>
      <c r="D2299" s="6" t="s">
        <v>8219</v>
      </c>
      <c r="E2299">
        <v>19</v>
      </c>
    </row>
    <row r="2300" spans="1:5" x14ac:dyDescent="0.2">
      <c r="A2300" s="6" t="s">
        <v>8219</v>
      </c>
      <c r="B2300">
        <v>288</v>
      </c>
      <c r="D2300" s="6" t="s">
        <v>8219</v>
      </c>
      <c r="E2300">
        <v>288</v>
      </c>
    </row>
    <row r="2301" spans="1:5" x14ac:dyDescent="0.2">
      <c r="A2301" s="6" t="s">
        <v>8219</v>
      </c>
      <c r="B2301">
        <v>14</v>
      </c>
      <c r="D2301" s="6" t="s">
        <v>8219</v>
      </c>
      <c r="E2301">
        <v>14</v>
      </c>
    </row>
    <row r="2302" spans="1:5" x14ac:dyDescent="0.2">
      <c r="A2302" s="6" t="s">
        <v>8219</v>
      </c>
      <c r="B2302">
        <v>7</v>
      </c>
      <c r="D2302" s="6" t="s">
        <v>8219</v>
      </c>
      <c r="E2302">
        <v>7</v>
      </c>
    </row>
    <row r="2303" spans="1:5" x14ac:dyDescent="0.2">
      <c r="A2303" s="6" t="s">
        <v>8219</v>
      </c>
      <c r="B2303">
        <v>211</v>
      </c>
      <c r="D2303" s="6" t="s">
        <v>8219</v>
      </c>
      <c r="E2303">
        <v>211</v>
      </c>
    </row>
    <row r="2304" spans="1:5" x14ac:dyDescent="0.2">
      <c r="A2304" s="6" t="s">
        <v>8219</v>
      </c>
      <c r="B2304">
        <v>85</v>
      </c>
      <c r="D2304" s="6" t="s">
        <v>8219</v>
      </c>
      <c r="E2304">
        <v>85</v>
      </c>
    </row>
    <row r="2305" spans="1:5" x14ac:dyDescent="0.2">
      <c r="A2305" s="6" t="s">
        <v>8219</v>
      </c>
      <c r="B2305">
        <v>103</v>
      </c>
      <c r="D2305" s="6" t="s">
        <v>8219</v>
      </c>
      <c r="E2305">
        <v>103</v>
      </c>
    </row>
    <row r="2306" spans="1:5" x14ac:dyDescent="0.2">
      <c r="A2306" s="6" t="s">
        <v>8219</v>
      </c>
      <c r="B2306">
        <v>113</v>
      </c>
      <c r="D2306" s="6" t="s">
        <v>8219</v>
      </c>
      <c r="E2306">
        <v>113</v>
      </c>
    </row>
    <row r="2307" spans="1:5" x14ac:dyDescent="0.2">
      <c r="A2307" s="6" t="s">
        <v>8219</v>
      </c>
      <c r="B2307">
        <v>167</v>
      </c>
      <c r="D2307" s="6" t="s">
        <v>8219</v>
      </c>
      <c r="E2307">
        <v>167</v>
      </c>
    </row>
    <row r="2308" spans="1:5" x14ac:dyDescent="0.2">
      <c r="A2308" s="6" t="s">
        <v>8219</v>
      </c>
      <c r="B2308">
        <v>73</v>
      </c>
      <c r="D2308" s="6" t="s">
        <v>8219</v>
      </c>
      <c r="E2308">
        <v>73</v>
      </c>
    </row>
    <row r="2309" spans="1:5" x14ac:dyDescent="0.2">
      <c r="A2309" s="6" t="s">
        <v>8219</v>
      </c>
      <c r="B2309">
        <v>75</v>
      </c>
      <c r="D2309" s="6" t="s">
        <v>8219</v>
      </c>
      <c r="E2309">
        <v>75</v>
      </c>
    </row>
    <row r="2310" spans="1:5" x14ac:dyDescent="0.2">
      <c r="A2310" s="6" t="s">
        <v>8219</v>
      </c>
      <c r="B2310">
        <v>614</v>
      </c>
      <c r="D2310" s="6" t="s">
        <v>8219</v>
      </c>
      <c r="E2310">
        <v>614</v>
      </c>
    </row>
    <row r="2311" spans="1:5" x14ac:dyDescent="0.2">
      <c r="A2311" s="6" t="s">
        <v>8219</v>
      </c>
      <c r="B2311">
        <v>107</v>
      </c>
      <c r="D2311" s="6" t="s">
        <v>8219</v>
      </c>
      <c r="E2311">
        <v>107</v>
      </c>
    </row>
    <row r="2312" spans="1:5" x14ac:dyDescent="0.2">
      <c r="A2312" s="6" t="s">
        <v>8219</v>
      </c>
      <c r="B2312">
        <v>1224</v>
      </c>
      <c r="D2312" s="6" t="s">
        <v>8219</v>
      </c>
      <c r="E2312">
        <v>1224</v>
      </c>
    </row>
    <row r="2313" spans="1:5" x14ac:dyDescent="0.2">
      <c r="A2313" s="6" t="s">
        <v>8219</v>
      </c>
      <c r="B2313">
        <v>104</v>
      </c>
      <c r="D2313" s="6" t="s">
        <v>8219</v>
      </c>
      <c r="E2313">
        <v>104</v>
      </c>
    </row>
    <row r="2314" spans="1:5" x14ac:dyDescent="0.2">
      <c r="A2314" s="6" t="s">
        <v>8219</v>
      </c>
      <c r="B2314">
        <v>79</v>
      </c>
      <c r="D2314" s="6" t="s">
        <v>8219</v>
      </c>
      <c r="E2314">
        <v>79</v>
      </c>
    </row>
    <row r="2315" spans="1:5" x14ac:dyDescent="0.2">
      <c r="A2315" s="6" t="s">
        <v>8219</v>
      </c>
      <c r="B2315">
        <v>157</v>
      </c>
      <c r="D2315" s="6" t="s">
        <v>8219</v>
      </c>
      <c r="E2315">
        <v>157</v>
      </c>
    </row>
    <row r="2316" spans="1:5" x14ac:dyDescent="0.2">
      <c r="A2316" s="6" t="s">
        <v>8219</v>
      </c>
      <c r="B2316">
        <v>50</v>
      </c>
      <c r="D2316" s="6" t="s">
        <v>8219</v>
      </c>
      <c r="E2316">
        <v>50</v>
      </c>
    </row>
    <row r="2317" spans="1:5" x14ac:dyDescent="0.2">
      <c r="A2317" s="6" t="s">
        <v>8219</v>
      </c>
      <c r="B2317">
        <v>64</v>
      </c>
      <c r="D2317" s="6" t="s">
        <v>8219</v>
      </c>
      <c r="E2317">
        <v>64</v>
      </c>
    </row>
    <row r="2318" spans="1:5" x14ac:dyDescent="0.2">
      <c r="A2318" s="6" t="s">
        <v>8219</v>
      </c>
      <c r="B2318">
        <v>200</v>
      </c>
      <c r="D2318" s="6" t="s">
        <v>8219</v>
      </c>
      <c r="E2318">
        <v>200</v>
      </c>
    </row>
    <row r="2319" spans="1:5" x14ac:dyDescent="0.2">
      <c r="A2319" s="6" t="s">
        <v>8219</v>
      </c>
      <c r="B2319">
        <v>22</v>
      </c>
      <c r="D2319" s="6" t="s">
        <v>8219</v>
      </c>
      <c r="E2319">
        <v>22</v>
      </c>
    </row>
    <row r="2320" spans="1:5" x14ac:dyDescent="0.2">
      <c r="A2320" s="6" t="s">
        <v>8219</v>
      </c>
      <c r="B2320">
        <v>163</v>
      </c>
      <c r="D2320" s="6" t="s">
        <v>8219</v>
      </c>
      <c r="E2320">
        <v>163</v>
      </c>
    </row>
    <row r="2321" spans="1:5" x14ac:dyDescent="0.2">
      <c r="A2321" s="6" t="s">
        <v>8219</v>
      </c>
      <c r="B2321">
        <v>77</v>
      </c>
      <c r="D2321" s="6" t="s">
        <v>8219</v>
      </c>
      <c r="E2321">
        <v>77</v>
      </c>
    </row>
    <row r="2322" spans="1:5" x14ac:dyDescent="0.2">
      <c r="A2322" s="6" t="s">
        <v>8219</v>
      </c>
      <c r="B2322">
        <v>89</v>
      </c>
      <c r="D2322" s="6" t="s">
        <v>8219</v>
      </c>
      <c r="E2322">
        <v>89</v>
      </c>
    </row>
    <row r="2323" spans="1:5" x14ac:dyDescent="0.2">
      <c r="A2323" s="6" t="s">
        <v>8222</v>
      </c>
      <c r="B2323">
        <v>64</v>
      </c>
      <c r="D2323" s="6" t="s">
        <v>8222</v>
      </c>
      <c r="E2323">
        <v>64</v>
      </c>
    </row>
    <row r="2324" spans="1:5" x14ac:dyDescent="0.2">
      <c r="A2324" s="6" t="s">
        <v>8222</v>
      </c>
      <c r="B2324">
        <v>4</v>
      </c>
      <c r="D2324" s="6" t="s">
        <v>8222</v>
      </c>
      <c r="E2324">
        <v>4</v>
      </c>
    </row>
    <row r="2325" spans="1:5" x14ac:dyDescent="0.2">
      <c r="A2325" s="6" t="s">
        <v>8222</v>
      </c>
      <c r="B2325">
        <v>4</v>
      </c>
      <c r="D2325" s="6" t="s">
        <v>8222</v>
      </c>
      <c r="E2325">
        <v>4</v>
      </c>
    </row>
    <row r="2326" spans="1:5" x14ac:dyDescent="0.2">
      <c r="A2326" s="6" t="s">
        <v>8222</v>
      </c>
      <c r="B2326">
        <v>61</v>
      </c>
      <c r="D2326" s="6" t="s">
        <v>8222</v>
      </c>
      <c r="E2326">
        <v>61</v>
      </c>
    </row>
    <row r="2327" spans="1:5" x14ac:dyDescent="0.2">
      <c r="A2327" s="6" t="s">
        <v>8222</v>
      </c>
      <c r="B2327">
        <v>7</v>
      </c>
      <c r="D2327" s="6" t="s">
        <v>8222</v>
      </c>
      <c r="E2327">
        <v>7</v>
      </c>
    </row>
    <row r="2328" spans="1:5" x14ac:dyDescent="0.2">
      <c r="A2328" s="6" t="s">
        <v>8222</v>
      </c>
      <c r="B2328">
        <v>1</v>
      </c>
      <c r="D2328" s="6" t="s">
        <v>8222</v>
      </c>
      <c r="E2328">
        <v>1</v>
      </c>
    </row>
    <row r="2329" spans="1:5" x14ac:dyDescent="0.2">
      <c r="A2329" s="6" t="s">
        <v>8219</v>
      </c>
      <c r="B2329">
        <v>3355</v>
      </c>
      <c r="D2329" s="6" t="s">
        <v>8219</v>
      </c>
      <c r="E2329">
        <v>3355</v>
      </c>
    </row>
    <row r="2330" spans="1:5" x14ac:dyDescent="0.2">
      <c r="A2330" s="6" t="s">
        <v>8219</v>
      </c>
      <c r="B2330">
        <v>537</v>
      </c>
      <c r="D2330" s="6" t="s">
        <v>8219</v>
      </c>
      <c r="E2330">
        <v>537</v>
      </c>
    </row>
    <row r="2331" spans="1:5" x14ac:dyDescent="0.2">
      <c r="A2331" s="6" t="s">
        <v>8219</v>
      </c>
      <c r="B2331">
        <v>125</v>
      </c>
      <c r="D2331" s="6" t="s">
        <v>8219</v>
      </c>
      <c r="E2331">
        <v>125</v>
      </c>
    </row>
    <row r="2332" spans="1:5" x14ac:dyDescent="0.2">
      <c r="A2332" s="6" t="s">
        <v>8219</v>
      </c>
      <c r="B2332">
        <v>163</v>
      </c>
      <c r="D2332" s="6" t="s">
        <v>8219</v>
      </c>
      <c r="E2332">
        <v>163</v>
      </c>
    </row>
    <row r="2333" spans="1:5" x14ac:dyDescent="0.2">
      <c r="A2333" s="6" t="s">
        <v>8219</v>
      </c>
      <c r="B2333">
        <v>283</v>
      </c>
      <c r="D2333" s="6" t="s">
        <v>8219</v>
      </c>
      <c r="E2333">
        <v>283</v>
      </c>
    </row>
    <row r="2334" spans="1:5" x14ac:dyDescent="0.2">
      <c r="A2334" s="6" t="s">
        <v>8219</v>
      </c>
      <c r="B2334">
        <v>352</v>
      </c>
      <c r="D2334" s="6" t="s">
        <v>8219</v>
      </c>
      <c r="E2334">
        <v>352</v>
      </c>
    </row>
    <row r="2335" spans="1:5" x14ac:dyDescent="0.2">
      <c r="A2335" s="6" t="s">
        <v>8219</v>
      </c>
      <c r="B2335">
        <v>94</v>
      </c>
      <c r="D2335" s="6" t="s">
        <v>8219</v>
      </c>
      <c r="E2335">
        <v>94</v>
      </c>
    </row>
    <row r="2336" spans="1:5" x14ac:dyDescent="0.2">
      <c r="A2336" s="6" t="s">
        <v>8219</v>
      </c>
      <c r="B2336">
        <v>67</v>
      </c>
      <c r="D2336" s="6" t="s">
        <v>8219</v>
      </c>
      <c r="E2336">
        <v>67</v>
      </c>
    </row>
    <row r="2337" spans="1:5" x14ac:dyDescent="0.2">
      <c r="A2337" s="6" t="s">
        <v>8219</v>
      </c>
      <c r="B2337">
        <v>221</v>
      </c>
      <c r="D2337" s="6" t="s">
        <v>8219</v>
      </c>
      <c r="E2337">
        <v>221</v>
      </c>
    </row>
    <row r="2338" spans="1:5" x14ac:dyDescent="0.2">
      <c r="A2338" s="6" t="s">
        <v>8219</v>
      </c>
      <c r="B2338">
        <v>2165</v>
      </c>
      <c r="D2338" s="6" t="s">
        <v>8219</v>
      </c>
      <c r="E2338">
        <v>2165</v>
      </c>
    </row>
    <row r="2339" spans="1:5" x14ac:dyDescent="0.2">
      <c r="A2339" s="6" t="s">
        <v>8219</v>
      </c>
      <c r="B2339">
        <v>179</v>
      </c>
      <c r="D2339" s="6" t="s">
        <v>8219</v>
      </c>
      <c r="E2339">
        <v>179</v>
      </c>
    </row>
    <row r="2340" spans="1:5" x14ac:dyDescent="0.2">
      <c r="A2340" s="6" t="s">
        <v>8219</v>
      </c>
      <c r="B2340">
        <v>123</v>
      </c>
      <c r="D2340" s="6" t="s">
        <v>8219</v>
      </c>
      <c r="E2340">
        <v>123</v>
      </c>
    </row>
    <row r="2341" spans="1:5" x14ac:dyDescent="0.2">
      <c r="A2341" s="6" t="s">
        <v>8219</v>
      </c>
      <c r="B2341">
        <v>1104</v>
      </c>
      <c r="D2341" s="6" t="s">
        <v>8219</v>
      </c>
      <c r="E2341">
        <v>1104</v>
      </c>
    </row>
    <row r="2342" spans="1:5" x14ac:dyDescent="0.2">
      <c r="A2342" s="6" t="s">
        <v>8219</v>
      </c>
      <c r="B2342">
        <v>403</v>
      </c>
      <c r="D2342" s="6" t="s">
        <v>8219</v>
      </c>
      <c r="E2342">
        <v>403</v>
      </c>
    </row>
    <row r="2343" spans="1:5" x14ac:dyDescent="0.2">
      <c r="A2343" s="6" t="s">
        <v>8220</v>
      </c>
      <c r="B2343">
        <v>0</v>
      </c>
      <c r="D2343" s="6" t="s">
        <v>8220</v>
      </c>
      <c r="E2343">
        <v>0</v>
      </c>
    </row>
    <row r="2344" spans="1:5" x14ac:dyDescent="0.2">
      <c r="A2344" s="6" t="s">
        <v>8220</v>
      </c>
      <c r="B2344">
        <v>0</v>
      </c>
      <c r="D2344" s="6" t="s">
        <v>8220</v>
      </c>
      <c r="E2344">
        <v>0</v>
      </c>
    </row>
    <row r="2345" spans="1:5" x14ac:dyDescent="0.2">
      <c r="A2345" s="6" t="s">
        <v>8220</v>
      </c>
      <c r="B2345">
        <v>1</v>
      </c>
      <c r="D2345" s="6" t="s">
        <v>8220</v>
      </c>
      <c r="E2345">
        <v>1</v>
      </c>
    </row>
    <row r="2346" spans="1:5" x14ac:dyDescent="0.2">
      <c r="A2346" s="6" t="s">
        <v>8220</v>
      </c>
      <c r="B2346">
        <v>1</v>
      </c>
      <c r="D2346" s="6" t="s">
        <v>8220</v>
      </c>
      <c r="E2346">
        <v>1</v>
      </c>
    </row>
    <row r="2347" spans="1:5" x14ac:dyDescent="0.2">
      <c r="A2347" s="6" t="s">
        <v>8220</v>
      </c>
      <c r="B2347">
        <v>0</v>
      </c>
      <c r="D2347" s="6" t="s">
        <v>8220</v>
      </c>
      <c r="E2347">
        <v>0</v>
      </c>
    </row>
    <row r="2348" spans="1:5" x14ac:dyDescent="0.2">
      <c r="A2348" s="6" t="s">
        <v>8220</v>
      </c>
      <c r="B2348">
        <v>3</v>
      </c>
      <c r="D2348" s="6" t="s">
        <v>8220</v>
      </c>
      <c r="E2348">
        <v>3</v>
      </c>
    </row>
    <row r="2349" spans="1:5" x14ac:dyDescent="0.2">
      <c r="A2349" s="6" t="s">
        <v>8220</v>
      </c>
      <c r="B2349">
        <v>1</v>
      </c>
      <c r="D2349" s="6" t="s">
        <v>8220</v>
      </c>
      <c r="E2349">
        <v>1</v>
      </c>
    </row>
    <row r="2350" spans="1:5" x14ac:dyDescent="0.2">
      <c r="A2350" s="6" t="s">
        <v>8220</v>
      </c>
      <c r="B2350">
        <v>5</v>
      </c>
      <c r="D2350" s="6" t="s">
        <v>8220</v>
      </c>
      <c r="E2350">
        <v>5</v>
      </c>
    </row>
    <row r="2351" spans="1:5" x14ac:dyDescent="0.2">
      <c r="A2351" s="6" t="s">
        <v>8220</v>
      </c>
      <c r="B2351">
        <v>0</v>
      </c>
      <c r="D2351" s="6" t="s">
        <v>8220</v>
      </c>
      <c r="E2351">
        <v>0</v>
      </c>
    </row>
    <row r="2352" spans="1:5" x14ac:dyDescent="0.2">
      <c r="A2352" s="6" t="s">
        <v>8220</v>
      </c>
      <c r="B2352">
        <v>0</v>
      </c>
      <c r="D2352" s="6" t="s">
        <v>8220</v>
      </c>
      <c r="E2352">
        <v>0</v>
      </c>
    </row>
    <row r="2353" spans="1:5" x14ac:dyDescent="0.2">
      <c r="A2353" s="6" t="s">
        <v>8220</v>
      </c>
      <c r="B2353">
        <v>7</v>
      </c>
      <c r="D2353" s="6" t="s">
        <v>8220</v>
      </c>
      <c r="E2353">
        <v>7</v>
      </c>
    </row>
    <row r="2354" spans="1:5" x14ac:dyDescent="0.2">
      <c r="A2354" s="6" t="s">
        <v>8220</v>
      </c>
      <c r="B2354">
        <v>0</v>
      </c>
      <c r="D2354" s="6" t="s">
        <v>8220</v>
      </c>
      <c r="E2354">
        <v>0</v>
      </c>
    </row>
    <row r="2355" spans="1:5" x14ac:dyDescent="0.2">
      <c r="A2355" s="6" t="s">
        <v>8220</v>
      </c>
      <c r="B2355">
        <v>0</v>
      </c>
      <c r="D2355" s="6" t="s">
        <v>8220</v>
      </c>
      <c r="E2355">
        <v>0</v>
      </c>
    </row>
    <row r="2356" spans="1:5" x14ac:dyDescent="0.2">
      <c r="A2356" s="6" t="s">
        <v>8220</v>
      </c>
      <c r="B2356">
        <v>1</v>
      </c>
      <c r="D2356" s="6" t="s">
        <v>8220</v>
      </c>
      <c r="E2356">
        <v>1</v>
      </c>
    </row>
    <row r="2357" spans="1:5" x14ac:dyDescent="0.2">
      <c r="A2357" s="6" t="s">
        <v>8220</v>
      </c>
      <c r="B2357">
        <v>2</v>
      </c>
      <c r="D2357" s="6" t="s">
        <v>8220</v>
      </c>
      <c r="E2357">
        <v>2</v>
      </c>
    </row>
    <row r="2358" spans="1:5" x14ac:dyDescent="0.2">
      <c r="A2358" s="6" t="s">
        <v>8220</v>
      </c>
      <c r="B2358">
        <v>0</v>
      </c>
      <c r="D2358" s="6" t="s">
        <v>8220</v>
      </c>
      <c r="E2358">
        <v>0</v>
      </c>
    </row>
    <row r="2359" spans="1:5" x14ac:dyDescent="0.2">
      <c r="A2359" s="6" t="s">
        <v>8220</v>
      </c>
      <c r="B2359">
        <v>0</v>
      </c>
      <c r="D2359" s="6" t="s">
        <v>8220</v>
      </c>
      <c r="E2359">
        <v>0</v>
      </c>
    </row>
    <row r="2360" spans="1:5" x14ac:dyDescent="0.2">
      <c r="A2360" s="6" t="s">
        <v>8220</v>
      </c>
      <c r="B2360">
        <v>0</v>
      </c>
      <c r="D2360" s="6" t="s">
        <v>8220</v>
      </c>
      <c r="E2360">
        <v>0</v>
      </c>
    </row>
    <row r="2361" spans="1:5" x14ac:dyDescent="0.2">
      <c r="A2361" s="6" t="s">
        <v>8220</v>
      </c>
      <c r="B2361">
        <v>3</v>
      </c>
      <c r="D2361" s="6" t="s">
        <v>8220</v>
      </c>
      <c r="E2361">
        <v>3</v>
      </c>
    </row>
    <row r="2362" spans="1:5" x14ac:dyDescent="0.2">
      <c r="A2362" s="6" t="s">
        <v>8220</v>
      </c>
      <c r="B2362">
        <v>1</v>
      </c>
      <c r="D2362" s="6" t="s">
        <v>8220</v>
      </c>
      <c r="E2362">
        <v>1</v>
      </c>
    </row>
    <row r="2363" spans="1:5" x14ac:dyDescent="0.2">
      <c r="A2363" s="6" t="s">
        <v>8220</v>
      </c>
      <c r="B2363">
        <v>0</v>
      </c>
      <c r="D2363" s="6" t="s">
        <v>8220</v>
      </c>
      <c r="E2363">
        <v>0</v>
      </c>
    </row>
    <row r="2364" spans="1:5" x14ac:dyDescent="0.2">
      <c r="A2364" s="6" t="s">
        <v>8220</v>
      </c>
      <c r="B2364">
        <v>2</v>
      </c>
      <c r="D2364" s="6" t="s">
        <v>8220</v>
      </c>
      <c r="E2364">
        <v>2</v>
      </c>
    </row>
    <row r="2365" spans="1:5" x14ac:dyDescent="0.2">
      <c r="A2365" s="6" t="s">
        <v>8220</v>
      </c>
      <c r="B2365">
        <v>0</v>
      </c>
      <c r="D2365" s="6" t="s">
        <v>8220</v>
      </c>
      <c r="E2365">
        <v>0</v>
      </c>
    </row>
    <row r="2366" spans="1:5" x14ac:dyDescent="0.2">
      <c r="A2366" s="6" t="s">
        <v>8220</v>
      </c>
      <c r="B2366">
        <v>0</v>
      </c>
      <c r="D2366" s="6" t="s">
        <v>8220</v>
      </c>
      <c r="E2366">
        <v>0</v>
      </c>
    </row>
    <row r="2367" spans="1:5" x14ac:dyDescent="0.2">
      <c r="A2367" s="6" t="s">
        <v>8220</v>
      </c>
      <c r="B2367">
        <v>0</v>
      </c>
      <c r="D2367" s="6" t="s">
        <v>8220</v>
      </c>
      <c r="E2367">
        <v>0</v>
      </c>
    </row>
    <row r="2368" spans="1:5" x14ac:dyDescent="0.2">
      <c r="A2368" s="6" t="s">
        <v>8220</v>
      </c>
      <c r="B2368">
        <v>27</v>
      </c>
      <c r="D2368" s="6" t="s">
        <v>8220</v>
      </c>
      <c r="E2368">
        <v>27</v>
      </c>
    </row>
    <row r="2369" spans="1:5" x14ac:dyDescent="0.2">
      <c r="A2369" s="6" t="s">
        <v>8220</v>
      </c>
      <c r="B2369">
        <v>14</v>
      </c>
      <c r="D2369" s="6" t="s">
        <v>8220</v>
      </c>
      <c r="E2369">
        <v>14</v>
      </c>
    </row>
    <row r="2370" spans="1:5" x14ac:dyDescent="0.2">
      <c r="A2370" s="6" t="s">
        <v>8220</v>
      </c>
      <c r="B2370">
        <v>2</v>
      </c>
      <c r="D2370" s="6" t="s">
        <v>8220</v>
      </c>
      <c r="E2370">
        <v>2</v>
      </c>
    </row>
    <row r="2371" spans="1:5" x14ac:dyDescent="0.2">
      <c r="A2371" s="6" t="s">
        <v>8220</v>
      </c>
      <c r="B2371">
        <v>0</v>
      </c>
      <c r="D2371" s="6" t="s">
        <v>8220</v>
      </c>
      <c r="E2371">
        <v>0</v>
      </c>
    </row>
    <row r="2372" spans="1:5" x14ac:dyDescent="0.2">
      <c r="A2372" s="6" t="s">
        <v>8220</v>
      </c>
      <c r="B2372">
        <v>4</v>
      </c>
      <c r="D2372" s="6" t="s">
        <v>8220</v>
      </c>
      <c r="E2372">
        <v>4</v>
      </c>
    </row>
    <row r="2373" spans="1:5" x14ac:dyDescent="0.2">
      <c r="A2373" s="6" t="s">
        <v>8220</v>
      </c>
      <c r="B2373">
        <v>0</v>
      </c>
      <c r="D2373" s="6" t="s">
        <v>8220</v>
      </c>
      <c r="E2373">
        <v>0</v>
      </c>
    </row>
    <row r="2374" spans="1:5" x14ac:dyDescent="0.2">
      <c r="A2374" s="6" t="s">
        <v>8220</v>
      </c>
      <c r="B2374">
        <v>6</v>
      </c>
      <c r="D2374" s="6" t="s">
        <v>8220</v>
      </c>
      <c r="E2374">
        <v>6</v>
      </c>
    </row>
    <row r="2375" spans="1:5" x14ac:dyDescent="0.2">
      <c r="A2375" s="6" t="s">
        <v>8220</v>
      </c>
      <c r="B2375">
        <v>1</v>
      </c>
      <c r="D2375" s="6" t="s">
        <v>8220</v>
      </c>
      <c r="E2375">
        <v>1</v>
      </c>
    </row>
    <row r="2376" spans="1:5" x14ac:dyDescent="0.2">
      <c r="A2376" s="6" t="s">
        <v>8220</v>
      </c>
      <c r="B2376">
        <v>1</v>
      </c>
      <c r="D2376" s="6" t="s">
        <v>8220</v>
      </c>
      <c r="E2376">
        <v>1</v>
      </c>
    </row>
    <row r="2377" spans="1:5" x14ac:dyDescent="0.2">
      <c r="A2377" s="6" t="s">
        <v>8220</v>
      </c>
      <c r="B2377">
        <v>0</v>
      </c>
      <c r="D2377" s="6" t="s">
        <v>8220</v>
      </c>
      <c r="E2377">
        <v>0</v>
      </c>
    </row>
    <row r="2378" spans="1:5" x14ac:dyDescent="0.2">
      <c r="A2378" s="6" t="s">
        <v>8220</v>
      </c>
      <c r="B2378">
        <v>4</v>
      </c>
      <c r="D2378" s="6" t="s">
        <v>8220</v>
      </c>
      <c r="E2378">
        <v>4</v>
      </c>
    </row>
    <row r="2379" spans="1:5" x14ac:dyDescent="0.2">
      <c r="A2379" s="6" t="s">
        <v>8220</v>
      </c>
      <c r="B2379">
        <v>0</v>
      </c>
      <c r="D2379" s="6" t="s">
        <v>8220</v>
      </c>
      <c r="E2379">
        <v>0</v>
      </c>
    </row>
    <row r="2380" spans="1:5" x14ac:dyDescent="0.2">
      <c r="A2380" s="6" t="s">
        <v>8220</v>
      </c>
      <c r="B2380">
        <v>0</v>
      </c>
      <c r="D2380" s="6" t="s">
        <v>8220</v>
      </c>
      <c r="E2380">
        <v>0</v>
      </c>
    </row>
    <row r="2381" spans="1:5" x14ac:dyDescent="0.2">
      <c r="A2381" s="6" t="s">
        <v>8220</v>
      </c>
      <c r="B2381">
        <v>0</v>
      </c>
      <c r="D2381" s="6" t="s">
        <v>8220</v>
      </c>
      <c r="E2381">
        <v>0</v>
      </c>
    </row>
    <row r="2382" spans="1:5" x14ac:dyDescent="0.2">
      <c r="A2382" s="6" t="s">
        <v>8220</v>
      </c>
      <c r="B2382">
        <v>3</v>
      </c>
      <c r="D2382" s="6" t="s">
        <v>8220</v>
      </c>
      <c r="E2382">
        <v>3</v>
      </c>
    </row>
    <row r="2383" spans="1:5" x14ac:dyDescent="0.2">
      <c r="A2383" s="6" t="s">
        <v>8220</v>
      </c>
      <c r="B2383">
        <v>7</v>
      </c>
      <c r="D2383" s="6" t="s">
        <v>8220</v>
      </c>
      <c r="E2383">
        <v>7</v>
      </c>
    </row>
    <row r="2384" spans="1:5" x14ac:dyDescent="0.2">
      <c r="A2384" s="6" t="s">
        <v>8220</v>
      </c>
      <c r="B2384">
        <v>2</v>
      </c>
      <c r="D2384" s="6" t="s">
        <v>8220</v>
      </c>
      <c r="E2384">
        <v>2</v>
      </c>
    </row>
    <row r="2385" spans="1:5" x14ac:dyDescent="0.2">
      <c r="A2385" s="6" t="s">
        <v>8220</v>
      </c>
      <c r="B2385">
        <v>3</v>
      </c>
      <c r="D2385" s="6" t="s">
        <v>8220</v>
      </c>
      <c r="E2385">
        <v>3</v>
      </c>
    </row>
    <row r="2386" spans="1:5" x14ac:dyDescent="0.2">
      <c r="A2386" s="6" t="s">
        <v>8220</v>
      </c>
      <c r="B2386">
        <v>8</v>
      </c>
      <c r="D2386" s="6" t="s">
        <v>8220</v>
      </c>
      <c r="E2386">
        <v>8</v>
      </c>
    </row>
    <row r="2387" spans="1:5" x14ac:dyDescent="0.2">
      <c r="A2387" s="6" t="s">
        <v>8220</v>
      </c>
      <c r="B2387">
        <v>7</v>
      </c>
      <c r="D2387" s="6" t="s">
        <v>8220</v>
      </c>
      <c r="E2387">
        <v>7</v>
      </c>
    </row>
    <row r="2388" spans="1:5" x14ac:dyDescent="0.2">
      <c r="A2388" s="6" t="s">
        <v>8220</v>
      </c>
      <c r="B2388">
        <v>0</v>
      </c>
      <c r="D2388" s="6" t="s">
        <v>8220</v>
      </c>
      <c r="E2388">
        <v>0</v>
      </c>
    </row>
    <row r="2389" spans="1:5" x14ac:dyDescent="0.2">
      <c r="A2389" s="6" t="s">
        <v>8220</v>
      </c>
      <c r="B2389">
        <v>3</v>
      </c>
      <c r="D2389" s="6" t="s">
        <v>8220</v>
      </c>
      <c r="E2389">
        <v>3</v>
      </c>
    </row>
    <row r="2390" spans="1:5" x14ac:dyDescent="0.2">
      <c r="A2390" s="6" t="s">
        <v>8220</v>
      </c>
      <c r="B2390">
        <v>8</v>
      </c>
      <c r="D2390" s="6" t="s">
        <v>8220</v>
      </c>
      <c r="E2390">
        <v>8</v>
      </c>
    </row>
    <row r="2391" spans="1:5" x14ac:dyDescent="0.2">
      <c r="A2391" s="6" t="s">
        <v>8220</v>
      </c>
      <c r="B2391">
        <v>1</v>
      </c>
      <c r="D2391" s="6" t="s">
        <v>8220</v>
      </c>
      <c r="E2391">
        <v>1</v>
      </c>
    </row>
    <row r="2392" spans="1:5" x14ac:dyDescent="0.2">
      <c r="A2392" s="6" t="s">
        <v>8220</v>
      </c>
      <c r="B2392">
        <v>0</v>
      </c>
      <c r="D2392" s="6" t="s">
        <v>8220</v>
      </c>
      <c r="E2392">
        <v>0</v>
      </c>
    </row>
    <row r="2393" spans="1:5" x14ac:dyDescent="0.2">
      <c r="A2393" s="6" t="s">
        <v>8220</v>
      </c>
      <c r="B2393">
        <v>1</v>
      </c>
      <c r="D2393" s="6" t="s">
        <v>8220</v>
      </c>
      <c r="E2393">
        <v>1</v>
      </c>
    </row>
    <row r="2394" spans="1:5" x14ac:dyDescent="0.2">
      <c r="A2394" s="6" t="s">
        <v>8220</v>
      </c>
      <c r="B2394">
        <v>0</v>
      </c>
      <c r="D2394" s="6" t="s">
        <v>8220</v>
      </c>
      <c r="E2394">
        <v>0</v>
      </c>
    </row>
    <row r="2395" spans="1:5" x14ac:dyDescent="0.2">
      <c r="A2395" s="6" t="s">
        <v>8220</v>
      </c>
      <c r="B2395">
        <v>1</v>
      </c>
      <c r="D2395" s="6" t="s">
        <v>8220</v>
      </c>
      <c r="E2395">
        <v>1</v>
      </c>
    </row>
    <row r="2396" spans="1:5" x14ac:dyDescent="0.2">
      <c r="A2396" s="6" t="s">
        <v>8220</v>
      </c>
      <c r="B2396">
        <v>2</v>
      </c>
      <c r="D2396" s="6" t="s">
        <v>8220</v>
      </c>
      <c r="E2396">
        <v>2</v>
      </c>
    </row>
    <row r="2397" spans="1:5" x14ac:dyDescent="0.2">
      <c r="A2397" s="6" t="s">
        <v>8220</v>
      </c>
      <c r="B2397">
        <v>0</v>
      </c>
      <c r="D2397" s="6" t="s">
        <v>8220</v>
      </c>
      <c r="E2397">
        <v>0</v>
      </c>
    </row>
    <row r="2398" spans="1:5" x14ac:dyDescent="0.2">
      <c r="A2398" s="6" t="s">
        <v>8220</v>
      </c>
      <c r="B2398">
        <v>1</v>
      </c>
      <c r="D2398" s="6" t="s">
        <v>8220</v>
      </c>
      <c r="E2398">
        <v>1</v>
      </c>
    </row>
    <row r="2399" spans="1:5" x14ac:dyDescent="0.2">
      <c r="A2399" s="6" t="s">
        <v>8220</v>
      </c>
      <c r="B2399">
        <v>0</v>
      </c>
      <c r="D2399" s="6" t="s">
        <v>8220</v>
      </c>
      <c r="E2399">
        <v>0</v>
      </c>
    </row>
    <row r="2400" spans="1:5" x14ac:dyDescent="0.2">
      <c r="A2400" s="6" t="s">
        <v>8220</v>
      </c>
      <c r="B2400">
        <v>0</v>
      </c>
      <c r="D2400" s="6" t="s">
        <v>8220</v>
      </c>
      <c r="E2400">
        <v>0</v>
      </c>
    </row>
    <row r="2401" spans="1:5" x14ac:dyDescent="0.2">
      <c r="A2401" s="6" t="s">
        <v>8220</v>
      </c>
      <c r="B2401">
        <v>0</v>
      </c>
      <c r="D2401" s="6" t="s">
        <v>8220</v>
      </c>
      <c r="E2401">
        <v>0</v>
      </c>
    </row>
    <row r="2402" spans="1:5" x14ac:dyDescent="0.2">
      <c r="A2402" s="6" t="s">
        <v>8220</v>
      </c>
      <c r="B2402">
        <v>0</v>
      </c>
      <c r="D2402" s="6" t="s">
        <v>8220</v>
      </c>
      <c r="E2402">
        <v>0</v>
      </c>
    </row>
    <row r="2403" spans="1:5" x14ac:dyDescent="0.2">
      <c r="A2403" s="6" t="s">
        <v>8221</v>
      </c>
      <c r="B2403">
        <v>9</v>
      </c>
      <c r="D2403" s="6" t="s">
        <v>8221</v>
      </c>
      <c r="E2403">
        <v>9</v>
      </c>
    </row>
    <row r="2404" spans="1:5" x14ac:dyDescent="0.2">
      <c r="A2404" s="6" t="s">
        <v>8221</v>
      </c>
      <c r="B2404">
        <v>1</v>
      </c>
      <c r="D2404" s="6" t="s">
        <v>8221</v>
      </c>
      <c r="E2404">
        <v>1</v>
      </c>
    </row>
    <row r="2405" spans="1:5" x14ac:dyDescent="0.2">
      <c r="A2405" s="6" t="s">
        <v>8221</v>
      </c>
      <c r="B2405">
        <v>12</v>
      </c>
      <c r="D2405" s="6" t="s">
        <v>8221</v>
      </c>
      <c r="E2405">
        <v>12</v>
      </c>
    </row>
    <row r="2406" spans="1:5" x14ac:dyDescent="0.2">
      <c r="A2406" s="6" t="s">
        <v>8221</v>
      </c>
      <c r="B2406">
        <v>0</v>
      </c>
      <c r="D2406" s="6" t="s">
        <v>8221</v>
      </c>
      <c r="E2406">
        <v>0</v>
      </c>
    </row>
    <row r="2407" spans="1:5" x14ac:dyDescent="0.2">
      <c r="A2407" s="6" t="s">
        <v>8221</v>
      </c>
      <c r="B2407">
        <v>20</v>
      </c>
      <c r="D2407" s="6" t="s">
        <v>8221</v>
      </c>
      <c r="E2407">
        <v>20</v>
      </c>
    </row>
    <row r="2408" spans="1:5" x14ac:dyDescent="0.2">
      <c r="A2408" s="6" t="s">
        <v>8221</v>
      </c>
      <c r="B2408">
        <v>16</v>
      </c>
      <c r="D2408" s="6" t="s">
        <v>8221</v>
      </c>
      <c r="E2408">
        <v>16</v>
      </c>
    </row>
    <row r="2409" spans="1:5" x14ac:dyDescent="0.2">
      <c r="A2409" s="6" t="s">
        <v>8221</v>
      </c>
      <c r="B2409">
        <v>33</v>
      </c>
      <c r="D2409" s="6" t="s">
        <v>8221</v>
      </c>
      <c r="E2409">
        <v>33</v>
      </c>
    </row>
    <row r="2410" spans="1:5" x14ac:dyDescent="0.2">
      <c r="A2410" s="6" t="s">
        <v>8221</v>
      </c>
      <c r="B2410">
        <v>2</v>
      </c>
      <c r="D2410" s="6" t="s">
        <v>8221</v>
      </c>
      <c r="E2410">
        <v>2</v>
      </c>
    </row>
    <row r="2411" spans="1:5" x14ac:dyDescent="0.2">
      <c r="A2411" s="6" t="s">
        <v>8221</v>
      </c>
      <c r="B2411">
        <v>6</v>
      </c>
      <c r="D2411" s="6" t="s">
        <v>8221</v>
      </c>
      <c r="E2411">
        <v>6</v>
      </c>
    </row>
    <row r="2412" spans="1:5" x14ac:dyDescent="0.2">
      <c r="A2412" s="6" t="s">
        <v>8221</v>
      </c>
      <c r="B2412">
        <v>0</v>
      </c>
      <c r="D2412" s="6" t="s">
        <v>8221</v>
      </c>
      <c r="E2412">
        <v>0</v>
      </c>
    </row>
    <row r="2413" spans="1:5" x14ac:dyDescent="0.2">
      <c r="A2413" s="6" t="s">
        <v>8221</v>
      </c>
      <c r="B2413">
        <v>3</v>
      </c>
      <c r="D2413" s="6" t="s">
        <v>8221</v>
      </c>
      <c r="E2413">
        <v>3</v>
      </c>
    </row>
    <row r="2414" spans="1:5" x14ac:dyDescent="0.2">
      <c r="A2414" s="6" t="s">
        <v>8221</v>
      </c>
      <c r="B2414">
        <v>0</v>
      </c>
      <c r="D2414" s="6" t="s">
        <v>8221</v>
      </c>
      <c r="E2414">
        <v>0</v>
      </c>
    </row>
    <row r="2415" spans="1:5" x14ac:dyDescent="0.2">
      <c r="A2415" s="6" t="s">
        <v>8221</v>
      </c>
      <c r="B2415">
        <v>3</v>
      </c>
      <c r="D2415" s="6" t="s">
        <v>8221</v>
      </c>
      <c r="E2415">
        <v>3</v>
      </c>
    </row>
    <row r="2416" spans="1:5" x14ac:dyDescent="0.2">
      <c r="A2416" s="6" t="s">
        <v>8221</v>
      </c>
      <c r="B2416">
        <v>13</v>
      </c>
      <c r="D2416" s="6" t="s">
        <v>8221</v>
      </c>
      <c r="E2416">
        <v>13</v>
      </c>
    </row>
    <row r="2417" spans="1:5" x14ac:dyDescent="0.2">
      <c r="A2417" s="6" t="s">
        <v>8221</v>
      </c>
      <c r="B2417">
        <v>6</v>
      </c>
      <c r="D2417" s="6" t="s">
        <v>8221</v>
      </c>
      <c r="E2417">
        <v>6</v>
      </c>
    </row>
    <row r="2418" spans="1:5" x14ac:dyDescent="0.2">
      <c r="A2418" s="6" t="s">
        <v>8221</v>
      </c>
      <c r="B2418">
        <v>1</v>
      </c>
      <c r="D2418" s="6" t="s">
        <v>8221</v>
      </c>
      <c r="E2418">
        <v>1</v>
      </c>
    </row>
    <row r="2419" spans="1:5" x14ac:dyDescent="0.2">
      <c r="A2419" s="6" t="s">
        <v>8221</v>
      </c>
      <c r="B2419">
        <v>0</v>
      </c>
      <c r="D2419" s="6" t="s">
        <v>8221</v>
      </c>
      <c r="E2419">
        <v>0</v>
      </c>
    </row>
    <row r="2420" spans="1:5" x14ac:dyDescent="0.2">
      <c r="A2420" s="6" t="s">
        <v>8221</v>
      </c>
      <c r="B2420">
        <v>5</v>
      </c>
      <c r="D2420" s="6" t="s">
        <v>8221</v>
      </c>
      <c r="E2420">
        <v>5</v>
      </c>
    </row>
    <row r="2421" spans="1:5" x14ac:dyDescent="0.2">
      <c r="A2421" s="6" t="s">
        <v>8221</v>
      </c>
      <c r="B2421">
        <v>0</v>
      </c>
      <c r="D2421" s="6" t="s">
        <v>8221</v>
      </c>
      <c r="E2421">
        <v>0</v>
      </c>
    </row>
    <row r="2422" spans="1:5" x14ac:dyDescent="0.2">
      <c r="A2422" s="6" t="s">
        <v>8221</v>
      </c>
      <c r="B2422">
        <v>36</v>
      </c>
      <c r="D2422" s="6" t="s">
        <v>8221</v>
      </c>
      <c r="E2422">
        <v>36</v>
      </c>
    </row>
    <row r="2423" spans="1:5" x14ac:dyDescent="0.2">
      <c r="A2423" s="6" t="s">
        <v>8221</v>
      </c>
      <c r="B2423">
        <v>1</v>
      </c>
      <c r="D2423" s="6" t="s">
        <v>8221</v>
      </c>
      <c r="E2423">
        <v>1</v>
      </c>
    </row>
    <row r="2424" spans="1:5" x14ac:dyDescent="0.2">
      <c r="A2424" s="6" t="s">
        <v>8221</v>
      </c>
      <c r="B2424">
        <v>1</v>
      </c>
      <c r="D2424" s="6" t="s">
        <v>8221</v>
      </c>
      <c r="E2424">
        <v>1</v>
      </c>
    </row>
    <row r="2425" spans="1:5" x14ac:dyDescent="0.2">
      <c r="A2425" s="6" t="s">
        <v>8221</v>
      </c>
      <c r="B2425">
        <v>1</v>
      </c>
      <c r="D2425" s="6" t="s">
        <v>8221</v>
      </c>
      <c r="E2425">
        <v>1</v>
      </c>
    </row>
    <row r="2426" spans="1:5" x14ac:dyDescent="0.2">
      <c r="A2426" s="6" t="s">
        <v>8221</v>
      </c>
      <c r="B2426">
        <v>9</v>
      </c>
      <c r="D2426" s="6" t="s">
        <v>8221</v>
      </c>
      <c r="E2426">
        <v>9</v>
      </c>
    </row>
    <row r="2427" spans="1:5" x14ac:dyDescent="0.2">
      <c r="A2427" s="6" t="s">
        <v>8221</v>
      </c>
      <c r="B2427">
        <v>1</v>
      </c>
      <c r="D2427" s="6" t="s">
        <v>8221</v>
      </c>
      <c r="E2427">
        <v>1</v>
      </c>
    </row>
    <row r="2428" spans="1:5" x14ac:dyDescent="0.2">
      <c r="A2428" s="6" t="s">
        <v>8221</v>
      </c>
      <c r="B2428">
        <v>0</v>
      </c>
      <c r="D2428" s="6" t="s">
        <v>8221</v>
      </c>
      <c r="E2428">
        <v>0</v>
      </c>
    </row>
    <row r="2429" spans="1:5" x14ac:dyDescent="0.2">
      <c r="A2429" s="6" t="s">
        <v>8221</v>
      </c>
      <c r="B2429">
        <v>1</v>
      </c>
      <c r="D2429" s="6" t="s">
        <v>8221</v>
      </c>
      <c r="E2429">
        <v>1</v>
      </c>
    </row>
    <row r="2430" spans="1:5" x14ac:dyDescent="0.2">
      <c r="A2430" s="6" t="s">
        <v>8221</v>
      </c>
      <c r="B2430">
        <v>1</v>
      </c>
      <c r="D2430" s="6" t="s">
        <v>8221</v>
      </c>
      <c r="E2430">
        <v>1</v>
      </c>
    </row>
    <row r="2431" spans="1:5" x14ac:dyDescent="0.2">
      <c r="A2431" s="6" t="s">
        <v>8221</v>
      </c>
      <c r="B2431">
        <v>4</v>
      </c>
      <c r="D2431" s="6" t="s">
        <v>8221</v>
      </c>
      <c r="E2431">
        <v>4</v>
      </c>
    </row>
    <row r="2432" spans="1:5" x14ac:dyDescent="0.2">
      <c r="A2432" s="6" t="s">
        <v>8221</v>
      </c>
      <c r="B2432">
        <v>2</v>
      </c>
      <c r="D2432" s="6" t="s">
        <v>8221</v>
      </c>
      <c r="E2432">
        <v>2</v>
      </c>
    </row>
    <row r="2433" spans="1:5" x14ac:dyDescent="0.2">
      <c r="A2433" s="6" t="s">
        <v>8221</v>
      </c>
      <c r="B2433">
        <v>2</v>
      </c>
      <c r="D2433" s="6" t="s">
        <v>8221</v>
      </c>
      <c r="E2433">
        <v>2</v>
      </c>
    </row>
    <row r="2434" spans="1:5" x14ac:dyDescent="0.2">
      <c r="A2434" s="6" t="s">
        <v>8221</v>
      </c>
      <c r="B2434">
        <v>2</v>
      </c>
      <c r="D2434" s="6" t="s">
        <v>8221</v>
      </c>
      <c r="E2434">
        <v>2</v>
      </c>
    </row>
    <row r="2435" spans="1:5" x14ac:dyDescent="0.2">
      <c r="A2435" s="6" t="s">
        <v>8221</v>
      </c>
      <c r="B2435">
        <v>0</v>
      </c>
      <c r="D2435" s="6" t="s">
        <v>8221</v>
      </c>
      <c r="E2435">
        <v>0</v>
      </c>
    </row>
    <row r="2436" spans="1:5" x14ac:dyDescent="0.2">
      <c r="A2436" s="6" t="s">
        <v>8221</v>
      </c>
      <c r="B2436">
        <v>2</v>
      </c>
      <c r="D2436" s="6" t="s">
        <v>8221</v>
      </c>
      <c r="E2436">
        <v>2</v>
      </c>
    </row>
    <row r="2437" spans="1:5" x14ac:dyDescent="0.2">
      <c r="A2437" s="6" t="s">
        <v>8221</v>
      </c>
      <c r="B2437">
        <v>4</v>
      </c>
      <c r="D2437" s="6" t="s">
        <v>8221</v>
      </c>
      <c r="E2437">
        <v>4</v>
      </c>
    </row>
    <row r="2438" spans="1:5" x14ac:dyDescent="0.2">
      <c r="A2438" s="6" t="s">
        <v>8221</v>
      </c>
      <c r="B2438">
        <v>2</v>
      </c>
      <c r="D2438" s="6" t="s">
        <v>8221</v>
      </c>
      <c r="E2438">
        <v>2</v>
      </c>
    </row>
    <row r="2439" spans="1:5" x14ac:dyDescent="0.2">
      <c r="A2439" s="6" t="s">
        <v>8221</v>
      </c>
      <c r="B2439">
        <v>0</v>
      </c>
      <c r="D2439" s="6" t="s">
        <v>8221</v>
      </c>
      <c r="E2439">
        <v>0</v>
      </c>
    </row>
    <row r="2440" spans="1:5" x14ac:dyDescent="0.2">
      <c r="A2440" s="6" t="s">
        <v>8221</v>
      </c>
      <c r="B2440">
        <v>1</v>
      </c>
      <c r="D2440" s="6" t="s">
        <v>8221</v>
      </c>
      <c r="E2440">
        <v>1</v>
      </c>
    </row>
    <row r="2441" spans="1:5" x14ac:dyDescent="0.2">
      <c r="A2441" s="6" t="s">
        <v>8221</v>
      </c>
      <c r="B2441">
        <v>0</v>
      </c>
      <c r="D2441" s="6" t="s">
        <v>8221</v>
      </c>
      <c r="E2441">
        <v>0</v>
      </c>
    </row>
    <row r="2442" spans="1:5" x14ac:dyDescent="0.2">
      <c r="A2442" s="6" t="s">
        <v>8221</v>
      </c>
      <c r="B2442">
        <v>2</v>
      </c>
      <c r="D2442" s="6" t="s">
        <v>8221</v>
      </c>
      <c r="E2442">
        <v>2</v>
      </c>
    </row>
    <row r="2443" spans="1:5" x14ac:dyDescent="0.2">
      <c r="A2443" s="6" t="s">
        <v>8219</v>
      </c>
      <c r="B2443">
        <v>109</v>
      </c>
      <c r="D2443" s="6" t="s">
        <v>8219</v>
      </c>
      <c r="E2443">
        <v>109</v>
      </c>
    </row>
    <row r="2444" spans="1:5" x14ac:dyDescent="0.2">
      <c r="A2444" s="6" t="s">
        <v>8219</v>
      </c>
      <c r="B2444">
        <v>372</v>
      </c>
      <c r="D2444" s="6" t="s">
        <v>8219</v>
      </c>
      <c r="E2444">
        <v>372</v>
      </c>
    </row>
    <row r="2445" spans="1:5" x14ac:dyDescent="0.2">
      <c r="A2445" s="6" t="s">
        <v>8219</v>
      </c>
      <c r="B2445">
        <v>311</v>
      </c>
      <c r="D2445" s="6" t="s">
        <v>8219</v>
      </c>
      <c r="E2445">
        <v>311</v>
      </c>
    </row>
    <row r="2446" spans="1:5" x14ac:dyDescent="0.2">
      <c r="A2446" s="6" t="s">
        <v>8219</v>
      </c>
      <c r="B2446">
        <v>61</v>
      </c>
      <c r="D2446" s="6" t="s">
        <v>8219</v>
      </c>
      <c r="E2446">
        <v>61</v>
      </c>
    </row>
    <row r="2447" spans="1:5" x14ac:dyDescent="0.2">
      <c r="A2447" s="6" t="s">
        <v>8219</v>
      </c>
      <c r="B2447">
        <v>115</v>
      </c>
      <c r="D2447" s="6" t="s">
        <v>8219</v>
      </c>
      <c r="E2447">
        <v>115</v>
      </c>
    </row>
    <row r="2448" spans="1:5" x14ac:dyDescent="0.2">
      <c r="A2448" s="6" t="s">
        <v>8219</v>
      </c>
      <c r="B2448">
        <v>111</v>
      </c>
      <c r="D2448" s="6" t="s">
        <v>8219</v>
      </c>
      <c r="E2448">
        <v>111</v>
      </c>
    </row>
    <row r="2449" spans="1:5" x14ac:dyDescent="0.2">
      <c r="A2449" s="6" t="s">
        <v>8219</v>
      </c>
      <c r="B2449">
        <v>337</v>
      </c>
      <c r="D2449" s="6" t="s">
        <v>8219</v>
      </c>
      <c r="E2449">
        <v>337</v>
      </c>
    </row>
    <row r="2450" spans="1:5" x14ac:dyDescent="0.2">
      <c r="A2450" s="6" t="s">
        <v>8219</v>
      </c>
      <c r="B2450">
        <v>9</v>
      </c>
      <c r="D2450" s="6" t="s">
        <v>8219</v>
      </c>
      <c r="E2450">
        <v>9</v>
      </c>
    </row>
    <row r="2451" spans="1:5" x14ac:dyDescent="0.2">
      <c r="A2451" s="6" t="s">
        <v>8219</v>
      </c>
      <c r="B2451">
        <v>120</v>
      </c>
      <c r="D2451" s="6" t="s">
        <v>8219</v>
      </c>
      <c r="E2451">
        <v>120</v>
      </c>
    </row>
    <row r="2452" spans="1:5" x14ac:dyDescent="0.2">
      <c r="A2452" s="6" t="s">
        <v>8219</v>
      </c>
      <c r="B2452">
        <v>102</v>
      </c>
      <c r="D2452" s="6" t="s">
        <v>8219</v>
      </c>
      <c r="E2452">
        <v>102</v>
      </c>
    </row>
    <row r="2453" spans="1:5" x14ac:dyDescent="0.2">
      <c r="A2453" s="6" t="s">
        <v>8219</v>
      </c>
      <c r="B2453">
        <v>186</v>
      </c>
      <c r="D2453" s="6" t="s">
        <v>8219</v>
      </c>
      <c r="E2453">
        <v>186</v>
      </c>
    </row>
    <row r="2454" spans="1:5" x14ac:dyDescent="0.2">
      <c r="A2454" s="6" t="s">
        <v>8219</v>
      </c>
      <c r="B2454">
        <v>15</v>
      </c>
      <c r="D2454" s="6" t="s">
        <v>8219</v>
      </c>
      <c r="E2454">
        <v>15</v>
      </c>
    </row>
    <row r="2455" spans="1:5" x14ac:dyDescent="0.2">
      <c r="A2455" s="6" t="s">
        <v>8219</v>
      </c>
      <c r="B2455">
        <v>67</v>
      </c>
      <c r="D2455" s="6" t="s">
        <v>8219</v>
      </c>
      <c r="E2455">
        <v>67</v>
      </c>
    </row>
    <row r="2456" spans="1:5" x14ac:dyDescent="0.2">
      <c r="A2456" s="6" t="s">
        <v>8219</v>
      </c>
      <c r="B2456">
        <v>130</v>
      </c>
      <c r="D2456" s="6" t="s">
        <v>8219</v>
      </c>
      <c r="E2456">
        <v>130</v>
      </c>
    </row>
    <row r="2457" spans="1:5" x14ac:dyDescent="0.2">
      <c r="A2457" s="6" t="s">
        <v>8219</v>
      </c>
      <c r="B2457">
        <v>16</v>
      </c>
      <c r="D2457" s="6" t="s">
        <v>8219</v>
      </c>
      <c r="E2457">
        <v>16</v>
      </c>
    </row>
    <row r="2458" spans="1:5" x14ac:dyDescent="0.2">
      <c r="A2458" s="6" t="s">
        <v>8219</v>
      </c>
      <c r="B2458">
        <v>67</v>
      </c>
      <c r="D2458" s="6" t="s">
        <v>8219</v>
      </c>
      <c r="E2458">
        <v>67</v>
      </c>
    </row>
    <row r="2459" spans="1:5" x14ac:dyDescent="0.2">
      <c r="A2459" s="6" t="s">
        <v>8219</v>
      </c>
      <c r="B2459">
        <v>124</v>
      </c>
      <c r="D2459" s="6" t="s">
        <v>8219</v>
      </c>
      <c r="E2459">
        <v>124</v>
      </c>
    </row>
    <row r="2460" spans="1:5" x14ac:dyDescent="0.2">
      <c r="A2460" s="6" t="s">
        <v>8219</v>
      </c>
      <c r="B2460">
        <v>80</v>
      </c>
      <c r="D2460" s="6" t="s">
        <v>8219</v>
      </c>
      <c r="E2460">
        <v>80</v>
      </c>
    </row>
    <row r="2461" spans="1:5" x14ac:dyDescent="0.2">
      <c r="A2461" s="6" t="s">
        <v>8219</v>
      </c>
      <c r="B2461">
        <v>282</v>
      </c>
      <c r="D2461" s="6" t="s">
        <v>8219</v>
      </c>
      <c r="E2461">
        <v>282</v>
      </c>
    </row>
    <row r="2462" spans="1:5" x14ac:dyDescent="0.2">
      <c r="A2462" s="6" t="s">
        <v>8219</v>
      </c>
      <c r="B2462">
        <v>68</v>
      </c>
      <c r="D2462" s="6" t="s">
        <v>8219</v>
      </c>
      <c r="E2462">
        <v>68</v>
      </c>
    </row>
    <row r="2463" spans="1:5" x14ac:dyDescent="0.2">
      <c r="A2463" s="6" t="s">
        <v>8219</v>
      </c>
      <c r="B2463">
        <v>86</v>
      </c>
      <c r="D2463" s="6" t="s">
        <v>8219</v>
      </c>
      <c r="E2463">
        <v>86</v>
      </c>
    </row>
    <row r="2464" spans="1:5" x14ac:dyDescent="0.2">
      <c r="A2464" s="6" t="s">
        <v>8219</v>
      </c>
      <c r="B2464">
        <v>115</v>
      </c>
      <c r="D2464" s="6" t="s">
        <v>8219</v>
      </c>
      <c r="E2464">
        <v>115</v>
      </c>
    </row>
    <row r="2465" spans="1:5" x14ac:dyDescent="0.2">
      <c r="A2465" s="6" t="s">
        <v>8219</v>
      </c>
      <c r="B2465">
        <v>75</v>
      </c>
      <c r="D2465" s="6" t="s">
        <v>8219</v>
      </c>
      <c r="E2465">
        <v>75</v>
      </c>
    </row>
    <row r="2466" spans="1:5" x14ac:dyDescent="0.2">
      <c r="A2466" s="6" t="s">
        <v>8219</v>
      </c>
      <c r="B2466">
        <v>43</v>
      </c>
      <c r="D2466" s="6" t="s">
        <v>8219</v>
      </c>
      <c r="E2466">
        <v>43</v>
      </c>
    </row>
    <row r="2467" spans="1:5" x14ac:dyDescent="0.2">
      <c r="A2467" s="6" t="s">
        <v>8219</v>
      </c>
      <c r="B2467">
        <v>48</v>
      </c>
      <c r="D2467" s="6" t="s">
        <v>8219</v>
      </c>
      <c r="E2467">
        <v>48</v>
      </c>
    </row>
    <row r="2468" spans="1:5" x14ac:dyDescent="0.2">
      <c r="A2468" s="6" t="s">
        <v>8219</v>
      </c>
      <c r="B2468">
        <v>52</v>
      </c>
      <c r="D2468" s="6" t="s">
        <v>8219</v>
      </c>
      <c r="E2468">
        <v>52</v>
      </c>
    </row>
    <row r="2469" spans="1:5" x14ac:dyDescent="0.2">
      <c r="A2469" s="6" t="s">
        <v>8219</v>
      </c>
      <c r="B2469">
        <v>43</v>
      </c>
      <c r="D2469" s="6" t="s">
        <v>8219</v>
      </c>
      <c r="E2469">
        <v>43</v>
      </c>
    </row>
    <row r="2470" spans="1:5" x14ac:dyDescent="0.2">
      <c r="A2470" s="6" t="s">
        <v>8219</v>
      </c>
      <c r="B2470">
        <v>58</v>
      </c>
      <c r="D2470" s="6" t="s">
        <v>8219</v>
      </c>
      <c r="E2470">
        <v>58</v>
      </c>
    </row>
    <row r="2471" spans="1:5" x14ac:dyDescent="0.2">
      <c r="A2471" s="6" t="s">
        <v>8219</v>
      </c>
      <c r="B2471">
        <v>47</v>
      </c>
      <c r="D2471" s="6" t="s">
        <v>8219</v>
      </c>
      <c r="E2471">
        <v>47</v>
      </c>
    </row>
    <row r="2472" spans="1:5" x14ac:dyDescent="0.2">
      <c r="A2472" s="6" t="s">
        <v>8219</v>
      </c>
      <c r="B2472">
        <v>36</v>
      </c>
      <c r="D2472" s="6" t="s">
        <v>8219</v>
      </c>
      <c r="E2472">
        <v>36</v>
      </c>
    </row>
    <row r="2473" spans="1:5" x14ac:dyDescent="0.2">
      <c r="A2473" s="6" t="s">
        <v>8219</v>
      </c>
      <c r="B2473">
        <v>17</v>
      </c>
      <c r="D2473" s="6" t="s">
        <v>8219</v>
      </c>
      <c r="E2473">
        <v>17</v>
      </c>
    </row>
    <row r="2474" spans="1:5" x14ac:dyDescent="0.2">
      <c r="A2474" s="6" t="s">
        <v>8219</v>
      </c>
      <c r="B2474">
        <v>104</v>
      </c>
      <c r="D2474" s="6" t="s">
        <v>8219</v>
      </c>
      <c r="E2474">
        <v>104</v>
      </c>
    </row>
    <row r="2475" spans="1:5" x14ac:dyDescent="0.2">
      <c r="A2475" s="6" t="s">
        <v>8219</v>
      </c>
      <c r="B2475">
        <v>47</v>
      </c>
      <c r="D2475" s="6" t="s">
        <v>8219</v>
      </c>
      <c r="E2475">
        <v>47</v>
      </c>
    </row>
    <row r="2476" spans="1:5" x14ac:dyDescent="0.2">
      <c r="A2476" s="6" t="s">
        <v>8219</v>
      </c>
      <c r="B2476">
        <v>38</v>
      </c>
      <c r="D2476" s="6" t="s">
        <v>8219</v>
      </c>
      <c r="E2476">
        <v>38</v>
      </c>
    </row>
    <row r="2477" spans="1:5" x14ac:dyDescent="0.2">
      <c r="A2477" s="6" t="s">
        <v>8219</v>
      </c>
      <c r="B2477">
        <v>81</v>
      </c>
      <c r="D2477" s="6" t="s">
        <v>8219</v>
      </c>
      <c r="E2477">
        <v>81</v>
      </c>
    </row>
    <row r="2478" spans="1:5" x14ac:dyDescent="0.2">
      <c r="A2478" s="6" t="s">
        <v>8219</v>
      </c>
      <c r="B2478">
        <v>55</v>
      </c>
      <c r="D2478" s="6" t="s">
        <v>8219</v>
      </c>
      <c r="E2478">
        <v>55</v>
      </c>
    </row>
    <row r="2479" spans="1:5" x14ac:dyDescent="0.2">
      <c r="A2479" s="6" t="s">
        <v>8219</v>
      </c>
      <c r="B2479">
        <v>41</v>
      </c>
      <c r="D2479" s="6" t="s">
        <v>8219</v>
      </c>
      <c r="E2479">
        <v>41</v>
      </c>
    </row>
    <row r="2480" spans="1:5" x14ac:dyDescent="0.2">
      <c r="A2480" s="6" t="s">
        <v>8219</v>
      </c>
      <c r="B2480">
        <v>79</v>
      </c>
      <c r="D2480" s="6" t="s">
        <v>8219</v>
      </c>
      <c r="E2480">
        <v>79</v>
      </c>
    </row>
    <row r="2481" spans="1:5" x14ac:dyDescent="0.2">
      <c r="A2481" s="6" t="s">
        <v>8219</v>
      </c>
      <c r="B2481">
        <v>16</v>
      </c>
      <c r="D2481" s="6" t="s">
        <v>8219</v>
      </c>
      <c r="E2481">
        <v>16</v>
      </c>
    </row>
    <row r="2482" spans="1:5" x14ac:dyDescent="0.2">
      <c r="A2482" s="6" t="s">
        <v>8219</v>
      </c>
      <c r="B2482">
        <v>8</v>
      </c>
      <c r="D2482" s="6" t="s">
        <v>8219</v>
      </c>
      <c r="E2482">
        <v>8</v>
      </c>
    </row>
    <row r="2483" spans="1:5" x14ac:dyDescent="0.2">
      <c r="A2483" s="6" t="s">
        <v>8219</v>
      </c>
      <c r="B2483">
        <v>95</v>
      </c>
      <c r="D2483" s="6" t="s">
        <v>8219</v>
      </c>
      <c r="E2483">
        <v>95</v>
      </c>
    </row>
    <row r="2484" spans="1:5" x14ac:dyDescent="0.2">
      <c r="A2484" s="6" t="s">
        <v>8219</v>
      </c>
      <c r="B2484">
        <v>25</v>
      </c>
      <c r="D2484" s="6" t="s">
        <v>8219</v>
      </c>
      <c r="E2484">
        <v>25</v>
      </c>
    </row>
    <row r="2485" spans="1:5" x14ac:dyDescent="0.2">
      <c r="A2485" s="6" t="s">
        <v>8219</v>
      </c>
      <c r="B2485">
        <v>19</v>
      </c>
      <c r="D2485" s="6" t="s">
        <v>8219</v>
      </c>
      <c r="E2485">
        <v>19</v>
      </c>
    </row>
    <row r="2486" spans="1:5" x14ac:dyDescent="0.2">
      <c r="A2486" s="6" t="s">
        <v>8219</v>
      </c>
      <c r="B2486">
        <v>90</v>
      </c>
      <c r="D2486" s="6" t="s">
        <v>8219</v>
      </c>
      <c r="E2486">
        <v>90</v>
      </c>
    </row>
    <row r="2487" spans="1:5" x14ac:dyDescent="0.2">
      <c r="A2487" s="6" t="s">
        <v>8219</v>
      </c>
      <c r="B2487">
        <v>41</v>
      </c>
      <c r="D2487" s="6" t="s">
        <v>8219</v>
      </c>
      <c r="E2487">
        <v>41</v>
      </c>
    </row>
    <row r="2488" spans="1:5" x14ac:dyDescent="0.2">
      <c r="A2488" s="6" t="s">
        <v>8219</v>
      </c>
      <c r="B2488">
        <v>30</v>
      </c>
      <c r="D2488" s="6" t="s">
        <v>8219</v>
      </c>
      <c r="E2488">
        <v>30</v>
      </c>
    </row>
    <row r="2489" spans="1:5" x14ac:dyDescent="0.2">
      <c r="A2489" s="6" t="s">
        <v>8219</v>
      </c>
      <c r="B2489">
        <v>38</v>
      </c>
      <c r="D2489" s="6" t="s">
        <v>8219</v>
      </c>
      <c r="E2489">
        <v>38</v>
      </c>
    </row>
    <row r="2490" spans="1:5" x14ac:dyDescent="0.2">
      <c r="A2490" s="6" t="s">
        <v>8219</v>
      </c>
      <c r="B2490">
        <v>65</v>
      </c>
      <c r="D2490" s="6" t="s">
        <v>8219</v>
      </c>
      <c r="E2490">
        <v>65</v>
      </c>
    </row>
    <row r="2491" spans="1:5" x14ac:dyDescent="0.2">
      <c r="A2491" s="6" t="s">
        <v>8219</v>
      </c>
      <c r="B2491">
        <v>75</v>
      </c>
      <c r="D2491" s="6" t="s">
        <v>8219</v>
      </c>
      <c r="E2491">
        <v>75</v>
      </c>
    </row>
    <row r="2492" spans="1:5" x14ac:dyDescent="0.2">
      <c r="A2492" s="6" t="s">
        <v>8219</v>
      </c>
      <c r="B2492">
        <v>16</v>
      </c>
      <c r="D2492" s="6" t="s">
        <v>8219</v>
      </c>
      <c r="E2492">
        <v>16</v>
      </c>
    </row>
    <row r="2493" spans="1:5" x14ac:dyDescent="0.2">
      <c r="A2493" s="6" t="s">
        <v>8219</v>
      </c>
      <c r="B2493">
        <v>10</v>
      </c>
      <c r="D2493" s="6" t="s">
        <v>8219</v>
      </c>
      <c r="E2493">
        <v>10</v>
      </c>
    </row>
    <row r="2494" spans="1:5" x14ac:dyDescent="0.2">
      <c r="A2494" s="6" t="s">
        <v>8219</v>
      </c>
      <c r="B2494">
        <v>27</v>
      </c>
      <c r="D2494" s="6" t="s">
        <v>8219</v>
      </c>
      <c r="E2494">
        <v>27</v>
      </c>
    </row>
    <row r="2495" spans="1:5" x14ac:dyDescent="0.2">
      <c r="A2495" s="6" t="s">
        <v>8219</v>
      </c>
      <c r="B2495">
        <v>259</v>
      </c>
      <c r="D2495" s="6" t="s">
        <v>8219</v>
      </c>
      <c r="E2495">
        <v>259</v>
      </c>
    </row>
    <row r="2496" spans="1:5" x14ac:dyDescent="0.2">
      <c r="A2496" s="6" t="s">
        <v>8219</v>
      </c>
      <c r="B2496">
        <v>39</v>
      </c>
      <c r="D2496" s="6" t="s">
        <v>8219</v>
      </c>
      <c r="E2496">
        <v>39</v>
      </c>
    </row>
    <row r="2497" spans="1:5" x14ac:dyDescent="0.2">
      <c r="A2497" s="6" t="s">
        <v>8219</v>
      </c>
      <c r="B2497">
        <v>42</v>
      </c>
      <c r="D2497" s="6" t="s">
        <v>8219</v>
      </c>
      <c r="E2497">
        <v>42</v>
      </c>
    </row>
    <row r="2498" spans="1:5" x14ac:dyDescent="0.2">
      <c r="A2498" s="6" t="s">
        <v>8219</v>
      </c>
      <c r="B2498">
        <v>10</v>
      </c>
      <c r="D2498" s="6" t="s">
        <v>8219</v>
      </c>
      <c r="E2498">
        <v>10</v>
      </c>
    </row>
    <row r="2499" spans="1:5" x14ac:dyDescent="0.2">
      <c r="A2499" s="6" t="s">
        <v>8219</v>
      </c>
      <c r="B2499">
        <v>56</v>
      </c>
      <c r="D2499" s="6" t="s">
        <v>8219</v>
      </c>
      <c r="E2499">
        <v>56</v>
      </c>
    </row>
    <row r="2500" spans="1:5" x14ac:dyDescent="0.2">
      <c r="A2500" s="6" t="s">
        <v>8219</v>
      </c>
      <c r="B2500">
        <v>20</v>
      </c>
      <c r="D2500" s="6" t="s">
        <v>8219</v>
      </c>
      <c r="E2500">
        <v>20</v>
      </c>
    </row>
    <row r="2501" spans="1:5" x14ac:dyDescent="0.2">
      <c r="A2501" s="6" t="s">
        <v>8219</v>
      </c>
      <c r="B2501">
        <v>170</v>
      </c>
      <c r="D2501" s="6" t="s">
        <v>8219</v>
      </c>
      <c r="E2501">
        <v>170</v>
      </c>
    </row>
    <row r="2502" spans="1:5" x14ac:dyDescent="0.2">
      <c r="A2502" s="6" t="s">
        <v>8219</v>
      </c>
      <c r="B2502">
        <v>29</v>
      </c>
      <c r="D2502" s="6" t="s">
        <v>8219</v>
      </c>
      <c r="E2502">
        <v>29</v>
      </c>
    </row>
    <row r="2503" spans="1:5" x14ac:dyDescent="0.2">
      <c r="A2503" s="6" t="s">
        <v>8221</v>
      </c>
      <c r="B2503">
        <v>7</v>
      </c>
      <c r="D2503" s="6" t="s">
        <v>8221</v>
      </c>
      <c r="E2503">
        <v>7</v>
      </c>
    </row>
    <row r="2504" spans="1:5" x14ac:dyDescent="0.2">
      <c r="A2504" s="6" t="s">
        <v>8221</v>
      </c>
      <c r="B2504">
        <v>5</v>
      </c>
      <c r="D2504" s="6" t="s">
        <v>8221</v>
      </c>
      <c r="E2504">
        <v>5</v>
      </c>
    </row>
    <row r="2505" spans="1:5" x14ac:dyDescent="0.2">
      <c r="A2505" s="6" t="s">
        <v>8221</v>
      </c>
      <c r="B2505">
        <v>0</v>
      </c>
      <c r="D2505" s="6" t="s">
        <v>8221</v>
      </c>
      <c r="E2505">
        <v>0</v>
      </c>
    </row>
    <row r="2506" spans="1:5" x14ac:dyDescent="0.2">
      <c r="A2506" s="6" t="s">
        <v>8221</v>
      </c>
      <c r="B2506">
        <v>0</v>
      </c>
      <c r="D2506" s="6" t="s">
        <v>8221</v>
      </c>
      <c r="E2506">
        <v>0</v>
      </c>
    </row>
    <row r="2507" spans="1:5" x14ac:dyDescent="0.2">
      <c r="A2507" s="6" t="s">
        <v>8221</v>
      </c>
      <c r="B2507">
        <v>0</v>
      </c>
      <c r="D2507" s="6" t="s">
        <v>8221</v>
      </c>
      <c r="E2507">
        <v>0</v>
      </c>
    </row>
    <row r="2508" spans="1:5" x14ac:dyDescent="0.2">
      <c r="A2508" s="6" t="s">
        <v>8221</v>
      </c>
      <c r="B2508">
        <v>2</v>
      </c>
      <c r="D2508" s="6" t="s">
        <v>8221</v>
      </c>
      <c r="E2508">
        <v>2</v>
      </c>
    </row>
    <row r="2509" spans="1:5" x14ac:dyDescent="0.2">
      <c r="A2509" s="6" t="s">
        <v>8221</v>
      </c>
      <c r="B2509">
        <v>0</v>
      </c>
      <c r="D2509" s="6" t="s">
        <v>8221</v>
      </c>
      <c r="E2509">
        <v>0</v>
      </c>
    </row>
    <row r="2510" spans="1:5" x14ac:dyDescent="0.2">
      <c r="A2510" s="6" t="s">
        <v>8221</v>
      </c>
      <c r="B2510">
        <v>0</v>
      </c>
      <c r="D2510" s="6" t="s">
        <v>8221</v>
      </c>
      <c r="E2510">
        <v>0</v>
      </c>
    </row>
    <row r="2511" spans="1:5" x14ac:dyDescent="0.2">
      <c r="A2511" s="6" t="s">
        <v>8221</v>
      </c>
      <c r="B2511">
        <v>28</v>
      </c>
      <c r="D2511" s="6" t="s">
        <v>8221</v>
      </c>
      <c r="E2511">
        <v>28</v>
      </c>
    </row>
    <row r="2512" spans="1:5" x14ac:dyDescent="0.2">
      <c r="A2512" s="6" t="s">
        <v>8221</v>
      </c>
      <c r="B2512">
        <v>2</v>
      </c>
      <c r="D2512" s="6" t="s">
        <v>8221</v>
      </c>
      <c r="E2512">
        <v>2</v>
      </c>
    </row>
    <row r="2513" spans="1:5" x14ac:dyDescent="0.2">
      <c r="A2513" s="6" t="s">
        <v>8221</v>
      </c>
      <c r="B2513">
        <v>0</v>
      </c>
      <c r="D2513" s="6" t="s">
        <v>8221</v>
      </c>
      <c r="E2513">
        <v>0</v>
      </c>
    </row>
    <row r="2514" spans="1:5" x14ac:dyDescent="0.2">
      <c r="A2514" s="6" t="s">
        <v>8221</v>
      </c>
      <c r="B2514">
        <v>0</v>
      </c>
      <c r="D2514" s="6" t="s">
        <v>8221</v>
      </c>
      <c r="E2514">
        <v>0</v>
      </c>
    </row>
    <row r="2515" spans="1:5" x14ac:dyDescent="0.2">
      <c r="A2515" s="6" t="s">
        <v>8221</v>
      </c>
      <c r="B2515">
        <v>0</v>
      </c>
      <c r="D2515" s="6" t="s">
        <v>8221</v>
      </c>
      <c r="E2515">
        <v>0</v>
      </c>
    </row>
    <row r="2516" spans="1:5" x14ac:dyDescent="0.2">
      <c r="A2516" s="6" t="s">
        <v>8221</v>
      </c>
      <c r="B2516">
        <v>4</v>
      </c>
      <c r="D2516" s="6" t="s">
        <v>8221</v>
      </c>
      <c r="E2516">
        <v>4</v>
      </c>
    </row>
    <row r="2517" spans="1:5" x14ac:dyDescent="0.2">
      <c r="A2517" s="6" t="s">
        <v>8221</v>
      </c>
      <c r="B2517">
        <v>12</v>
      </c>
      <c r="D2517" s="6" t="s">
        <v>8221</v>
      </c>
      <c r="E2517">
        <v>12</v>
      </c>
    </row>
    <row r="2518" spans="1:5" x14ac:dyDescent="0.2">
      <c r="A2518" s="6" t="s">
        <v>8221</v>
      </c>
      <c r="B2518">
        <v>0</v>
      </c>
      <c r="D2518" s="6" t="s">
        <v>8221</v>
      </c>
      <c r="E2518">
        <v>0</v>
      </c>
    </row>
    <row r="2519" spans="1:5" x14ac:dyDescent="0.2">
      <c r="A2519" s="6" t="s">
        <v>8221</v>
      </c>
      <c r="B2519">
        <v>33</v>
      </c>
      <c r="D2519" s="6" t="s">
        <v>8221</v>
      </c>
      <c r="E2519">
        <v>33</v>
      </c>
    </row>
    <row r="2520" spans="1:5" x14ac:dyDescent="0.2">
      <c r="A2520" s="6" t="s">
        <v>8221</v>
      </c>
      <c r="B2520">
        <v>0</v>
      </c>
      <c r="D2520" s="6" t="s">
        <v>8221</v>
      </c>
      <c r="E2520">
        <v>0</v>
      </c>
    </row>
    <row r="2521" spans="1:5" x14ac:dyDescent="0.2">
      <c r="A2521" s="6" t="s">
        <v>8221</v>
      </c>
      <c r="B2521">
        <v>4</v>
      </c>
      <c r="D2521" s="6" t="s">
        <v>8221</v>
      </c>
      <c r="E2521">
        <v>4</v>
      </c>
    </row>
    <row r="2522" spans="1:5" x14ac:dyDescent="0.2">
      <c r="A2522" s="6" t="s">
        <v>8221</v>
      </c>
      <c r="B2522">
        <v>0</v>
      </c>
      <c r="D2522" s="6" t="s">
        <v>8221</v>
      </c>
      <c r="E2522">
        <v>0</v>
      </c>
    </row>
    <row r="2523" spans="1:5" x14ac:dyDescent="0.2">
      <c r="A2523" s="6" t="s">
        <v>8219</v>
      </c>
      <c r="B2523">
        <v>132</v>
      </c>
      <c r="D2523" s="6" t="s">
        <v>8219</v>
      </c>
      <c r="E2523">
        <v>132</v>
      </c>
    </row>
    <row r="2524" spans="1:5" x14ac:dyDescent="0.2">
      <c r="A2524" s="6" t="s">
        <v>8219</v>
      </c>
      <c r="B2524">
        <v>27</v>
      </c>
      <c r="D2524" s="6" t="s">
        <v>8219</v>
      </c>
      <c r="E2524">
        <v>27</v>
      </c>
    </row>
    <row r="2525" spans="1:5" x14ac:dyDescent="0.2">
      <c r="A2525" s="6" t="s">
        <v>8219</v>
      </c>
      <c r="B2525">
        <v>26</v>
      </c>
      <c r="D2525" s="6" t="s">
        <v>8219</v>
      </c>
      <c r="E2525">
        <v>26</v>
      </c>
    </row>
    <row r="2526" spans="1:5" x14ac:dyDescent="0.2">
      <c r="A2526" s="6" t="s">
        <v>8219</v>
      </c>
      <c r="B2526">
        <v>43</v>
      </c>
      <c r="D2526" s="6" t="s">
        <v>8219</v>
      </c>
      <c r="E2526">
        <v>43</v>
      </c>
    </row>
    <row r="2527" spans="1:5" x14ac:dyDescent="0.2">
      <c r="A2527" s="6" t="s">
        <v>8219</v>
      </c>
      <c r="B2527">
        <v>80</v>
      </c>
      <c r="D2527" s="6" t="s">
        <v>8219</v>
      </c>
      <c r="E2527">
        <v>80</v>
      </c>
    </row>
    <row r="2528" spans="1:5" x14ac:dyDescent="0.2">
      <c r="A2528" s="6" t="s">
        <v>8219</v>
      </c>
      <c r="B2528">
        <v>33</v>
      </c>
      <c r="D2528" s="6" t="s">
        <v>8219</v>
      </c>
      <c r="E2528">
        <v>33</v>
      </c>
    </row>
    <row r="2529" spans="1:5" x14ac:dyDescent="0.2">
      <c r="A2529" s="6" t="s">
        <v>8219</v>
      </c>
      <c r="B2529">
        <v>71</v>
      </c>
      <c r="D2529" s="6" t="s">
        <v>8219</v>
      </c>
      <c r="E2529">
        <v>71</v>
      </c>
    </row>
    <row r="2530" spans="1:5" x14ac:dyDescent="0.2">
      <c r="A2530" s="6" t="s">
        <v>8219</v>
      </c>
      <c r="B2530">
        <v>81</v>
      </c>
      <c r="D2530" s="6" t="s">
        <v>8219</v>
      </c>
      <c r="E2530">
        <v>81</v>
      </c>
    </row>
    <row r="2531" spans="1:5" x14ac:dyDescent="0.2">
      <c r="A2531" s="6" t="s">
        <v>8219</v>
      </c>
      <c r="B2531">
        <v>76</v>
      </c>
      <c r="D2531" s="6" t="s">
        <v>8219</v>
      </c>
      <c r="E2531">
        <v>76</v>
      </c>
    </row>
    <row r="2532" spans="1:5" x14ac:dyDescent="0.2">
      <c r="A2532" s="6" t="s">
        <v>8219</v>
      </c>
      <c r="B2532">
        <v>48</v>
      </c>
      <c r="D2532" s="6" t="s">
        <v>8219</v>
      </c>
      <c r="E2532">
        <v>48</v>
      </c>
    </row>
    <row r="2533" spans="1:5" x14ac:dyDescent="0.2">
      <c r="A2533" s="6" t="s">
        <v>8219</v>
      </c>
      <c r="B2533">
        <v>61</v>
      </c>
      <c r="D2533" s="6" t="s">
        <v>8219</v>
      </c>
      <c r="E2533">
        <v>61</v>
      </c>
    </row>
    <row r="2534" spans="1:5" x14ac:dyDescent="0.2">
      <c r="A2534" s="6" t="s">
        <v>8219</v>
      </c>
      <c r="B2534">
        <v>60</v>
      </c>
      <c r="D2534" s="6" t="s">
        <v>8219</v>
      </c>
      <c r="E2534">
        <v>60</v>
      </c>
    </row>
    <row r="2535" spans="1:5" x14ac:dyDescent="0.2">
      <c r="A2535" s="6" t="s">
        <v>8219</v>
      </c>
      <c r="B2535">
        <v>136</v>
      </c>
      <c r="D2535" s="6" t="s">
        <v>8219</v>
      </c>
      <c r="E2535">
        <v>136</v>
      </c>
    </row>
    <row r="2536" spans="1:5" x14ac:dyDescent="0.2">
      <c r="A2536" s="6" t="s">
        <v>8219</v>
      </c>
      <c r="B2536">
        <v>14</v>
      </c>
      <c r="D2536" s="6" t="s">
        <v>8219</v>
      </c>
      <c r="E2536">
        <v>14</v>
      </c>
    </row>
    <row r="2537" spans="1:5" x14ac:dyDescent="0.2">
      <c r="A2537" s="6" t="s">
        <v>8219</v>
      </c>
      <c r="B2537">
        <v>78</v>
      </c>
      <c r="D2537" s="6" t="s">
        <v>8219</v>
      </c>
      <c r="E2537">
        <v>78</v>
      </c>
    </row>
    <row r="2538" spans="1:5" x14ac:dyDescent="0.2">
      <c r="A2538" s="6" t="s">
        <v>8219</v>
      </c>
      <c r="B2538">
        <v>4</v>
      </c>
      <c r="D2538" s="6" t="s">
        <v>8219</v>
      </c>
      <c r="E2538">
        <v>4</v>
      </c>
    </row>
    <row r="2539" spans="1:5" x14ac:dyDescent="0.2">
      <c r="A2539" s="6" t="s">
        <v>8219</v>
      </c>
      <c r="B2539">
        <v>11</v>
      </c>
      <c r="D2539" s="6" t="s">
        <v>8219</v>
      </c>
      <c r="E2539">
        <v>11</v>
      </c>
    </row>
    <row r="2540" spans="1:5" x14ac:dyDescent="0.2">
      <c r="A2540" s="6" t="s">
        <v>8219</v>
      </c>
      <c r="B2540">
        <v>185</v>
      </c>
      <c r="D2540" s="6" t="s">
        <v>8219</v>
      </c>
      <c r="E2540">
        <v>185</v>
      </c>
    </row>
    <row r="2541" spans="1:5" x14ac:dyDescent="0.2">
      <c r="A2541" s="6" t="s">
        <v>8219</v>
      </c>
      <c r="B2541">
        <v>59</v>
      </c>
      <c r="D2541" s="6" t="s">
        <v>8219</v>
      </c>
      <c r="E2541">
        <v>59</v>
      </c>
    </row>
    <row r="2542" spans="1:5" x14ac:dyDescent="0.2">
      <c r="A2542" s="6" t="s">
        <v>8219</v>
      </c>
      <c r="B2542">
        <v>27</v>
      </c>
      <c r="D2542" s="6" t="s">
        <v>8219</v>
      </c>
      <c r="E2542">
        <v>27</v>
      </c>
    </row>
    <row r="2543" spans="1:5" x14ac:dyDescent="0.2">
      <c r="A2543" s="6" t="s">
        <v>8219</v>
      </c>
      <c r="B2543">
        <v>63</v>
      </c>
      <c r="D2543" s="6" t="s">
        <v>8219</v>
      </c>
      <c r="E2543">
        <v>63</v>
      </c>
    </row>
    <row r="2544" spans="1:5" x14ac:dyDescent="0.2">
      <c r="A2544" s="6" t="s">
        <v>8219</v>
      </c>
      <c r="B2544">
        <v>13</v>
      </c>
      <c r="D2544" s="6" t="s">
        <v>8219</v>
      </c>
      <c r="E2544">
        <v>13</v>
      </c>
    </row>
    <row r="2545" spans="1:5" x14ac:dyDescent="0.2">
      <c r="A2545" s="6" t="s">
        <v>8219</v>
      </c>
      <c r="B2545">
        <v>13</v>
      </c>
      <c r="D2545" s="6" t="s">
        <v>8219</v>
      </c>
      <c r="E2545">
        <v>13</v>
      </c>
    </row>
    <row r="2546" spans="1:5" x14ac:dyDescent="0.2">
      <c r="A2546" s="6" t="s">
        <v>8219</v>
      </c>
      <c r="B2546">
        <v>57</v>
      </c>
      <c r="D2546" s="6" t="s">
        <v>8219</v>
      </c>
      <c r="E2546">
        <v>57</v>
      </c>
    </row>
    <row r="2547" spans="1:5" x14ac:dyDescent="0.2">
      <c r="A2547" s="6" t="s">
        <v>8219</v>
      </c>
      <c r="B2547">
        <v>61</v>
      </c>
      <c r="D2547" s="6" t="s">
        <v>8219</v>
      </c>
      <c r="E2547">
        <v>61</v>
      </c>
    </row>
    <row r="2548" spans="1:5" x14ac:dyDescent="0.2">
      <c r="A2548" s="6" t="s">
        <v>8219</v>
      </c>
      <c r="B2548">
        <v>65</v>
      </c>
      <c r="D2548" s="6" t="s">
        <v>8219</v>
      </c>
      <c r="E2548">
        <v>65</v>
      </c>
    </row>
    <row r="2549" spans="1:5" x14ac:dyDescent="0.2">
      <c r="A2549" s="6" t="s">
        <v>8219</v>
      </c>
      <c r="B2549">
        <v>134</v>
      </c>
      <c r="D2549" s="6" t="s">
        <v>8219</v>
      </c>
      <c r="E2549">
        <v>134</v>
      </c>
    </row>
    <row r="2550" spans="1:5" x14ac:dyDescent="0.2">
      <c r="A2550" s="6" t="s">
        <v>8219</v>
      </c>
      <c r="B2550">
        <v>37</v>
      </c>
      <c r="D2550" s="6" t="s">
        <v>8219</v>
      </c>
      <c r="E2550">
        <v>37</v>
      </c>
    </row>
    <row r="2551" spans="1:5" x14ac:dyDescent="0.2">
      <c r="A2551" s="6" t="s">
        <v>8219</v>
      </c>
      <c r="B2551">
        <v>37</v>
      </c>
      <c r="D2551" s="6" t="s">
        <v>8219</v>
      </c>
      <c r="E2551">
        <v>37</v>
      </c>
    </row>
    <row r="2552" spans="1:5" x14ac:dyDescent="0.2">
      <c r="A2552" s="6" t="s">
        <v>8219</v>
      </c>
      <c r="B2552">
        <v>150</v>
      </c>
      <c r="D2552" s="6" t="s">
        <v>8219</v>
      </c>
      <c r="E2552">
        <v>150</v>
      </c>
    </row>
    <row r="2553" spans="1:5" x14ac:dyDescent="0.2">
      <c r="A2553" s="6" t="s">
        <v>8219</v>
      </c>
      <c r="B2553">
        <v>56</v>
      </c>
      <c r="D2553" s="6" t="s">
        <v>8219</v>
      </c>
      <c r="E2553">
        <v>56</v>
      </c>
    </row>
    <row r="2554" spans="1:5" x14ac:dyDescent="0.2">
      <c r="A2554" s="6" t="s">
        <v>8219</v>
      </c>
      <c r="B2554">
        <v>18</v>
      </c>
      <c r="D2554" s="6" t="s">
        <v>8219</v>
      </c>
      <c r="E2554">
        <v>18</v>
      </c>
    </row>
    <row r="2555" spans="1:5" x14ac:dyDescent="0.2">
      <c r="A2555" s="6" t="s">
        <v>8219</v>
      </c>
      <c r="B2555">
        <v>60</v>
      </c>
      <c r="D2555" s="6" t="s">
        <v>8219</v>
      </c>
      <c r="E2555">
        <v>60</v>
      </c>
    </row>
    <row r="2556" spans="1:5" x14ac:dyDescent="0.2">
      <c r="A2556" s="6" t="s">
        <v>8219</v>
      </c>
      <c r="B2556">
        <v>67</v>
      </c>
      <c r="D2556" s="6" t="s">
        <v>8219</v>
      </c>
      <c r="E2556">
        <v>67</v>
      </c>
    </row>
    <row r="2557" spans="1:5" x14ac:dyDescent="0.2">
      <c r="A2557" s="6" t="s">
        <v>8219</v>
      </c>
      <c r="B2557">
        <v>35</v>
      </c>
      <c r="D2557" s="6" t="s">
        <v>8219</v>
      </c>
      <c r="E2557">
        <v>35</v>
      </c>
    </row>
    <row r="2558" spans="1:5" x14ac:dyDescent="0.2">
      <c r="A2558" s="6" t="s">
        <v>8219</v>
      </c>
      <c r="B2558">
        <v>34</v>
      </c>
      <c r="D2558" s="6" t="s">
        <v>8219</v>
      </c>
      <c r="E2558">
        <v>34</v>
      </c>
    </row>
    <row r="2559" spans="1:5" x14ac:dyDescent="0.2">
      <c r="A2559" s="6" t="s">
        <v>8219</v>
      </c>
      <c r="B2559">
        <v>36</v>
      </c>
      <c r="D2559" s="6" t="s">
        <v>8219</v>
      </c>
      <c r="E2559">
        <v>36</v>
      </c>
    </row>
    <row r="2560" spans="1:5" x14ac:dyDescent="0.2">
      <c r="A2560" s="6" t="s">
        <v>8219</v>
      </c>
      <c r="B2560">
        <v>18</v>
      </c>
      <c r="D2560" s="6" t="s">
        <v>8219</v>
      </c>
      <c r="E2560">
        <v>18</v>
      </c>
    </row>
    <row r="2561" spans="1:5" x14ac:dyDescent="0.2">
      <c r="A2561" s="6" t="s">
        <v>8219</v>
      </c>
      <c r="B2561">
        <v>25</v>
      </c>
      <c r="D2561" s="6" t="s">
        <v>8219</v>
      </c>
      <c r="E2561">
        <v>25</v>
      </c>
    </row>
    <row r="2562" spans="1:5" x14ac:dyDescent="0.2">
      <c r="A2562" s="6" t="s">
        <v>8219</v>
      </c>
      <c r="B2562">
        <v>21</v>
      </c>
      <c r="D2562" s="6" t="s">
        <v>8219</v>
      </c>
      <c r="E2562">
        <v>21</v>
      </c>
    </row>
    <row r="2563" spans="1:5" x14ac:dyDescent="0.2">
      <c r="A2563" s="6" t="s">
        <v>8220</v>
      </c>
      <c r="B2563">
        <v>0</v>
      </c>
      <c r="D2563" s="6" t="s">
        <v>8220</v>
      </c>
      <c r="E2563">
        <v>0</v>
      </c>
    </row>
    <row r="2564" spans="1:5" x14ac:dyDescent="0.2">
      <c r="A2564" s="6" t="s">
        <v>8220</v>
      </c>
      <c r="B2564">
        <v>3</v>
      </c>
      <c r="D2564" s="6" t="s">
        <v>8220</v>
      </c>
      <c r="E2564">
        <v>3</v>
      </c>
    </row>
    <row r="2565" spans="1:5" x14ac:dyDescent="0.2">
      <c r="A2565" s="6" t="s">
        <v>8220</v>
      </c>
      <c r="B2565">
        <v>0</v>
      </c>
      <c r="D2565" s="6" t="s">
        <v>8220</v>
      </c>
      <c r="E2565">
        <v>0</v>
      </c>
    </row>
    <row r="2566" spans="1:5" x14ac:dyDescent="0.2">
      <c r="A2566" s="6" t="s">
        <v>8220</v>
      </c>
      <c r="B2566">
        <v>0</v>
      </c>
      <c r="D2566" s="6" t="s">
        <v>8220</v>
      </c>
      <c r="E2566">
        <v>0</v>
      </c>
    </row>
    <row r="2567" spans="1:5" x14ac:dyDescent="0.2">
      <c r="A2567" s="6" t="s">
        <v>8220</v>
      </c>
      <c r="B2567">
        <v>1</v>
      </c>
      <c r="D2567" s="6" t="s">
        <v>8220</v>
      </c>
      <c r="E2567">
        <v>1</v>
      </c>
    </row>
    <row r="2568" spans="1:5" x14ac:dyDescent="0.2">
      <c r="A2568" s="6" t="s">
        <v>8220</v>
      </c>
      <c r="B2568">
        <v>0</v>
      </c>
      <c r="D2568" s="6" t="s">
        <v>8220</v>
      </c>
      <c r="E2568">
        <v>0</v>
      </c>
    </row>
    <row r="2569" spans="1:5" x14ac:dyDescent="0.2">
      <c r="A2569" s="6" t="s">
        <v>8220</v>
      </c>
      <c r="B2569">
        <v>2</v>
      </c>
      <c r="D2569" s="6" t="s">
        <v>8220</v>
      </c>
      <c r="E2569">
        <v>2</v>
      </c>
    </row>
    <row r="2570" spans="1:5" x14ac:dyDescent="0.2">
      <c r="A2570" s="6" t="s">
        <v>8220</v>
      </c>
      <c r="B2570">
        <v>1</v>
      </c>
      <c r="D2570" s="6" t="s">
        <v>8220</v>
      </c>
      <c r="E2570">
        <v>1</v>
      </c>
    </row>
    <row r="2571" spans="1:5" x14ac:dyDescent="0.2">
      <c r="A2571" s="6" t="s">
        <v>8220</v>
      </c>
      <c r="B2571">
        <v>2</v>
      </c>
      <c r="D2571" s="6" t="s">
        <v>8220</v>
      </c>
      <c r="E2571">
        <v>2</v>
      </c>
    </row>
    <row r="2572" spans="1:5" x14ac:dyDescent="0.2">
      <c r="A2572" s="6" t="s">
        <v>8220</v>
      </c>
      <c r="B2572">
        <v>2</v>
      </c>
      <c r="D2572" s="6" t="s">
        <v>8220</v>
      </c>
      <c r="E2572">
        <v>2</v>
      </c>
    </row>
    <row r="2573" spans="1:5" x14ac:dyDescent="0.2">
      <c r="A2573" s="6" t="s">
        <v>8220</v>
      </c>
      <c r="B2573">
        <v>4</v>
      </c>
      <c r="D2573" s="6" t="s">
        <v>8220</v>
      </c>
      <c r="E2573">
        <v>4</v>
      </c>
    </row>
    <row r="2574" spans="1:5" x14ac:dyDescent="0.2">
      <c r="A2574" s="6" t="s">
        <v>8220</v>
      </c>
      <c r="B2574">
        <v>0</v>
      </c>
      <c r="D2574" s="6" t="s">
        <v>8220</v>
      </c>
      <c r="E2574">
        <v>0</v>
      </c>
    </row>
    <row r="2575" spans="1:5" x14ac:dyDescent="0.2">
      <c r="A2575" s="6" t="s">
        <v>8220</v>
      </c>
      <c r="B2575">
        <v>0</v>
      </c>
      <c r="D2575" s="6" t="s">
        <v>8220</v>
      </c>
      <c r="E2575">
        <v>0</v>
      </c>
    </row>
    <row r="2576" spans="1:5" x14ac:dyDescent="0.2">
      <c r="A2576" s="6" t="s">
        <v>8220</v>
      </c>
      <c r="B2576">
        <v>0</v>
      </c>
      <c r="D2576" s="6" t="s">
        <v>8220</v>
      </c>
      <c r="E2576">
        <v>0</v>
      </c>
    </row>
    <row r="2577" spans="1:5" x14ac:dyDescent="0.2">
      <c r="A2577" s="6" t="s">
        <v>8220</v>
      </c>
      <c r="B2577">
        <v>0</v>
      </c>
      <c r="D2577" s="6" t="s">
        <v>8220</v>
      </c>
      <c r="E2577">
        <v>0</v>
      </c>
    </row>
    <row r="2578" spans="1:5" x14ac:dyDescent="0.2">
      <c r="A2578" s="6" t="s">
        <v>8220</v>
      </c>
      <c r="B2578">
        <v>0</v>
      </c>
      <c r="D2578" s="6" t="s">
        <v>8220</v>
      </c>
      <c r="E2578">
        <v>0</v>
      </c>
    </row>
    <row r="2579" spans="1:5" x14ac:dyDescent="0.2">
      <c r="A2579" s="6" t="s">
        <v>8220</v>
      </c>
      <c r="B2579">
        <v>0</v>
      </c>
      <c r="D2579" s="6" t="s">
        <v>8220</v>
      </c>
      <c r="E2579">
        <v>0</v>
      </c>
    </row>
    <row r="2580" spans="1:5" x14ac:dyDescent="0.2">
      <c r="A2580" s="6" t="s">
        <v>8220</v>
      </c>
      <c r="B2580">
        <v>0</v>
      </c>
      <c r="D2580" s="6" t="s">
        <v>8220</v>
      </c>
      <c r="E2580">
        <v>0</v>
      </c>
    </row>
    <row r="2581" spans="1:5" x14ac:dyDescent="0.2">
      <c r="A2581" s="6" t="s">
        <v>8220</v>
      </c>
      <c r="B2581">
        <v>12</v>
      </c>
      <c r="D2581" s="6" t="s">
        <v>8220</v>
      </c>
      <c r="E2581">
        <v>12</v>
      </c>
    </row>
    <row r="2582" spans="1:5" x14ac:dyDescent="0.2">
      <c r="A2582" s="6" t="s">
        <v>8220</v>
      </c>
      <c r="B2582">
        <v>2</v>
      </c>
      <c r="D2582" s="6" t="s">
        <v>8220</v>
      </c>
      <c r="E2582">
        <v>2</v>
      </c>
    </row>
    <row r="2583" spans="1:5" x14ac:dyDescent="0.2">
      <c r="A2583" s="6" t="s">
        <v>8221</v>
      </c>
      <c r="B2583">
        <v>11</v>
      </c>
      <c r="D2583" s="6" t="s">
        <v>8221</v>
      </c>
      <c r="E2583">
        <v>11</v>
      </c>
    </row>
    <row r="2584" spans="1:5" x14ac:dyDescent="0.2">
      <c r="A2584" s="6" t="s">
        <v>8221</v>
      </c>
      <c r="B2584">
        <v>1</v>
      </c>
      <c r="D2584" s="6" t="s">
        <v>8221</v>
      </c>
      <c r="E2584">
        <v>1</v>
      </c>
    </row>
    <row r="2585" spans="1:5" x14ac:dyDescent="0.2">
      <c r="A2585" s="6" t="s">
        <v>8221</v>
      </c>
      <c r="B2585">
        <v>5</v>
      </c>
      <c r="D2585" s="6" t="s">
        <v>8221</v>
      </c>
      <c r="E2585">
        <v>5</v>
      </c>
    </row>
    <row r="2586" spans="1:5" x14ac:dyDescent="0.2">
      <c r="A2586" s="6" t="s">
        <v>8221</v>
      </c>
      <c r="B2586">
        <v>0</v>
      </c>
      <c r="D2586" s="6" t="s">
        <v>8221</v>
      </c>
      <c r="E2586">
        <v>0</v>
      </c>
    </row>
    <row r="2587" spans="1:5" x14ac:dyDescent="0.2">
      <c r="A2587" s="6" t="s">
        <v>8221</v>
      </c>
      <c r="B2587">
        <v>1</v>
      </c>
      <c r="D2587" s="6" t="s">
        <v>8221</v>
      </c>
      <c r="E2587">
        <v>1</v>
      </c>
    </row>
    <row r="2588" spans="1:5" x14ac:dyDescent="0.2">
      <c r="A2588" s="6" t="s">
        <v>8221</v>
      </c>
      <c r="B2588">
        <v>1</v>
      </c>
      <c r="D2588" s="6" t="s">
        <v>8221</v>
      </c>
      <c r="E2588">
        <v>1</v>
      </c>
    </row>
    <row r="2589" spans="1:5" x14ac:dyDescent="0.2">
      <c r="A2589" s="6" t="s">
        <v>8221</v>
      </c>
      <c r="B2589">
        <v>6</v>
      </c>
      <c r="D2589" s="6" t="s">
        <v>8221</v>
      </c>
      <c r="E2589">
        <v>6</v>
      </c>
    </row>
    <row r="2590" spans="1:5" x14ac:dyDescent="0.2">
      <c r="A2590" s="6" t="s">
        <v>8221</v>
      </c>
      <c r="B2590">
        <v>8</v>
      </c>
      <c r="D2590" s="6" t="s">
        <v>8221</v>
      </c>
      <c r="E2590">
        <v>8</v>
      </c>
    </row>
    <row r="2591" spans="1:5" x14ac:dyDescent="0.2">
      <c r="A2591" s="6" t="s">
        <v>8221</v>
      </c>
      <c r="B2591">
        <v>1</v>
      </c>
      <c r="D2591" s="6" t="s">
        <v>8221</v>
      </c>
      <c r="E2591">
        <v>1</v>
      </c>
    </row>
    <row r="2592" spans="1:5" x14ac:dyDescent="0.2">
      <c r="A2592" s="6" t="s">
        <v>8221</v>
      </c>
      <c r="B2592">
        <v>0</v>
      </c>
      <c r="D2592" s="6" t="s">
        <v>8221</v>
      </c>
      <c r="E2592">
        <v>0</v>
      </c>
    </row>
    <row r="2593" spans="1:5" x14ac:dyDescent="0.2">
      <c r="A2593" s="6" t="s">
        <v>8221</v>
      </c>
      <c r="B2593">
        <v>2</v>
      </c>
      <c r="D2593" s="6" t="s">
        <v>8221</v>
      </c>
      <c r="E2593">
        <v>2</v>
      </c>
    </row>
    <row r="2594" spans="1:5" x14ac:dyDescent="0.2">
      <c r="A2594" s="6" t="s">
        <v>8221</v>
      </c>
      <c r="B2594">
        <v>1</v>
      </c>
      <c r="D2594" s="6" t="s">
        <v>8221</v>
      </c>
      <c r="E2594">
        <v>1</v>
      </c>
    </row>
    <row r="2595" spans="1:5" x14ac:dyDescent="0.2">
      <c r="A2595" s="6" t="s">
        <v>8221</v>
      </c>
      <c r="B2595">
        <v>0</v>
      </c>
      <c r="D2595" s="6" t="s">
        <v>8221</v>
      </c>
      <c r="E2595">
        <v>0</v>
      </c>
    </row>
    <row r="2596" spans="1:5" x14ac:dyDescent="0.2">
      <c r="A2596" s="6" t="s">
        <v>8221</v>
      </c>
      <c r="B2596">
        <v>1</v>
      </c>
      <c r="D2596" s="6" t="s">
        <v>8221</v>
      </c>
      <c r="E2596">
        <v>1</v>
      </c>
    </row>
    <row r="2597" spans="1:5" x14ac:dyDescent="0.2">
      <c r="A2597" s="6" t="s">
        <v>8221</v>
      </c>
      <c r="B2597">
        <v>19</v>
      </c>
      <c r="D2597" s="6" t="s">
        <v>8221</v>
      </c>
      <c r="E2597">
        <v>19</v>
      </c>
    </row>
    <row r="2598" spans="1:5" x14ac:dyDescent="0.2">
      <c r="A2598" s="6" t="s">
        <v>8221</v>
      </c>
      <c r="B2598">
        <v>27</v>
      </c>
      <c r="D2598" s="6" t="s">
        <v>8221</v>
      </c>
      <c r="E2598">
        <v>27</v>
      </c>
    </row>
    <row r="2599" spans="1:5" x14ac:dyDescent="0.2">
      <c r="A2599" s="6" t="s">
        <v>8221</v>
      </c>
      <c r="B2599">
        <v>7</v>
      </c>
      <c r="D2599" s="6" t="s">
        <v>8221</v>
      </c>
      <c r="E2599">
        <v>7</v>
      </c>
    </row>
    <row r="2600" spans="1:5" x14ac:dyDescent="0.2">
      <c r="A2600" s="6" t="s">
        <v>8221</v>
      </c>
      <c r="B2600">
        <v>14</v>
      </c>
      <c r="D2600" s="6" t="s">
        <v>8221</v>
      </c>
      <c r="E2600">
        <v>14</v>
      </c>
    </row>
    <row r="2601" spans="1:5" x14ac:dyDescent="0.2">
      <c r="A2601" s="6" t="s">
        <v>8221</v>
      </c>
      <c r="B2601">
        <v>5</v>
      </c>
      <c r="D2601" s="6" t="s">
        <v>8221</v>
      </c>
      <c r="E2601">
        <v>5</v>
      </c>
    </row>
    <row r="2602" spans="1:5" x14ac:dyDescent="0.2">
      <c r="A2602" s="6" t="s">
        <v>8221</v>
      </c>
      <c r="B2602">
        <v>30</v>
      </c>
      <c r="D2602" s="6" t="s">
        <v>8221</v>
      </c>
      <c r="E2602">
        <v>30</v>
      </c>
    </row>
    <row r="2603" spans="1:5" x14ac:dyDescent="0.2">
      <c r="A2603" s="6" t="s">
        <v>8219</v>
      </c>
      <c r="B2603">
        <v>151</v>
      </c>
      <c r="D2603" s="6" t="s">
        <v>8219</v>
      </c>
      <c r="E2603">
        <v>151</v>
      </c>
    </row>
    <row r="2604" spans="1:5" x14ac:dyDescent="0.2">
      <c r="A2604" s="6" t="s">
        <v>8219</v>
      </c>
      <c r="B2604">
        <v>489</v>
      </c>
      <c r="D2604" s="6" t="s">
        <v>8219</v>
      </c>
      <c r="E2604">
        <v>489</v>
      </c>
    </row>
    <row r="2605" spans="1:5" x14ac:dyDescent="0.2">
      <c r="A2605" s="6" t="s">
        <v>8219</v>
      </c>
      <c r="B2605">
        <v>50</v>
      </c>
      <c r="D2605" s="6" t="s">
        <v>8219</v>
      </c>
      <c r="E2605">
        <v>50</v>
      </c>
    </row>
    <row r="2606" spans="1:5" x14ac:dyDescent="0.2">
      <c r="A2606" s="6" t="s">
        <v>8219</v>
      </c>
      <c r="B2606">
        <v>321</v>
      </c>
      <c r="D2606" s="6" t="s">
        <v>8219</v>
      </c>
      <c r="E2606">
        <v>321</v>
      </c>
    </row>
    <row r="2607" spans="1:5" x14ac:dyDescent="0.2">
      <c r="A2607" s="6" t="s">
        <v>8219</v>
      </c>
      <c r="B2607">
        <v>1762</v>
      </c>
      <c r="D2607" s="6" t="s">
        <v>8219</v>
      </c>
      <c r="E2607">
        <v>1762</v>
      </c>
    </row>
    <row r="2608" spans="1:5" x14ac:dyDescent="0.2">
      <c r="A2608" s="6" t="s">
        <v>8219</v>
      </c>
      <c r="B2608">
        <v>385</v>
      </c>
      <c r="D2608" s="6" t="s">
        <v>8219</v>
      </c>
      <c r="E2608">
        <v>385</v>
      </c>
    </row>
    <row r="2609" spans="1:5" x14ac:dyDescent="0.2">
      <c r="A2609" s="6" t="s">
        <v>8219</v>
      </c>
      <c r="B2609">
        <v>398</v>
      </c>
      <c r="D2609" s="6" t="s">
        <v>8219</v>
      </c>
      <c r="E2609">
        <v>398</v>
      </c>
    </row>
    <row r="2610" spans="1:5" x14ac:dyDescent="0.2">
      <c r="A2610" s="6" t="s">
        <v>8219</v>
      </c>
      <c r="B2610">
        <v>304</v>
      </c>
      <c r="D2610" s="6" t="s">
        <v>8219</v>
      </c>
      <c r="E2610">
        <v>304</v>
      </c>
    </row>
    <row r="2611" spans="1:5" x14ac:dyDescent="0.2">
      <c r="A2611" s="6" t="s">
        <v>8219</v>
      </c>
      <c r="B2611">
        <v>676</v>
      </c>
      <c r="D2611" s="6" t="s">
        <v>8219</v>
      </c>
      <c r="E2611">
        <v>676</v>
      </c>
    </row>
    <row r="2612" spans="1:5" x14ac:dyDescent="0.2">
      <c r="A2612" s="6" t="s">
        <v>8219</v>
      </c>
      <c r="B2612">
        <v>577</v>
      </c>
      <c r="D2612" s="6" t="s">
        <v>8219</v>
      </c>
      <c r="E2612">
        <v>577</v>
      </c>
    </row>
    <row r="2613" spans="1:5" x14ac:dyDescent="0.2">
      <c r="A2613" s="6" t="s">
        <v>8219</v>
      </c>
      <c r="B2613">
        <v>3663</v>
      </c>
      <c r="D2613" s="6" t="s">
        <v>8219</v>
      </c>
      <c r="E2613">
        <v>3663</v>
      </c>
    </row>
    <row r="2614" spans="1:5" x14ac:dyDescent="0.2">
      <c r="A2614" s="6" t="s">
        <v>8219</v>
      </c>
      <c r="B2614">
        <v>294</v>
      </c>
      <c r="D2614" s="6" t="s">
        <v>8219</v>
      </c>
      <c r="E2614">
        <v>294</v>
      </c>
    </row>
    <row r="2615" spans="1:5" x14ac:dyDescent="0.2">
      <c r="A2615" s="6" t="s">
        <v>8219</v>
      </c>
      <c r="B2615">
        <v>28</v>
      </c>
      <c r="D2615" s="6" t="s">
        <v>8219</v>
      </c>
      <c r="E2615">
        <v>28</v>
      </c>
    </row>
    <row r="2616" spans="1:5" x14ac:dyDescent="0.2">
      <c r="A2616" s="6" t="s">
        <v>8219</v>
      </c>
      <c r="B2616">
        <v>100</v>
      </c>
      <c r="D2616" s="6" t="s">
        <v>8219</v>
      </c>
      <c r="E2616">
        <v>100</v>
      </c>
    </row>
    <row r="2617" spans="1:5" x14ac:dyDescent="0.2">
      <c r="A2617" s="6" t="s">
        <v>8219</v>
      </c>
      <c r="B2617">
        <v>72</v>
      </c>
      <c r="D2617" s="6" t="s">
        <v>8219</v>
      </c>
      <c r="E2617">
        <v>72</v>
      </c>
    </row>
    <row r="2618" spans="1:5" x14ac:dyDescent="0.2">
      <c r="A2618" s="6" t="s">
        <v>8219</v>
      </c>
      <c r="B2618">
        <v>238</v>
      </c>
      <c r="D2618" s="6" t="s">
        <v>8219</v>
      </c>
      <c r="E2618">
        <v>238</v>
      </c>
    </row>
    <row r="2619" spans="1:5" x14ac:dyDescent="0.2">
      <c r="A2619" s="6" t="s">
        <v>8219</v>
      </c>
      <c r="B2619">
        <v>159</v>
      </c>
      <c r="D2619" s="6" t="s">
        <v>8219</v>
      </c>
      <c r="E2619">
        <v>159</v>
      </c>
    </row>
    <row r="2620" spans="1:5" x14ac:dyDescent="0.2">
      <c r="A2620" s="6" t="s">
        <v>8219</v>
      </c>
      <c r="B2620">
        <v>77</v>
      </c>
      <c r="D2620" s="6" t="s">
        <v>8219</v>
      </c>
      <c r="E2620">
        <v>77</v>
      </c>
    </row>
    <row r="2621" spans="1:5" x14ac:dyDescent="0.2">
      <c r="A2621" s="6" t="s">
        <v>8219</v>
      </c>
      <c r="B2621">
        <v>53</v>
      </c>
      <c r="D2621" s="6" t="s">
        <v>8219</v>
      </c>
      <c r="E2621">
        <v>53</v>
      </c>
    </row>
    <row r="2622" spans="1:5" x14ac:dyDescent="0.2">
      <c r="A2622" s="6" t="s">
        <v>8219</v>
      </c>
      <c r="B2622">
        <v>1251</v>
      </c>
      <c r="D2622" s="6" t="s">
        <v>8219</v>
      </c>
      <c r="E2622">
        <v>1251</v>
      </c>
    </row>
    <row r="2623" spans="1:5" x14ac:dyDescent="0.2">
      <c r="A2623" s="6" t="s">
        <v>8219</v>
      </c>
      <c r="B2623">
        <v>465</v>
      </c>
      <c r="D2623" s="6" t="s">
        <v>8219</v>
      </c>
      <c r="E2623">
        <v>465</v>
      </c>
    </row>
    <row r="2624" spans="1:5" x14ac:dyDescent="0.2">
      <c r="A2624" s="6" t="s">
        <v>8219</v>
      </c>
      <c r="B2624">
        <v>74</v>
      </c>
      <c r="D2624" s="6" t="s">
        <v>8219</v>
      </c>
      <c r="E2624">
        <v>74</v>
      </c>
    </row>
    <row r="2625" spans="1:5" x14ac:dyDescent="0.2">
      <c r="A2625" s="6" t="s">
        <v>8219</v>
      </c>
      <c r="B2625">
        <v>62</v>
      </c>
      <c r="D2625" s="6" t="s">
        <v>8219</v>
      </c>
      <c r="E2625">
        <v>62</v>
      </c>
    </row>
    <row r="2626" spans="1:5" x14ac:dyDescent="0.2">
      <c r="A2626" s="6" t="s">
        <v>8219</v>
      </c>
      <c r="B2626">
        <v>3468</v>
      </c>
      <c r="D2626" s="6" t="s">
        <v>8219</v>
      </c>
      <c r="E2626">
        <v>3468</v>
      </c>
    </row>
    <row r="2627" spans="1:5" x14ac:dyDescent="0.2">
      <c r="A2627" s="6" t="s">
        <v>8219</v>
      </c>
      <c r="B2627">
        <v>52</v>
      </c>
      <c r="D2627" s="6" t="s">
        <v>8219</v>
      </c>
      <c r="E2627">
        <v>52</v>
      </c>
    </row>
    <row r="2628" spans="1:5" x14ac:dyDescent="0.2">
      <c r="A2628" s="6" t="s">
        <v>8219</v>
      </c>
      <c r="B2628">
        <v>50</v>
      </c>
      <c r="D2628" s="6" t="s">
        <v>8219</v>
      </c>
      <c r="E2628">
        <v>50</v>
      </c>
    </row>
    <row r="2629" spans="1:5" x14ac:dyDescent="0.2">
      <c r="A2629" s="6" t="s">
        <v>8219</v>
      </c>
      <c r="B2629">
        <v>45</v>
      </c>
      <c r="D2629" s="6" t="s">
        <v>8219</v>
      </c>
      <c r="E2629">
        <v>45</v>
      </c>
    </row>
    <row r="2630" spans="1:5" x14ac:dyDescent="0.2">
      <c r="A2630" s="6" t="s">
        <v>8219</v>
      </c>
      <c r="B2630">
        <v>21</v>
      </c>
      <c r="D2630" s="6" t="s">
        <v>8219</v>
      </c>
      <c r="E2630">
        <v>21</v>
      </c>
    </row>
    <row r="2631" spans="1:5" x14ac:dyDescent="0.2">
      <c r="A2631" s="6" t="s">
        <v>8219</v>
      </c>
      <c r="B2631">
        <v>100</v>
      </c>
      <c r="D2631" s="6" t="s">
        <v>8219</v>
      </c>
      <c r="E2631">
        <v>100</v>
      </c>
    </row>
    <row r="2632" spans="1:5" x14ac:dyDescent="0.2">
      <c r="A2632" s="6" t="s">
        <v>8219</v>
      </c>
      <c r="B2632">
        <v>81</v>
      </c>
      <c r="D2632" s="6" t="s">
        <v>8219</v>
      </c>
      <c r="E2632">
        <v>81</v>
      </c>
    </row>
    <row r="2633" spans="1:5" x14ac:dyDescent="0.2">
      <c r="A2633" s="6" t="s">
        <v>8219</v>
      </c>
      <c r="B2633">
        <v>286</v>
      </c>
      <c r="D2633" s="6" t="s">
        <v>8219</v>
      </c>
      <c r="E2633">
        <v>286</v>
      </c>
    </row>
    <row r="2634" spans="1:5" x14ac:dyDescent="0.2">
      <c r="A2634" s="6" t="s">
        <v>8219</v>
      </c>
      <c r="B2634">
        <v>42</v>
      </c>
      <c r="D2634" s="6" t="s">
        <v>8219</v>
      </c>
      <c r="E2634">
        <v>42</v>
      </c>
    </row>
    <row r="2635" spans="1:5" x14ac:dyDescent="0.2">
      <c r="A2635" s="6" t="s">
        <v>8219</v>
      </c>
      <c r="B2635">
        <v>199</v>
      </c>
      <c r="D2635" s="6" t="s">
        <v>8219</v>
      </c>
      <c r="E2635">
        <v>199</v>
      </c>
    </row>
    <row r="2636" spans="1:5" x14ac:dyDescent="0.2">
      <c r="A2636" s="6" t="s">
        <v>8219</v>
      </c>
      <c r="B2636">
        <v>25</v>
      </c>
      <c r="D2636" s="6" t="s">
        <v>8219</v>
      </c>
      <c r="E2636">
        <v>25</v>
      </c>
    </row>
    <row r="2637" spans="1:5" x14ac:dyDescent="0.2">
      <c r="A2637" s="6" t="s">
        <v>8219</v>
      </c>
      <c r="B2637">
        <v>84</v>
      </c>
      <c r="D2637" s="6" t="s">
        <v>8219</v>
      </c>
      <c r="E2637">
        <v>84</v>
      </c>
    </row>
    <row r="2638" spans="1:5" x14ac:dyDescent="0.2">
      <c r="A2638" s="6" t="s">
        <v>8219</v>
      </c>
      <c r="B2638">
        <v>50</v>
      </c>
      <c r="D2638" s="6" t="s">
        <v>8219</v>
      </c>
      <c r="E2638">
        <v>50</v>
      </c>
    </row>
    <row r="2639" spans="1:5" x14ac:dyDescent="0.2">
      <c r="A2639" s="6" t="s">
        <v>8219</v>
      </c>
      <c r="B2639">
        <v>26</v>
      </c>
      <c r="D2639" s="6" t="s">
        <v>8219</v>
      </c>
      <c r="E2639">
        <v>26</v>
      </c>
    </row>
    <row r="2640" spans="1:5" x14ac:dyDescent="0.2">
      <c r="A2640" s="6" t="s">
        <v>8219</v>
      </c>
      <c r="B2640">
        <v>14</v>
      </c>
      <c r="D2640" s="6" t="s">
        <v>8219</v>
      </c>
      <c r="E2640">
        <v>14</v>
      </c>
    </row>
    <row r="2641" spans="1:5" x14ac:dyDescent="0.2">
      <c r="A2641" s="6" t="s">
        <v>8219</v>
      </c>
      <c r="B2641">
        <v>49</v>
      </c>
      <c r="D2641" s="6" t="s">
        <v>8219</v>
      </c>
      <c r="E2641">
        <v>49</v>
      </c>
    </row>
    <row r="2642" spans="1:5" x14ac:dyDescent="0.2">
      <c r="A2642" s="6" t="s">
        <v>8219</v>
      </c>
      <c r="B2642">
        <v>69</v>
      </c>
      <c r="D2642" s="6" t="s">
        <v>8219</v>
      </c>
      <c r="E2642">
        <v>69</v>
      </c>
    </row>
    <row r="2643" spans="1:5" x14ac:dyDescent="0.2">
      <c r="A2643" s="6" t="s">
        <v>8221</v>
      </c>
      <c r="B2643">
        <v>1</v>
      </c>
      <c r="D2643" s="6" t="s">
        <v>8221</v>
      </c>
      <c r="E2643">
        <v>1</v>
      </c>
    </row>
    <row r="2644" spans="1:5" x14ac:dyDescent="0.2">
      <c r="A2644" s="6" t="s">
        <v>8221</v>
      </c>
      <c r="B2644">
        <v>0</v>
      </c>
      <c r="D2644" s="6" t="s">
        <v>8221</v>
      </c>
      <c r="E2644">
        <v>0</v>
      </c>
    </row>
    <row r="2645" spans="1:5" x14ac:dyDescent="0.2">
      <c r="A2645" s="6" t="s">
        <v>8220</v>
      </c>
      <c r="B2645">
        <v>1501</v>
      </c>
      <c r="D2645" s="6" t="s">
        <v>8220</v>
      </c>
      <c r="E2645">
        <v>1501</v>
      </c>
    </row>
    <row r="2646" spans="1:5" x14ac:dyDescent="0.2">
      <c r="A2646" s="6" t="s">
        <v>8220</v>
      </c>
      <c r="B2646">
        <v>52</v>
      </c>
      <c r="D2646" s="6" t="s">
        <v>8220</v>
      </c>
      <c r="E2646">
        <v>52</v>
      </c>
    </row>
    <row r="2647" spans="1:5" x14ac:dyDescent="0.2">
      <c r="A2647" s="6" t="s">
        <v>8220</v>
      </c>
      <c r="B2647">
        <v>23</v>
      </c>
      <c r="D2647" s="6" t="s">
        <v>8220</v>
      </c>
      <c r="E2647">
        <v>23</v>
      </c>
    </row>
    <row r="2648" spans="1:5" x14ac:dyDescent="0.2">
      <c r="A2648" s="6" t="s">
        <v>8220</v>
      </c>
      <c r="B2648">
        <v>535</v>
      </c>
      <c r="D2648" s="6" t="s">
        <v>8220</v>
      </c>
      <c r="E2648">
        <v>535</v>
      </c>
    </row>
    <row r="2649" spans="1:5" x14ac:dyDescent="0.2">
      <c r="A2649" s="6" t="s">
        <v>8220</v>
      </c>
      <c r="B2649">
        <v>3</v>
      </c>
      <c r="D2649" s="6" t="s">
        <v>8220</v>
      </c>
      <c r="E2649">
        <v>3</v>
      </c>
    </row>
    <row r="2650" spans="1:5" x14ac:dyDescent="0.2">
      <c r="A2650" s="6" t="s">
        <v>8220</v>
      </c>
      <c r="B2650">
        <v>6</v>
      </c>
      <c r="D2650" s="6" t="s">
        <v>8220</v>
      </c>
      <c r="E2650">
        <v>6</v>
      </c>
    </row>
    <row r="2651" spans="1:5" x14ac:dyDescent="0.2">
      <c r="A2651" s="6" t="s">
        <v>8220</v>
      </c>
      <c r="B2651">
        <v>3</v>
      </c>
      <c r="D2651" s="6" t="s">
        <v>8220</v>
      </c>
      <c r="E2651">
        <v>3</v>
      </c>
    </row>
    <row r="2652" spans="1:5" x14ac:dyDescent="0.2">
      <c r="A2652" s="6" t="s">
        <v>8220</v>
      </c>
      <c r="B2652">
        <v>5</v>
      </c>
      <c r="D2652" s="6" t="s">
        <v>8220</v>
      </c>
      <c r="E2652">
        <v>5</v>
      </c>
    </row>
    <row r="2653" spans="1:5" x14ac:dyDescent="0.2">
      <c r="A2653" s="6" t="s">
        <v>8220</v>
      </c>
      <c r="B2653">
        <v>17</v>
      </c>
      <c r="D2653" s="6" t="s">
        <v>8220</v>
      </c>
      <c r="E2653">
        <v>17</v>
      </c>
    </row>
    <row r="2654" spans="1:5" x14ac:dyDescent="0.2">
      <c r="A2654" s="6" t="s">
        <v>8220</v>
      </c>
      <c r="B2654">
        <v>11</v>
      </c>
      <c r="D2654" s="6" t="s">
        <v>8220</v>
      </c>
      <c r="E2654">
        <v>11</v>
      </c>
    </row>
    <row r="2655" spans="1:5" x14ac:dyDescent="0.2">
      <c r="A2655" s="6" t="s">
        <v>8220</v>
      </c>
      <c r="B2655">
        <v>70</v>
      </c>
      <c r="D2655" s="6" t="s">
        <v>8220</v>
      </c>
      <c r="E2655">
        <v>70</v>
      </c>
    </row>
    <row r="2656" spans="1:5" x14ac:dyDescent="0.2">
      <c r="A2656" s="6" t="s">
        <v>8220</v>
      </c>
      <c r="B2656">
        <v>6</v>
      </c>
      <c r="D2656" s="6" t="s">
        <v>8220</v>
      </c>
      <c r="E2656">
        <v>6</v>
      </c>
    </row>
    <row r="2657" spans="1:5" x14ac:dyDescent="0.2">
      <c r="A2657" s="6" t="s">
        <v>8220</v>
      </c>
      <c r="B2657">
        <v>43</v>
      </c>
      <c r="D2657" s="6" t="s">
        <v>8220</v>
      </c>
      <c r="E2657">
        <v>43</v>
      </c>
    </row>
    <row r="2658" spans="1:5" x14ac:dyDescent="0.2">
      <c r="A2658" s="6" t="s">
        <v>8220</v>
      </c>
      <c r="B2658">
        <v>152</v>
      </c>
      <c r="D2658" s="6" t="s">
        <v>8220</v>
      </c>
      <c r="E2658">
        <v>152</v>
      </c>
    </row>
    <row r="2659" spans="1:5" x14ac:dyDescent="0.2">
      <c r="A2659" s="6" t="s">
        <v>8220</v>
      </c>
      <c r="B2659">
        <v>59</v>
      </c>
      <c r="D2659" s="6" t="s">
        <v>8220</v>
      </c>
      <c r="E2659">
        <v>59</v>
      </c>
    </row>
    <row r="2660" spans="1:5" x14ac:dyDescent="0.2">
      <c r="A2660" s="6" t="s">
        <v>8220</v>
      </c>
      <c r="B2660">
        <v>4</v>
      </c>
      <c r="D2660" s="6" t="s">
        <v>8220</v>
      </c>
      <c r="E2660">
        <v>4</v>
      </c>
    </row>
    <row r="2661" spans="1:5" x14ac:dyDescent="0.2">
      <c r="A2661" s="6" t="s">
        <v>8220</v>
      </c>
      <c r="B2661">
        <v>10</v>
      </c>
      <c r="D2661" s="6" t="s">
        <v>8220</v>
      </c>
      <c r="E2661">
        <v>10</v>
      </c>
    </row>
    <row r="2662" spans="1:5" x14ac:dyDescent="0.2">
      <c r="A2662" s="6" t="s">
        <v>8220</v>
      </c>
      <c r="B2662">
        <v>5</v>
      </c>
      <c r="D2662" s="6" t="s">
        <v>8220</v>
      </c>
      <c r="E2662">
        <v>5</v>
      </c>
    </row>
    <row r="2663" spans="1:5" x14ac:dyDescent="0.2">
      <c r="A2663" s="6" t="s">
        <v>8219</v>
      </c>
      <c r="B2663">
        <v>60</v>
      </c>
      <c r="D2663" s="6" t="s">
        <v>8219</v>
      </c>
      <c r="E2663">
        <v>60</v>
      </c>
    </row>
    <row r="2664" spans="1:5" x14ac:dyDescent="0.2">
      <c r="A2664" s="6" t="s">
        <v>8219</v>
      </c>
      <c r="B2664">
        <v>80</v>
      </c>
      <c r="D2664" s="6" t="s">
        <v>8219</v>
      </c>
      <c r="E2664">
        <v>80</v>
      </c>
    </row>
    <row r="2665" spans="1:5" x14ac:dyDescent="0.2">
      <c r="A2665" s="6" t="s">
        <v>8219</v>
      </c>
      <c r="B2665">
        <v>56</v>
      </c>
      <c r="D2665" s="6" t="s">
        <v>8219</v>
      </c>
      <c r="E2665">
        <v>56</v>
      </c>
    </row>
    <row r="2666" spans="1:5" x14ac:dyDescent="0.2">
      <c r="A2666" s="6" t="s">
        <v>8219</v>
      </c>
      <c r="B2666">
        <v>104</v>
      </c>
      <c r="D2666" s="6" t="s">
        <v>8219</v>
      </c>
      <c r="E2666">
        <v>104</v>
      </c>
    </row>
    <row r="2667" spans="1:5" x14ac:dyDescent="0.2">
      <c r="A2667" s="6" t="s">
        <v>8219</v>
      </c>
      <c r="B2667">
        <v>46</v>
      </c>
      <c r="D2667" s="6" t="s">
        <v>8219</v>
      </c>
      <c r="E2667">
        <v>46</v>
      </c>
    </row>
    <row r="2668" spans="1:5" x14ac:dyDescent="0.2">
      <c r="A2668" s="6" t="s">
        <v>8219</v>
      </c>
      <c r="B2668">
        <v>206</v>
      </c>
      <c r="D2668" s="6" t="s">
        <v>8219</v>
      </c>
      <c r="E2668">
        <v>206</v>
      </c>
    </row>
    <row r="2669" spans="1:5" x14ac:dyDescent="0.2">
      <c r="A2669" s="6" t="s">
        <v>8219</v>
      </c>
      <c r="B2669">
        <v>18</v>
      </c>
      <c r="D2669" s="6" t="s">
        <v>8219</v>
      </c>
      <c r="E2669">
        <v>18</v>
      </c>
    </row>
    <row r="2670" spans="1:5" x14ac:dyDescent="0.2">
      <c r="A2670" s="6" t="s">
        <v>8219</v>
      </c>
      <c r="B2670">
        <v>28</v>
      </c>
      <c r="D2670" s="6" t="s">
        <v>8219</v>
      </c>
      <c r="E2670">
        <v>28</v>
      </c>
    </row>
    <row r="2671" spans="1:5" x14ac:dyDescent="0.2">
      <c r="A2671" s="6" t="s">
        <v>8219</v>
      </c>
      <c r="B2671">
        <v>11</v>
      </c>
      <c r="D2671" s="6" t="s">
        <v>8219</v>
      </c>
      <c r="E2671">
        <v>11</v>
      </c>
    </row>
    <row r="2672" spans="1:5" x14ac:dyDescent="0.2">
      <c r="A2672" s="6" t="s">
        <v>8221</v>
      </c>
      <c r="B2672">
        <v>60</v>
      </c>
      <c r="D2672" s="6" t="s">
        <v>8221</v>
      </c>
      <c r="E2672">
        <v>60</v>
      </c>
    </row>
    <row r="2673" spans="1:5" x14ac:dyDescent="0.2">
      <c r="A2673" s="6" t="s">
        <v>8221</v>
      </c>
      <c r="B2673">
        <v>84</v>
      </c>
      <c r="D2673" s="6" t="s">
        <v>8221</v>
      </c>
      <c r="E2673">
        <v>84</v>
      </c>
    </row>
    <row r="2674" spans="1:5" x14ac:dyDescent="0.2">
      <c r="A2674" s="6" t="s">
        <v>8221</v>
      </c>
      <c r="B2674">
        <v>47</v>
      </c>
      <c r="D2674" s="6" t="s">
        <v>8221</v>
      </c>
      <c r="E2674">
        <v>47</v>
      </c>
    </row>
    <row r="2675" spans="1:5" x14ac:dyDescent="0.2">
      <c r="A2675" s="6" t="s">
        <v>8221</v>
      </c>
      <c r="B2675">
        <v>66</v>
      </c>
      <c r="D2675" s="6" t="s">
        <v>8221</v>
      </c>
      <c r="E2675">
        <v>66</v>
      </c>
    </row>
    <row r="2676" spans="1:5" x14ac:dyDescent="0.2">
      <c r="A2676" s="6" t="s">
        <v>8221</v>
      </c>
      <c r="B2676">
        <v>171</v>
      </c>
      <c r="D2676" s="6" t="s">
        <v>8221</v>
      </c>
      <c r="E2676">
        <v>171</v>
      </c>
    </row>
    <row r="2677" spans="1:5" x14ac:dyDescent="0.2">
      <c r="A2677" s="6" t="s">
        <v>8221</v>
      </c>
      <c r="B2677">
        <v>29</v>
      </c>
      <c r="D2677" s="6" t="s">
        <v>8221</v>
      </c>
      <c r="E2677">
        <v>29</v>
      </c>
    </row>
    <row r="2678" spans="1:5" x14ac:dyDescent="0.2">
      <c r="A2678" s="6" t="s">
        <v>8221</v>
      </c>
      <c r="B2678">
        <v>9</v>
      </c>
      <c r="D2678" s="6" t="s">
        <v>8221</v>
      </c>
      <c r="E2678">
        <v>9</v>
      </c>
    </row>
    <row r="2679" spans="1:5" x14ac:dyDescent="0.2">
      <c r="A2679" s="6" t="s">
        <v>8221</v>
      </c>
      <c r="B2679">
        <v>27</v>
      </c>
      <c r="D2679" s="6" t="s">
        <v>8221</v>
      </c>
      <c r="E2679">
        <v>27</v>
      </c>
    </row>
    <row r="2680" spans="1:5" x14ac:dyDescent="0.2">
      <c r="A2680" s="6" t="s">
        <v>8221</v>
      </c>
      <c r="B2680">
        <v>2</v>
      </c>
      <c r="D2680" s="6" t="s">
        <v>8221</v>
      </c>
      <c r="E2680">
        <v>2</v>
      </c>
    </row>
    <row r="2681" spans="1:5" x14ac:dyDescent="0.2">
      <c r="A2681" s="6" t="s">
        <v>8221</v>
      </c>
      <c r="B2681">
        <v>3</v>
      </c>
      <c r="D2681" s="6" t="s">
        <v>8221</v>
      </c>
      <c r="E2681">
        <v>3</v>
      </c>
    </row>
    <row r="2682" spans="1:5" x14ac:dyDescent="0.2">
      <c r="A2682" s="6" t="s">
        <v>8221</v>
      </c>
      <c r="B2682">
        <v>4</v>
      </c>
      <c r="D2682" s="6" t="s">
        <v>8221</v>
      </c>
      <c r="E2682">
        <v>4</v>
      </c>
    </row>
    <row r="2683" spans="1:5" x14ac:dyDescent="0.2">
      <c r="A2683" s="6" t="s">
        <v>8221</v>
      </c>
      <c r="B2683">
        <v>2</v>
      </c>
      <c r="D2683" s="6" t="s">
        <v>8221</v>
      </c>
      <c r="E2683">
        <v>2</v>
      </c>
    </row>
    <row r="2684" spans="1:5" x14ac:dyDescent="0.2">
      <c r="A2684" s="6" t="s">
        <v>8221</v>
      </c>
      <c r="B2684">
        <v>20</v>
      </c>
      <c r="D2684" s="6" t="s">
        <v>8221</v>
      </c>
      <c r="E2684">
        <v>20</v>
      </c>
    </row>
    <row r="2685" spans="1:5" x14ac:dyDescent="0.2">
      <c r="A2685" s="6" t="s">
        <v>8221</v>
      </c>
      <c r="B2685">
        <v>3</v>
      </c>
      <c r="D2685" s="6" t="s">
        <v>8221</v>
      </c>
      <c r="E2685">
        <v>3</v>
      </c>
    </row>
    <row r="2686" spans="1:5" x14ac:dyDescent="0.2">
      <c r="A2686" s="6" t="s">
        <v>8221</v>
      </c>
      <c r="B2686">
        <v>4</v>
      </c>
      <c r="D2686" s="6" t="s">
        <v>8221</v>
      </c>
      <c r="E2686">
        <v>4</v>
      </c>
    </row>
    <row r="2687" spans="1:5" x14ac:dyDescent="0.2">
      <c r="A2687" s="6" t="s">
        <v>8221</v>
      </c>
      <c r="B2687">
        <v>1</v>
      </c>
      <c r="D2687" s="6" t="s">
        <v>8221</v>
      </c>
      <c r="E2687">
        <v>1</v>
      </c>
    </row>
    <row r="2688" spans="1:5" x14ac:dyDescent="0.2">
      <c r="A2688" s="6" t="s">
        <v>8221</v>
      </c>
      <c r="B2688">
        <v>0</v>
      </c>
      <c r="D2688" s="6" t="s">
        <v>8221</v>
      </c>
      <c r="E2688">
        <v>0</v>
      </c>
    </row>
    <row r="2689" spans="1:5" x14ac:dyDescent="0.2">
      <c r="A2689" s="6" t="s">
        <v>8221</v>
      </c>
      <c r="B2689">
        <v>0</v>
      </c>
      <c r="D2689" s="6" t="s">
        <v>8221</v>
      </c>
      <c r="E2689">
        <v>0</v>
      </c>
    </row>
    <row r="2690" spans="1:5" x14ac:dyDescent="0.2">
      <c r="A2690" s="6" t="s">
        <v>8221</v>
      </c>
      <c r="B2690">
        <v>14</v>
      </c>
      <c r="D2690" s="6" t="s">
        <v>8221</v>
      </c>
      <c r="E2690">
        <v>14</v>
      </c>
    </row>
    <row r="2691" spans="1:5" x14ac:dyDescent="0.2">
      <c r="A2691" s="6" t="s">
        <v>8221</v>
      </c>
      <c r="B2691">
        <v>1</v>
      </c>
      <c r="D2691" s="6" t="s">
        <v>8221</v>
      </c>
      <c r="E2691">
        <v>1</v>
      </c>
    </row>
    <row r="2692" spans="1:5" x14ac:dyDescent="0.2">
      <c r="A2692" s="6" t="s">
        <v>8221</v>
      </c>
      <c r="B2692">
        <v>118</v>
      </c>
      <c r="D2692" s="6" t="s">
        <v>8221</v>
      </c>
      <c r="E2692">
        <v>118</v>
      </c>
    </row>
    <row r="2693" spans="1:5" x14ac:dyDescent="0.2">
      <c r="A2693" s="6" t="s">
        <v>8221</v>
      </c>
      <c r="B2693">
        <v>2</v>
      </c>
      <c r="D2693" s="6" t="s">
        <v>8221</v>
      </c>
      <c r="E2693">
        <v>2</v>
      </c>
    </row>
    <row r="2694" spans="1:5" x14ac:dyDescent="0.2">
      <c r="A2694" s="6" t="s">
        <v>8221</v>
      </c>
      <c r="B2694">
        <v>1</v>
      </c>
      <c r="D2694" s="6" t="s">
        <v>8221</v>
      </c>
      <c r="E2694">
        <v>1</v>
      </c>
    </row>
    <row r="2695" spans="1:5" x14ac:dyDescent="0.2">
      <c r="A2695" s="6" t="s">
        <v>8221</v>
      </c>
      <c r="B2695">
        <v>3</v>
      </c>
      <c r="D2695" s="6" t="s">
        <v>8221</v>
      </c>
      <c r="E2695">
        <v>3</v>
      </c>
    </row>
    <row r="2696" spans="1:5" x14ac:dyDescent="0.2">
      <c r="A2696" s="6" t="s">
        <v>8221</v>
      </c>
      <c r="B2696">
        <v>1</v>
      </c>
      <c r="D2696" s="6" t="s">
        <v>8221</v>
      </c>
      <c r="E2696">
        <v>1</v>
      </c>
    </row>
    <row r="2697" spans="1:5" x14ac:dyDescent="0.2">
      <c r="A2697" s="6" t="s">
        <v>8221</v>
      </c>
      <c r="B2697">
        <v>3</v>
      </c>
      <c r="D2697" s="6" t="s">
        <v>8221</v>
      </c>
      <c r="E2697">
        <v>3</v>
      </c>
    </row>
    <row r="2698" spans="1:5" x14ac:dyDescent="0.2">
      <c r="A2698" s="6" t="s">
        <v>8221</v>
      </c>
      <c r="B2698">
        <v>38</v>
      </c>
      <c r="D2698" s="6" t="s">
        <v>8221</v>
      </c>
      <c r="E2698">
        <v>38</v>
      </c>
    </row>
    <row r="2699" spans="1:5" x14ac:dyDescent="0.2">
      <c r="A2699" s="6" t="s">
        <v>8221</v>
      </c>
      <c r="B2699">
        <v>52</v>
      </c>
      <c r="D2699" s="6" t="s">
        <v>8221</v>
      </c>
      <c r="E2699">
        <v>52</v>
      </c>
    </row>
    <row r="2700" spans="1:5" x14ac:dyDescent="0.2">
      <c r="A2700" s="6" t="s">
        <v>8221</v>
      </c>
      <c r="B2700">
        <v>2</v>
      </c>
      <c r="D2700" s="6" t="s">
        <v>8221</v>
      </c>
      <c r="E2700">
        <v>2</v>
      </c>
    </row>
    <row r="2701" spans="1:5" x14ac:dyDescent="0.2">
      <c r="A2701" s="6" t="s">
        <v>8221</v>
      </c>
      <c r="B2701">
        <v>0</v>
      </c>
      <c r="D2701" s="6" t="s">
        <v>8221</v>
      </c>
      <c r="E2701">
        <v>0</v>
      </c>
    </row>
    <row r="2702" spans="1:5" x14ac:dyDescent="0.2">
      <c r="A2702" s="6" t="s">
        <v>8221</v>
      </c>
      <c r="B2702">
        <v>4</v>
      </c>
      <c r="D2702" s="6" t="s">
        <v>8221</v>
      </c>
      <c r="E2702">
        <v>4</v>
      </c>
    </row>
    <row r="2703" spans="1:5" x14ac:dyDescent="0.2">
      <c r="A2703" s="6" t="s">
        <v>8222</v>
      </c>
      <c r="B2703">
        <v>46</v>
      </c>
      <c r="D2703" s="6" t="s">
        <v>8222</v>
      </c>
      <c r="E2703">
        <v>46</v>
      </c>
    </row>
    <row r="2704" spans="1:5" x14ac:dyDescent="0.2">
      <c r="A2704" s="6" t="s">
        <v>8222</v>
      </c>
      <c r="B2704">
        <v>26</v>
      </c>
      <c r="D2704" s="6" t="s">
        <v>8222</v>
      </c>
      <c r="E2704">
        <v>26</v>
      </c>
    </row>
    <row r="2705" spans="1:5" x14ac:dyDescent="0.2">
      <c r="A2705" s="6" t="s">
        <v>8222</v>
      </c>
      <c r="B2705">
        <v>45</v>
      </c>
      <c r="D2705" s="6" t="s">
        <v>8222</v>
      </c>
      <c r="E2705">
        <v>45</v>
      </c>
    </row>
    <row r="2706" spans="1:5" x14ac:dyDescent="0.2">
      <c r="A2706" s="6" t="s">
        <v>8222</v>
      </c>
      <c r="B2706">
        <v>7</v>
      </c>
      <c r="D2706" s="6" t="s">
        <v>8222</v>
      </c>
      <c r="E2706">
        <v>7</v>
      </c>
    </row>
    <row r="2707" spans="1:5" x14ac:dyDescent="0.2">
      <c r="A2707" s="6" t="s">
        <v>8222</v>
      </c>
      <c r="B2707">
        <v>8</v>
      </c>
      <c r="D2707" s="6" t="s">
        <v>8222</v>
      </c>
      <c r="E2707">
        <v>8</v>
      </c>
    </row>
    <row r="2708" spans="1:5" x14ac:dyDescent="0.2">
      <c r="A2708" s="6" t="s">
        <v>8219</v>
      </c>
      <c r="B2708">
        <v>263</v>
      </c>
      <c r="D2708" s="6" t="s">
        <v>8219</v>
      </c>
      <c r="E2708">
        <v>263</v>
      </c>
    </row>
    <row r="2709" spans="1:5" x14ac:dyDescent="0.2">
      <c r="A2709" s="6" t="s">
        <v>8219</v>
      </c>
      <c r="B2709">
        <v>394</v>
      </c>
      <c r="D2709" s="6" t="s">
        <v>8219</v>
      </c>
      <c r="E2709">
        <v>394</v>
      </c>
    </row>
    <row r="2710" spans="1:5" x14ac:dyDescent="0.2">
      <c r="A2710" s="6" t="s">
        <v>8219</v>
      </c>
      <c r="B2710">
        <v>1049</v>
      </c>
      <c r="D2710" s="6" t="s">
        <v>8219</v>
      </c>
      <c r="E2710">
        <v>1049</v>
      </c>
    </row>
    <row r="2711" spans="1:5" x14ac:dyDescent="0.2">
      <c r="A2711" s="6" t="s">
        <v>8219</v>
      </c>
      <c r="B2711">
        <v>308</v>
      </c>
      <c r="D2711" s="6" t="s">
        <v>8219</v>
      </c>
      <c r="E2711">
        <v>308</v>
      </c>
    </row>
    <row r="2712" spans="1:5" x14ac:dyDescent="0.2">
      <c r="A2712" s="6" t="s">
        <v>8219</v>
      </c>
      <c r="B2712">
        <v>1088</v>
      </c>
      <c r="D2712" s="6" t="s">
        <v>8219</v>
      </c>
      <c r="E2712">
        <v>1088</v>
      </c>
    </row>
    <row r="2713" spans="1:5" x14ac:dyDescent="0.2">
      <c r="A2713" s="6" t="s">
        <v>8219</v>
      </c>
      <c r="B2713">
        <v>73</v>
      </c>
      <c r="D2713" s="6" t="s">
        <v>8219</v>
      </c>
      <c r="E2713">
        <v>73</v>
      </c>
    </row>
    <row r="2714" spans="1:5" x14ac:dyDescent="0.2">
      <c r="A2714" s="6" t="s">
        <v>8219</v>
      </c>
      <c r="B2714">
        <v>143</v>
      </c>
      <c r="D2714" s="6" t="s">
        <v>8219</v>
      </c>
      <c r="E2714">
        <v>143</v>
      </c>
    </row>
    <row r="2715" spans="1:5" x14ac:dyDescent="0.2">
      <c r="A2715" s="6" t="s">
        <v>8219</v>
      </c>
      <c r="B2715">
        <v>1420</v>
      </c>
      <c r="D2715" s="6" t="s">
        <v>8219</v>
      </c>
      <c r="E2715">
        <v>1420</v>
      </c>
    </row>
    <row r="2716" spans="1:5" x14ac:dyDescent="0.2">
      <c r="A2716" s="6" t="s">
        <v>8219</v>
      </c>
      <c r="B2716">
        <v>305</v>
      </c>
      <c r="D2716" s="6" t="s">
        <v>8219</v>
      </c>
      <c r="E2716">
        <v>305</v>
      </c>
    </row>
    <row r="2717" spans="1:5" x14ac:dyDescent="0.2">
      <c r="A2717" s="6" t="s">
        <v>8219</v>
      </c>
      <c r="B2717">
        <v>551</v>
      </c>
      <c r="D2717" s="6" t="s">
        <v>8219</v>
      </c>
      <c r="E2717">
        <v>551</v>
      </c>
    </row>
    <row r="2718" spans="1:5" x14ac:dyDescent="0.2">
      <c r="A2718" s="6" t="s">
        <v>8219</v>
      </c>
      <c r="B2718">
        <v>187</v>
      </c>
      <c r="D2718" s="6" t="s">
        <v>8219</v>
      </c>
      <c r="E2718">
        <v>187</v>
      </c>
    </row>
    <row r="2719" spans="1:5" x14ac:dyDescent="0.2">
      <c r="A2719" s="6" t="s">
        <v>8219</v>
      </c>
      <c r="B2719">
        <v>325</v>
      </c>
      <c r="D2719" s="6" t="s">
        <v>8219</v>
      </c>
      <c r="E2719">
        <v>325</v>
      </c>
    </row>
    <row r="2720" spans="1:5" x14ac:dyDescent="0.2">
      <c r="A2720" s="6" t="s">
        <v>8219</v>
      </c>
      <c r="B2720">
        <v>148</v>
      </c>
      <c r="D2720" s="6" t="s">
        <v>8219</v>
      </c>
      <c r="E2720">
        <v>148</v>
      </c>
    </row>
    <row r="2721" spans="1:5" x14ac:dyDescent="0.2">
      <c r="A2721" s="6" t="s">
        <v>8219</v>
      </c>
      <c r="B2721">
        <v>69</v>
      </c>
      <c r="D2721" s="6" t="s">
        <v>8219</v>
      </c>
      <c r="E2721">
        <v>69</v>
      </c>
    </row>
    <row r="2722" spans="1:5" x14ac:dyDescent="0.2">
      <c r="A2722" s="6" t="s">
        <v>8219</v>
      </c>
      <c r="B2722">
        <v>173</v>
      </c>
      <c r="D2722" s="6" t="s">
        <v>8219</v>
      </c>
      <c r="E2722">
        <v>173</v>
      </c>
    </row>
    <row r="2723" spans="1:5" x14ac:dyDescent="0.2">
      <c r="A2723" s="6" t="s">
        <v>8219</v>
      </c>
      <c r="B2723">
        <v>269</v>
      </c>
      <c r="D2723" s="6" t="s">
        <v>8219</v>
      </c>
      <c r="E2723">
        <v>269</v>
      </c>
    </row>
    <row r="2724" spans="1:5" x14ac:dyDescent="0.2">
      <c r="A2724" s="6" t="s">
        <v>8219</v>
      </c>
      <c r="B2724">
        <v>185</v>
      </c>
      <c r="D2724" s="6" t="s">
        <v>8219</v>
      </c>
      <c r="E2724">
        <v>185</v>
      </c>
    </row>
    <row r="2725" spans="1:5" x14ac:dyDescent="0.2">
      <c r="A2725" s="6" t="s">
        <v>8219</v>
      </c>
      <c r="B2725">
        <v>176</v>
      </c>
      <c r="D2725" s="6" t="s">
        <v>8219</v>
      </c>
      <c r="E2725">
        <v>176</v>
      </c>
    </row>
    <row r="2726" spans="1:5" x14ac:dyDescent="0.2">
      <c r="A2726" s="6" t="s">
        <v>8219</v>
      </c>
      <c r="B2726">
        <v>1019</v>
      </c>
      <c r="D2726" s="6" t="s">
        <v>8219</v>
      </c>
      <c r="E2726">
        <v>1019</v>
      </c>
    </row>
    <row r="2727" spans="1:5" x14ac:dyDescent="0.2">
      <c r="A2727" s="6" t="s">
        <v>8219</v>
      </c>
      <c r="B2727">
        <v>113</v>
      </c>
      <c r="D2727" s="6" t="s">
        <v>8219</v>
      </c>
      <c r="E2727">
        <v>113</v>
      </c>
    </row>
    <row r="2728" spans="1:5" x14ac:dyDescent="0.2">
      <c r="A2728" s="6" t="s">
        <v>8219</v>
      </c>
      <c r="B2728">
        <v>404</v>
      </c>
      <c r="D2728" s="6" t="s">
        <v>8219</v>
      </c>
      <c r="E2728">
        <v>404</v>
      </c>
    </row>
    <row r="2729" spans="1:5" x14ac:dyDescent="0.2">
      <c r="A2729" s="6" t="s">
        <v>8219</v>
      </c>
      <c r="B2729">
        <v>707</v>
      </c>
      <c r="D2729" s="6" t="s">
        <v>8219</v>
      </c>
      <c r="E2729">
        <v>707</v>
      </c>
    </row>
    <row r="2730" spans="1:5" x14ac:dyDescent="0.2">
      <c r="A2730" s="6" t="s">
        <v>8219</v>
      </c>
      <c r="B2730">
        <v>392</v>
      </c>
      <c r="D2730" s="6" t="s">
        <v>8219</v>
      </c>
      <c r="E2730">
        <v>392</v>
      </c>
    </row>
    <row r="2731" spans="1:5" x14ac:dyDescent="0.2">
      <c r="A2731" s="6" t="s">
        <v>8219</v>
      </c>
      <c r="B2731">
        <v>23</v>
      </c>
      <c r="D2731" s="6" t="s">
        <v>8219</v>
      </c>
      <c r="E2731">
        <v>23</v>
      </c>
    </row>
    <row r="2732" spans="1:5" x14ac:dyDescent="0.2">
      <c r="A2732" s="6" t="s">
        <v>8219</v>
      </c>
      <c r="B2732">
        <v>682</v>
      </c>
      <c r="D2732" s="6" t="s">
        <v>8219</v>
      </c>
      <c r="E2732">
        <v>682</v>
      </c>
    </row>
    <row r="2733" spans="1:5" x14ac:dyDescent="0.2">
      <c r="A2733" s="6" t="s">
        <v>8219</v>
      </c>
      <c r="B2733">
        <v>37</v>
      </c>
      <c r="D2733" s="6" t="s">
        <v>8219</v>
      </c>
      <c r="E2733">
        <v>37</v>
      </c>
    </row>
    <row r="2734" spans="1:5" x14ac:dyDescent="0.2">
      <c r="A2734" s="6" t="s">
        <v>8219</v>
      </c>
      <c r="B2734">
        <v>146</v>
      </c>
      <c r="D2734" s="6" t="s">
        <v>8219</v>
      </c>
      <c r="E2734">
        <v>146</v>
      </c>
    </row>
    <row r="2735" spans="1:5" x14ac:dyDescent="0.2">
      <c r="A2735" s="6" t="s">
        <v>8219</v>
      </c>
      <c r="B2735">
        <v>119</v>
      </c>
      <c r="D2735" s="6" t="s">
        <v>8219</v>
      </c>
      <c r="E2735">
        <v>119</v>
      </c>
    </row>
    <row r="2736" spans="1:5" x14ac:dyDescent="0.2">
      <c r="A2736" s="6" t="s">
        <v>8219</v>
      </c>
      <c r="B2736">
        <v>163</v>
      </c>
      <c r="D2736" s="6" t="s">
        <v>8219</v>
      </c>
      <c r="E2736">
        <v>163</v>
      </c>
    </row>
    <row r="2737" spans="1:5" x14ac:dyDescent="0.2">
      <c r="A2737" s="6" t="s">
        <v>8219</v>
      </c>
      <c r="B2737">
        <v>339</v>
      </c>
      <c r="D2737" s="6" t="s">
        <v>8219</v>
      </c>
      <c r="E2737">
        <v>339</v>
      </c>
    </row>
    <row r="2738" spans="1:5" x14ac:dyDescent="0.2">
      <c r="A2738" s="6" t="s">
        <v>8219</v>
      </c>
      <c r="B2738">
        <v>58</v>
      </c>
      <c r="D2738" s="6" t="s">
        <v>8219</v>
      </c>
      <c r="E2738">
        <v>58</v>
      </c>
    </row>
    <row r="2739" spans="1:5" x14ac:dyDescent="0.2">
      <c r="A2739" s="6" t="s">
        <v>8219</v>
      </c>
      <c r="B2739">
        <v>456</v>
      </c>
      <c r="D2739" s="6" t="s">
        <v>8219</v>
      </c>
      <c r="E2739">
        <v>456</v>
      </c>
    </row>
    <row r="2740" spans="1:5" x14ac:dyDescent="0.2">
      <c r="A2740" s="6" t="s">
        <v>8219</v>
      </c>
      <c r="B2740">
        <v>15</v>
      </c>
      <c r="D2740" s="6" t="s">
        <v>8219</v>
      </c>
      <c r="E2740">
        <v>15</v>
      </c>
    </row>
    <row r="2741" spans="1:5" x14ac:dyDescent="0.2">
      <c r="A2741" s="6" t="s">
        <v>8219</v>
      </c>
      <c r="B2741">
        <v>191</v>
      </c>
      <c r="D2741" s="6" t="s">
        <v>8219</v>
      </c>
      <c r="E2741">
        <v>191</v>
      </c>
    </row>
    <row r="2742" spans="1:5" x14ac:dyDescent="0.2">
      <c r="A2742" s="6" t="s">
        <v>8219</v>
      </c>
      <c r="B2742">
        <v>17</v>
      </c>
      <c r="D2742" s="6" t="s">
        <v>8219</v>
      </c>
      <c r="E2742">
        <v>17</v>
      </c>
    </row>
    <row r="2743" spans="1:5" x14ac:dyDescent="0.2">
      <c r="A2743" s="6" t="s">
        <v>8221</v>
      </c>
      <c r="B2743">
        <v>4</v>
      </c>
      <c r="D2743" s="6" t="s">
        <v>8221</v>
      </c>
      <c r="E2743">
        <v>4</v>
      </c>
    </row>
    <row r="2744" spans="1:5" x14ac:dyDescent="0.2">
      <c r="A2744" s="6" t="s">
        <v>8221</v>
      </c>
      <c r="B2744">
        <v>18</v>
      </c>
      <c r="D2744" s="6" t="s">
        <v>8221</v>
      </c>
      <c r="E2744">
        <v>18</v>
      </c>
    </row>
    <row r="2745" spans="1:5" x14ac:dyDescent="0.2">
      <c r="A2745" s="6" t="s">
        <v>8221</v>
      </c>
      <c r="B2745">
        <v>0</v>
      </c>
      <c r="D2745" s="6" t="s">
        <v>8221</v>
      </c>
      <c r="E2745">
        <v>0</v>
      </c>
    </row>
    <row r="2746" spans="1:5" x14ac:dyDescent="0.2">
      <c r="A2746" s="6" t="s">
        <v>8221</v>
      </c>
      <c r="B2746">
        <v>22</v>
      </c>
      <c r="D2746" s="6" t="s">
        <v>8221</v>
      </c>
      <c r="E2746">
        <v>22</v>
      </c>
    </row>
    <row r="2747" spans="1:5" x14ac:dyDescent="0.2">
      <c r="A2747" s="6" t="s">
        <v>8221</v>
      </c>
      <c r="B2747">
        <v>49</v>
      </c>
      <c r="D2747" s="6" t="s">
        <v>8221</v>
      </c>
      <c r="E2747">
        <v>49</v>
      </c>
    </row>
    <row r="2748" spans="1:5" x14ac:dyDescent="0.2">
      <c r="A2748" s="6" t="s">
        <v>8221</v>
      </c>
      <c r="B2748">
        <v>19</v>
      </c>
      <c r="D2748" s="6" t="s">
        <v>8221</v>
      </c>
      <c r="E2748">
        <v>19</v>
      </c>
    </row>
    <row r="2749" spans="1:5" x14ac:dyDescent="0.2">
      <c r="A2749" s="6" t="s">
        <v>8221</v>
      </c>
      <c r="B2749">
        <v>4</v>
      </c>
      <c r="D2749" s="6" t="s">
        <v>8221</v>
      </c>
      <c r="E2749">
        <v>4</v>
      </c>
    </row>
    <row r="2750" spans="1:5" x14ac:dyDescent="0.2">
      <c r="A2750" s="6" t="s">
        <v>8221</v>
      </c>
      <c r="B2750">
        <v>4</v>
      </c>
      <c r="D2750" s="6" t="s">
        <v>8221</v>
      </c>
      <c r="E2750">
        <v>4</v>
      </c>
    </row>
    <row r="2751" spans="1:5" x14ac:dyDescent="0.2">
      <c r="A2751" s="6" t="s">
        <v>8221</v>
      </c>
      <c r="B2751">
        <v>2</v>
      </c>
      <c r="D2751" s="6" t="s">
        <v>8221</v>
      </c>
      <c r="E2751">
        <v>2</v>
      </c>
    </row>
    <row r="2752" spans="1:5" x14ac:dyDescent="0.2">
      <c r="A2752" s="6" t="s">
        <v>8221</v>
      </c>
      <c r="B2752">
        <v>0</v>
      </c>
      <c r="D2752" s="6" t="s">
        <v>8221</v>
      </c>
      <c r="E2752">
        <v>0</v>
      </c>
    </row>
    <row r="2753" spans="1:5" x14ac:dyDescent="0.2">
      <c r="A2753" s="6" t="s">
        <v>8221</v>
      </c>
      <c r="B2753">
        <v>0</v>
      </c>
      <c r="D2753" s="6" t="s">
        <v>8221</v>
      </c>
      <c r="E2753">
        <v>0</v>
      </c>
    </row>
    <row r="2754" spans="1:5" x14ac:dyDescent="0.2">
      <c r="A2754" s="6" t="s">
        <v>8221</v>
      </c>
      <c r="B2754">
        <v>14</v>
      </c>
      <c r="D2754" s="6" t="s">
        <v>8221</v>
      </c>
      <c r="E2754">
        <v>14</v>
      </c>
    </row>
    <row r="2755" spans="1:5" x14ac:dyDescent="0.2">
      <c r="A2755" s="6" t="s">
        <v>8221</v>
      </c>
      <c r="B2755">
        <v>8</v>
      </c>
      <c r="D2755" s="6" t="s">
        <v>8221</v>
      </c>
      <c r="E2755">
        <v>8</v>
      </c>
    </row>
    <row r="2756" spans="1:5" x14ac:dyDescent="0.2">
      <c r="A2756" s="6" t="s">
        <v>8221</v>
      </c>
      <c r="B2756">
        <v>0</v>
      </c>
      <c r="D2756" s="6" t="s">
        <v>8221</v>
      </c>
      <c r="E2756">
        <v>0</v>
      </c>
    </row>
    <row r="2757" spans="1:5" x14ac:dyDescent="0.2">
      <c r="A2757" s="6" t="s">
        <v>8221</v>
      </c>
      <c r="B2757">
        <v>15</v>
      </c>
      <c r="D2757" s="6" t="s">
        <v>8221</v>
      </c>
      <c r="E2757">
        <v>15</v>
      </c>
    </row>
    <row r="2758" spans="1:5" x14ac:dyDescent="0.2">
      <c r="A2758" s="6" t="s">
        <v>8221</v>
      </c>
      <c r="B2758">
        <v>33</v>
      </c>
      <c r="D2758" s="6" t="s">
        <v>8221</v>
      </c>
      <c r="E2758">
        <v>33</v>
      </c>
    </row>
    <row r="2759" spans="1:5" x14ac:dyDescent="0.2">
      <c r="A2759" s="6" t="s">
        <v>8221</v>
      </c>
      <c r="B2759">
        <v>2</v>
      </c>
      <c r="D2759" s="6" t="s">
        <v>8221</v>
      </c>
      <c r="E2759">
        <v>2</v>
      </c>
    </row>
    <row r="2760" spans="1:5" x14ac:dyDescent="0.2">
      <c r="A2760" s="6" t="s">
        <v>8221</v>
      </c>
      <c r="B2760">
        <v>6</v>
      </c>
      <c r="D2760" s="6" t="s">
        <v>8221</v>
      </c>
      <c r="E2760">
        <v>6</v>
      </c>
    </row>
    <row r="2761" spans="1:5" x14ac:dyDescent="0.2">
      <c r="A2761" s="6" t="s">
        <v>8221</v>
      </c>
      <c r="B2761">
        <v>2</v>
      </c>
      <c r="D2761" s="6" t="s">
        <v>8221</v>
      </c>
      <c r="E2761">
        <v>2</v>
      </c>
    </row>
    <row r="2762" spans="1:5" x14ac:dyDescent="0.2">
      <c r="A2762" s="6" t="s">
        <v>8221</v>
      </c>
      <c r="B2762">
        <v>0</v>
      </c>
      <c r="D2762" s="6" t="s">
        <v>8221</v>
      </c>
      <c r="E2762">
        <v>0</v>
      </c>
    </row>
    <row r="2763" spans="1:5" x14ac:dyDescent="0.2">
      <c r="A2763" s="6" t="s">
        <v>8221</v>
      </c>
      <c r="B2763">
        <v>4</v>
      </c>
      <c r="D2763" s="6" t="s">
        <v>8221</v>
      </c>
      <c r="E2763">
        <v>4</v>
      </c>
    </row>
    <row r="2764" spans="1:5" x14ac:dyDescent="0.2">
      <c r="A2764" s="6" t="s">
        <v>8221</v>
      </c>
      <c r="B2764">
        <v>1</v>
      </c>
      <c r="D2764" s="6" t="s">
        <v>8221</v>
      </c>
      <c r="E2764">
        <v>1</v>
      </c>
    </row>
    <row r="2765" spans="1:5" x14ac:dyDescent="0.2">
      <c r="A2765" s="6" t="s">
        <v>8221</v>
      </c>
      <c r="B2765">
        <v>3</v>
      </c>
      <c r="D2765" s="6" t="s">
        <v>8221</v>
      </c>
      <c r="E2765">
        <v>3</v>
      </c>
    </row>
    <row r="2766" spans="1:5" x14ac:dyDescent="0.2">
      <c r="A2766" s="6" t="s">
        <v>8221</v>
      </c>
      <c r="B2766">
        <v>4</v>
      </c>
      <c r="D2766" s="6" t="s">
        <v>8221</v>
      </c>
      <c r="E2766">
        <v>4</v>
      </c>
    </row>
    <row r="2767" spans="1:5" x14ac:dyDescent="0.2">
      <c r="A2767" s="6" t="s">
        <v>8221</v>
      </c>
      <c r="B2767">
        <v>0</v>
      </c>
      <c r="D2767" s="6" t="s">
        <v>8221</v>
      </c>
      <c r="E2767">
        <v>0</v>
      </c>
    </row>
    <row r="2768" spans="1:5" x14ac:dyDescent="0.2">
      <c r="A2768" s="6" t="s">
        <v>8221</v>
      </c>
      <c r="B2768">
        <v>4</v>
      </c>
      <c r="D2768" s="6" t="s">
        <v>8221</v>
      </c>
      <c r="E2768">
        <v>4</v>
      </c>
    </row>
    <row r="2769" spans="1:5" x14ac:dyDescent="0.2">
      <c r="A2769" s="6" t="s">
        <v>8221</v>
      </c>
      <c r="B2769">
        <v>3</v>
      </c>
      <c r="D2769" s="6" t="s">
        <v>8221</v>
      </c>
      <c r="E2769">
        <v>3</v>
      </c>
    </row>
    <row r="2770" spans="1:5" x14ac:dyDescent="0.2">
      <c r="A2770" s="6" t="s">
        <v>8221</v>
      </c>
      <c r="B2770">
        <v>34</v>
      </c>
      <c r="D2770" s="6" t="s">
        <v>8221</v>
      </c>
      <c r="E2770">
        <v>34</v>
      </c>
    </row>
    <row r="2771" spans="1:5" x14ac:dyDescent="0.2">
      <c r="A2771" s="6" t="s">
        <v>8221</v>
      </c>
      <c r="B2771">
        <v>2</v>
      </c>
      <c r="D2771" s="6" t="s">
        <v>8221</v>
      </c>
      <c r="E2771">
        <v>2</v>
      </c>
    </row>
    <row r="2772" spans="1:5" x14ac:dyDescent="0.2">
      <c r="A2772" s="6" t="s">
        <v>8221</v>
      </c>
      <c r="B2772">
        <v>33</v>
      </c>
      <c r="D2772" s="6" t="s">
        <v>8221</v>
      </c>
      <c r="E2772">
        <v>33</v>
      </c>
    </row>
    <row r="2773" spans="1:5" x14ac:dyDescent="0.2">
      <c r="A2773" s="6" t="s">
        <v>8221</v>
      </c>
      <c r="B2773">
        <v>0</v>
      </c>
      <c r="D2773" s="6" t="s">
        <v>8221</v>
      </c>
      <c r="E2773">
        <v>0</v>
      </c>
    </row>
    <row r="2774" spans="1:5" x14ac:dyDescent="0.2">
      <c r="A2774" s="6" t="s">
        <v>8221</v>
      </c>
      <c r="B2774">
        <v>0</v>
      </c>
      <c r="D2774" s="6" t="s">
        <v>8221</v>
      </c>
      <c r="E2774">
        <v>0</v>
      </c>
    </row>
    <row r="2775" spans="1:5" x14ac:dyDescent="0.2">
      <c r="A2775" s="6" t="s">
        <v>8221</v>
      </c>
      <c r="B2775">
        <v>1</v>
      </c>
      <c r="D2775" s="6" t="s">
        <v>8221</v>
      </c>
      <c r="E2775">
        <v>1</v>
      </c>
    </row>
    <row r="2776" spans="1:5" x14ac:dyDescent="0.2">
      <c r="A2776" s="6" t="s">
        <v>8221</v>
      </c>
      <c r="B2776">
        <v>13</v>
      </c>
      <c r="D2776" s="6" t="s">
        <v>8221</v>
      </c>
      <c r="E2776">
        <v>13</v>
      </c>
    </row>
    <row r="2777" spans="1:5" x14ac:dyDescent="0.2">
      <c r="A2777" s="6" t="s">
        <v>8221</v>
      </c>
      <c r="B2777">
        <v>2</v>
      </c>
      <c r="D2777" s="6" t="s">
        <v>8221</v>
      </c>
      <c r="E2777">
        <v>2</v>
      </c>
    </row>
    <row r="2778" spans="1:5" x14ac:dyDescent="0.2">
      <c r="A2778" s="6" t="s">
        <v>8221</v>
      </c>
      <c r="B2778">
        <v>36</v>
      </c>
      <c r="D2778" s="6" t="s">
        <v>8221</v>
      </c>
      <c r="E2778">
        <v>36</v>
      </c>
    </row>
    <row r="2779" spans="1:5" x14ac:dyDescent="0.2">
      <c r="A2779" s="6" t="s">
        <v>8221</v>
      </c>
      <c r="B2779">
        <v>1</v>
      </c>
      <c r="D2779" s="6" t="s">
        <v>8221</v>
      </c>
      <c r="E2779">
        <v>1</v>
      </c>
    </row>
    <row r="2780" spans="1:5" x14ac:dyDescent="0.2">
      <c r="A2780" s="6" t="s">
        <v>8221</v>
      </c>
      <c r="B2780">
        <v>15</v>
      </c>
      <c r="D2780" s="6" t="s">
        <v>8221</v>
      </c>
      <c r="E2780">
        <v>15</v>
      </c>
    </row>
    <row r="2781" spans="1:5" x14ac:dyDescent="0.2">
      <c r="A2781" s="6" t="s">
        <v>8221</v>
      </c>
      <c r="B2781">
        <v>1</v>
      </c>
      <c r="D2781" s="6" t="s">
        <v>8221</v>
      </c>
      <c r="E2781">
        <v>1</v>
      </c>
    </row>
    <row r="2782" spans="1:5" x14ac:dyDescent="0.2">
      <c r="A2782" s="6" t="s">
        <v>8221</v>
      </c>
      <c r="B2782">
        <v>0</v>
      </c>
      <c r="D2782" s="6" t="s">
        <v>8221</v>
      </c>
      <c r="E2782">
        <v>0</v>
      </c>
    </row>
    <row r="2783" spans="1:5" x14ac:dyDescent="0.2">
      <c r="A2783" s="6" t="s">
        <v>8219</v>
      </c>
      <c r="B2783">
        <v>28</v>
      </c>
      <c r="D2783" s="6" t="s">
        <v>8219</v>
      </c>
      <c r="E2783">
        <v>28</v>
      </c>
    </row>
    <row r="2784" spans="1:5" x14ac:dyDescent="0.2">
      <c r="A2784" s="6" t="s">
        <v>8219</v>
      </c>
      <c r="B2784">
        <v>18</v>
      </c>
      <c r="D2784" s="6" t="s">
        <v>8219</v>
      </c>
      <c r="E2784">
        <v>18</v>
      </c>
    </row>
    <row r="2785" spans="1:5" x14ac:dyDescent="0.2">
      <c r="A2785" s="6" t="s">
        <v>8219</v>
      </c>
      <c r="B2785">
        <v>61</v>
      </c>
      <c r="D2785" s="6" t="s">
        <v>8219</v>
      </c>
      <c r="E2785">
        <v>61</v>
      </c>
    </row>
    <row r="2786" spans="1:5" x14ac:dyDescent="0.2">
      <c r="A2786" s="6" t="s">
        <v>8219</v>
      </c>
      <c r="B2786">
        <v>108</v>
      </c>
      <c r="D2786" s="6" t="s">
        <v>8219</v>
      </c>
      <c r="E2786">
        <v>108</v>
      </c>
    </row>
    <row r="2787" spans="1:5" x14ac:dyDescent="0.2">
      <c r="A2787" s="6" t="s">
        <v>8219</v>
      </c>
      <c r="B2787">
        <v>142</v>
      </c>
      <c r="D2787" s="6" t="s">
        <v>8219</v>
      </c>
      <c r="E2787">
        <v>142</v>
      </c>
    </row>
    <row r="2788" spans="1:5" x14ac:dyDescent="0.2">
      <c r="A2788" s="6" t="s">
        <v>8219</v>
      </c>
      <c r="B2788">
        <v>74</v>
      </c>
      <c r="D2788" s="6" t="s">
        <v>8219</v>
      </c>
      <c r="E2788">
        <v>74</v>
      </c>
    </row>
    <row r="2789" spans="1:5" x14ac:dyDescent="0.2">
      <c r="A2789" s="6" t="s">
        <v>8219</v>
      </c>
      <c r="B2789">
        <v>38</v>
      </c>
      <c r="D2789" s="6" t="s">
        <v>8219</v>
      </c>
      <c r="E2789">
        <v>38</v>
      </c>
    </row>
    <row r="2790" spans="1:5" x14ac:dyDescent="0.2">
      <c r="A2790" s="6" t="s">
        <v>8219</v>
      </c>
      <c r="B2790">
        <v>20</v>
      </c>
      <c r="D2790" s="6" t="s">
        <v>8219</v>
      </c>
      <c r="E2790">
        <v>20</v>
      </c>
    </row>
    <row r="2791" spans="1:5" x14ac:dyDescent="0.2">
      <c r="A2791" s="6" t="s">
        <v>8219</v>
      </c>
      <c r="B2791">
        <v>24</v>
      </c>
      <c r="D2791" s="6" t="s">
        <v>8219</v>
      </c>
      <c r="E2791">
        <v>24</v>
      </c>
    </row>
    <row r="2792" spans="1:5" x14ac:dyDescent="0.2">
      <c r="A2792" s="6" t="s">
        <v>8219</v>
      </c>
      <c r="B2792">
        <v>66</v>
      </c>
      <c r="D2792" s="6" t="s">
        <v>8219</v>
      </c>
      <c r="E2792">
        <v>66</v>
      </c>
    </row>
    <row r="2793" spans="1:5" x14ac:dyDescent="0.2">
      <c r="A2793" s="6" t="s">
        <v>8219</v>
      </c>
      <c r="B2793">
        <v>28</v>
      </c>
      <c r="D2793" s="6" t="s">
        <v>8219</v>
      </c>
      <c r="E2793">
        <v>28</v>
      </c>
    </row>
    <row r="2794" spans="1:5" x14ac:dyDescent="0.2">
      <c r="A2794" s="6" t="s">
        <v>8219</v>
      </c>
      <c r="B2794">
        <v>24</v>
      </c>
      <c r="D2794" s="6" t="s">
        <v>8219</v>
      </c>
      <c r="E2794">
        <v>24</v>
      </c>
    </row>
    <row r="2795" spans="1:5" x14ac:dyDescent="0.2">
      <c r="A2795" s="6" t="s">
        <v>8219</v>
      </c>
      <c r="B2795">
        <v>73</v>
      </c>
      <c r="D2795" s="6" t="s">
        <v>8219</v>
      </c>
      <c r="E2795">
        <v>73</v>
      </c>
    </row>
    <row r="2796" spans="1:5" x14ac:dyDescent="0.2">
      <c r="A2796" s="6" t="s">
        <v>8219</v>
      </c>
      <c r="B2796">
        <v>3</v>
      </c>
      <c r="D2796" s="6" t="s">
        <v>8219</v>
      </c>
      <c r="E2796">
        <v>3</v>
      </c>
    </row>
    <row r="2797" spans="1:5" x14ac:dyDescent="0.2">
      <c r="A2797" s="6" t="s">
        <v>8219</v>
      </c>
      <c r="B2797">
        <v>20</v>
      </c>
      <c r="D2797" s="6" t="s">
        <v>8219</v>
      </c>
      <c r="E2797">
        <v>20</v>
      </c>
    </row>
    <row r="2798" spans="1:5" x14ac:dyDescent="0.2">
      <c r="A2798" s="6" t="s">
        <v>8219</v>
      </c>
      <c r="B2798">
        <v>21</v>
      </c>
      <c r="D2798" s="6" t="s">
        <v>8219</v>
      </c>
      <c r="E2798">
        <v>21</v>
      </c>
    </row>
    <row r="2799" spans="1:5" x14ac:dyDescent="0.2">
      <c r="A2799" s="6" t="s">
        <v>8219</v>
      </c>
      <c r="B2799">
        <v>94</v>
      </c>
      <c r="D2799" s="6" t="s">
        <v>8219</v>
      </c>
      <c r="E2799">
        <v>94</v>
      </c>
    </row>
    <row r="2800" spans="1:5" x14ac:dyDescent="0.2">
      <c r="A2800" s="6" t="s">
        <v>8219</v>
      </c>
      <c r="B2800">
        <v>139</v>
      </c>
      <c r="D2800" s="6" t="s">
        <v>8219</v>
      </c>
      <c r="E2800">
        <v>139</v>
      </c>
    </row>
    <row r="2801" spans="1:5" x14ac:dyDescent="0.2">
      <c r="A2801" s="6" t="s">
        <v>8219</v>
      </c>
      <c r="B2801">
        <v>130</v>
      </c>
      <c r="D2801" s="6" t="s">
        <v>8219</v>
      </c>
      <c r="E2801">
        <v>130</v>
      </c>
    </row>
    <row r="2802" spans="1:5" x14ac:dyDescent="0.2">
      <c r="A2802" s="6" t="s">
        <v>8219</v>
      </c>
      <c r="B2802">
        <v>31</v>
      </c>
      <c r="D2802" s="6" t="s">
        <v>8219</v>
      </c>
      <c r="E2802">
        <v>31</v>
      </c>
    </row>
    <row r="2803" spans="1:5" x14ac:dyDescent="0.2">
      <c r="A2803" s="6" t="s">
        <v>8219</v>
      </c>
      <c r="B2803">
        <v>13</v>
      </c>
      <c r="D2803" s="6" t="s">
        <v>8219</v>
      </c>
      <c r="E2803">
        <v>13</v>
      </c>
    </row>
    <row r="2804" spans="1:5" x14ac:dyDescent="0.2">
      <c r="A2804" s="6" t="s">
        <v>8219</v>
      </c>
      <c r="B2804">
        <v>90</v>
      </c>
      <c r="D2804" s="6" t="s">
        <v>8219</v>
      </c>
      <c r="E2804">
        <v>90</v>
      </c>
    </row>
    <row r="2805" spans="1:5" x14ac:dyDescent="0.2">
      <c r="A2805" s="6" t="s">
        <v>8219</v>
      </c>
      <c r="B2805">
        <v>141</v>
      </c>
      <c r="D2805" s="6" t="s">
        <v>8219</v>
      </c>
      <c r="E2805">
        <v>141</v>
      </c>
    </row>
    <row r="2806" spans="1:5" x14ac:dyDescent="0.2">
      <c r="A2806" s="6" t="s">
        <v>8219</v>
      </c>
      <c r="B2806">
        <v>23</v>
      </c>
      <c r="D2806" s="6" t="s">
        <v>8219</v>
      </c>
      <c r="E2806">
        <v>23</v>
      </c>
    </row>
    <row r="2807" spans="1:5" x14ac:dyDescent="0.2">
      <c r="A2807" s="6" t="s">
        <v>8219</v>
      </c>
      <c r="B2807">
        <v>18</v>
      </c>
      <c r="D2807" s="6" t="s">
        <v>8219</v>
      </c>
      <c r="E2807">
        <v>18</v>
      </c>
    </row>
    <row r="2808" spans="1:5" x14ac:dyDescent="0.2">
      <c r="A2808" s="6" t="s">
        <v>8219</v>
      </c>
      <c r="B2808">
        <v>76</v>
      </c>
      <c r="D2808" s="6" t="s">
        <v>8219</v>
      </c>
      <c r="E2808">
        <v>76</v>
      </c>
    </row>
    <row r="2809" spans="1:5" x14ac:dyDescent="0.2">
      <c r="A2809" s="6" t="s">
        <v>8219</v>
      </c>
      <c r="B2809">
        <v>93</v>
      </c>
      <c r="D2809" s="6" t="s">
        <v>8219</v>
      </c>
      <c r="E2809">
        <v>93</v>
      </c>
    </row>
    <row r="2810" spans="1:5" x14ac:dyDescent="0.2">
      <c r="A2810" s="6" t="s">
        <v>8219</v>
      </c>
      <c r="B2810">
        <v>69</v>
      </c>
      <c r="D2810" s="6" t="s">
        <v>8219</v>
      </c>
      <c r="E2810">
        <v>69</v>
      </c>
    </row>
    <row r="2811" spans="1:5" x14ac:dyDescent="0.2">
      <c r="A2811" s="6" t="s">
        <v>8219</v>
      </c>
      <c r="B2811">
        <v>21</v>
      </c>
      <c r="D2811" s="6" t="s">
        <v>8219</v>
      </c>
      <c r="E2811">
        <v>21</v>
      </c>
    </row>
    <row r="2812" spans="1:5" x14ac:dyDescent="0.2">
      <c r="A2812" s="6" t="s">
        <v>8219</v>
      </c>
      <c r="B2812">
        <v>57</v>
      </c>
      <c r="D2812" s="6" t="s">
        <v>8219</v>
      </c>
      <c r="E2812">
        <v>57</v>
      </c>
    </row>
    <row r="2813" spans="1:5" x14ac:dyDescent="0.2">
      <c r="A2813" s="6" t="s">
        <v>8219</v>
      </c>
      <c r="B2813">
        <v>108</v>
      </c>
      <c r="D2813" s="6" t="s">
        <v>8219</v>
      </c>
      <c r="E2813">
        <v>108</v>
      </c>
    </row>
    <row r="2814" spans="1:5" x14ac:dyDescent="0.2">
      <c r="A2814" s="6" t="s">
        <v>8219</v>
      </c>
      <c r="B2814">
        <v>83</v>
      </c>
      <c r="D2814" s="6" t="s">
        <v>8219</v>
      </c>
      <c r="E2814">
        <v>83</v>
      </c>
    </row>
    <row r="2815" spans="1:5" x14ac:dyDescent="0.2">
      <c r="A2815" s="6" t="s">
        <v>8219</v>
      </c>
      <c r="B2815">
        <v>96</v>
      </c>
      <c r="D2815" s="6" t="s">
        <v>8219</v>
      </c>
      <c r="E2815">
        <v>96</v>
      </c>
    </row>
    <row r="2816" spans="1:5" x14ac:dyDescent="0.2">
      <c r="A2816" s="6" t="s">
        <v>8219</v>
      </c>
      <c r="B2816">
        <v>64</v>
      </c>
      <c r="D2816" s="6" t="s">
        <v>8219</v>
      </c>
      <c r="E2816">
        <v>64</v>
      </c>
    </row>
    <row r="2817" spans="1:5" x14ac:dyDescent="0.2">
      <c r="A2817" s="6" t="s">
        <v>8219</v>
      </c>
      <c r="B2817">
        <v>14</v>
      </c>
      <c r="D2817" s="6" t="s">
        <v>8219</v>
      </c>
      <c r="E2817">
        <v>14</v>
      </c>
    </row>
    <row r="2818" spans="1:5" x14ac:dyDescent="0.2">
      <c r="A2818" s="6" t="s">
        <v>8219</v>
      </c>
      <c r="B2818">
        <v>169</v>
      </c>
      <c r="D2818" s="6" t="s">
        <v>8219</v>
      </c>
      <c r="E2818">
        <v>169</v>
      </c>
    </row>
    <row r="2819" spans="1:5" x14ac:dyDescent="0.2">
      <c r="A2819" s="6" t="s">
        <v>8219</v>
      </c>
      <c r="B2819">
        <v>33</v>
      </c>
      <c r="D2819" s="6" t="s">
        <v>8219</v>
      </c>
      <c r="E2819">
        <v>33</v>
      </c>
    </row>
    <row r="2820" spans="1:5" x14ac:dyDescent="0.2">
      <c r="A2820" s="6" t="s">
        <v>8219</v>
      </c>
      <c r="B2820">
        <v>102</v>
      </c>
      <c r="D2820" s="6" t="s">
        <v>8219</v>
      </c>
      <c r="E2820">
        <v>102</v>
      </c>
    </row>
    <row r="2821" spans="1:5" x14ac:dyDescent="0.2">
      <c r="A2821" s="6" t="s">
        <v>8219</v>
      </c>
      <c r="B2821">
        <v>104</v>
      </c>
      <c r="D2821" s="6" t="s">
        <v>8219</v>
      </c>
      <c r="E2821">
        <v>104</v>
      </c>
    </row>
    <row r="2822" spans="1:5" x14ac:dyDescent="0.2">
      <c r="A2822" s="6" t="s">
        <v>8219</v>
      </c>
      <c r="B2822">
        <v>20</v>
      </c>
      <c r="D2822" s="6" t="s">
        <v>8219</v>
      </c>
      <c r="E2822">
        <v>20</v>
      </c>
    </row>
    <row r="2823" spans="1:5" x14ac:dyDescent="0.2">
      <c r="A2823" s="6" t="s">
        <v>8219</v>
      </c>
      <c r="B2823">
        <v>35</v>
      </c>
      <c r="D2823" s="6" t="s">
        <v>8219</v>
      </c>
      <c r="E2823">
        <v>35</v>
      </c>
    </row>
    <row r="2824" spans="1:5" x14ac:dyDescent="0.2">
      <c r="A2824" s="6" t="s">
        <v>8219</v>
      </c>
      <c r="B2824">
        <v>94</v>
      </c>
      <c r="D2824" s="6" t="s">
        <v>8219</v>
      </c>
      <c r="E2824">
        <v>94</v>
      </c>
    </row>
    <row r="2825" spans="1:5" x14ac:dyDescent="0.2">
      <c r="A2825" s="6" t="s">
        <v>8219</v>
      </c>
      <c r="B2825">
        <v>14</v>
      </c>
      <c r="D2825" s="6" t="s">
        <v>8219</v>
      </c>
      <c r="E2825">
        <v>14</v>
      </c>
    </row>
    <row r="2826" spans="1:5" x14ac:dyDescent="0.2">
      <c r="A2826" s="6" t="s">
        <v>8219</v>
      </c>
      <c r="B2826">
        <v>15</v>
      </c>
      <c r="D2826" s="6" t="s">
        <v>8219</v>
      </c>
      <c r="E2826">
        <v>15</v>
      </c>
    </row>
    <row r="2827" spans="1:5" x14ac:dyDescent="0.2">
      <c r="A2827" s="6" t="s">
        <v>8219</v>
      </c>
      <c r="B2827">
        <v>51</v>
      </c>
      <c r="D2827" s="6" t="s">
        <v>8219</v>
      </c>
      <c r="E2827">
        <v>51</v>
      </c>
    </row>
    <row r="2828" spans="1:5" x14ac:dyDescent="0.2">
      <c r="A2828" s="6" t="s">
        <v>8219</v>
      </c>
      <c r="B2828">
        <v>19</v>
      </c>
      <c r="D2828" s="6" t="s">
        <v>8219</v>
      </c>
      <c r="E2828">
        <v>19</v>
      </c>
    </row>
    <row r="2829" spans="1:5" x14ac:dyDescent="0.2">
      <c r="A2829" s="6" t="s">
        <v>8219</v>
      </c>
      <c r="B2829">
        <v>23</v>
      </c>
      <c r="D2829" s="6" t="s">
        <v>8219</v>
      </c>
      <c r="E2829">
        <v>23</v>
      </c>
    </row>
    <row r="2830" spans="1:5" x14ac:dyDescent="0.2">
      <c r="A2830" s="6" t="s">
        <v>8219</v>
      </c>
      <c r="B2830">
        <v>97</v>
      </c>
      <c r="D2830" s="6" t="s">
        <v>8219</v>
      </c>
      <c r="E2830">
        <v>97</v>
      </c>
    </row>
    <row r="2831" spans="1:5" x14ac:dyDescent="0.2">
      <c r="A2831" s="6" t="s">
        <v>8219</v>
      </c>
      <c r="B2831">
        <v>76</v>
      </c>
      <c r="D2831" s="6" t="s">
        <v>8219</v>
      </c>
      <c r="E2831">
        <v>76</v>
      </c>
    </row>
    <row r="2832" spans="1:5" x14ac:dyDescent="0.2">
      <c r="A2832" s="6" t="s">
        <v>8219</v>
      </c>
      <c r="B2832">
        <v>11</v>
      </c>
      <c r="D2832" s="6" t="s">
        <v>8219</v>
      </c>
      <c r="E2832">
        <v>11</v>
      </c>
    </row>
    <row r="2833" spans="1:5" x14ac:dyDescent="0.2">
      <c r="A2833" s="6" t="s">
        <v>8219</v>
      </c>
      <c r="B2833">
        <v>52</v>
      </c>
      <c r="D2833" s="6" t="s">
        <v>8219</v>
      </c>
      <c r="E2833">
        <v>52</v>
      </c>
    </row>
    <row r="2834" spans="1:5" x14ac:dyDescent="0.2">
      <c r="A2834" s="6" t="s">
        <v>8219</v>
      </c>
      <c r="B2834">
        <v>95</v>
      </c>
      <c r="D2834" s="6" t="s">
        <v>8219</v>
      </c>
      <c r="E2834">
        <v>95</v>
      </c>
    </row>
    <row r="2835" spans="1:5" x14ac:dyDescent="0.2">
      <c r="A2835" s="6" t="s">
        <v>8219</v>
      </c>
      <c r="B2835">
        <v>35</v>
      </c>
      <c r="D2835" s="6" t="s">
        <v>8219</v>
      </c>
      <c r="E2835">
        <v>35</v>
      </c>
    </row>
    <row r="2836" spans="1:5" x14ac:dyDescent="0.2">
      <c r="A2836" s="6" t="s">
        <v>8219</v>
      </c>
      <c r="B2836">
        <v>21</v>
      </c>
      <c r="D2836" s="6" t="s">
        <v>8219</v>
      </c>
      <c r="E2836">
        <v>21</v>
      </c>
    </row>
    <row r="2837" spans="1:5" x14ac:dyDescent="0.2">
      <c r="A2837" s="6" t="s">
        <v>8219</v>
      </c>
      <c r="B2837">
        <v>93</v>
      </c>
      <c r="D2837" s="6" t="s">
        <v>8219</v>
      </c>
      <c r="E2837">
        <v>93</v>
      </c>
    </row>
    <row r="2838" spans="1:5" x14ac:dyDescent="0.2">
      <c r="A2838" s="6" t="s">
        <v>8219</v>
      </c>
      <c r="B2838">
        <v>11</v>
      </c>
      <c r="D2838" s="6" t="s">
        <v>8219</v>
      </c>
      <c r="E2838">
        <v>11</v>
      </c>
    </row>
    <row r="2839" spans="1:5" x14ac:dyDescent="0.2">
      <c r="A2839" s="6" t="s">
        <v>8219</v>
      </c>
      <c r="B2839">
        <v>21</v>
      </c>
      <c r="D2839" s="6" t="s">
        <v>8219</v>
      </c>
      <c r="E2839">
        <v>21</v>
      </c>
    </row>
    <row r="2840" spans="1:5" x14ac:dyDescent="0.2">
      <c r="A2840" s="6" t="s">
        <v>8219</v>
      </c>
      <c r="B2840">
        <v>54</v>
      </c>
      <c r="D2840" s="6" t="s">
        <v>8219</v>
      </c>
      <c r="E2840">
        <v>54</v>
      </c>
    </row>
    <row r="2841" spans="1:5" x14ac:dyDescent="0.2">
      <c r="A2841" s="6" t="s">
        <v>8219</v>
      </c>
      <c r="B2841">
        <v>31</v>
      </c>
      <c r="D2841" s="6" t="s">
        <v>8219</v>
      </c>
      <c r="E2841">
        <v>31</v>
      </c>
    </row>
    <row r="2842" spans="1:5" x14ac:dyDescent="0.2">
      <c r="A2842" s="6" t="s">
        <v>8219</v>
      </c>
      <c r="B2842">
        <v>132</v>
      </c>
      <c r="D2842" s="6" t="s">
        <v>8219</v>
      </c>
      <c r="E2842">
        <v>132</v>
      </c>
    </row>
    <row r="2843" spans="1:5" x14ac:dyDescent="0.2">
      <c r="A2843" s="6" t="s">
        <v>8221</v>
      </c>
      <c r="B2843">
        <v>1</v>
      </c>
      <c r="D2843" s="6" t="s">
        <v>8221</v>
      </c>
      <c r="E2843">
        <v>1</v>
      </c>
    </row>
    <row r="2844" spans="1:5" x14ac:dyDescent="0.2">
      <c r="A2844" s="6" t="s">
        <v>8221</v>
      </c>
      <c r="B2844">
        <v>0</v>
      </c>
      <c r="D2844" s="6" t="s">
        <v>8221</v>
      </c>
      <c r="E2844">
        <v>0</v>
      </c>
    </row>
    <row r="2845" spans="1:5" x14ac:dyDescent="0.2">
      <c r="A2845" s="6" t="s">
        <v>8221</v>
      </c>
      <c r="B2845">
        <v>0</v>
      </c>
      <c r="D2845" s="6" t="s">
        <v>8221</v>
      </c>
      <c r="E2845">
        <v>0</v>
      </c>
    </row>
    <row r="2846" spans="1:5" x14ac:dyDescent="0.2">
      <c r="A2846" s="6" t="s">
        <v>8221</v>
      </c>
      <c r="B2846">
        <v>1</v>
      </c>
      <c r="D2846" s="6" t="s">
        <v>8221</v>
      </c>
      <c r="E2846">
        <v>1</v>
      </c>
    </row>
    <row r="2847" spans="1:5" x14ac:dyDescent="0.2">
      <c r="A2847" s="6" t="s">
        <v>8221</v>
      </c>
      <c r="B2847">
        <v>39</v>
      </c>
      <c r="D2847" s="6" t="s">
        <v>8221</v>
      </c>
      <c r="E2847">
        <v>39</v>
      </c>
    </row>
    <row r="2848" spans="1:5" x14ac:dyDescent="0.2">
      <c r="A2848" s="6" t="s">
        <v>8221</v>
      </c>
      <c r="B2848">
        <v>0</v>
      </c>
      <c r="D2848" s="6" t="s">
        <v>8221</v>
      </c>
      <c r="E2848">
        <v>0</v>
      </c>
    </row>
    <row r="2849" spans="1:5" x14ac:dyDescent="0.2">
      <c r="A2849" s="6" t="s">
        <v>8221</v>
      </c>
      <c r="B2849">
        <v>0</v>
      </c>
      <c r="D2849" s="6" t="s">
        <v>8221</v>
      </c>
      <c r="E2849">
        <v>0</v>
      </c>
    </row>
    <row r="2850" spans="1:5" x14ac:dyDescent="0.2">
      <c r="A2850" s="6" t="s">
        <v>8221</v>
      </c>
      <c r="B2850">
        <v>3</v>
      </c>
      <c r="D2850" s="6" t="s">
        <v>8221</v>
      </c>
      <c r="E2850">
        <v>3</v>
      </c>
    </row>
    <row r="2851" spans="1:5" x14ac:dyDescent="0.2">
      <c r="A2851" s="6" t="s">
        <v>8221</v>
      </c>
      <c r="B2851">
        <v>1</v>
      </c>
      <c r="D2851" s="6" t="s">
        <v>8221</v>
      </c>
      <c r="E2851">
        <v>1</v>
      </c>
    </row>
    <row r="2852" spans="1:5" x14ac:dyDescent="0.2">
      <c r="A2852" s="6" t="s">
        <v>8221</v>
      </c>
      <c r="B2852">
        <v>13</v>
      </c>
      <c r="D2852" s="6" t="s">
        <v>8221</v>
      </c>
      <c r="E2852">
        <v>13</v>
      </c>
    </row>
    <row r="2853" spans="1:5" x14ac:dyDescent="0.2">
      <c r="A2853" s="6" t="s">
        <v>8221</v>
      </c>
      <c r="B2853">
        <v>0</v>
      </c>
      <c r="D2853" s="6" t="s">
        <v>8221</v>
      </c>
      <c r="E2853">
        <v>0</v>
      </c>
    </row>
    <row r="2854" spans="1:5" x14ac:dyDescent="0.2">
      <c r="A2854" s="6" t="s">
        <v>8221</v>
      </c>
      <c r="B2854">
        <v>6</v>
      </c>
      <c r="D2854" s="6" t="s">
        <v>8221</v>
      </c>
      <c r="E2854">
        <v>6</v>
      </c>
    </row>
    <row r="2855" spans="1:5" x14ac:dyDescent="0.2">
      <c r="A2855" s="6" t="s">
        <v>8221</v>
      </c>
      <c r="B2855">
        <v>0</v>
      </c>
      <c r="D2855" s="6" t="s">
        <v>8221</v>
      </c>
      <c r="E2855">
        <v>0</v>
      </c>
    </row>
    <row r="2856" spans="1:5" x14ac:dyDescent="0.2">
      <c r="A2856" s="6" t="s">
        <v>8221</v>
      </c>
      <c r="B2856">
        <v>14</v>
      </c>
      <c r="D2856" s="6" t="s">
        <v>8221</v>
      </c>
      <c r="E2856">
        <v>14</v>
      </c>
    </row>
    <row r="2857" spans="1:5" x14ac:dyDescent="0.2">
      <c r="A2857" s="6" t="s">
        <v>8221</v>
      </c>
      <c r="B2857">
        <v>5</v>
      </c>
      <c r="D2857" s="6" t="s">
        <v>8221</v>
      </c>
      <c r="E2857">
        <v>5</v>
      </c>
    </row>
    <row r="2858" spans="1:5" x14ac:dyDescent="0.2">
      <c r="A2858" s="6" t="s">
        <v>8221</v>
      </c>
      <c r="B2858">
        <v>6</v>
      </c>
      <c r="D2858" s="6" t="s">
        <v>8221</v>
      </c>
      <c r="E2858">
        <v>6</v>
      </c>
    </row>
    <row r="2859" spans="1:5" x14ac:dyDescent="0.2">
      <c r="A2859" s="6" t="s">
        <v>8221</v>
      </c>
      <c r="B2859">
        <v>15</v>
      </c>
      <c r="D2859" s="6" t="s">
        <v>8221</v>
      </c>
      <c r="E2859">
        <v>15</v>
      </c>
    </row>
    <row r="2860" spans="1:5" x14ac:dyDescent="0.2">
      <c r="A2860" s="6" t="s">
        <v>8221</v>
      </c>
      <c r="B2860">
        <v>0</v>
      </c>
      <c r="D2860" s="6" t="s">
        <v>8221</v>
      </c>
      <c r="E2860">
        <v>0</v>
      </c>
    </row>
    <row r="2861" spans="1:5" x14ac:dyDescent="0.2">
      <c r="A2861" s="6" t="s">
        <v>8221</v>
      </c>
      <c r="B2861">
        <v>1</v>
      </c>
      <c r="D2861" s="6" t="s">
        <v>8221</v>
      </c>
      <c r="E2861">
        <v>1</v>
      </c>
    </row>
    <row r="2862" spans="1:5" x14ac:dyDescent="0.2">
      <c r="A2862" s="6" t="s">
        <v>8221</v>
      </c>
      <c r="B2862">
        <v>9</v>
      </c>
      <c r="D2862" s="6" t="s">
        <v>8221</v>
      </c>
      <c r="E2862">
        <v>9</v>
      </c>
    </row>
    <row r="2863" spans="1:5" x14ac:dyDescent="0.2">
      <c r="A2863" s="6" t="s">
        <v>8221</v>
      </c>
      <c r="B2863">
        <v>3</v>
      </c>
      <c r="D2863" s="6" t="s">
        <v>8221</v>
      </c>
      <c r="E2863">
        <v>3</v>
      </c>
    </row>
    <row r="2864" spans="1:5" x14ac:dyDescent="0.2">
      <c r="A2864" s="6" t="s">
        <v>8221</v>
      </c>
      <c r="B2864">
        <v>3</v>
      </c>
      <c r="D2864" s="6" t="s">
        <v>8221</v>
      </c>
      <c r="E2864">
        <v>3</v>
      </c>
    </row>
    <row r="2865" spans="1:5" x14ac:dyDescent="0.2">
      <c r="A2865" s="6" t="s">
        <v>8221</v>
      </c>
      <c r="B2865">
        <v>1</v>
      </c>
      <c r="D2865" s="6" t="s">
        <v>8221</v>
      </c>
      <c r="E2865">
        <v>1</v>
      </c>
    </row>
    <row r="2866" spans="1:5" x14ac:dyDescent="0.2">
      <c r="A2866" s="6" t="s">
        <v>8221</v>
      </c>
      <c r="B2866">
        <v>3</v>
      </c>
      <c r="D2866" s="6" t="s">
        <v>8221</v>
      </c>
      <c r="E2866">
        <v>3</v>
      </c>
    </row>
    <row r="2867" spans="1:5" x14ac:dyDescent="0.2">
      <c r="A2867" s="6" t="s">
        <v>8221</v>
      </c>
      <c r="B2867">
        <v>0</v>
      </c>
      <c r="D2867" s="6" t="s">
        <v>8221</v>
      </c>
      <c r="E2867">
        <v>0</v>
      </c>
    </row>
    <row r="2868" spans="1:5" x14ac:dyDescent="0.2">
      <c r="A2868" s="6" t="s">
        <v>8221</v>
      </c>
      <c r="B2868">
        <v>2</v>
      </c>
      <c r="D2868" s="6" t="s">
        <v>8221</v>
      </c>
      <c r="E2868">
        <v>2</v>
      </c>
    </row>
    <row r="2869" spans="1:5" x14ac:dyDescent="0.2">
      <c r="A2869" s="6" t="s">
        <v>8221</v>
      </c>
      <c r="B2869">
        <v>10</v>
      </c>
      <c r="D2869" s="6" t="s">
        <v>8221</v>
      </c>
      <c r="E2869">
        <v>10</v>
      </c>
    </row>
    <row r="2870" spans="1:5" x14ac:dyDescent="0.2">
      <c r="A2870" s="6" t="s">
        <v>8221</v>
      </c>
      <c r="B2870">
        <v>60</v>
      </c>
      <c r="D2870" s="6" t="s">
        <v>8221</v>
      </c>
      <c r="E2870">
        <v>60</v>
      </c>
    </row>
    <row r="2871" spans="1:5" x14ac:dyDescent="0.2">
      <c r="A2871" s="6" t="s">
        <v>8221</v>
      </c>
      <c r="B2871">
        <v>5</v>
      </c>
      <c r="D2871" s="6" t="s">
        <v>8221</v>
      </c>
      <c r="E2871">
        <v>5</v>
      </c>
    </row>
    <row r="2872" spans="1:5" x14ac:dyDescent="0.2">
      <c r="A2872" s="6" t="s">
        <v>8221</v>
      </c>
      <c r="B2872">
        <v>9</v>
      </c>
      <c r="D2872" s="6" t="s">
        <v>8221</v>
      </c>
      <c r="E2872">
        <v>9</v>
      </c>
    </row>
    <row r="2873" spans="1:5" x14ac:dyDescent="0.2">
      <c r="A2873" s="6" t="s">
        <v>8221</v>
      </c>
      <c r="B2873">
        <v>13</v>
      </c>
      <c r="D2873" s="6" t="s">
        <v>8221</v>
      </c>
      <c r="E2873">
        <v>13</v>
      </c>
    </row>
    <row r="2874" spans="1:5" x14ac:dyDescent="0.2">
      <c r="A2874" s="6" t="s">
        <v>8221</v>
      </c>
      <c r="B2874">
        <v>0</v>
      </c>
      <c r="D2874" s="6" t="s">
        <v>8221</v>
      </c>
      <c r="E2874">
        <v>0</v>
      </c>
    </row>
    <row r="2875" spans="1:5" x14ac:dyDescent="0.2">
      <c r="A2875" s="6" t="s">
        <v>8221</v>
      </c>
      <c r="B2875">
        <v>8</v>
      </c>
      <c r="D2875" s="6" t="s">
        <v>8221</v>
      </c>
      <c r="E2875">
        <v>8</v>
      </c>
    </row>
    <row r="2876" spans="1:5" x14ac:dyDescent="0.2">
      <c r="A2876" s="6" t="s">
        <v>8221</v>
      </c>
      <c r="B2876">
        <v>3</v>
      </c>
      <c r="D2876" s="6" t="s">
        <v>8221</v>
      </c>
      <c r="E2876">
        <v>3</v>
      </c>
    </row>
    <row r="2877" spans="1:5" x14ac:dyDescent="0.2">
      <c r="A2877" s="6" t="s">
        <v>8221</v>
      </c>
      <c r="B2877">
        <v>3</v>
      </c>
      <c r="D2877" s="6" t="s">
        <v>8221</v>
      </c>
      <c r="E2877">
        <v>3</v>
      </c>
    </row>
    <row r="2878" spans="1:5" x14ac:dyDescent="0.2">
      <c r="A2878" s="6" t="s">
        <v>8221</v>
      </c>
      <c r="B2878">
        <v>0</v>
      </c>
      <c r="D2878" s="6" t="s">
        <v>8221</v>
      </c>
      <c r="E2878">
        <v>0</v>
      </c>
    </row>
    <row r="2879" spans="1:5" x14ac:dyDescent="0.2">
      <c r="A2879" s="6" t="s">
        <v>8221</v>
      </c>
      <c r="B2879">
        <v>6</v>
      </c>
      <c r="D2879" s="6" t="s">
        <v>8221</v>
      </c>
      <c r="E2879">
        <v>6</v>
      </c>
    </row>
    <row r="2880" spans="1:5" x14ac:dyDescent="0.2">
      <c r="A2880" s="6" t="s">
        <v>8221</v>
      </c>
      <c r="B2880">
        <v>4</v>
      </c>
      <c r="D2880" s="6" t="s">
        <v>8221</v>
      </c>
      <c r="E2880">
        <v>4</v>
      </c>
    </row>
    <row r="2881" spans="1:5" x14ac:dyDescent="0.2">
      <c r="A2881" s="6" t="s">
        <v>8221</v>
      </c>
      <c r="B2881">
        <v>1</v>
      </c>
      <c r="D2881" s="6" t="s">
        <v>8221</v>
      </c>
      <c r="E2881">
        <v>1</v>
      </c>
    </row>
    <row r="2882" spans="1:5" x14ac:dyDescent="0.2">
      <c r="A2882" s="6" t="s">
        <v>8221</v>
      </c>
      <c r="B2882">
        <v>29</v>
      </c>
      <c r="D2882" s="6" t="s">
        <v>8221</v>
      </c>
      <c r="E2882">
        <v>29</v>
      </c>
    </row>
    <row r="2883" spans="1:5" x14ac:dyDescent="0.2">
      <c r="A2883" s="6" t="s">
        <v>8221</v>
      </c>
      <c r="B2883">
        <v>0</v>
      </c>
      <c r="D2883" s="6" t="s">
        <v>8221</v>
      </c>
      <c r="E2883">
        <v>0</v>
      </c>
    </row>
    <row r="2884" spans="1:5" x14ac:dyDescent="0.2">
      <c r="A2884" s="6" t="s">
        <v>8221</v>
      </c>
      <c r="B2884">
        <v>4</v>
      </c>
      <c r="D2884" s="6" t="s">
        <v>8221</v>
      </c>
      <c r="E2884">
        <v>4</v>
      </c>
    </row>
    <row r="2885" spans="1:5" x14ac:dyDescent="0.2">
      <c r="A2885" s="6" t="s">
        <v>8221</v>
      </c>
      <c r="B2885">
        <v>5</v>
      </c>
      <c r="D2885" s="6" t="s">
        <v>8221</v>
      </c>
      <c r="E2885">
        <v>5</v>
      </c>
    </row>
    <row r="2886" spans="1:5" x14ac:dyDescent="0.2">
      <c r="A2886" s="6" t="s">
        <v>8221</v>
      </c>
      <c r="B2886">
        <v>4</v>
      </c>
      <c r="D2886" s="6" t="s">
        <v>8221</v>
      </c>
      <c r="E2886">
        <v>4</v>
      </c>
    </row>
    <row r="2887" spans="1:5" x14ac:dyDescent="0.2">
      <c r="A2887" s="6" t="s">
        <v>8221</v>
      </c>
      <c r="B2887">
        <v>5</v>
      </c>
      <c r="D2887" s="6" t="s">
        <v>8221</v>
      </c>
      <c r="E2887">
        <v>5</v>
      </c>
    </row>
    <row r="2888" spans="1:5" x14ac:dyDescent="0.2">
      <c r="A2888" s="6" t="s">
        <v>8221</v>
      </c>
      <c r="B2888">
        <v>1</v>
      </c>
      <c r="D2888" s="6" t="s">
        <v>8221</v>
      </c>
      <c r="E2888">
        <v>1</v>
      </c>
    </row>
    <row r="2889" spans="1:5" x14ac:dyDescent="0.2">
      <c r="A2889" s="6" t="s">
        <v>8221</v>
      </c>
      <c r="B2889">
        <v>1</v>
      </c>
      <c r="D2889" s="6" t="s">
        <v>8221</v>
      </c>
      <c r="E2889">
        <v>1</v>
      </c>
    </row>
    <row r="2890" spans="1:5" x14ac:dyDescent="0.2">
      <c r="A2890" s="6" t="s">
        <v>8221</v>
      </c>
      <c r="B2890">
        <v>0</v>
      </c>
      <c r="D2890" s="6" t="s">
        <v>8221</v>
      </c>
      <c r="E2890">
        <v>0</v>
      </c>
    </row>
    <row r="2891" spans="1:5" x14ac:dyDescent="0.2">
      <c r="A2891" s="6" t="s">
        <v>8221</v>
      </c>
      <c r="B2891">
        <v>14</v>
      </c>
      <c r="D2891" s="6" t="s">
        <v>8221</v>
      </c>
      <c r="E2891">
        <v>14</v>
      </c>
    </row>
    <row r="2892" spans="1:5" x14ac:dyDescent="0.2">
      <c r="A2892" s="6" t="s">
        <v>8221</v>
      </c>
      <c r="B2892">
        <v>3</v>
      </c>
      <c r="D2892" s="6" t="s">
        <v>8221</v>
      </c>
      <c r="E2892">
        <v>3</v>
      </c>
    </row>
    <row r="2893" spans="1:5" x14ac:dyDescent="0.2">
      <c r="A2893" s="6" t="s">
        <v>8221</v>
      </c>
      <c r="B2893">
        <v>10</v>
      </c>
      <c r="D2893" s="6" t="s">
        <v>8221</v>
      </c>
      <c r="E2893">
        <v>10</v>
      </c>
    </row>
    <row r="2894" spans="1:5" x14ac:dyDescent="0.2">
      <c r="A2894" s="6" t="s">
        <v>8221</v>
      </c>
      <c r="B2894">
        <v>17</v>
      </c>
      <c r="D2894" s="6" t="s">
        <v>8221</v>
      </c>
      <c r="E2894">
        <v>17</v>
      </c>
    </row>
    <row r="2895" spans="1:5" x14ac:dyDescent="0.2">
      <c r="A2895" s="6" t="s">
        <v>8221</v>
      </c>
      <c r="B2895">
        <v>2</v>
      </c>
      <c r="D2895" s="6" t="s">
        <v>8221</v>
      </c>
      <c r="E2895">
        <v>2</v>
      </c>
    </row>
    <row r="2896" spans="1:5" x14ac:dyDescent="0.2">
      <c r="A2896" s="6" t="s">
        <v>8221</v>
      </c>
      <c r="B2896">
        <v>0</v>
      </c>
      <c r="D2896" s="6" t="s">
        <v>8221</v>
      </c>
      <c r="E2896">
        <v>0</v>
      </c>
    </row>
    <row r="2897" spans="1:5" x14ac:dyDescent="0.2">
      <c r="A2897" s="6" t="s">
        <v>8221</v>
      </c>
      <c r="B2897">
        <v>4</v>
      </c>
      <c r="D2897" s="6" t="s">
        <v>8221</v>
      </c>
      <c r="E2897">
        <v>4</v>
      </c>
    </row>
    <row r="2898" spans="1:5" x14ac:dyDescent="0.2">
      <c r="A2898" s="6" t="s">
        <v>8221</v>
      </c>
      <c r="B2898">
        <v>12</v>
      </c>
      <c r="D2898" s="6" t="s">
        <v>8221</v>
      </c>
      <c r="E2898">
        <v>12</v>
      </c>
    </row>
    <row r="2899" spans="1:5" x14ac:dyDescent="0.2">
      <c r="A2899" s="6" t="s">
        <v>8221</v>
      </c>
      <c r="B2899">
        <v>3</v>
      </c>
      <c r="D2899" s="6" t="s">
        <v>8221</v>
      </c>
      <c r="E2899">
        <v>3</v>
      </c>
    </row>
    <row r="2900" spans="1:5" x14ac:dyDescent="0.2">
      <c r="A2900" s="6" t="s">
        <v>8221</v>
      </c>
      <c r="B2900">
        <v>12</v>
      </c>
      <c r="D2900" s="6" t="s">
        <v>8221</v>
      </c>
      <c r="E2900">
        <v>12</v>
      </c>
    </row>
    <row r="2901" spans="1:5" x14ac:dyDescent="0.2">
      <c r="A2901" s="6" t="s">
        <v>8221</v>
      </c>
      <c r="B2901">
        <v>0</v>
      </c>
      <c r="D2901" s="6" t="s">
        <v>8221</v>
      </c>
      <c r="E2901">
        <v>0</v>
      </c>
    </row>
    <row r="2902" spans="1:5" x14ac:dyDescent="0.2">
      <c r="A2902" s="6" t="s">
        <v>8221</v>
      </c>
      <c r="B2902">
        <v>7</v>
      </c>
      <c r="D2902" s="6" t="s">
        <v>8221</v>
      </c>
      <c r="E2902">
        <v>7</v>
      </c>
    </row>
    <row r="2903" spans="1:5" x14ac:dyDescent="0.2">
      <c r="A2903" s="6" t="s">
        <v>8221</v>
      </c>
      <c r="B2903">
        <v>2</v>
      </c>
      <c r="D2903" s="6" t="s">
        <v>8221</v>
      </c>
      <c r="E2903">
        <v>2</v>
      </c>
    </row>
    <row r="2904" spans="1:5" x14ac:dyDescent="0.2">
      <c r="A2904" s="6" t="s">
        <v>8221</v>
      </c>
      <c r="B2904">
        <v>1</v>
      </c>
      <c r="D2904" s="6" t="s">
        <v>8221</v>
      </c>
      <c r="E2904">
        <v>1</v>
      </c>
    </row>
    <row r="2905" spans="1:5" x14ac:dyDescent="0.2">
      <c r="A2905" s="6" t="s">
        <v>8221</v>
      </c>
      <c r="B2905">
        <v>4</v>
      </c>
      <c r="D2905" s="6" t="s">
        <v>8221</v>
      </c>
      <c r="E2905">
        <v>4</v>
      </c>
    </row>
    <row r="2906" spans="1:5" x14ac:dyDescent="0.2">
      <c r="A2906" s="6" t="s">
        <v>8221</v>
      </c>
      <c r="B2906">
        <v>4</v>
      </c>
      <c r="D2906" s="6" t="s">
        <v>8221</v>
      </c>
      <c r="E2906">
        <v>4</v>
      </c>
    </row>
    <row r="2907" spans="1:5" x14ac:dyDescent="0.2">
      <c r="A2907" s="6" t="s">
        <v>8221</v>
      </c>
      <c r="B2907">
        <v>17</v>
      </c>
      <c r="D2907" s="6" t="s">
        <v>8221</v>
      </c>
      <c r="E2907">
        <v>17</v>
      </c>
    </row>
    <row r="2908" spans="1:5" x14ac:dyDescent="0.2">
      <c r="A2908" s="6" t="s">
        <v>8221</v>
      </c>
      <c r="B2908">
        <v>7</v>
      </c>
      <c r="D2908" s="6" t="s">
        <v>8221</v>
      </c>
      <c r="E2908">
        <v>7</v>
      </c>
    </row>
    <row r="2909" spans="1:5" x14ac:dyDescent="0.2">
      <c r="A2909" s="6" t="s">
        <v>8221</v>
      </c>
      <c r="B2909">
        <v>2</v>
      </c>
      <c r="D2909" s="6" t="s">
        <v>8221</v>
      </c>
      <c r="E2909">
        <v>2</v>
      </c>
    </row>
    <row r="2910" spans="1:5" x14ac:dyDescent="0.2">
      <c r="A2910" s="6" t="s">
        <v>8221</v>
      </c>
      <c r="B2910">
        <v>5</v>
      </c>
      <c r="D2910" s="6" t="s">
        <v>8221</v>
      </c>
      <c r="E2910">
        <v>5</v>
      </c>
    </row>
    <row r="2911" spans="1:5" x14ac:dyDescent="0.2">
      <c r="A2911" s="6" t="s">
        <v>8221</v>
      </c>
      <c r="B2911">
        <v>1</v>
      </c>
      <c r="D2911" s="6" t="s">
        <v>8221</v>
      </c>
      <c r="E2911">
        <v>1</v>
      </c>
    </row>
    <row r="2912" spans="1:5" x14ac:dyDescent="0.2">
      <c r="A2912" s="6" t="s">
        <v>8221</v>
      </c>
      <c r="B2912">
        <v>1</v>
      </c>
      <c r="D2912" s="6" t="s">
        <v>8221</v>
      </c>
      <c r="E2912">
        <v>1</v>
      </c>
    </row>
    <row r="2913" spans="1:5" x14ac:dyDescent="0.2">
      <c r="A2913" s="6" t="s">
        <v>8221</v>
      </c>
      <c r="B2913">
        <v>14</v>
      </c>
      <c r="D2913" s="6" t="s">
        <v>8221</v>
      </c>
      <c r="E2913">
        <v>14</v>
      </c>
    </row>
    <row r="2914" spans="1:5" x14ac:dyDescent="0.2">
      <c r="A2914" s="6" t="s">
        <v>8221</v>
      </c>
      <c r="B2914">
        <v>26</v>
      </c>
      <c r="D2914" s="6" t="s">
        <v>8221</v>
      </c>
      <c r="E2914">
        <v>26</v>
      </c>
    </row>
    <row r="2915" spans="1:5" x14ac:dyDescent="0.2">
      <c r="A2915" s="6" t="s">
        <v>8221</v>
      </c>
      <c r="B2915">
        <v>2</v>
      </c>
      <c r="D2915" s="6" t="s">
        <v>8221</v>
      </c>
      <c r="E2915">
        <v>2</v>
      </c>
    </row>
    <row r="2916" spans="1:5" x14ac:dyDescent="0.2">
      <c r="A2916" s="6" t="s">
        <v>8221</v>
      </c>
      <c r="B2916">
        <v>1</v>
      </c>
      <c r="D2916" s="6" t="s">
        <v>8221</v>
      </c>
      <c r="E2916">
        <v>1</v>
      </c>
    </row>
    <row r="2917" spans="1:5" x14ac:dyDescent="0.2">
      <c r="A2917" s="6" t="s">
        <v>8221</v>
      </c>
      <c r="B2917">
        <v>3</v>
      </c>
      <c r="D2917" s="6" t="s">
        <v>8221</v>
      </c>
      <c r="E2917">
        <v>3</v>
      </c>
    </row>
    <row r="2918" spans="1:5" x14ac:dyDescent="0.2">
      <c r="A2918" s="6" t="s">
        <v>8221</v>
      </c>
      <c r="B2918">
        <v>7</v>
      </c>
      <c r="D2918" s="6" t="s">
        <v>8221</v>
      </c>
      <c r="E2918">
        <v>7</v>
      </c>
    </row>
    <row r="2919" spans="1:5" x14ac:dyDescent="0.2">
      <c r="A2919" s="6" t="s">
        <v>8221</v>
      </c>
      <c r="B2919">
        <v>9</v>
      </c>
      <c r="D2919" s="6" t="s">
        <v>8221</v>
      </c>
      <c r="E2919">
        <v>9</v>
      </c>
    </row>
    <row r="2920" spans="1:5" x14ac:dyDescent="0.2">
      <c r="A2920" s="6" t="s">
        <v>8221</v>
      </c>
      <c r="B2920">
        <v>20</v>
      </c>
      <c r="D2920" s="6" t="s">
        <v>8221</v>
      </c>
      <c r="E2920">
        <v>20</v>
      </c>
    </row>
    <row r="2921" spans="1:5" x14ac:dyDescent="0.2">
      <c r="A2921" s="6" t="s">
        <v>8221</v>
      </c>
      <c r="B2921">
        <v>6</v>
      </c>
      <c r="D2921" s="6" t="s">
        <v>8221</v>
      </c>
      <c r="E2921">
        <v>6</v>
      </c>
    </row>
    <row r="2922" spans="1:5" x14ac:dyDescent="0.2">
      <c r="A2922" s="6" t="s">
        <v>8221</v>
      </c>
      <c r="B2922">
        <v>13</v>
      </c>
      <c r="D2922" s="6" t="s">
        <v>8221</v>
      </c>
      <c r="E2922">
        <v>13</v>
      </c>
    </row>
    <row r="2923" spans="1:5" x14ac:dyDescent="0.2">
      <c r="A2923" s="6" t="s">
        <v>8219</v>
      </c>
      <c r="B2923">
        <v>3</v>
      </c>
      <c r="D2923" s="6" t="s">
        <v>8219</v>
      </c>
      <c r="E2923">
        <v>3</v>
      </c>
    </row>
    <row r="2924" spans="1:5" x14ac:dyDescent="0.2">
      <c r="A2924" s="6" t="s">
        <v>8219</v>
      </c>
      <c r="B2924">
        <v>6</v>
      </c>
      <c r="D2924" s="6" t="s">
        <v>8219</v>
      </c>
      <c r="E2924">
        <v>6</v>
      </c>
    </row>
    <row r="2925" spans="1:5" x14ac:dyDescent="0.2">
      <c r="A2925" s="6" t="s">
        <v>8219</v>
      </c>
      <c r="B2925">
        <v>10</v>
      </c>
      <c r="D2925" s="6" t="s">
        <v>8219</v>
      </c>
      <c r="E2925">
        <v>10</v>
      </c>
    </row>
    <row r="2926" spans="1:5" x14ac:dyDescent="0.2">
      <c r="A2926" s="6" t="s">
        <v>8219</v>
      </c>
      <c r="B2926">
        <v>147</v>
      </c>
      <c r="D2926" s="6" t="s">
        <v>8219</v>
      </c>
      <c r="E2926">
        <v>147</v>
      </c>
    </row>
    <row r="2927" spans="1:5" x14ac:dyDescent="0.2">
      <c r="A2927" s="6" t="s">
        <v>8219</v>
      </c>
      <c r="B2927">
        <v>199</v>
      </c>
      <c r="D2927" s="6" t="s">
        <v>8219</v>
      </c>
      <c r="E2927">
        <v>199</v>
      </c>
    </row>
    <row r="2928" spans="1:5" x14ac:dyDescent="0.2">
      <c r="A2928" s="6" t="s">
        <v>8219</v>
      </c>
      <c r="B2928">
        <v>50</v>
      </c>
      <c r="D2928" s="6" t="s">
        <v>8219</v>
      </c>
      <c r="E2928">
        <v>50</v>
      </c>
    </row>
    <row r="2929" spans="1:5" x14ac:dyDescent="0.2">
      <c r="A2929" s="6" t="s">
        <v>8219</v>
      </c>
      <c r="B2929">
        <v>21</v>
      </c>
      <c r="D2929" s="6" t="s">
        <v>8219</v>
      </c>
      <c r="E2929">
        <v>21</v>
      </c>
    </row>
    <row r="2930" spans="1:5" x14ac:dyDescent="0.2">
      <c r="A2930" s="6" t="s">
        <v>8219</v>
      </c>
      <c r="B2930">
        <v>24</v>
      </c>
      <c r="D2930" s="6" t="s">
        <v>8219</v>
      </c>
      <c r="E2930">
        <v>24</v>
      </c>
    </row>
    <row r="2931" spans="1:5" x14ac:dyDescent="0.2">
      <c r="A2931" s="6" t="s">
        <v>8219</v>
      </c>
      <c r="B2931">
        <v>32</v>
      </c>
      <c r="D2931" s="6" t="s">
        <v>8219</v>
      </c>
      <c r="E2931">
        <v>32</v>
      </c>
    </row>
    <row r="2932" spans="1:5" x14ac:dyDescent="0.2">
      <c r="A2932" s="6" t="s">
        <v>8219</v>
      </c>
      <c r="B2932">
        <v>62</v>
      </c>
      <c r="D2932" s="6" t="s">
        <v>8219</v>
      </c>
      <c r="E2932">
        <v>62</v>
      </c>
    </row>
    <row r="2933" spans="1:5" x14ac:dyDescent="0.2">
      <c r="A2933" s="6" t="s">
        <v>8219</v>
      </c>
      <c r="B2933">
        <v>9</v>
      </c>
      <c r="D2933" s="6" t="s">
        <v>8219</v>
      </c>
      <c r="E2933">
        <v>9</v>
      </c>
    </row>
    <row r="2934" spans="1:5" x14ac:dyDescent="0.2">
      <c r="A2934" s="6" t="s">
        <v>8219</v>
      </c>
      <c r="B2934">
        <v>38</v>
      </c>
      <c r="D2934" s="6" t="s">
        <v>8219</v>
      </c>
      <c r="E2934">
        <v>38</v>
      </c>
    </row>
    <row r="2935" spans="1:5" x14ac:dyDescent="0.2">
      <c r="A2935" s="6" t="s">
        <v>8219</v>
      </c>
      <c r="B2935">
        <v>54</v>
      </c>
      <c r="D2935" s="6" t="s">
        <v>8219</v>
      </c>
      <c r="E2935">
        <v>54</v>
      </c>
    </row>
    <row r="2936" spans="1:5" x14ac:dyDescent="0.2">
      <c r="A2936" s="6" t="s">
        <v>8219</v>
      </c>
      <c r="B2936">
        <v>37</v>
      </c>
      <c r="D2936" s="6" t="s">
        <v>8219</v>
      </c>
      <c r="E2936">
        <v>37</v>
      </c>
    </row>
    <row r="2937" spans="1:5" x14ac:dyDescent="0.2">
      <c r="A2937" s="6" t="s">
        <v>8219</v>
      </c>
      <c r="B2937">
        <v>39</v>
      </c>
      <c r="D2937" s="6" t="s">
        <v>8219</v>
      </c>
      <c r="E2937">
        <v>39</v>
      </c>
    </row>
    <row r="2938" spans="1:5" x14ac:dyDescent="0.2">
      <c r="A2938" s="6" t="s">
        <v>8219</v>
      </c>
      <c r="B2938">
        <v>34</v>
      </c>
      <c r="D2938" s="6" t="s">
        <v>8219</v>
      </c>
      <c r="E2938">
        <v>34</v>
      </c>
    </row>
    <row r="2939" spans="1:5" x14ac:dyDescent="0.2">
      <c r="A2939" s="6" t="s">
        <v>8219</v>
      </c>
      <c r="B2939">
        <v>55</v>
      </c>
      <c r="D2939" s="6" t="s">
        <v>8219</v>
      </c>
      <c r="E2939">
        <v>55</v>
      </c>
    </row>
    <row r="2940" spans="1:5" x14ac:dyDescent="0.2">
      <c r="A2940" s="6" t="s">
        <v>8219</v>
      </c>
      <c r="B2940">
        <v>32</v>
      </c>
      <c r="D2940" s="6" t="s">
        <v>8219</v>
      </c>
      <c r="E2940">
        <v>32</v>
      </c>
    </row>
    <row r="2941" spans="1:5" x14ac:dyDescent="0.2">
      <c r="A2941" s="6" t="s">
        <v>8219</v>
      </c>
      <c r="B2941">
        <v>25</v>
      </c>
      <c r="D2941" s="6" t="s">
        <v>8219</v>
      </c>
      <c r="E2941">
        <v>25</v>
      </c>
    </row>
    <row r="2942" spans="1:5" x14ac:dyDescent="0.2">
      <c r="A2942" s="6" t="s">
        <v>8219</v>
      </c>
      <c r="B2942">
        <v>33</v>
      </c>
      <c r="D2942" s="6" t="s">
        <v>8219</v>
      </c>
      <c r="E2942">
        <v>33</v>
      </c>
    </row>
    <row r="2943" spans="1:5" x14ac:dyDescent="0.2">
      <c r="A2943" s="6" t="s">
        <v>8221</v>
      </c>
      <c r="B2943">
        <v>1</v>
      </c>
      <c r="D2943" s="6" t="s">
        <v>8221</v>
      </c>
      <c r="E2943">
        <v>1</v>
      </c>
    </row>
    <row r="2944" spans="1:5" x14ac:dyDescent="0.2">
      <c r="A2944" s="6" t="s">
        <v>8221</v>
      </c>
      <c r="B2944">
        <v>202</v>
      </c>
      <c r="D2944" s="6" t="s">
        <v>8221</v>
      </c>
      <c r="E2944">
        <v>202</v>
      </c>
    </row>
    <row r="2945" spans="1:5" x14ac:dyDescent="0.2">
      <c r="A2945" s="6" t="s">
        <v>8221</v>
      </c>
      <c r="B2945">
        <v>0</v>
      </c>
      <c r="D2945" s="6" t="s">
        <v>8221</v>
      </c>
      <c r="E2945">
        <v>0</v>
      </c>
    </row>
    <row r="2946" spans="1:5" x14ac:dyDescent="0.2">
      <c r="A2946" s="6" t="s">
        <v>8221</v>
      </c>
      <c r="B2946">
        <v>1</v>
      </c>
      <c r="D2946" s="6" t="s">
        <v>8221</v>
      </c>
      <c r="E2946">
        <v>1</v>
      </c>
    </row>
    <row r="2947" spans="1:5" x14ac:dyDescent="0.2">
      <c r="A2947" s="6" t="s">
        <v>8221</v>
      </c>
      <c r="B2947">
        <v>0</v>
      </c>
      <c r="D2947" s="6" t="s">
        <v>8221</v>
      </c>
      <c r="E2947">
        <v>0</v>
      </c>
    </row>
    <row r="2948" spans="1:5" x14ac:dyDescent="0.2">
      <c r="A2948" s="6" t="s">
        <v>8221</v>
      </c>
      <c r="B2948">
        <v>2</v>
      </c>
      <c r="D2948" s="6" t="s">
        <v>8221</v>
      </c>
      <c r="E2948">
        <v>2</v>
      </c>
    </row>
    <row r="2949" spans="1:5" x14ac:dyDescent="0.2">
      <c r="A2949" s="6" t="s">
        <v>8221</v>
      </c>
      <c r="B2949">
        <v>13</v>
      </c>
      <c r="D2949" s="6" t="s">
        <v>8221</v>
      </c>
      <c r="E2949">
        <v>13</v>
      </c>
    </row>
    <row r="2950" spans="1:5" x14ac:dyDescent="0.2">
      <c r="A2950" s="6" t="s">
        <v>8221</v>
      </c>
      <c r="B2950">
        <v>9</v>
      </c>
      <c r="D2950" s="6" t="s">
        <v>8221</v>
      </c>
      <c r="E2950">
        <v>9</v>
      </c>
    </row>
    <row r="2951" spans="1:5" x14ac:dyDescent="0.2">
      <c r="A2951" s="6" t="s">
        <v>8221</v>
      </c>
      <c r="B2951">
        <v>2</v>
      </c>
      <c r="D2951" s="6" t="s">
        <v>8221</v>
      </c>
      <c r="E2951">
        <v>2</v>
      </c>
    </row>
    <row r="2952" spans="1:5" x14ac:dyDescent="0.2">
      <c r="A2952" s="6" t="s">
        <v>8221</v>
      </c>
      <c r="B2952">
        <v>0</v>
      </c>
      <c r="D2952" s="6" t="s">
        <v>8221</v>
      </c>
      <c r="E2952">
        <v>0</v>
      </c>
    </row>
    <row r="2953" spans="1:5" x14ac:dyDescent="0.2">
      <c r="A2953" s="6" t="s">
        <v>8220</v>
      </c>
      <c r="B2953">
        <v>58</v>
      </c>
      <c r="D2953" s="6" t="s">
        <v>8220</v>
      </c>
      <c r="E2953">
        <v>58</v>
      </c>
    </row>
    <row r="2954" spans="1:5" x14ac:dyDescent="0.2">
      <c r="A2954" s="6" t="s">
        <v>8220</v>
      </c>
      <c r="B2954">
        <v>8</v>
      </c>
      <c r="D2954" s="6" t="s">
        <v>8220</v>
      </c>
      <c r="E2954">
        <v>8</v>
      </c>
    </row>
    <row r="2955" spans="1:5" x14ac:dyDescent="0.2">
      <c r="A2955" s="6" t="s">
        <v>8220</v>
      </c>
      <c r="B2955">
        <v>3</v>
      </c>
      <c r="D2955" s="6" t="s">
        <v>8220</v>
      </c>
      <c r="E2955">
        <v>3</v>
      </c>
    </row>
    <row r="2956" spans="1:5" x14ac:dyDescent="0.2">
      <c r="A2956" s="6" t="s">
        <v>8220</v>
      </c>
      <c r="B2956">
        <v>0</v>
      </c>
      <c r="D2956" s="6" t="s">
        <v>8220</v>
      </c>
      <c r="E2956">
        <v>0</v>
      </c>
    </row>
    <row r="2957" spans="1:5" x14ac:dyDescent="0.2">
      <c r="A2957" s="6" t="s">
        <v>8220</v>
      </c>
      <c r="B2957">
        <v>11</v>
      </c>
      <c r="D2957" s="6" t="s">
        <v>8220</v>
      </c>
      <c r="E2957">
        <v>11</v>
      </c>
    </row>
    <row r="2958" spans="1:5" x14ac:dyDescent="0.2">
      <c r="A2958" s="6" t="s">
        <v>8220</v>
      </c>
      <c r="B2958">
        <v>20</v>
      </c>
      <c r="D2958" s="6" t="s">
        <v>8220</v>
      </c>
      <c r="E2958">
        <v>20</v>
      </c>
    </row>
    <row r="2959" spans="1:5" x14ac:dyDescent="0.2">
      <c r="A2959" s="6" t="s">
        <v>8220</v>
      </c>
      <c r="B2959">
        <v>3</v>
      </c>
      <c r="D2959" s="6" t="s">
        <v>8220</v>
      </c>
      <c r="E2959">
        <v>3</v>
      </c>
    </row>
    <row r="2960" spans="1:5" x14ac:dyDescent="0.2">
      <c r="A2960" s="6" t="s">
        <v>8220</v>
      </c>
      <c r="B2960">
        <v>0</v>
      </c>
      <c r="D2960" s="6" t="s">
        <v>8220</v>
      </c>
      <c r="E2960">
        <v>0</v>
      </c>
    </row>
    <row r="2961" spans="1:5" x14ac:dyDescent="0.2">
      <c r="A2961" s="6" t="s">
        <v>8220</v>
      </c>
      <c r="B2961">
        <v>0</v>
      </c>
      <c r="D2961" s="6" t="s">
        <v>8220</v>
      </c>
      <c r="E2961">
        <v>0</v>
      </c>
    </row>
    <row r="2962" spans="1:5" x14ac:dyDescent="0.2">
      <c r="A2962" s="6" t="s">
        <v>8220</v>
      </c>
      <c r="B2962">
        <v>0</v>
      </c>
      <c r="D2962" s="6" t="s">
        <v>8220</v>
      </c>
      <c r="E2962">
        <v>0</v>
      </c>
    </row>
    <row r="2963" spans="1:5" x14ac:dyDescent="0.2">
      <c r="A2963" s="6" t="s">
        <v>8219</v>
      </c>
      <c r="B2963">
        <v>108</v>
      </c>
      <c r="D2963" s="6" t="s">
        <v>8219</v>
      </c>
      <c r="E2963">
        <v>108</v>
      </c>
    </row>
    <row r="2964" spans="1:5" x14ac:dyDescent="0.2">
      <c r="A2964" s="6" t="s">
        <v>8219</v>
      </c>
      <c r="B2964">
        <v>20</v>
      </c>
      <c r="D2964" s="6" t="s">
        <v>8219</v>
      </c>
      <c r="E2964">
        <v>20</v>
      </c>
    </row>
    <row r="2965" spans="1:5" x14ac:dyDescent="0.2">
      <c r="A2965" s="6" t="s">
        <v>8219</v>
      </c>
      <c r="B2965">
        <v>98</v>
      </c>
      <c r="D2965" s="6" t="s">
        <v>8219</v>
      </c>
      <c r="E2965">
        <v>98</v>
      </c>
    </row>
    <row r="2966" spans="1:5" x14ac:dyDescent="0.2">
      <c r="A2966" s="6" t="s">
        <v>8219</v>
      </c>
      <c r="B2966">
        <v>196</v>
      </c>
      <c r="D2966" s="6" t="s">
        <v>8219</v>
      </c>
      <c r="E2966">
        <v>196</v>
      </c>
    </row>
    <row r="2967" spans="1:5" x14ac:dyDescent="0.2">
      <c r="A2967" s="6" t="s">
        <v>8219</v>
      </c>
      <c r="B2967">
        <v>39</v>
      </c>
      <c r="D2967" s="6" t="s">
        <v>8219</v>
      </c>
      <c r="E2967">
        <v>39</v>
      </c>
    </row>
    <row r="2968" spans="1:5" x14ac:dyDescent="0.2">
      <c r="A2968" s="6" t="s">
        <v>8219</v>
      </c>
      <c r="B2968">
        <v>128</v>
      </c>
      <c r="D2968" s="6" t="s">
        <v>8219</v>
      </c>
      <c r="E2968">
        <v>128</v>
      </c>
    </row>
    <row r="2969" spans="1:5" x14ac:dyDescent="0.2">
      <c r="A2969" s="6" t="s">
        <v>8219</v>
      </c>
      <c r="B2969">
        <v>71</v>
      </c>
      <c r="D2969" s="6" t="s">
        <v>8219</v>
      </c>
      <c r="E2969">
        <v>71</v>
      </c>
    </row>
    <row r="2970" spans="1:5" x14ac:dyDescent="0.2">
      <c r="A2970" s="6" t="s">
        <v>8219</v>
      </c>
      <c r="B2970">
        <v>47</v>
      </c>
      <c r="D2970" s="6" t="s">
        <v>8219</v>
      </c>
      <c r="E2970">
        <v>47</v>
      </c>
    </row>
    <row r="2971" spans="1:5" x14ac:dyDescent="0.2">
      <c r="A2971" s="6" t="s">
        <v>8219</v>
      </c>
      <c r="B2971">
        <v>17</v>
      </c>
      <c r="D2971" s="6" t="s">
        <v>8219</v>
      </c>
      <c r="E2971">
        <v>17</v>
      </c>
    </row>
    <row r="2972" spans="1:5" x14ac:dyDescent="0.2">
      <c r="A2972" s="6" t="s">
        <v>8219</v>
      </c>
      <c r="B2972">
        <v>91</v>
      </c>
      <c r="D2972" s="6" t="s">
        <v>8219</v>
      </c>
      <c r="E2972">
        <v>91</v>
      </c>
    </row>
    <row r="2973" spans="1:5" x14ac:dyDescent="0.2">
      <c r="A2973" s="6" t="s">
        <v>8219</v>
      </c>
      <c r="B2973">
        <v>43</v>
      </c>
      <c r="D2973" s="6" t="s">
        <v>8219</v>
      </c>
      <c r="E2973">
        <v>43</v>
      </c>
    </row>
    <row r="2974" spans="1:5" x14ac:dyDescent="0.2">
      <c r="A2974" s="6" t="s">
        <v>8219</v>
      </c>
      <c r="B2974">
        <v>17</v>
      </c>
      <c r="D2974" s="6" t="s">
        <v>8219</v>
      </c>
      <c r="E2974">
        <v>17</v>
      </c>
    </row>
    <row r="2975" spans="1:5" x14ac:dyDescent="0.2">
      <c r="A2975" s="6" t="s">
        <v>8219</v>
      </c>
      <c r="B2975">
        <v>33</v>
      </c>
      <c r="D2975" s="6" t="s">
        <v>8219</v>
      </c>
      <c r="E2975">
        <v>33</v>
      </c>
    </row>
    <row r="2976" spans="1:5" x14ac:dyDescent="0.2">
      <c r="A2976" s="6" t="s">
        <v>8219</v>
      </c>
      <c r="B2976">
        <v>87</v>
      </c>
      <c r="D2976" s="6" t="s">
        <v>8219</v>
      </c>
      <c r="E2976">
        <v>87</v>
      </c>
    </row>
    <row r="2977" spans="1:5" x14ac:dyDescent="0.2">
      <c r="A2977" s="6" t="s">
        <v>8219</v>
      </c>
      <c r="B2977">
        <v>113</v>
      </c>
      <c r="D2977" s="6" t="s">
        <v>8219</v>
      </c>
      <c r="E2977">
        <v>113</v>
      </c>
    </row>
    <row r="2978" spans="1:5" x14ac:dyDescent="0.2">
      <c r="A2978" s="6" t="s">
        <v>8219</v>
      </c>
      <c r="B2978">
        <v>14</v>
      </c>
      <c r="D2978" s="6" t="s">
        <v>8219</v>
      </c>
      <c r="E2978">
        <v>14</v>
      </c>
    </row>
    <row r="2979" spans="1:5" x14ac:dyDescent="0.2">
      <c r="A2979" s="6" t="s">
        <v>8219</v>
      </c>
      <c r="B2979">
        <v>30</v>
      </c>
      <c r="D2979" s="6" t="s">
        <v>8219</v>
      </c>
      <c r="E2979">
        <v>30</v>
      </c>
    </row>
    <row r="2980" spans="1:5" x14ac:dyDescent="0.2">
      <c r="A2980" s="6" t="s">
        <v>8219</v>
      </c>
      <c r="B2980">
        <v>16</v>
      </c>
      <c r="D2980" s="6" t="s">
        <v>8219</v>
      </c>
      <c r="E2980">
        <v>16</v>
      </c>
    </row>
    <row r="2981" spans="1:5" x14ac:dyDescent="0.2">
      <c r="A2981" s="6" t="s">
        <v>8219</v>
      </c>
      <c r="B2981">
        <v>46</v>
      </c>
      <c r="D2981" s="6" t="s">
        <v>8219</v>
      </c>
      <c r="E2981">
        <v>46</v>
      </c>
    </row>
    <row r="2982" spans="1:5" x14ac:dyDescent="0.2">
      <c r="A2982" s="6" t="s">
        <v>8219</v>
      </c>
      <c r="B2982">
        <v>24</v>
      </c>
      <c r="D2982" s="6" t="s">
        <v>8219</v>
      </c>
      <c r="E2982">
        <v>24</v>
      </c>
    </row>
    <row r="2983" spans="1:5" x14ac:dyDescent="0.2">
      <c r="A2983" s="6" t="s">
        <v>8219</v>
      </c>
      <c r="B2983">
        <v>97</v>
      </c>
      <c r="D2983" s="6" t="s">
        <v>8219</v>
      </c>
      <c r="E2983">
        <v>97</v>
      </c>
    </row>
    <row r="2984" spans="1:5" x14ac:dyDescent="0.2">
      <c r="A2984" s="6" t="s">
        <v>8219</v>
      </c>
      <c r="B2984">
        <v>59</v>
      </c>
      <c r="D2984" s="6" t="s">
        <v>8219</v>
      </c>
      <c r="E2984">
        <v>59</v>
      </c>
    </row>
    <row r="2985" spans="1:5" x14ac:dyDescent="0.2">
      <c r="A2985" s="6" t="s">
        <v>8219</v>
      </c>
      <c r="B2985">
        <v>1095</v>
      </c>
      <c r="D2985" s="6" t="s">
        <v>8219</v>
      </c>
      <c r="E2985">
        <v>1095</v>
      </c>
    </row>
    <row r="2986" spans="1:5" x14ac:dyDescent="0.2">
      <c r="A2986" s="6" t="s">
        <v>8219</v>
      </c>
      <c r="B2986">
        <v>218</v>
      </c>
      <c r="D2986" s="6" t="s">
        <v>8219</v>
      </c>
      <c r="E2986">
        <v>218</v>
      </c>
    </row>
    <row r="2987" spans="1:5" x14ac:dyDescent="0.2">
      <c r="A2987" s="6" t="s">
        <v>8219</v>
      </c>
      <c r="B2987">
        <v>111</v>
      </c>
      <c r="D2987" s="6" t="s">
        <v>8219</v>
      </c>
      <c r="E2987">
        <v>111</v>
      </c>
    </row>
    <row r="2988" spans="1:5" x14ac:dyDescent="0.2">
      <c r="A2988" s="6" t="s">
        <v>8219</v>
      </c>
      <c r="B2988">
        <v>56</v>
      </c>
      <c r="D2988" s="6" t="s">
        <v>8219</v>
      </c>
      <c r="E2988">
        <v>56</v>
      </c>
    </row>
    <row r="2989" spans="1:5" x14ac:dyDescent="0.2">
      <c r="A2989" s="6" t="s">
        <v>8219</v>
      </c>
      <c r="B2989">
        <v>265</v>
      </c>
      <c r="D2989" s="6" t="s">
        <v>8219</v>
      </c>
      <c r="E2989">
        <v>265</v>
      </c>
    </row>
    <row r="2990" spans="1:5" x14ac:dyDescent="0.2">
      <c r="A2990" s="6" t="s">
        <v>8219</v>
      </c>
      <c r="B2990">
        <v>28</v>
      </c>
      <c r="D2990" s="6" t="s">
        <v>8219</v>
      </c>
      <c r="E2990">
        <v>28</v>
      </c>
    </row>
    <row r="2991" spans="1:5" x14ac:dyDescent="0.2">
      <c r="A2991" s="6" t="s">
        <v>8219</v>
      </c>
      <c r="B2991">
        <v>364</v>
      </c>
      <c r="D2991" s="6" t="s">
        <v>8219</v>
      </c>
      <c r="E2991">
        <v>364</v>
      </c>
    </row>
    <row r="2992" spans="1:5" x14ac:dyDescent="0.2">
      <c r="A2992" s="6" t="s">
        <v>8219</v>
      </c>
      <c r="B2992">
        <v>27</v>
      </c>
      <c r="D2992" s="6" t="s">
        <v>8219</v>
      </c>
      <c r="E2992">
        <v>27</v>
      </c>
    </row>
    <row r="2993" spans="1:5" x14ac:dyDescent="0.2">
      <c r="A2993" s="6" t="s">
        <v>8219</v>
      </c>
      <c r="B2993">
        <v>93</v>
      </c>
      <c r="D2993" s="6" t="s">
        <v>8219</v>
      </c>
      <c r="E2993">
        <v>93</v>
      </c>
    </row>
    <row r="2994" spans="1:5" x14ac:dyDescent="0.2">
      <c r="A2994" s="6" t="s">
        <v>8219</v>
      </c>
      <c r="B2994">
        <v>64</v>
      </c>
      <c r="D2994" s="6" t="s">
        <v>8219</v>
      </c>
      <c r="E2994">
        <v>64</v>
      </c>
    </row>
    <row r="2995" spans="1:5" x14ac:dyDescent="0.2">
      <c r="A2995" s="6" t="s">
        <v>8219</v>
      </c>
      <c r="B2995">
        <v>22</v>
      </c>
      <c r="D2995" s="6" t="s">
        <v>8219</v>
      </c>
      <c r="E2995">
        <v>22</v>
      </c>
    </row>
    <row r="2996" spans="1:5" x14ac:dyDescent="0.2">
      <c r="A2996" s="6" t="s">
        <v>8219</v>
      </c>
      <c r="B2996">
        <v>59</v>
      </c>
      <c r="D2996" s="6" t="s">
        <v>8219</v>
      </c>
      <c r="E2996">
        <v>59</v>
      </c>
    </row>
    <row r="2997" spans="1:5" x14ac:dyDescent="0.2">
      <c r="A2997" s="6" t="s">
        <v>8219</v>
      </c>
      <c r="B2997">
        <v>249</v>
      </c>
      <c r="D2997" s="6" t="s">
        <v>8219</v>
      </c>
      <c r="E2997">
        <v>249</v>
      </c>
    </row>
    <row r="2998" spans="1:5" x14ac:dyDescent="0.2">
      <c r="A2998" s="6" t="s">
        <v>8219</v>
      </c>
      <c r="B2998">
        <v>392</v>
      </c>
      <c r="D2998" s="6" t="s">
        <v>8219</v>
      </c>
      <c r="E2998">
        <v>392</v>
      </c>
    </row>
    <row r="2999" spans="1:5" x14ac:dyDescent="0.2">
      <c r="A2999" s="6" t="s">
        <v>8219</v>
      </c>
      <c r="B2999">
        <v>115</v>
      </c>
      <c r="D2999" s="6" t="s">
        <v>8219</v>
      </c>
      <c r="E2999">
        <v>115</v>
      </c>
    </row>
    <row r="3000" spans="1:5" x14ac:dyDescent="0.2">
      <c r="A3000" s="6" t="s">
        <v>8219</v>
      </c>
      <c r="B3000">
        <v>433</v>
      </c>
      <c r="D3000" s="6" t="s">
        <v>8219</v>
      </c>
      <c r="E3000">
        <v>433</v>
      </c>
    </row>
    <row r="3001" spans="1:5" x14ac:dyDescent="0.2">
      <c r="A3001" s="6" t="s">
        <v>8219</v>
      </c>
      <c r="B3001">
        <v>20</v>
      </c>
      <c r="D3001" s="6" t="s">
        <v>8219</v>
      </c>
      <c r="E3001">
        <v>20</v>
      </c>
    </row>
    <row r="3002" spans="1:5" x14ac:dyDescent="0.2">
      <c r="A3002" s="6" t="s">
        <v>8219</v>
      </c>
      <c r="B3002">
        <v>8</v>
      </c>
      <c r="D3002" s="6" t="s">
        <v>8219</v>
      </c>
      <c r="E3002">
        <v>8</v>
      </c>
    </row>
    <row r="3003" spans="1:5" x14ac:dyDescent="0.2">
      <c r="A3003" s="6" t="s">
        <v>8219</v>
      </c>
      <c r="B3003">
        <v>175</v>
      </c>
      <c r="D3003" s="6" t="s">
        <v>8219</v>
      </c>
      <c r="E3003">
        <v>175</v>
      </c>
    </row>
    <row r="3004" spans="1:5" x14ac:dyDescent="0.2">
      <c r="A3004" s="6" t="s">
        <v>8219</v>
      </c>
      <c r="B3004">
        <v>104</v>
      </c>
      <c r="D3004" s="6" t="s">
        <v>8219</v>
      </c>
      <c r="E3004">
        <v>104</v>
      </c>
    </row>
    <row r="3005" spans="1:5" x14ac:dyDescent="0.2">
      <c r="A3005" s="6" t="s">
        <v>8219</v>
      </c>
      <c r="B3005">
        <v>17</v>
      </c>
      <c r="D3005" s="6" t="s">
        <v>8219</v>
      </c>
      <c r="E3005">
        <v>17</v>
      </c>
    </row>
    <row r="3006" spans="1:5" x14ac:dyDescent="0.2">
      <c r="A3006" s="6" t="s">
        <v>8219</v>
      </c>
      <c r="B3006">
        <v>277</v>
      </c>
      <c r="D3006" s="6" t="s">
        <v>8219</v>
      </c>
      <c r="E3006">
        <v>277</v>
      </c>
    </row>
    <row r="3007" spans="1:5" x14ac:dyDescent="0.2">
      <c r="A3007" s="6" t="s">
        <v>8219</v>
      </c>
      <c r="B3007">
        <v>118</v>
      </c>
      <c r="D3007" s="6" t="s">
        <v>8219</v>
      </c>
      <c r="E3007">
        <v>118</v>
      </c>
    </row>
    <row r="3008" spans="1:5" x14ac:dyDescent="0.2">
      <c r="A3008" s="6" t="s">
        <v>8219</v>
      </c>
      <c r="B3008">
        <v>97</v>
      </c>
      <c r="D3008" s="6" t="s">
        <v>8219</v>
      </c>
      <c r="E3008">
        <v>97</v>
      </c>
    </row>
    <row r="3009" spans="1:5" x14ac:dyDescent="0.2">
      <c r="A3009" s="6" t="s">
        <v>8219</v>
      </c>
      <c r="B3009">
        <v>20</v>
      </c>
      <c r="D3009" s="6" t="s">
        <v>8219</v>
      </c>
      <c r="E3009">
        <v>20</v>
      </c>
    </row>
    <row r="3010" spans="1:5" x14ac:dyDescent="0.2">
      <c r="A3010" s="6" t="s">
        <v>8219</v>
      </c>
      <c r="B3010">
        <v>26</v>
      </c>
      <c r="D3010" s="6" t="s">
        <v>8219</v>
      </c>
      <c r="E3010">
        <v>26</v>
      </c>
    </row>
    <row r="3011" spans="1:5" x14ac:dyDescent="0.2">
      <c r="A3011" s="6" t="s">
        <v>8219</v>
      </c>
      <c r="B3011">
        <v>128</v>
      </c>
      <c r="D3011" s="6" t="s">
        <v>8219</v>
      </c>
      <c r="E3011">
        <v>128</v>
      </c>
    </row>
    <row r="3012" spans="1:5" x14ac:dyDescent="0.2">
      <c r="A3012" s="6" t="s">
        <v>8219</v>
      </c>
      <c r="B3012">
        <v>15</v>
      </c>
      <c r="D3012" s="6" t="s">
        <v>8219</v>
      </c>
      <c r="E3012">
        <v>15</v>
      </c>
    </row>
    <row r="3013" spans="1:5" x14ac:dyDescent="0.2">
      <c r="A3013" s="6" t="s">
        <v>8219</v>
      </c>
      <c r="B3013">
        <v>25</v>
      </c>
      <c r="D3013" s="6" t="s">
        <v>8219</v>
      </c>
      <c r="E3013">
        <v>25</v>
      </c>
    </row>
    <row r="3014" spans="1:5" x14ac:dyDescent="0.2">
      <c r="A3014" s="6" t="s">
        <v>8219</v>
      </c>
      <c r="B3014">
        <v>55</v>
      </c>
      <c r="D3014" s="6" t="s">
        <v>8219</v>
      </c>
      <c r="E3014">
        <v>55</v>
      </c>
    </row>
    <row r="3015" spans="1:5" x14ac:dyDescent="0.2">
      <c r="A3015" s="6" t="s">
        <v>8219</v>
      </c>
      <c r="B3015">
        <v>107</v>
      </c>
      <c r="D3015" s="6" t="s">
        <v>8219</v>
      </c>
      <c r="E3015">
        <v>107</v>
      </c>
    </row>
    <row r="3016" spans="1:5" x14ac:dyDescent="0.2">
      <c r="A3016" s="6" t="s">
        <v>8219</v>
      </c>
      <c r="B3016">
        <v>557</v>
      </c>
      <c r="D3016" s="6" t="s">
        <v>8219</v>
      </c>
      <c r="E3016">
        <v>557</v>
      </c>
    </row>
    <row r="3017" spans="1:5" x14ac:dyDescent="0.2">
      <c r="A3017" s="6" t="s">
        <v>8219</v>
      </c>
      <c r="B3017">
        <v>40</v>
      </c>
      <c r="D3017" s="6" t="s">
        <v>8219</v>
      </c>
      <c r="E3017">
        <v>40</v>
      </c>
    </row>
    <row r="3018" spans="1:5" x14ac:dyDescent="0.2">
      <c r="A3018" s="6" t="s">
        <v>8219</v>
      </c>
      <c r="B3018">
        <v>36</v>
      </c>
      <c r="D3018" s="6" t="s">
        <v>8219</v>
      </c>
      <c r="E3018">
        <v>36</v>
      </c>
    </row>
    <row r="3019" spans="1:5" x14ac:dyDescent="0.2">
      <c r="A3019" s="6" t="s">
        <v>8219</v>
      </c>
      <c r="B3019">
        <v>159</v>
      </c>
      <c r="D3019" s="6" t="s">
        <v>8219</v>
      </c>
      <c r="E3019">
        <v>159</v>
      </c>
    </row>
    <row r="3020" spans="1:5" x14ac:dyDescent="0.2">
      <c r="A3020" s="6" t="s">
        <v>8219</v>
      </c>
      <c r="B3020">
        <v>41</v>
      </c>
      <c r="D3020" s="6" t="s">
        <v>8219</v>
      </c>
      <c r="E3020">
        <v>41</v>
      </c>
    </row>
    <row r="3021" spans="1:5" x14ac:dyDescent="0.2">
      <c r="A3021" s="6" t="s">
        <v>8219</v>
      </c>
      <c r="B3021">
        <v>226</v>
      </c>
      <c r="D3021" s="6" t="s">
        <v>8219</v>
      </c>
      <c r="E3021">
        <v>226</v>
      </c>
    </row>
    <row r="3022" spans="1:5" x14ac:dyDescent="0.2">
      <c r="A3022" s="6" t="s">
        <v>8219</v>
      </c>
      <c r="B3022">
        <v>30</v>
      </c>
      <c r="D3022" s="6" t="s">
        <v>8219</v>
      </c>
      <c r="E3022">
        <v>30</v>
      </c>
    </row>
    <row r="3023" spans="1:5" x14ac:dyDescent="0.2">
      <c r="A3023" s="6" t="s">
        <v>8219</v>
      </c>
      <c r="B3023">
        <v>103</v>
      </c>
      <c r="D3023" s="6" t="s">
        <v>8219</v>
      </c>
      <c r="E3023">
        <v>103</v>
      </c>
    </row>
    <row r="3024" spans="1:5" x14ac:dyDescent="0.2">
      <c r="A3024" s="6" t="s">
        <v>8219</v>
      </c>
      <c r="B3024">
        <v>62</v>
      </c>
      <c r="D3024" s="6" t="s">
        <v>8219</v>
      </c>
      <c r="E3024">
        <v>62</v>
      </c>
    </row>
    <row r="3025" spans="1:5" x14ac:dyDescent="0.2">
      <c r="A3025" s="6" t="s">
        <v>8219</v>
      </c>
      <c r="B3025">
        <v>6</v>
      </c>
      <c r="D3025" s="6" t="s">
        <v>8219</v>
      </c>
      <c r="E3025">
        <v>6</v>
      </c>
    </row>
    <row r="3026" spans="1:5" x14ac:dyDescent="0.2">
      <c r="A3026" s="6" t="s">
        <v>8219</v>
      </c>
      <c r="B3026">
        <v>182</v>
      </c>
      <c r="D3026" s="6" t="s">
        <v>8219</v>
      </c>
      <c r="E3026">
        <v>182</v>
      </c>
    </row>
    <row r="3027" spans="1:5" x14ac:dyDescent="0.2">
      <c r="A3027" s="6" t="s">
        <v>8219</v>
      </c>
      <c r="B3027">
        <v>145</v>
      </c>
      <c r="D3027" s="6" t="s">
        <v>8219</v>
      </c>
      <c r="E3027">
        <v>145</v>
      </c>
    </row>
    <row r="3028" spans="1:5" x14ac:dyDescent="0.2">
      <c r="A3028" s="6" t="s">
        <v>8219</v>
      </c>
      <c r="B3028">
        <v>25</v>
      </c>
      <c r="D3028" s="6" t="s">
        <v>8219</v>
      </c>
      <c r="E3028">
        <v>25</v>
      </c>
    </row>
    <row r="3029" spans="1:5" x14ac:dyDescent="0.2">
      <c r="A3029" s="6" t="s">
        <v>8219</v>
      </c>
      <c r="B3029">
        <v>320</v>
      </c>
      <c r="D3029" s="6" t="s">
        <v>8219</v>
      </c>
      <c r="E3029">
        <v>320</v>
      </c>
    </row>
    <row r="3030" spans="1:5" x14ac:dyDescent="0.2">
      <c r="A3030" s="6" t="s">
        <v>8219</v>
      </c>
      <c r="B3030">
        <v>99</v>
      </c>
      <c r="D3030" s="6" t="s">
        <v>8219</v>
      </c>
      <c r="E3030">
        <v>99</v>
      </c>
    </row>
    <row r="3031" spans="1:5" x14ac:dyDescent="0.2">
      <c r="A3031" s="6" t="s">
        <v>8219</v>
      </c>
      <c r="B3031">
        <v>348</v>
      </c>
      <c r="D3031" s="6" t="s">
        <v>8219</v>
      </c>
      <c r="E3031">
        <v>348</v>
      </c>
    </row>
    <row r="3032" spans="1:5" x14ac:dyDescent="0.2">
      <c r="A3032" s="6" t="s">
        <v>8219</v>
      </c>
      <c r="B3032">
        <v>41</v>
      </c>
      <c r="D3032" s="6" t="s">
        <v>8219</v>
      </c>
      <c r="E3032">
        <v>41</v>
      </c>
    </row>
    <row r="3033" spans="1:5" x14ac:dyDescent="0.2">
      <c r="A3033" s="6" t="s">
        <v>8219</v>
      </c>
      <c r="B3033">
        <v>29</v>
      </c>
      <c r="D3033" s="6" t="s">
        <v>8219</v>
      </c>
      <c r="E3033">
        <v>29</v>
      </c>
    </row>
    <row r="3034" spans="1:5" x14ac:dyDescent="0.2">
      <c r="A3034" s="6" t="s">
        <v>8219</v>
      </c>
      <c r="B3034">
        <v>25</v>
      </c>
      <c r="D3034" s="6" t="s">
        <v>8219</v>
      </c>
      <c r="E3034">
        <v>25</v>
      </c>
    </row>
    <row r="3035" spans="1:5" x14ac:dyDescent="0.2">
      <c r="A3035" s="6" t="s">
        <v>8219</v>
      </c>
      <c r="B3035">
        <v>23</v>
      </c>
      <c r="D3035" s="6" t="s">
        <v>8219</v>
      </c>
      <c r="E3035">
        <v>23</v>
      </c>
    </row>
    <row r="3036" spans="1:5" x14ac:dyDescent="0.2">
      <c r="A3036" s="6" t="s">
        <v>8219</v>
      </c>
      <c r="B3036">
        <v>1260</v>
      </c>
      <c r="D3036" s="6" t="s">
        <v>8219</v>
      </c>
      <c r="E3036">
        <v>1260</v>
      </c>
    </row>
    <row r="3037" spans="1:5" x14ac:dyDescent="0.2">
      <c r="A3037" s="6" t="s">
        <v>8219</v>
      </c>
      <c r="B3037">
        <v>307</v>
      </c>
      <c r="D3037" s="6" t="s">
        <v>8219</v>
      </c>
      <c r="E3037">
        <v>307</v>
      </c>
    </row>
    <row r="3038" spans="1:5" x14ac:dyDescent="0.2">
      <c r="A3038" s="6" t="s">
        <v>8219</v>
      </c>
      <c r="B3038">
        <v>329</v>
      </c>
      <c r="D3038" s="6" t="s">
        <v>8219</v>
      </c>
      <c r="E3038">
        <v>329</v>
      </c>
    </row>
    <row r="3039" spans="1:5" x14ac:dyDescent="0.2">
      <c r="A3039" s="6" t="s">
        <v>8219</v>
      </c>
      <c r="B3039">
        <v>32</v>
      </c>
      <c r="D3039" s="6" t="s">
        <v>8219</v>
      </c>
      <c r="E3039">
        <v>32</v>
      </c>
    </row>
    <row r="3040" spans="1:5" x14ac:dyDescent="0.2">
      <c r="A3040" s="6" t="s">
        <v>8219</v>
      </c>
      <c r="B3040">
        <v>27</v>
      </c>
      <c r="D3040" s="6" t="s">
        <v>8219</v>
      </c>
      <c r="E3040">
        <v>27</v>
      </c>
    </row>
    <row r="3041" spans="1:5" x14ac:dyDescent="0.2">
      <c r="A3041" s="6" t="s">
        <v>8219</v>
      </c>
      <c r="B3041">
        <v>236</v>
      </c>
      <c r="D3041" s="6" t="s">
        <v>8219</v>
      </c>
      <c r="E3041">
        <v>236</v>
      </c>
    </row>
    <row r="3042" spans="1:5" x14ac:dyDescent="0.2">
      <c r="A3042" s="6" t="s">
        <v>8219</v>
      </c>
      <c r="B3042">
        <v>42</v>
      </c>
      <c r="D3042" s="6" t="s">
        <v>8219</v>
      </c>
      <c r="E3042">
        <v>42</v>
      </c>
    </row>
    <row r="3043" spans="1:5" x14ac:dyDescent="0.2">
      <c r="A3043" s="6" t="s">
        <v>8219</v>
      </c>
      <c r="B3043">
        <v>95</v>
      </c>
      <c r="D3043" s="6" t="s">
        <v>8219</v>
      </c>
      <c r="E3043">
        <v>95</v>
      </c>
    </row>
    <row r="3044" spans="1:5" x14ac:dyDescent="0.2">
      <c r="A3044" s="6" t="s">
        <v>8219</v>
      </c>
      <c r="B3044">
        <v>37</v>
      </c>
      <c r="D3044" s="6" t="s">
        <v>8219</v>
      </c>
      <c r="E3044">
        <v>37</v>
      </c>
    </row>
    <row r="3045" spans="1:5" x14ac:dyDescent="0.2">
      <c r="A3045" s="6" t="s">
        <v>8219</v>
      </c>
      <c r="B3045">
        <v>128</v>
      </c>
      <c r="D3045" s="6" t="s">
        <v>8219</v>
      </c>
      <c r="E3045">
        <v>128</v>
      </c>
    </row>
    <row r="3046" spans="1:5" x14ac:dyDescent="0.2">
      <c r="A3046" s="6" t="s">
        <v>8219</v>
      </c>
      <c r="B3046">
        <v>156</v>
      </c>
      <c r="D3046" s="6" t="s">
        <v>8219</v>
      </c>
      <c r="E3046">
        <v>156</v>
      </c>
    </row>
    <row r="3047" spans="1:5" x14ac:dyDescent="0.2">
      <c r="A3047" s="6" t="s">
        <v>8219</v>
      </c>
      <c r="B3047">
        <v>64</v>
      </c>
      <c r="D3047" s="6" t="s">
        <v>8219</v>
      </c>
      <c r="E3047">
        <v>64</v>
      </c>
    </row>
    <row r="3048" spans="1:5" x14ac:dyDescent="0.2">
      <c r="A3048" s="6" t="s">
        <v>8219</v>
      </c>
      <c r="B3048">
        <v>58</v>
      </c>
      <c r="D3048" s="6" t="s">
        <v>8219</v>
      </c>
      <c r="E3048">
        <v>58</v>
      </c>
    </row>
    <row r="3049" spans="1:5" x14ac:dyDescent="0.2">
      <c r="A3049" s="6" t="s">
        <v>8219</v>
      </c>
      <c r="B3049">
        <v>20</v>
      </c>
      <c r="D3049" s="6" t="s">
        <v>8219</v>
      </c>
      <c r="E3049">
        <v>20</v>
      </c>
    </row>
    <row r="3050" spans="1:5" x14ac:dyDescent="0.2">
      <c r="A3050" s="6" t="s">
        <v>8219</v>
      </c>
      <c r="B3050">
        <v>47</v>
      </c>
      <c r="D3050" s="6" t="s">
        <v>8219</v>
      </c>
      <c r="E3050">
        <v>47</v>
      </c>
    </row>
    <row r="3051" spans="1:5" x14ac:dyDescent="0.2">
      <c r="A3051" s="6" t="s">
        <v>8219</v>
      </c>
      <c r="B3051">
        <v>54</v>
      </c>
      <c r="D3051" s="6" t="s">
        <v>8219</v>
      </c>
      <c r="E3051">
        <v>54</v>
      </c>
    </row>
    <row r="3052" spans="1:5" x14ac:dyDescent="0.2">
      <c r="A3052" s="6" t="s">
        <v>8219</v>
      </c>
      <c r="B3052">
        <v>9</v>
      </c>
      <c r="D3052" s="6" t="s">
        <v>8219</v>
      </c>
      <c r="E3052">
        <v>9</v>
      </c>
    </row>
    <row r="3053" spans="1:5" x14ac:dyDescent="0.2">
      <c r="A3053" s="6" t="s">
        <v>8219</v>
      </c>
      <c r="B3053">
        <v>213</v>
      </c>
      <c r="D3053" s="6" t="s">
        <v>8221</v>
      </c>
      <c r="E3053">
        <v>35</v>
      </c>
    </row>
    <row r="3054" spans="1:5" x14ac:dyDescent="0.2">
      <c r="A3054" s="6" t="s">
        <v>8219</v>
      </c>
      <c r="B3054">
        <v>57</v>
      </c>
      <c r="D3054" s="6" t="s">
        <v>8221</v>
      </c>
      <c r="E3054">
        <v>2</v>
      </c>
    </row>
    <row r="3055" spans="1:5" x14ac:dyDescent="0.2">
      <c r="A3055" s="6" t="s">
        <v>8219</v>
      </c>
      <c r="B3055">
        <v>25</v>
      </c>
      <c r="D3055" s="6" t="s">
        <v>8221</v>
      </c>
      <c r="E3055">
        <v>3</v>
      </c>
    </row>
    <row r="3056" spans="1:5" x14ac:dyDescent="0.2">
      <c r="A3056" s="6" t="s">
        <v>8219</v>
      </c>
      <c r="B3056">
        <v>104</v>
      </c>
      <c r="D3056" s="6" t="s">
        <v>8221</v>
      </c>
      <c r="E3056">
        <v>0</v>
      </c>
    </row>
    <row r="3057" spans="1:5" x14ac:dyDescent="0.2">
      <c r="A3057" s="6" t="s">
        <v>8219</v>
      </c>
      <c r="B3057">
        <v>34</v>
      </c>
      <c r="D3057" s="6" t="s">
        <v>8221</v>
      </c>
      <c r="E3057">
        <v>1</v>
      </c>
    </row>
    <row r="3058" spans="1:5" x14ac:dyDescent="0.2">
      <c r="A3058" s="6" t="s">
        <v>8219</v>
      </c>
      <c r="B3058">
        <v>67</v>
      </c>
      <c r="D3058" s="6" t="s">
        <v>8221</v>
      </c>
      <c r="E3058">
        <v>0</v>
      </c>
    </row>
    <row r="3059" spans="1:5" x14ac:dyDescent="0.2">
      <c r="A3059" s="6" t="s">
        <v>8219</v>
      </c>
      <c r="B3059">
        <v>241</v>
      </c>
      <c r="D3059" s="6" t="s">
        <v>8221</v>
      </c>
      <c r="E3059">
        <v>0</v>
      </c>
    </row>
    <row r="3060" spans="1:5" x14ac:dyDescent="0.2">
      <c r="A3060" s="6" t="s">
        <v>8219</v>
      </c>
      <c r="B3060">
        <v>123</v>
      </c>
      <c r="D3060" s="6" t="s">
        <v>8221</v>
      </c>
      <c r="E3060">
        <v>3</v>
      </c>
    </row>
    <row r="3061" spans="1:5" x14ac:dyDescent="0.2">
      <c r="A3061" s="6" t="s">
        <v>8219</v>
      </c>
      <c r="B3061">
        <v>302</v>
      </c>
      <c r="D3061" s="6" t="s">
        <v>8221</v>
      </c>
      <c r="E3061">
        <v>11</v>
      </c>
    </row>
    <row r="3062" spans="1:5" x14ac:dyDescent="0.2">
      <c r="A3062" s="6" t="s">
        <v>8219</v>
      </c>
      <c r="B3062">
        <v>89</v>
      </c>
      <c r="D3062" s="6" t="s">
        <v>8221</v>
      </c>
      <c r="E3062">
        <v>6</v>
      </c>
    </row>
    <row r="3063" spans="1:5" x14ac:dyDescent="0.2">
      <c r="A3063" s="6" t="s">
        <v>8219</v>
      </c>
      <c r="B3063">
        <v>41</v>
      </c>
      <c r="D3063" s="6" t="s">
        <v>8221</v>
      </c>
      <c r="E3063">
        <v>0</v>
      </c>
    </row>
    <row r="3064" spans="1:5" x14ac:dyDescent="0.2">
      <c r="A3064" s="6" t="s">
        <v>8219</v>
      </c>
      <c r="B3064">
        <v>69</v>
      </c>
      <c r="D3064" s="6" t="s">
        <v>8221</v>
      </c>
      <c r="E3064">
        <v>67</v>
      </c>
    </row>
    <row r="3065" spans="1:5" x14ac:dyDescent="0.2">
      <c r="A3065" s="6" t="s">
        <v>8219</v>
      </c>
      <c r="B3065">
        <v>52</v>
      </c>
      <c r="D3065" s="6" t="s">
        <v>8221</v>
      </c>
      <c r="E3065">
        <v>23</v>
      </c>
    </row>
    <row r="3066" spans="1:5" x14ac:dyDescent="0.2">
      <c r="A3066" s="6" t="s">
        <v>8219</v>
      </c>
      <c r="B3066">
        <v>57</v>
      </c>
      <c r="D3066" s="6" t="s">
        <v>8221</v>
      </c>
      <c r="E3066">
        <v>72</v>
      </c>
    </row>
    <row r="3067" spans="1:5" x14ac:dyDescent="0.2">
      <c r="A3067" s="6" t="s">
        <v>8219</v>
      </c>
      <c r="B3067">
        <v>74</v>
      </c>
      <c r="D3067" s="6" t="s">
        <v>8221</v>
      </c>
      <c r="E3067">
        <v>2</v>
      </c>
    </row>
    <row r="3068" spans="1:5" x14ac:dyDescent="0.2">
      <c r="A3068" s="6" t="s">
        <v>8219</v>
      </c>
      <c r="B3068">
        <v>63</v>
      </c>
      <c r="D3068" s="6" t="s">
        <v>8221</v>
      </c>
      <c r="E3068">
        <v>15</v>
      </c>
    </row>
    <row r="3069" spans="1:5" x14ac:dyDescent="0.2">
      <c r="A3069" s="6" t="s">
        <v>8219</v>
      </c>
      <c r="B3069">
        <v>72</v>
      </c>
      <c r="D3069" s="6" t="s">
        <v>8221</v>
      </c>
      <c r="E3069">
        <v>1</v>
      </c>
    </row>
    <row r="3070" spans="1:5" x14ac:dyDescent="0.2">
      <c r="A3070" s="6" t="s">
        <v>8219</v>
      </c>
      <c r="B3070">
        <v>71</v>
      </c>
      <c r="D3070" s="6" t="s">
        <v>8221</v>
      </c>
      <c r="E3070">
        <v>2</v>
      </c>
    </row>
    <row r="3071" spans="1:5" x14ac:dyDescent="0.2">
      <c r="A3071" s="6" t="s">
        <v>8219</v>
      </c>
      <c r="B3071">
        <v>21</v>
      </c>
      <c r="D3071" s="6" t="s">
        <v>8221</v>
      </c>
      <c r="E3071">
        <v>7</v>
      </c>
    </row>
    <row r="3072" spans="1:5" x14ac:dyDescent="0.2">
      <c r="A3072" s="6" t="s">
        <v>8219</v>
      </c>
      <c r="B3072">
        <v>930</v>
      </c>
      <c r="D3072" s="6" t="s">
        <v>8221</v>
      </c>
      <c r="E3072">
        <v>16</v>
      </c>
    </row>
    <row r="3073" spans="1:5" x14ac:dyDescent="0.2">
      <c r="A3073" s="6" t="s">
        <v>8219</v>
      </c>
      <c r="B3073">
        <v>55</v>
      </c>
      <c r="D3073" s="6" t="s">
        <v>8221</v>
      </c>
      <c r="E3073">
        <v>117</v>
      </c>
    </row>
    <row r="3074" spans="1:5" x14ac:dyDescent="0.2">
      <c r="A3074" s="6" t="s">
        <v>8219</v>
      </c>
      <c r="B3074">
        <v>61</v>
      </c>
      <c r="D3074" s="6" t="s">
        <v>8221</v>
      </c>
      <c r="E3074">
        <v>2</v>
      </c>
    </row>
    <row r="3075" spans="1:5" x14ac:dyDescent="0.2">
      <c r="A3075" s="6" t="s">
        <v>8219</v>
      </c>
      <c r="B3075">
        <v>82</v>
      </c>
      <c r="D3075" s="6" t="s">
        <v>8221</v>
      </c>
      <c r="E3075">
        <v>7</v>
      </c>
    </row>
    <row r="3076" spans="1:5" x14ac:dyDescent="0.2">
      <c r="A3076" s="6" t="s">
        <v>8219</v>
      </c>
      <c r="B3076">
        <v>71</v>
      </c>
      <c r="D3076" s="6" t="s">
        <v>8221</v>
      </c>
      <c r="E3076">
        <v>3</v>
      </c>
    </row>
    <row r="3077" spans="1:5" x14ac:dyDescent="0.2">
      <c r="A3077" s="6" t="s">
        <v>8219</v>
      </c>
      <c r="B3077">
        <v>117</v>
      </c>
      <c r="D3077" s="6" t="s">
        <v>8221</v>
      </c>
      <c r="E3077">
        <v>20</v>
      </c>
    </row>
    <row r="3078" spans="1:5" x14ac:dyDescent="0.2">
      <c r="A3078" s="6" t="s">
        <v>8219</v>
      </c>
      <c r="B3078">
        <v>29</v>
      </c>
      <c r="D3078" s="6" t="s">
        <v>8221</v>
      </c>
      <c r="E3078">
        <v>50</v>
      </c>
    </row>
    <row r="3079" spans="1:5" x14ac:dyDescent="0.2">
      <c r="A3079" s="6" t="s">
        <v>8219</v>
      </c>
      <c r="B3079">
        <v>74</v>
      </c>
      <c r="D3079" s="6" t="s">
        <v>8221</v>
      </c>
      <c r="E3079">
        <v>2</v>
      </c>
    </row>
    <row r="3080" spans="1:5" x14ac:dyDescent="0.2">
      <c r="A3080" s="6" t="s">
        <v>8219</v>
      </c>
      <c r="B3080">
        <v>23</v>
      </c>
      <c r="D3080" s="6" t="s">
        <v>8221</v>
      </c>
      <c r="E3080">
        <v>3</v>
      </c>
    </row>
    <row r="3081" spans="1:5" x14ac:dyDescent="0.2">
      <c r="A3081" s="6" t="s">
        <v>8219</v>
      </c>
      <c r="B3081">
        <v>60</v>
      </c>
      <c r="D3081" s="6" t="s">
        <v>8221</v>
      </c>
      <c r="E3081">
        <v>27</v>
      </c>
    </row>
    <row r="3082" spans="1:5" x14ac:dyDescent="0.2">
      <c r="A3082" s="6" t="s">
        <v>8219</v>
      </c>
      <c r="B3082">
        <v>55</v>
      </c>
      <c r="D3082" s="6" t="s">
        <v>8221</v>
      </c>
      <c r="E3082">
        <v>7</v>
      </c>
    </row>
    <row r="3083" spans="1:5" x14ac:dyDescent="0.2">
      <c r="A3083" s="6" t="s">
        <v>8219</v>
      </c>
      <c r="B3083">
        <v>51</v>
      </c>
      <c r="D3083" s="6" t="s">
        <v>8221</v>
      </c>
      <c r="E3083">
        <v>5</v>
      </c>
    </row>
    <row r="3084" spans="1:5" x14ac:dyDescent="0.2">
      <c r="A3084" s="6" t="s">
        <v>8219</v>
      </c>
      <c r="B3084">
        <v>78</v>
      </c>
      <c r="D3084" s="6" t="s">
        <v>8221</v>
      </c>
      <c r="E3084">
        <v>0</v>
      </c>
    </row>
    <row r="3085" spans="1:5" x14ac:dyDescent="0.2">
      <c r="A3085" s="6" t="s">
        <v>8219</v>
      </c>
      <c r="B3085">
        <v>62</v>
      </c>
      <c r="D3085" s="6" t="s">
        <v>8221</v>
      </c>
      <c r="E3085">
        <v>3</v>
      </c>
    </row>
    <row r="3086" spans="1:5" x14ac:dyDescent="0.2">
      <c r="A3086" s="6" t="s">
        <v>8219</v>
      </c>
      <c r="B3086">
        <v>45</v>
      </c>
      <c r="D3086" s="6" t="s">
        <v>8221</v>
      </c>
      <c r="E3086">
        <v>6</v>
      </c>
    </row>
    <row r="3087" spans="1:5" x14ac:dyDescent="0.2">
      <c r="A3087" s="6" t="s">
        <v>8219</v>
      </c>
      <c r="B3087">
        <v>15</v>
      </c>
      <c r="D3087" s="6" t="s">
        <v>8221</v>
      </c>
      <c r="E3087">
        <v>9</v>
      </c>
    </row>
    <row r="3088" spans="1:5" x14ac:dyDescent="0.2">
      <c r="A3088" s="6" t="s">
        <v>8219</v>
      </c>
      <c r="B3088">
        <v>151</v>
      </c>
      <c r="D3088" s="6" t="s">
        <v>8221</v>
      </c>
      <c r="E3088">
        <v>3</v>
      </c>
    </row>
    <row r="3089" spans="1:5" x14ac:dyDescent="0.2">
      <c r="A3089" s="6" t="s">
        <v>8219</v>
      </c>
      <c r="B3089">
        <v>68</v>
      </c>
      <c r="D3089" s="6" t="s">
        <v>8221</v>
      </c>
      <c r="E3089">
        <v>2</v>
      </c>
    </row>
    <row r="3090" spans="1:5" x14ac:dyDescent="0.2">
      <c r="A3090" s="6" t="s">
        <v>8219</v>
      </c>
      <c r="B3090">
        <v>46</v>
      </c>
      <c r="D3090" s="6" t="s">
        <v>8221</v>
      </c>
      <c r="E3090">
        <v>3</v>
      </c>
    </row>
    <row r="3091" spans="1:5" x14ac:dyDescent="0.2">
      <c r="A3091" s="6" t="s">
        <v>8219</v>
      </c>
      <c r="B3091">
        <v>24</v>
      </c>
      <c r="D3091" s="6" t="s">
        <v>8221</v>
      </c>
      <c r="E3091">
        <v>45</v>
      </c>
    </row>
    <row r="3092" spans="1:5" x14ac:dyDescent="0.2">
      <c r="A3092" s="6" t="s">
        <v>8219</v>
      </c>
      <c r="B3092">
        <v>70</v>
      </c>
      <c r="D3092" s="6" t="s">
        <v>8221</v>
      </c>
      <c r="E3092">
        <v>9</v>
      </c>
    </row>
    <row r="3093" spans="1:5" x14ac:dyDescent="0.2">
      <c r="A3093" s="6" t="s">
        <v>8219</v>
      </c>
      <c r="B3093">
        <v>244</v>
      </c>
      <c r="D3093" s="6" t="s">
        <v>8221</v>
      </c>
      <c r="E3093">
        <v>9</v>
      </c>
    </row>
    <row r="3094" spans="1:5" x14ac:dyDescent="0.2">
      <c r="A3094" s="6" t="s">
        <v>8219</v>
      </c>
      <c r="B3094">
        <v>82</v>
      </c>
      <c r="D3094" s="6" t="s">
        <v>8221</v>
      </c>
      <c r="E3094">
        <v>21</v>
      </c>
    </row>
    <row r="3095" spans="1:5" x14ac:dyDescent="0.2">
      <c r="A3095" s="6" t="s">
        <v>8219</v>
      </c>
      <c r="B3095">
        <v>226</v>
      </c>
      <c r="D3095" s="6" t="s">
        <v>8221</v>
      </c>
      <c r="E3095">
        <v>17</v>
      </c>
    </row>
    <row r="3096" spans="1:5" x14ac:dyDescent="0.2">
      <c r="A3096" s="6" t="s">
        <v>8219</v>
      </c>
      <c r="B3096">
        <v>60</v>
      </c>
      <c r="D3096" s="6" t="s">
        <v>8221</v>
      </c>
      <c r="E3096">
        <v>1</v>
      </c>
    </row>
    <row r="3097" spans="1:5" x14ac:dyDescent="0.2">
      <c r="A3097" s="6" t="s">
        <v>8219</v>
      </c>
      <c r="B3097">
        <v>322</v>
      </c>
      <c r="D3097" s="6" t="s">
        <v>8221</v>
      </c>
      <c r="E3097">
        <v>1</v>
      </c>
    </row>
    <row r="3098" spans="1:5" x14ac:dyDescent="0.2">
      <c r="A3098" s="6" t="s">
        <v>8219</v>
      </c>
      <c r="B3098">
        <v>94</v>
      </c>
      <c r="D3098" s="6" t="s">
        <v>8221</v>
      </c>
      <c r="E3098">
        <v>14</v>
      </c>
    </row>
    <row r="3099" spans="1:5" x14ac:dyDescent="0.2">
      <c r="A3099" s="6" t="s">
        <v>8219</v>
      </c>
      <c r="B3099">
        <v>47</v>
      </c>
      <c r="D3099" s="6" t="s">
        <v>8221</v>
      </c>
      <c r="E3099">
        <v>42</v>
      </c>
    </row>
    <row r="3100" spans="1:5" x14ac:dyDescent="0.2">
      <c r="A3100" s="6" t="s">
        <v>8219</v>
      </c>
      <c r="B3100">
        <v>115</v>
      </c>
      <c r="D3100" s="6" t="s">
        <v>8221</v>
      </c>
      <c r="E3100">
        <v>27</v>
      </c>
    </row>
    <row r="3101" spans="1:5" x14ac:dyDescent="0.2">
      <c r="A3101" s="6" t="s">
        <v>8219</v>
      </c>
      <c r="B3101">
        <v>134</v>
      </c>
      <c r="D3101" s="6" t="s">
        <v>8221</v>
      </c>
      <c r="E3101">
        <v>5</v>
      </c>
    </row>
    <row r="3102" spans="1:5" x14ac:dyDescent="0.2">
      <c r="A3102" s="6" t="s">
        <v>8219</v>
      </c>
      <c r="B3102">
        <v>35</v>
      </c>
      <c r="D3102" s="6" t="s">
        <v>8221</v>
      </c>
      <c r="E3102">
        <v>13</v>
      </c>
    </row>
    <row r="3103" spans="1:5" x14ac:dyDescent="0.2">
      <c r="A3103" s="6" t="s">
        <v>8219</v>
      </c>
      <c r="B3103">
        <v>104</v>
      </c>
      <c r="D3103" s="6" t="s">
        <v>8221</v>
      </c>
      <c r="E3103">
        <v>12</v>
      </c>
    </row>
    <row r="3104" spans="1:5" x14ac:dyDescent="0.2">
      <c r="A3104" s="6" t="s">
        <v>8219</v>
      </c>
      <c r="B3104">
        <v>184</v>
      </c>
      <c r="D3104" s="6" t="s">
        <v>8221</v>
      </c>
      <c r="E3104">
        <v>90</v>
      </c>
    </row>
    <row r="3105" spans="1:5" x14ac:dyDescent="0.2">
      <c r="A3105" s="6" t="s">
        <v>8219</v>
      </c>
      <c r="B3105">
        <v>119</v>
      </c>
      <c r="D3105" s="6" t="s">
        <v>8221</v>
      </c>
      <c r="E3105">
        <v>2</v>
      </c>
    </row>
    <row r="3106" spans="1:5" x14ac:dyDescent="0.2">
      <c r="A3106" s="6" t="s">
        <v>8219</v>
      </c>
      <c r="B3106">
        <v>59</v>
      </c>
      <c r="D3106" s="6" t="s">
        <v>8221</v>
      </c>
      <c r="E3106">
        <v>5</v>
      </c>
    </row>
    <row r="3107" spans="1:5" x14ac:dyDescent="0.2">
      <c r="A3107" s="6" t="s">
        <v>8219</v>
      </c>
      <c r="B3107">
        <v>113</v>
      </c>
      <c r="D3107" s="6" t="s">
        <v>8221</v>
      </c>
      <c r="E3107">
        <v>31</v>
      </c>
    </row>
    <row r="3108" spans="1:5" x14ac:dyDescent="0.2">
      <c r="A3108" s="6" t="s">
        <v>8219</v>
      </c>
      <c r="B3108">
        <v>84</v>
      </c>
      <c r="D3108" s="6" t="s">
        <v>8221</v>
      </c>
      <c r="E3108">
        <v>4</v>
      </c>
    </row>
    <row r="3109" spans="1:5" x14ac:dyDescent="0.2">
      <c r="A3109" s="6" t="s">
        <v>8219</v>
      </c>
      <c r="B3109">
        <v>74</v>
      </c>
      <c r="D3109" s="6" t="s">
        <v>8221</v>
      </c>
      <c r="E3109">
        <v>29</v>
      </c>
    </row>
    <row r="3110" spans="1:5" x14ac:dyDescent="0.2">
      <c r="A3110" s="6" t="s">
        <v>8219</v>
      </c>
      <c r="B3110">
        <v>216</v>
      </c>
      <c r="D3110" s="6" t="s">
        <v>8221</v>
      </c>
      <c r="E3110">
        <v>2</v>
      </c>
    </row>
    <row r="3111" spans="1:5" x14ac:dyDescent="0.2">
      <c r="A3111" s="6" t="s">
        <v>8219</v>
      </c>
      <c r="B3111">
        <v>39</v>
      </c>
      <c r="D3111" s="6" t="s">
        <v>8221</v>
      </c>
      <c r="E3111">
        <v>114</v>
      </c>
    </row>
    <row r="3112" spans="1:5" x14ac:dyDescent="0.2">
      <c r="A3112" s="6" t="s">
        <v>8219</v>
      </c>
      <c r="B3112">
        <v>21</v>
      </c>
      <c r="D3112" s="6" t="s">
        <v>8221</v>
      </c>
      <c r="E3112">
        <v>1</v>
      </c>
    </row>
    <row r="3113" spans="1:5" x14ac:dyDescent="0.2">
      <c r="A3113" s="6" t="s">
        <v>8219</v>
      </c>
      <c r="B3113">
        <v>30</v>
      </c>
      <c r="D3113" s="6" t="s">
        <v>8221</v>
      </c>
      <c r="E3113">
        <v>76</v>
      </c>
    </row>
    <row r="3114" spans="1:5" x14ac:dyDescent="0.2">
      <c r="A3114" s="6" t="s">
        <v>8219</v>
      </c>
      <c r="B3114">
        <v>37</v>
      </c>
      <c r="D3114" s="6" t="s">
        <v>8221</v>
      </c>
      <c r="E3114">
        <v>9</v>
      </c>
    </row>
    <row r="3115" spans="1:5" x14ac:dyDescent="0.2">
      <c r="A3115" s="6" t="s">
        <v>8219</v>
      </c>
      <c r="B3115">
        <v>202</v>
      </c>
      <c r="D3115" s="6" t="s">
        <v>8221</v>
      </c>
      <c r="E3115">
        <v>37</v>
      </c>
    </row>
    <row r="3116" spans="1:5" x14ac:dyDescent="0.2">
      <c r="A3116" s="6" t="s">
        <v>8219</v>
      </c>
      <c r="B3116">
        <v>37</v>
      </c>
      <c r="D3116" s="6" t="s">
        <v>8221</v>
      </c>
      <c r="E3116">
        <v>0</v>
      </c>
    </row>
    <row r="3117" spans="1:5" x14ac:dyDescent="0.2">
      <c r="A3117" s="6" t="s">
        <v>8219</v>
      </c>
      <c r="B3117">
        <v>28</v>
      </c>
      <c r="D3117" s="6" t="s">
        <v>8221</v>
      </c>
      <c r="E3117">
        <v>1</v>
      </c>
    </row>
    <row r="3118" spans="1:5" x14ac:dyDescent="0.2">
      <c r="A3118" s="6" t="s">
        <v>8219</v>
      </c>
      <c r="B3118">
        <v>26</v>
      </c>
      <c r="D3118" s="6" t="s">
        <v>8221</v>
      </c>
      <c r="E3118">
        <v>10</v>
      </c>
    </row>
    <row r="3119" spans="1:5" x14ac:dyDescent="0.2">
      <c r="A3119" s="6" t="s">
        <v>8219</v>
      </c>
      <c r="B3119">
        <v>61</v>
      </c>
      <c r="D3119" s="6" t="s">
        <v>8221</v>
      </c>
      <c r="E3119">
        <v>1</v>
      </c>
    </row>
    <row r="3120" spans="1:5" x14ac:dyDescent="0.2">
      <c r="A3120" s="6" t="s">
        <v>8219</v>
      </c>
      <c r="B3120">
        <v>115</v>
      </c>
      <c r="D3120" s="6" t="s">
        <v>8221</v>
      </c>
      <c r="E3120">
        <v>2</v>
      </c>
    </row>
    <row r="3121" spans="1:5" x14ac:dyDescent="0.2">
      <c r="A3121" s="6" t="s">
        <v>8219</v>
      </c>
      <c r="B3121">
        <v>181</v>
      </c>
      <c r="D3121" s="6" t="s">
        <v>8221</v>
      </c>
      <c r="E3121">
        <v>1</v>
      </c>
    </row>
    <row r="3122" spans="1:5" x14ac:dyDescent="0.2">
      <c r="A3122" s="6" t="s">
        <v>8219</v>
      </c>
      <c r="B3122">
        <v>110</v>
      </c>
      <c r="D3122" s="6" t="s">
        <v>8221</v>
      </c>
      <c r="E3122">
        <v>10</v>
      </c>
    </row>
    <row r="3123" spans="1:5" x14ac:dyDescent="0.2">
      <c r="A3123" s="6" t="s">
        <v>8219</v>
      </c>
      <c r="B3123">
        <v>269</v>
      </c>
      <c r="D3123" s="6" t="s">
        <v>8220</v>
      </c>
      <c r="E3123">
        <v>1</v>
      </c>
    </row>
    <row r="3124" spans="1:5" x14ac:dyDescent="0.2">
      <c r="A3124" s="6" t="s">
        <v>8219</v>
      </c>
      <c r="B3124">
        <v>79</v>
      </c>
      <c r="D3124" s="6" t="s">
        <v>8220</v>
      </c>
      <c r="E3124">
        <v>2</v>
      </c>
    </row>
    <row r="3125" spans="1:5" x14ac:dyDescent="0.2">
      <c r="A3125" s="6" t="s">
        <v>8219</v>
      </c>
      <c r="B3125">
        <v>104</v>
      </c>
      <c r="D3125" s="6" t="s">
        <v>8220</v>
      </c>
      <c r="E3125">
        <v>348</v>
      </c>
    </row>
    <row r="3126" spans="1:5" x14ac:dyDescent="0.2">
      <c r="A3126" s="6" t="s">
        <v>8219</v>
      </c>
      <c r="B3126">
        <v>34</v>
      </c>
      <c r="D3126" s="6" t="s">
        <v>8220</v>
      </c>
      <c r="E3126">
        <v>4</v>
      </c>
    </row>
    <row r="3127" spans="1:5" x14ac:dyDescent="0.2">
      <c r="A3127" s="6" t="s">
        <v>8219</v>
      </c>
      <c r="B3127">
        <v>167</v>
      </c>
      <c r="D3127" s="6" t="s">
        <v>8220</v>
      </c>
      <c r="E3127">
        <v>0</v>
      </c>
    </row>
    <row r="3128" spans="1:5" x14ac:dyDescent="0.2">
      <c r="A3128" s="6" t="s">
        <v>8219</v>
      </c>
      <c r="B3128">
        <v>183</v>
      </c>
      <c r="D3128" s="6" t="s">
        <v>8220</v>
      </c>
      <c r="E3128">
        <v>17</v>
      </c>
    </row>
    <row r="3129" spans="1:5" x14ac:dyDescent="0.2">
      <c r="A3129" s="6" t="s">
        <v>8219</v>
      </c>
      <c r="B3129">
        <v>71</v>
      </c>
      <c r="D3129" s="6" t="s">
        <v>8220</v>
      </c>
      <c r="E3129">
        <v>0</v>
      </c>
    </row>
    <row r="3130" spans="1:5" x14ac:dyDescent="0.2">
      <c r="A3130" s="6" t="s">
        <v>8219</v>
      </c>
      <c r="B3130">
        <v>69</v>
      </c>
      <c r="D3130" s="6" t="s">
        <v>8219</v>
      </c>
      <c r="E3130">
        <v>213</v>
      </c>
    </row>
    <row r="3131" spans="1:5" x14ac:dyDescent="0.2">
      <c r="A3131" s="6" t="s">
        <v>8219</v>
      </c>
      <c r="B3131">
        <v>270</v>
      </c>
      <c r="D3131" s="6" t="s">
        <v>8219</v>
      </c>
      <c r="E3131">
        <v>57</v>
      </c>
    </row>
    <row r="3132" spans="1:5" x14ac:dyDescent="0.2">
      <c r="A3132" s="6" t="s">
        <v>8219</v>
      </c>
      <c r="B3132">
        <v>193</v>
      </c>
      <c r="D3132" s="6" t="s">
        <v>8219</v>
      </c>
      <c r="E3132">
        <v>25</v>
      </c>
    </row>
    <row r="3133" spans="1:5" x14ac:dyDescent="0.2">
      <c r="A3133" s="6" t="s">
        <v>8219</v>
      </c>
      <c r="B3133">
        <v>57</v>
      </c>
      <c r="D3133" s="6" t="s">
        <v>8219</v>
      </c>
      <c r="E3133">
        <v>104</v>
      </c>
    </row>
    <row r="3134" spans="1:5" x14ac:dyDescent="0.2">
      <c r="A3134" s="6" t="s">
        <v>8219</v>
      </c>
      <c r="B3134">
        <v>200</v>
      </c>
      <c r="D3134" s="6" t="s">
        <v>8219</v>
      </c>
      <c r="E3134">
        <v>34</v>
      </c>
    </row>
    <row r="3135" spans="1:5" x14ac:dyDescent="0.2">
      <c r="A3135" s="6" t="s">
        <v>8219</v>
      </c>
      <c r="B3135">
        <v>88</v>
      </c>
      <c r="D3135" s="6" t="s">
        <v>8219</v>
      </c>
      <c r="E3135">
        <v>67</v>
      </c>
    </row>
    <row r="3136" spans="1:5" x14ac:dyDescent="0.2">
      <c r="A3136" s="6" t="s">
        <v>8219</v>
      </c>
      <c r="B3136">
        <v>213</v>
      </c>
      <c r="D3136" s="6" t="s">
        <v>8219</v>
      </c>
      <c r="E3136">
        <v>241</v>
      </c>
    </row>
    <row r="3137" spans="1:5" x14ac:dyDescent="0.2">
      <c r="A3137" s="6" t="s">
        <v>8219</v>
      </c>
      <c r="B3137">
        <v>20</v>
      </c>
      <c r="D3137" s="6" t="s">
        <v>8219</v>
      </c>
      <c r="E3137">
        <v>123</v>
      </c>
    </row>
    <row r="3138" spans="1:5" x14ac:dyDescent="0.2">
      <c r="A3138" s="6" t="s">
        <v>8219</v>
      </c>
      <c r="B3138">
        <v>50</v>
      </c>
      <c r="D3138" s="6" t="s">
        <v>8219</v>
      </c>
      <c r="E3138">
        <v>302</v>
      </c>
    </row>
    <row r="3139" spans="1:5" x14ac:dyDescent="0.2">
      <c r="A3139" s="6" t="s">
        <v>8219</v>
      </c>
      <c r="B3139">
        <v>115</v>
      </c>
      <c r="D3139" s="6" t="s">
        <v>8219</v>
      </c>
      <c r="E3139">
        <v>89</v>
      </c>
    </row>
    <row r="3140" spans="1:5" x14ac:dyDescent="0.2">
      <c r="A3140" s="6" t="s">
        <v>8219</v>
      </c>
      <c r="B3140">
        <v>186</v>
      </c>
      <c r="D3140" s="6" t="s">
        <v>8219</v>
      </c>
      <c r="E3140">
        <v>41</v>
      </c>
    </row>
    <row r="3141" spans="1:5" x14ac:dyDescent="0.2">
      <c r="A3141" s="6" t="s">
        <v>8219</v>
      </c>
      <c r="B3141">
        <v>18</v>
      </c>
      <c r="D3141" s="6" t="s">
        <v>8219</v>
      </c>
      <c r="E3141">
        <v>69</v>
      </c>
    </row>
    <row r="3142" spans="1:5" x14ac:dyDescent="0.2">
      <c r="A3142" s="6" t="s">
        <v>8219</v>
      </c>
      <c r="B3142">
        <v>176</v>
      </c>
      <c r="D3142" s="6" t="s">
        <v>8219</v>
      </c>
      <c r="E3142">
        <v>52</v>
      </c>
    </row>
    <row r="3143" spans="1:5" x14ac:dyDescent="0.2">
      <c r="A3143" s="6" t="s">
        <v>8219</v>
      </c>
      <c r="B3143">
        <v>41</v>
      </c>
      <c r="D3143" s="6" t="s">
        <v>8219</v>
      </c>
      <c r="E3143">
        <v>57</v>
      </c>
    </row>
    <row r="3144" spans="1:5" x14ac:dyDescent="0.2">
      <c r="A3144" s="6" t="s">
        <v>8219</v>
      </c>
      <c r="B3144">
        <v>75</v>
      </c>
      <c r="D3144" s="6" t="s">
        <v>8219</v>
      </c>
      <c r="E3144">
        <v>74</v>
      </c>
    </row>
    <row r="3145" spans="1:5" x14ac:dyDescent="0.2">
      <c r="A3145" s="6" t="s">
        <v>8219</v>
      </c>
      <c r="B3145">
        <v>97</v>
      </c>
      <c r="D3145" s="6" t="s">
        <v>8219</v>
      </c>
      <c r="E3145">
        <v>63</v>
      </c>
    </row>
    <row r="3146" spans="1:5" x14ac:dyDescent="0.2">
      <c r="A3146" s="6" t="s">
        <v>8219</v>
      </c>
      <c r="B3146">
        <v>73</v>
      </c>
      <c r="D3146" s="6" t="s">
        <v>8219</v>
      </c>
      <c r="E3146">
        <v>72</v>
      </c>
    </row>
    <row r="3147" spans="1:5" x14ac:dyDescent="0.2">
      <c r="A3147" s="6" t="s">
        <v>8219</v>
      </c>
      <c r="B3147">
        <v>49</v>
      </c>
      <c r="D3147" s="6" t="s">
        <v>8219</v>
      </c>
      <c r="E3147">
        <v>71</v>
      </c>
    </row>
    <row r="3148" spans="1:5" x14ac:dyDescent="0.2">
      <c r="A3148" s="6" t="s">
        <v>8219</v>
      </c>
      <c r="B3148">
        <v>134</v>
      </c>
      <c r="D3148" s="6" t="s">
        <v>8219</v>
      </c>
      <c r="E3148">
        <v>21</v>
      </c>
    </row>
    <row r="3149" spans="1:5" x14ac:dyDescent="0.2">
      <c r="A3149" s="6" t="s">
        <v>8219</v>
      </c>
      <c r="B3149">
        <v>68</v>
      </c>
      <c r="D3149" s="6" t="s">
        <v>8219</v>
      </c>
      <c r="E3149">
        <v>930</v>
      </c>
    </row>
    <row r="3150" spans="1:5" x14ac:dyDescent="0.2">
      <c r="A3150" s="6" t="s">
        <v>8219</v>
      </c>
      <c r="B3150">
        <v>49</v>
      </c>
      <c r="D3150" s="6" t="s">
        <v>8219</v>
      </c>
      <c r="E3150">
        <v>55</v>
      </c>
    </row>
    <row r="3151" spans="1:5" x14ac:dyDescent="0.2">
      <c r="A3151" s="6" t="s">
        <v>8219</v>
      </c>
      <c r="B3151">
        <v>63</v>
      </c>
      <c r="D3151" s="6" t="s">
        <v>8219</v>
      </c>
      <c r="E3151">
        <v>61</v>
      </c>
    </row>
    <row r="3152" spans="1:5" x14ac:dyDescent="0.2">
      <c r="A3152" s="6" t="s">
        <v>8219</v>
      </c>
      <c r="B3152">
        <v>163</v>
      </c>
      <c r="D3152" s="6" t="s">
        <v>8219</v>
      </c>
      <c r="E3152">
        <v>82</v>
      </c>
    </row>
    <row r="3153" spans="1:5" x14ac:dyDescent="0.2">
      <c r="A3153" s="6" t="s">
        <v>8219</v>
      </c>
      <c r="B3153">
        <v>288</v>
      </c>
      <c r="D3153" s="6" t="s">
        <v>8219</v>
      </c>
      <c r="E3153">
        <v>71</v>
      </c>
    </row>
    <row r="3154" spans="1:5" x14ac:dyDescent="0.2">
      <c r="A3154" s="6" t="s">
        <v>8219</v>
      </c>
      <c r="B3154">
        <v>42</v>
      </c>
      <c r="D3154" s="6" t="s">
        <v>8219</v>
      </c>
      <c r="E3154">
        <v>117</v>
      </c>
    </row>
    <row r="3155" spans="1:5" x14ac:dyDescent="0.2">
      <c r="A3155" s="6" t="s">
        <v>8219</v>
      </c>
      <c r="B3155">
        <v>70</v>
      </c>
      <c r="D3155" s="6" t="s">
        <v>8219</v>
      </c>
      <c r="E3155">
        <v>29</v>
      </c>
    </row>
    <row r="3156" spans="1:5" x14ac:dyDescent="0.2">
      <c r="A3156" s="6" t="s">
        <v>8219</v>
      </c>
      <c r="B3156">
        <v>30</v>
      </c>
      <c r="D3156" s="6" t="s">
        <v>8219</v>
      </c>
      <c r="E3156">
        <v>74</v>
      </c>
    </row>
    <row r="3157" spans="1:5" x14ac:dyDescent="0.2">
      <c r="A3157" s="6" t="s">
        <v>8219</v>
      </c>
      <c r="B3157">
        <v>51</v>
      </c>
      <c r="D3157" s="6" t="s">
        <v>8219</v>
      </c>
      <c r="E3157">
        <v>23</v>
      </c>
    </row>
    <row r="3158" spans="1:5" x14ac:dyDescent="0.2">
      <c r="A3158" s="6" t="s">
        <v>8219</v>
      </c>
      <c r="B3158">
        <v>145</v>
      </c>
      <c r="D3158" s="6" t="s">
        <v>8219</v>
      </c>
      <c r="E3158">
        <v>60</v>
      </c>
    </row>
    <row r="3159" spans="1:5" x14ac:dyDescent="0.2">
      <c r="A3159" s="6" t="s">
        <v>8219</v>
      </c>
      <c r="B3159">
        <v>21</v>
      </c>
      <c r="D3159" s="6" t="s">
        <v>8219</v>
      </c>
      <c r="E3159">
        <v>55</v>
      </c>
    </row>
    <row r="3160" spans="1:5" x14ac:dyDescent="0.2">
      <c r="A3160" s="6" t="s">
        <v>8219</v>
      </c>
      <c r="B3160">
        <v>286</v>
      </c>
      <c r="D3160" s="6" t="s">
        <v>8219</v>
      </c>
      <c r="E3160">
        <v>51</v>
      </c>
    </row>
    <row r="3161" spans="1:5" x14ac:dyDescent="0.2">
      <c r="A3161" s="6" t="s">
        <v>8219</v>
      </c>
      <c r="B3161">
        <v>12</v>
      </c>
      <c r="D3161" s="6" t="s">
        <v>8219</v>
      </c>
      <c r="E3161">
        <v>78</v>
      </c>
    </row>
    <row r="3162" spans="1:5" x14ac:dyDescent="0.2">
      <c r="A3162" s="6" t="s">
        <v>8219</v>
      </c>
      <c r="B3162">
        <v>100</v>
      </c>
      <c r="D3162" s="6" t="s">
        <v>8219</v>
      </c>
      <c r="E3162">
        <v>62</v>
      </c>
    </row>
    <row r="3163" spans="1:5" x14ac:dyDescent="0.2">
      <c r="A3163" s="6" t="s">
        <v>8219</v>
      </c>
      <c r="B3163">
        <v>100</v>
      </c>
      <c r="D3163" s="6" t="s">
        <v>8219</v>
      </c>
      <c r="E3163">
        <v>45</v>
      </c>
    </row>
    <row r="3164" spans="1:5" x14ac:dyDescent="0.2">
      <c r="A3164" s="6" t="s">
        <v>8219</v>
      </c>
      <c r="B3164">
        <v>34</v>
      </c>
      <c r="D3164" s="6" t="s">
        <v>8219</v>
      </c>
      <c r="E3164">
        <v>15</v>
      </c>
    </row>
    <row r="3165" spans="1:5" x14ac:dyDescent="0.2">
      <c r="A3165" s="6" t="s">
        <v>8219</v>
      </c>
      <c r="B3165">
        <v>63</v>
      </c>
      <c r="D3165" s="6" t="s">
        <v>8219</v>
      </c>
      <c r="E3165">
        <v>151</v>
      </c>
    </row>
    <row r="3166" spans="1:5" x14ac:dyDescent="0.2">
      <c r="A3166" s="6" t="s">
        <v>8219</v>
      </c>
      <c r="B3166">
        <v>30</v>
      </c>
      <c r="D3166" s="6" t="s">
        <v>8219</v>
      </c>
      <c r="E3166">
        <v>68</v>
      </c>
    </row>
    <row r="3167" spans="1:5" x14ac:dyDescent="0.2">
      <c r="A3167" s="6" t="s">
        <v>8219</v>
      </c>
      <c r="B3167">
        <v>47</v>
      </c>
      <c r="D3167" s="6" t="s">
        <v>8219</v>
      </c>
      <c r="E3167">
        <v>46</v>
      </c>
    </row>
    <row r="3168" spans="1:5" x14ac:dyDescent="0.2">
      <c r="A3168" s="6" t="s">
        <v>8219</v>
      </c>
      <c r="B3168">
        <v>237</v>
      </c>
      <c r="D3168" s="6" t="s">
        <v>8219</v>
      </c>
      <c r="E3168">
        <v>24</v>
      </c>
    </row>
    <row r="3169" spans="1:5" x14ac:dyDescent="0.2">
      <c r="A3169" s="6" t="s">
        <v>8219</v>
      </c>
      <c r="B3169">
        <v>47</v>
      </c>
      <c r="D3169" s="6" t="s">
        <v>8219</v>
      </c>
      <c r="E3169">
        <v>70</v>
      </c>
    </row>
    <row r="3170" spans="1:5" x14ac:dyDescent="0.2">
      <c r="A3170" s="6" t="s">
        <v>8219</v>
      </c>
      <c r="B3170">
        <v>15</v>
      </c>
      <c r="D3170" s="6" t="s">
        <v>8219</v>
      </c>
      <c r="E3170">
        <v>244</v>
      </c>
    </row>
    <row r="3171" spans="1:5" x14ac:dyDescent="0.2">
      <c r="A3171" s="6" t="s">
        <v>8219</v>
      </c>
      <c r="B3171">
        <v>81</v>
      </c>
      <c r="D3171" s="6" t="s">
        <v>8221</v>
      </c>
      <c r="E3171">
        <v>9</v>
      </c>
    </row>
    <row r="3172" spans="1:5" x14ac:dyDescent="0.2">
      <c r="A3172" s="6" t="s">
        <v>8219</v>
      </c>
      <c r="B3172">
        <v>122</v>
      </c>
      <c r="D3172" s="6" t="s">
        <v>8221</v>
      </c>
      <c r="E3172">
        <v>19</v>
      </c>
    </row>
    <row r="3173" spans="1:5" x14ac:dyDescent="0.2">
      <c r="A3173" s="6" t="s">
        <v>8219</v>
      </c>
      <c r="B3173">
        <v>34</v>
      </c>
      <c r="D3173" s="6" t="s">
        <v>8221</v>
      </c>
      <c r="E3173">
        <v>0</v>
      </c>
    </row>
    <row r="3174" spans="1:5" x14ac:dyDescent="0.2">
      <c r="A3174" s="6" t="s">
        <v>8219</v>
      </c>
      <c r="B3174">
        <v>207</v>
      </c>
      <c r="D3174" s="6" t="s">
        <v>8221</v>
      </c>
      <c r="E3174">
        <v>4</v>
      </c>
    </row>
    <row r="3175" spans="1:5" x14ac:dyDescent="0.2">
      <c r="A3175" s="6" t="s">
        <v>8219</v>
      </c>
      <c r="B3175">
        <v>25</v>
      </c>
      <c r="D3175" s="6" t="s">
        <v>8221</v>
      </c>
      <c r="E3175">
        <v>8</v>
      </c>
    </row>
    <row r="3176" spans="1:5" x14ac:dyDescent="0.2">
      <c r="A3176" s="6" t="s">
        <v>8219</v>
      </c>
      <c r="B3176">
        <v>72</v>
      </c>
      <c r="D3176" s="6" t="s">
        <v>8221</v>
      </c>
      <c r="E3176">
        <v>24</v>
      </c>
    </row>
    <row r="3177" spans="1:5" x14ac:dyDescent="0.2">
      <c r="A3177" s="6" t="s">
        <v>8219</v>
      </c>
      <c r="B3177">
        <v>14</v>
      </c>
      <c r="D3177" s="6" t="s">
        <v>8221</v>
      </c>
      <c r="E3177">
        <v>0</v>
      </c>
    </row>
    <row r="3178" spans="1:5" x14ac:dyDescent="0.2">
      <c r="A3178" s="6" t="s">
        <v>8219</v>
      </c>
      <c r="B3178">
        <v>15</v>
      </c>
      <c r="D3178" s="6" t="s">
        <v>8221</v>
      </c>
      <c r="E3178">
        <v>39</v>
      </c>
    </row>
    <row r="3179" spans="1:5" x14ac:dyDescent="0.2">
      <c r="A3179" s="6" t="s">
        <v>8219</v>
      </c>
      <c r="B3179">
        <v>91</v>
      </c>
      <c r="D3179" s="6" t="s">
        <v>8221</v>
      </c>
      <c r="E3179">
        <v>6</v>
      </c>
    </row>
    <row r="3180" spans="1:5" x14ac:dyDescent="0.2">
      <c r="A3180" s="6" t="s">
        <v>8219</v>
      </c>
      <c r="B3180">
        <v>24</v>
      </c>
      <c r="D3180" s="6" t="s">
        <v>8221</v>
      </c>
      <c r="E3180">
        <v>4</v>
      </c>
    </row>
    <row r="3181" spans="1:5" x14ac:dyDescent="0.2">
      <c r="A3181" s="6" t="s">
        <v>8219</v>
      </c>
      <c r="B3181">
        <v>27</v>
      </c>
      <c r="D3181" s="6" t="s">
        <v>8221</v>
      </c>
      <c r="E3181">
        <v>3</v>
      </c>
    </row>
    <row r="3182" spans="1:5" x14ac:dyDescent="0.2">
      <c r="A3182" s="6" t="s">
        <v>8219</v>
      </c>
      <c r="B3182">
        <v>47</v>
      </c>
      <c r="D3182" s="6" t="s">
        <v>8221</v>
      </c>
      <c r="E3182">
        <v>53</v>
      </c>
    </row>
    <row r="3183" spans="1:5" x14ac:dyDescent="0.2">
      <c r="A3183" s="6" t="s">
        <v>8219</v>
      </c>
      <c r="B3183">
        <v>44</v>
      </c>
      <c r="D3183" s="6" t="s">
        <v>8221</v>
      </c>
      <c r="E3183">
        <v>1</v>
      </c>
    </row>
    <row r="3184" spans="1:5" x14ac:dyDescent="0.2">
      <c r="A3184" s="6" t="s">
        <v>8219</v>
      </c>
      <c r="B3184">
        <v>72</v>
      </c>
      <c r="D3184" s="6" t="s">
        <v>8221</v>
      </c>
      <c r="E3184">
        <v>2</v>
      </c>
    </row>
    <row r="3185" spans="1:5" x14ac:dyDescent="0.2">
      <c r="A3185" s="6" t="s">
        <v>8219</v>
      </c>
      <c r="B3185">
        <v>63</v>
      </c>
      <c r="D3185" s="6" t="s">
        <v>8221</v>
      </c>
      <c r="E3185">
        <v>25</v>
      </c>
    </row>
    <row r="3186" spans="1:5" x14ac:dyDescent="0.2">
      <c r="A3186" s="6" t="s">
        <v>8219</v>
      </c>
      <c r="B3186">
        <v>88</v>
      </c>
      <c r="D3186" s="6" t="s">
        <v>8221</v>
      </c>
      <c r="E3186">
        <v>6</v>
      </c>
    </row>
    <row r="3187" spans="1:5" x14ac:dyDescent="0.2">
      <c r="A3187" s="6" t="s">
        <v>8219</v>
      </c>
      <c r="B3187">
        <v>70</v>
      </c>
      <c r="D3187" s="6" t="s">
        <v>8221</v>
      </c>
      <c r="E3187">
        <v>0</v>
      </c>
    </row>
    <row r="3188" spans="1:5" x14ac:dyDescent="0.2">
      <c r="A3188" s="6" t="s">
        <v>8219</v>
      </c>
      <c r="B3188">
        <v>50</v>
      </c>
      <c r="D3188" s="6" t="s">
        <v>8221</v>
      </c>
      <c r="E3188">
        <v>12</v>
      </c>
    </row>
    <row r="3189" spans="1:5" x14ac:dyDescent="0.2">
      <c r="A3189" s="6" t="s">
        <v>8219</v>
      </c>
      <c r="B3189">
        <v>35</v>
      </c>
      <c r="D3189" s="6" t="s">
        <v>8221</v>
      </c>
      <c r="E3189">
        <v>0</v>
      </c>
    </row>
    <row r="3190" spans="1:5" x14ac:dyDescent="0.2">
      <c r="A3190" s="6" t="s">
        <v>8219</v>
      </c>
      <c r="B3190">
        <v>175</v>
      </c>
      <c r="D3190" s="6" t="s">
        <v>8221</v>
      </c>
      <c r="E3190">
        <v>36</v>
      </c>
    </row>
    <row r="3191" spans="1:5" x14ac:dyDescent="0.2">
      <c r="A3191" s="6" t="s">
        <v>8219</v>
      </c>
      <c r="B3191">
        <v>20</v>
      </c>
      <c r="D3191" s="6" t="s">
        <v>8219</v>
      </c>
      <c r="E3191">
        <v>82</v>
      </c>
    </row>
    <row r="3192" spans="1:5" x14ac:dyDescent="0.2">
      <c r="A3192" s="6" t="s">
        <v>8219</v>
      </c>
      <c r="B3192">
        <v>54</v>
      </c>
      <c r="D3192" s="6" t="s">
        <v>8219</v>
      </c>
      <c r="E3192">
        <v>226</v>
      </c>
    </row>
    <row r="3193" spans="1:5" x14ac:dyDescent="0.2">
      <c r="A3193" s="6" t="s">
        <v>8219</v>
      </c>
      <c r="B3193">
        <v>20</v>
      </c>
      <c r="D3193" s="6" t="s">
        <v>8219</v>
      </c>
      <c r="E3193">
        <v>60</v>
      </c>
    </row>
    <row r="3194" spans="1:5" x14ac:dyDescent="0.2">
      <c r="A3194" s="6" t="s">
        <v>8219</v>
      </c>
      <c r="B3194">
        <v>57</v>
      </c>
      <c r="D3194" s="6" t="s">
        <v>8219</v>
      </c>
      <c r="E3194">
        <v>322</v>
      </c>
    </row>
    <row r="3195" spans="1:5" x14ac:dyDescent="0.2">
      <c r="A3195" s="6" t="s">
        <v>8219</v>
      </c>
      <c r="B3195">
        <v>31</v>
      </c>
      <c r="D3195" s="6" t="s">
        <v>8219</v>
      </c>
      <c r="E3195">
        <v>94</v>
      </c>
    </row>
    <row r="3196" spans="1:5" x14ac:dyDescent="0.2">
      <c r="A3196" s="6" t="s">
        <v>8219</v>
      </c>
      <c r="B3196">
        <v>31</v>
      </c>
      <c r="D3196" s="6" t="s">
        <v>8219</v>
      </c>
      <c r="E3196">
        <v>47</v>
      </c>
    </row>
    <row r="3197" spans="1:5" x14ac:dyDescent="0.2">
      <c r="A3197" s="6" t="s">
        <v>8219</v>
      </c>
      <c r="B3197">
        <v>45</v>
      </c>
      <c r="D3197" s="6" t="s">
        <v>8219</v>
      </c>
      <c r="E3197">
        <v>115</v>
      </c>
    </row>
    <row r="3198" spans="1:5" x14ac:dyDescent="0.2">
      <c r="A3198" s="6" t="s">
        <v>8219</v>
      </c>
      <c r="B3198">
        <v>41</v>
      </c>
      <c r="D3198" s="6" t="s">
        <v>8219</v>
      </c>
      <c r="E3198">
        <v>134</v>
      </c>
    </row>
    <row r="3199" spans="1:5" x14ac:dyDescent="0.2">
      <c r="A3199" s="6" t="s">
        <v>8219</v>
      </c>
      <c r="B3199">
        <v>29</v>
      </c>
      <c r="D3199" s="6" t="s">
        <v>8219</v>
      </c>
      <c r="E3199">
        <v>35</v>
      </c>
    </row>
    <row r="3200" spans="1:5" x14ac:dyDescent="0.2">
      <c r="A3200" s="6" t="s">
        <v>8219</v>
      </c>
      <c r="B3200">
        <v>58</v>
      </c>
      <c r="D3200" s="6" t="s">
        <v>8219</v>
      </c>
      <c r="E3200">
        <v>104</v>
      </c>
    </row>
    <row r="3201" spans="1:5" x14ac:dyDescent="0.2">
      <c r="A3201" s="6" t="s">
        <v>8219</v>
      </c>
      <c r="B3201">
        <v>89</v>
      </c>
      <c r="D3201" s="6" t="s">
        <v>8219</v>
      </c>
      <c r="E3201">
        <v>184</v>
      </c>
    </row>
    <row r="3202" spans="1:5" x14ac:dyDescent="0.2">
      <c r="A3202" s="6" t="s">
        <v>8219</v>
      </c>
      <c r="B3202">
        <v>125</v>
      </c>
      <c r="D3202" s="6" t="s">
        <v>8219</v>
      </c>
      <c r="E3202">
        <v>119</v>
      </c>
    </row>
    <row r="3203" spans="1:5" x14ac:dyDescent="0.2">
      <c r="A3203" s="6" t="s">
        <v>8219</v>
      </c>
      <c r="B3203">
        <v>18</v>
      </c>
      <c r="D3203" s="6" t="s">
        <v>8219</v>
      </c>
      <c r="E3203">
        <v>59</v>
      </c>
    </row>
    <row r="3204" spans="1:5" x14ac:dyDescent="0.2">
      <c r="A3204" s="6" t="s">
        <v>8219</v>
      </c>
      <c r="B3204">
        <v>32</v>
      </c>
      <c r="D3204" s="6" t="s">
        <v>8219</v>
      </c>
      <c r="E3204">
        <v>113</v>
      </c>
    </row>
    <row r="3205" spans="1:5" x14ac:dyDescent="0.2">
      <c r="A3205" s="6" t="s">
        <v>8219</v>
      </c>
      <c r="B3205">
        <v>16</v>
      </c>
      <c r="D3205" s="6" t="s">
        <v>8219</v>
      </c>
      <c r="E3205">
        <v>84</v>
      </c>
    </row>
    <row r="3206" spans="1:5" x14ac:dyDescent="0.2">
      <c r="A3206" s="6" t="s">
        <v>8219</v>
      </c>
      <c r="B3206">
        <v>38</v>
      </c>
      <c r="D3206" s="6" t="s">
        <v>8219</v>
      </c>
      <c r="E3206">
        <v>74</v>
      </c>
    </row>
    <row r="3207" spans="1:5" x14ac:dyDescent="0.2">
      <c r="A3207" s="6" t="s">
        <v>8219</v>
      </c>
      <c r="B3207">
        <v>15</v>
      </c>
      <c r="D3207" s="6" t="s">
        <v>8219</v>
      </c>
      <c r="E3207">
        <v>216</v>
      </c>
    </row>
    <row r="3208" spans="1:5" x14ac:dyDescent="0.2">
      <c r="A3208" s="6" t="s">
        <v>8219</v>
      </c>
      <c r="B3208">
        <v>23</v>
      </c>
      <c r="D3208" s="6" t="s">
        <v>8219</v>
      </c>
      <c r="E3208">
        <v>39</v>
      </c>
    </row>
    <row r="3209" spans="1:5" x14ac:dyDescent="0.2">
      <c r="A3209" s="6" t="s">
        <v>8219</v>
      </c>
      <c r="B3209">
        <v>49</v>
      </c>
      <c r="D3209" s="6" t="s">
        <v>8219</v>
      </c>
      <c r="E3209">
        <v>21</v>
      </c>
    </row>
    <row r="3210" spans="1:5" x14ac:dyDescent="0.2">
      <c r="A3210" s="6" t="s">
        <v>8219</v>
      </c>
      <c r="B3210">
        <v>10</v>
      </c>
      <c r="D3210" s="6" t="s">
        <v>8219</v>
      </c>
      <c r="E3210">
        <v>30</v>
      </c>
    </row>
    <row r="3211" spans="1:5" x14ac:dyDescent="0.2">
      <c r="A3211" s="6" t="s">
        <v>8219</v>
      </c>
      <c r="B3211">
        <v>15</v>
      </c>
      <c r="D3211" s="6" t="s">
        <v>8219</v>
      </c>
      <c r="E3211">
        <v>37</v>
      </c>
    </row>
    <row r="3212" spans="1:5" x14ac:dyDescent="0.2">
      <c r="A3212" s="6" t="s">
        <v>8219</v>
      </c>
      <c r="B3212">
        <v>57</v>
      </c>
      <c r="D3212" s="6" t="s">
        <v>8219</v>
      </c>
      <c r="E3212">
        <v>202</v>
      </c>
    </row>
    <row r="3213" spans="1:5" x14ac:dyDescent="0.2">
      <c r="A3213" s="6" t="s">
        <v>8219</v>
      </c>
      <c r="B3213">
        <v>33</v>
      </c>
      <c r="D3213" s="6" t="s">
        <v>8219</v>
      </c>
      <c r="E3213">
        <v>37</v>
      </c>
    </row>
    <row r="3214" spans="1:5" x14ac:dyDescent="0.2">
      <c r="A3214" s="6" t="s">
        <v>8219</v>
      </c>
      <c r="B3214">
        <v>9</v>
      </c>
      <c r="D3214" s="6" t="s">
        <v>8219</v>
      </c>
      <c r="E3214">
        <v>28</v>
      </c>
    </row>
    <row r="3215" spans="1:5" x14ac:dyDescent="0.2">
      <c r="A3215" s="6" t="s">
        <v>8219</v>
      </c>
      <c r="B3215">
        <v>26</v>
      </c>
      <c r="D3215" s="6" t="s">
        <v>8219</v>
      </c>
      <c r="E3215">
        <v>26</v>
      </c>
    </row>
    <row r="3216" spans="1:5" x14ac:dyDescent="0.2">
      <c r="A3216" s="6" t="s">
        <v>8219</v>
      </c>
      <c r="B3216">
        <v>69</v>
      </c>
      <c r="D3216" s="6" t="s">
        <v>8219</v>
      </c>
      <c r="E3216">
        <v>61</v>
      </c>
    </row>
    <row r="3217" spans="1:5" x14ac:dyDescent="0.2">
      <c r="A3217" s="6" t="s">
        <v>8219</v>
      </c>
      <c r="B3217">
        <v>65</v>
      </c>
      <c r="D3217" s="6" t="s">
        <v>8219</v>
      </c>
      <c r="E3217">
        <v>115</v>
      </c>
    </row>
    <row r="3218" spans="1:5" x14ac:dyDescent="0.2">
      <c r="A3218" s="6" t="s">
        <v>8219</v>
      </c>
      <c r="B3218">
        <v>83</v>
      </c>
      <c r="D3218" s="6" t="s">
        <v>8219</v>
      </c>
      <c r="E3218">
        <v>181</v>
      </c>
    </row>
    <row r="3219" spans="1:5" x14ac:dyDescent="0.2">
      <c r="A3219" s="6" t="s">
        <v>8219</v>
      </c>
      <c r="B3219">
        <v>111</v>
      </c>
      <c r="D3219" s="6" t="s">
        <v>8219</v>
      </c>
      <c r="E3219">
        <v>110</v>
      </c>
    </row>
    <row r="3220" spans="1:5" x14ac:dyDescent="0.2">
      <c r="A3220" s="6" t="s">
        <v>8219</v>
      </c>
      <c r="B3220">
        <v>46</v>
      </c>
      <c r="D3220" s="6" t="s">
        <v>8219</v>
      </c>
      <c r="E3220">
        <v>269</v>
      </c>
    </row>
    <row r="3221" spans="1:5" x14ac:dyDescent="0.2">
      <c r="A3221" s="6" t="s">
        <v>8219</v>
      </c>
      <c r="B3221">
        <v>63</v>
      </c>
      <c r="D3221" s="6" t="s">
        <v>8219</v>
      </c>
      <c r="E3221">
        <v>79</v>
      </c>
    </row>
    <row r="3222" spans="1:5" x14ac:dyDescent="0.2">
      <c r="A3222" s="6" t="s">
        <v>8219</v>
      </c>
      <c r="B3222">
        <v>9</v>
      </c>
      <c r="D3222" s="6" t="s">
        <v>8219</v>
      </c>
      <c r="E3222">
        <v>104</v>
      </c>
    </row>
    <row r="3223" spans="1:5" x14ac:dyDescent="0.2">
      <c r="A3223" s="6" t="s">
        <v>8219</v>
      </c>
      <c r="B3223">
        <v>34</v>
      </c>
      <c r="D3223" s="6" t="s">
        <v>8219</v>
      </c>
      <c r="E3223">
        <v>34</v>
      </c>
    </row>
    <row r="3224" spans="1:5" x14ac:dyDescent="0.2">
      <c r="A3224" s="6" t="s">
        <v>8219</v>
      </c>
      <c r="B3224">
        <v>112</v>
      </c>
      <c r="D3224" s="6" t="s">
        <v>8219</v>
      </c>
      <c r="E3224">
        <v>167</v>
      </c>
    </row>
    <row r="3225" spans="1:5" x14ac:dyDescent="0.2">
      <c r="A3225" s="6" t="s">
        <v>8219</v>
      </c>
      <c r="B3225">
        <v>47</v>
      </c>
      <c r="D3225" s="6" t="s">
        <v>8219</v>
      </c>
      <c r="E3225">
        <v>183</v>
      </c>
    </row>
    <row r="3226" spans="1:5" x14ac:dyDescent="0.2">
      <c r="A3226" s="6" t="s">
        <v>8219</v>
      </c>
      <c r="B3226">
        <v>38</v>
      </c>
      <c r="D3226" s="6" t="s">
        <v>8219</v>
      </c>
      <c r="E3226">
        <v>71</v>
      </c>
    </row>
    <row r="3227" spans="1:5" x14ac:dyDescent="0.2">
      <c r="A3227" s="6" t="s">
        <v>8219</v>
      </c>
      <c r="B3227">
        <v>28</v>
      </c>
      <c r="D3227" s="6" t="s">
        <v>8219</v>
      </c>
      <c r="E3227">
        <v>69</v>
      </c>
    </row>
    <row r="3228" spans="1:5" x14ac:dyDescent="0.2">
      <c r="A3228" s="6" t="s">
        <v>8219</v>
      </c>
      <c r="B3228">
        <v>78</v>
      </c>
      <c r="D3228" s="6" t="s">
        <v>8219</v>
      </c>
      <c r="E3228">
        <v>270</v>
      </c>
    </row>
    <row r="3229" spans="1:5" x14ac:dyDescent="0.2">
      <c r="A3229" s="6" t="s">
        <v>8219</v>
      </c>
      <c r="B3229">
        <v>23</v>
      </c>
      <c r="D3229" s="6" t="s">
        <v>8219</v>
      </c>
      <c r="E3229">
        <v>193</v>
      </c>
    </row>
    <row r="3230" spans="1:5" x14ac:dyDescent="0.2">
      <c r="A3230" s="6" t="s">
        <v>8219</v>
      </c>
      <c r="B3230">
        <v>40</v>
      </c>
      <c r="D3230" s="6" t="s">
        <v>8219</v>
      </c>
      <c r="E3230">
        <v>57</v>
      </c>
    </row>
    <row r="3231" spans="1:5" x14ac:dyDescent="0.2">
      <c r="A3231" s="6" t="s">
        <v>8219</v>
      </c>
      <c r="B3231">
        <v>13</v>
      </c>
      <c r="D3231" s="6" t="s">
        <v>8219</v>
      </c>
      <c r="E3231">
        <v>200</v>
      </c>
    </row>
    <row r="3232" spans="1:5" x14ac:dyDescent="0.2">
      <c r="A3232" s="6" t="s">
        <v>8219</v>
      </c>
      <c r="B3232">
        <v>18</v>
      </c>
      <c r="D3232" s="6" t="s">
        <v>8219</v>
      </c>
      <c r="E3232">
        <v>88</v>
      </c>
    </row>
    <row r="3233" spans="1:5" x14ac:dyDescent="0.2">
      <c r="A3233" s="6" t="s">
        <v>8219</v>
      </c>
      <c r="B3233">
        <v>22</v>
      </c>
      <c r="D3233" s="6" t="s">
        <v>8219</v>
      </c>
      <c r="E3233">
        <v>213</v>
      </c>
    </row>
    <row r="3234" spans="1:5" x14ac:dyDescent="0.2">
      <c r="A3234" s="6" t="s">
        <v>8219</v>
      </c>
      <c r="B3234">
        <v>79</v>
      </c>
      <c r="D3234" s="6" t="s">
        <v>8219</v>
      </c>
      <c r="E3234">
        <v>20</v>
      </c>
    </row>
    <row r="3235" spans="1:5" x14ac:dyDescent="0.2">
      <c r="A3235" s="6" t="s">
        <v>8219</v>
      </c>
      <c r="B3235">
        <v>14</v>
      </c>
      <c r="D3235" s="6" t="s">
        <v>8219</v>
      </c>
      <c r="E3235">
        <v>50</v>
      </c>
    </row>
    <row r="3236" spans="1:5" x14ac:dyDescent="0.2">
      <c r="A3236" s="6" t="s">
        <v>8219</v>
      </c>
      <c r="B3236">
        <v>51</v>
      </c>
      <c r="D3236" s="6" t="s">
        <v>8219</v>
      </c>
      <c r="E3236">
        <v>115</v>
      </c>
    </row>
    <row r="3237" spans="1:5" x14ac:dyDescent="0.2">
      <c r="A3237" s="6" t="s">
        <v>8219</v>
      </c>
      <c r="B3237">
        <v>54</v>
      </c>
      <c r="D3237" s="6" t="s">
        <v>8219</v>
      </c>
      <c r="E3237">
        <v>186</v>
      </c>
    </row>
    <row r="3238" spans="1:5" x14ac:dyDescent="0.2">
      <c r="A3238" s="6" t="s">
        <v>8219</v>
      </c>
      <c r="B3238">
        <v>70</v>
      </c>
      <c r="D3238" s="6" t="s">
        <v>8219</v>
      </c>
      <c r="E3238">
        <v>18</v>
      </c>
    </row>
    <row r="3239" spans="1:5" x14ac:dyDescent="0.2">
      <c r="A3239" s="6" t="s">
        <v>8219</v>
      </c>
      <c r="B3239">
        <v>44</v>
      </c>
      <c r="D3239" s="6" t="s">
        <v>8219</v>
      </c>
      <c r="E3239">
        <v>176</v>
      </c>
    </row>
    <row r="3240" spans="1:5" x14ac:dyDescent="0.2">
      <c r="A3240" s="6" t="s">
        <v>8219</v>
      </c>
      <c r="B3240">
        <v>55</v>
      </c>
      <c r="D3240" s="6" t="s">
        <v>8219</v>
      </c>
      <c r="E3240">
        <v>41</v>
      </c>
    </row>
    <row r="3241" spans="1:5" x14ac:dyDescent="0.2">
      <c r="A3241" s="6" t="s">
        <v>8219</v>
      </c>
      <c r="B3241">
        <v>15</v>
      </c>
      <c r="D3241" s="6" t="s">
        <v>8219</v>
      </c>
      <c r="E3241">
        <v>75</v>
      </c>
    </row>
    <row r="3242" spans="1:5" x14ac:dyDescent="0.2">
      <c r="A3242" s="6" t="s">
        <v>8219</v>
      </c>
      <c r="B3242">
        <v>27</v>
      </c>
      <c r="D3242" s="6" t="s">
        <v>8219</v>
      </c>
      <c r="E3242">
        <v>97</v>
      </c>
    </row>
    <row r="3243" spans="1:5" x14ac:dyDescent="0.2">
      <c r="A3243" s="6" t="s">
        <v>8219</v>
      </c>
      <c r="B3243">
        <v>21</v>
      </c>
      <c r="D3243" s="6" t="s">
        <v>8219</v>
      </c>
      <c r="E3243">
        <v>73</v>
      </c>
    </row>
    <row r="3244" spans="1:5" x14ac:dyDescent="0.2">
      <c r="A3244" s="6" t="s">
        <v>8219</v>
      </c>
      <c r="B3244">
        <v>162</v>
      </c>
      <c r="D3244" s="6" t="s">
        <v>8219</v>
      </c>
      <c r="E3244">
        <v>49</v>
      </c>
    </row>
    <row r="3245" spans="1:5" x14ac:dyDescent="0.2">
      <c r="A3245" s="6" t="s">
        <v>8219</v>
      </c>
      <c r="B3245">
        <v>23</v>
      </c>
      <c r="D3245" s="6" t="s">
        <v>8219</v>
      </c>
      <c r="E3245">
        <v>134</v>
      </c>
    </row>
    <row r="3246" spans="1:5" x14ac:dyDescent="0.2">
      <c r="A3246" s="6" t="s">
        <v>8219</v>
      </c>
      <c r="B3246">
        <v>72</v>
      </c>
      <c r="D3246" s="6" t="s">
        <v>8219</v>
      </c>
      <c r="E3246">
        <v>68</v>
      </c>
    </row>
    <row r="3247" spans="1:5" x14ac:dyDescent="0.2">
      <c r="A3247" s="6" t="s">
        <v>8219</v>
      </c>
      <c r="B3247">
        <v>68</v>
      </c>
      <c r="D3247" s="6" t="s">
        <v>8219</v>
      </c>
      <c r="E3247">
        <v>49</v>
      </c>
    </row>
    <row r="3248" spans="1:5" x14ac:dyDescent="0.2">
      <c r="A3248" s="6" t="s">
        <v>8219</v>
      </c>
      <c r="B3248">
        <v>20</v>
      </c>
      <c r="D3248" s="6" t="s">
        <v>8219</v>
      </c>
      <c r="E3248">
        <v>63</v>
      </c>
    </row>
    <row r="3249" spans="1:5" x14ac:dyDescent="0.2">
      <c r="A3249" s="6" t="s">
        <v>8219</v>
      </c>
      <c r="B3249">
        <v>26</v>
      </c>
      <c r="D3249" s="6" t="s">
        <v>8219</v>
      </c>
      <c r="E3249">
        <v>163</v>
      </c>
    </row>
    <row r="3250" spans="1:5" x14ac:dyDescent="0.2">
      <c r="A3250" s="6" t="s">
        <v>8219</v>
      </c>
      <c r="B3250">
        <v>72</v>
      </c>
      <c r="D3250" s="6" t="s">
        <v>8219</v>
      </c>
      <c r="E3250">
        <v>288</v>
      </c>
    </row>
    <row r="3251" spans="1:5" x14ac:dyDescent="0.2">
      <c r="A3251" s="6" t="s">
        <v>8219</v>
      </c>
      <c r="B3251">
        <v>3</v>
      </c>
      <c r="D3251" s="6" t="s">
        <v>8219</v>
      </c>
      <c r="E3251">
        <v>42</v>
      </c>
    </row>
    <row r="3252" spans="1:5" x14ac:dyDescent="0.2">
      <c r="A3252" s="6" t="s">
        <v>8219</v>
      </c>
      <c r="B3252">
        <v>18</v>
      </c>
      <c r="D3252" s="6" t="s">
        <v>8219</v>
      </c>
      <c r="E3252">
        <v>70</v>
      </c>
    </row>
    <row r="3253" spans="1:5" x14ac:dyDescent="0.2">
      <c r="A3253" s="6" t="s">
        <v>8219</v>
      </c>
      <c r="B3253">
        <v>30</v>
      </c>
      <c r="D3253" s="6" t="s">
        <v>8219</v>
      </c>
      <c r="E3253">
        <v>30</v>
      </c>
    </row>
    <row r="3254" spans="1:5" x14ac:dyDescent="0.2">
      <c r="A3254" s="6" t="s">
        <v>8219</v>
      </c>
      <c r="B3254">
        <v>23</v>
      </c>
      <c r="D3254" s="6" t="s">
        <v>8219</v>
      </c>
      <c r="E3254">
        <v>51</v>
      </c>
    </row>
    <row r="3255" spans="1:5" x14ac:dyDescent="0.2">
      <c r="A3255" s="6" t="s">
        <v>8219</v>
      </c>
      <c r="B3255">
        <v>54</v>
      </c>
      <c r="D3255" s="6" t="s">
        <v>8219</v>
      </c>
      <c r="E3255">
        <v>145</v>
      </c>
    </row>
    <row r="3256" spans="1:5" x14ac:dyDescent="0.2">
      <c r="A3256" s="6" t="s">
        <v>8219</v>
      </c>
      <c r="B3256">
        <v>26</v>
      </c>
      <c r="D3256" s="6" t="s">
        <v>8219</v>
      </c>
      <c r="E3256">
        <v>21</v>
      </c>
    </row>
    <row r="3257" spans="1:5" x14ac:dyDescent="0.2">
      <c r="A3257" s="6" t="s">
        <v>8219</v>
      </c>
      <c r="B3257">
        <v>9</v>
      </c>
      <c r="D3257" s="6" t="s">
        <v>8219</v>
      </c>
      <c r="E3257">
        <v>286</v>
      </c>
    </row>
    <row r="3258" spans="1:5" x14ac:dyDescent="0.2">
      <c r="A3258" s="6" t="s">
        <v>8219</v>
      </c>
      <c r="B3258">
        <v>27</v>
      </c>
      <c r="D3258" s="6" t="s">
        <v>8219</v>
      </c>
      <c r="E3258">
        <v>12</v>
      </c>
    </row>
    <row r="3259" spans="1:5" x14ac:dyDescent="0.2">
      <c r="A3259" s="6" t="s">
        <v>8219</v>
      </c>
      <c r="B3259">
        <v>30</v>
      </c>
      <c r="D3259" s="6" t="s">
        <v>8219</v>
      </c>
      <c r="E3259">
        <v>100</v>
      </c>
    </row>
    <row r="3260" spans="1:5" x14ac:dyDescent="0.2">
      <c r="A3260" s="6" t="s">
        <v>8219</v>
      </c>
      <c r="B3260">
        <v>52</v>
      </c>
      <c r="D3260" s="6" t="s">
        <v>8219</v>
      </c>
      <c r="E3260">
        <v>100</v>
      </c>
    </row>
    <row r="3261" spans="1:5" x14ac:dyDescent="0.2">
      <c r="A3261" s="6" t="s">
        <v>8219</v>
      </c>
      <c r="B3261">
        <v>17</v>
      </c>
      <c r="D3261" s="6" t="s">
        <v>8219</v>
      </c>
      <c r="E3261">
        <v>34</v>
      </c>
    </row>
    <row r="3262" spans="1:5" x14ac:dyDescent="0.2">
      <c r="A3262" s="6" t="s">
        <v>8219</v>
      </c>
      <c r="B3262">
        <v>19</v>
      </c>
      <c r="D3262" s="6" t="s">
        <v>8219</v>
      </c>
      <c r="E3262">
        <v>63</v>
      </c>
    </row>
    <row r="3263" spans="1:5" x14ac:dyDescent="0.2">
      <c r="A3263" s="6" t="s">
        <v>8219</v>
      </c>
      <c r="B3263">
        <v>77</v>
      </c>
      <c r="D3263" s="6" t="s">
        <v>8219</v>
      </c>
      <c r="E3263">
        <v>30</v>
      </c>
    </row>
    <row r="3264" spans="1:5" x14ac:dyDescent="0.2">
      <c r="A3264" s="6" t="s">
        <v>8219</v>
      </c>
      <c r="B3264">
        <v>21</v>
      </c>
      <c r="D3264" s="6" t="s">
        <v>8219</v>
      </c>
      <c r="E3264">
        <v>47</v>
      </c>
    </row>
    <row r="3265" spans="1:5" x14ac:dyDescent="0.2">
      <c r="A3265" s="6" t="s">
        <v>8219</v>
      </c>
      <c r="B3265">
        <v>38</v>
      </c>
      <c r="D3265" s="6" t="s">
        <v>8219</v>
      </c>
      <c r="E3265">
        <v>237</v>
      </c>
    </row>
    <row r="3266" spans="1:5" x14ac:dyDescent="0.2">
      <c r="A3266" s="6" t="s">
        <v>8219</v>
      </c>
      <c r="B3266">
        <v>28</v>
      </c>
      <c r="D3266" s="6" t="s">
        <v>8219</v>
      </c>
      <c r="E3266">
        <v>47</v>
      </c>
    </row>
    <row r="3267" spans="1:5" x14ac:dyDescent="0.2">
      <c r="A3267" s="6" t="s">
        <v>8219</v>
      </c>
      <c r="B3267">
        <v>48</v>
      </c>
      <c r="D3267" s="6" t="s">
        <v>8219</v>
      </c>
      <c r="E3267">
        <v>15</v>
      </c>
    </row>
    <row r="3268" spans="1:5" x14ac:dyDescent="0.2">
      <c r="A3268" s="6" t="s">
        <v>8219</v>
      </c>
      <c r="B3268">
        <v>46</v>
      </c>
      <c r="D3268" s="6" t="s">
        <v>8219</v>
      </c>
      <c r="E3268">
        <v>81</v>
      </c>
    </row>
    <row r="3269" spans="1:5" x14ac:dyDescent="0.2">
      <c r="A3269" s="6" t="s">
        <v>8219</v>
      </c>
      <c r="B3269">
        <v>30</v>
      </c>
      <c r="D3269" s="6" t="s">
        <v>8219</v>
      </c>
      <c r="E3269">
        <v>122</v>
      </c>
    </row>
    <row r="3270" spans="1:5" x14ac:dyDescent="0.2">
      <c r="A3270" s="6" t="s">
        <v>8219</v>
      </c>
      <c r="B3270">
        <v>64</v>
      </c>
      <c r="D3270" s="6" t="s">
        <v>8219</v>
      </c>
      <c r="E3270">
        <v>34</v>
      </c>
    </row>
    <row r="3271" spans="1:5" x14ac:dyDescent="0.2">
      <c r="A3271" s="6" t="s">
        <v>8219</v>
      </c>
      <c r="B3271">
        <v>15</v>
      </c>
      <c r="D3271" s="6" t="s">
        <v>8219</v>
      </c>
      <c r="E3271">
        <v>207</v>
      </c>
    </row>
    <row r="3272" spans="1:5" x14ac:dyDescent="0.2">
      <c r="A3272" s="6" t="s">
        <v>8219</v>
      </c>
      <c r="B3272">
        <v>41</v>
      </c>
      <c r="D3272" s="6" t="s">
        <v>8219</v>
      </c>
      <c r="E3272">
        <v>25</v>
      </c>
    </row>
    <row r="3273" spans="1:5" x14ac:dyDescent="0.2">
      <c r="A3273" s="6" t="s">
        <v>8219</v>
      </c>
      <c r="B3273">
        <v>35</v>
      </c>
      <c r="D3273" s="6" t="s">
        <v>8219</v>
      </c>
      <c r="E3273">
        <v>72</v>
      </c>
    </row>
    <row r="3274" spans="1:5" x14ac:dyDescent="0.2">
      <c r="A3274" s="6" t="s">
        <v>8219</v>
      </c>
      <c r="B3274">
        <v>45</v>
      </c>
      <c r="D3274" s="6" t="s">
        <v>8219</v>
      </c>
      <c r="E3274">
        <v>14</v>
      </c>
    </row>
    <row r="3275" spans="1:5" x14ac:dyDescent="0.2">
      <c r="A3275" s="6" t="s">
        <v>8219</v>
      </c>
      <c r="B3275">
        <v>62</v>
      </c>
      <c r="D3275" s="6" t="s">
        <v>8219</v>
      </c>
      <c r="E3275">
        <v>15</v>
      </c>
    </row>
    <row r="3276" spans="1:5" x14ac:dyDescent="0.2">
      <c r="A3276" s="6" t="s">
        <v>8219</v>
      </c>
      <c r="B3276">
        <v>22</v>
      </c>
      <c r="D3276" s="6" t="s">
        <v>8219</v>
      </c>
      <c r="E3276">
        <v>91</v>
      </c>
    </row>
    <row r="3277" spans="1:5" x14ac:dyDescent="0.2">
      <c r="A3277" s="6" t="s">
        <v>8219</v>
      </c>
      <c r="B3277">
        <v>18</v>
      </c>
      <c r="D3277" s="6" t="s">
        <v>8219</v>
      </c>
      <c r="E3277">
        <v>24</v>
      </c>
    </row>
    <row r="3278" spans="1:5" x14ac:dyDescent="0.2">
      <c r="A3278" s="6" t="s">
        <v>8219</v>
      </c>
      <c r="B3278">
        <v>12</v>
      </c>
      <c r="D3278" s="6" t="s">
        <v>8219</v>
      </c>
      <c r="E3278">
        <v>27</v>
      </c>
    </row>
    <row r="3279" spans="1:5" x14ac:dyDescent="0.2">
      <c r="A3279" s="6" t="s">
        <v>8219</v>
      </c>
      <c r="B3279">
        <v>44</v>
      </c>
      <c r="D3279" s="6" t="s">
        <v>8219</v>
      </c>
      <c r="E3279">
        <v>47</v>
      </c>
    </row>
    <row r="3280" spans="1:5" x14ac:dyDescent="0.2">
      <c r="A3280" s="6" t="s">
        <v>8219</v>
      </c>
      <c r="B3280">
        <v>27</v>
      </c>
      <c r="D3280" s="6" t="s">
        <v>8219</v>
      </c>
      <c r="E3280">
        <v>44</v>
      </c>
    </row>
    <row r="3281" spans="1:5" x14ac:dyDescent="0.2">
      <c r="A3281" s="6" t="s">
        <v>8219</v>
      </c>
      <c r="B3281">
        <v>38</v>
      </c>
      <c r="D3281" s="6" t="s">
        <v>8219</v>
      </c>
      <c r="E3281">
        <v>72</v>
      </c>
    </row>
    <row r="3282" spans="1:5" x14ac:dyDescent="0.2">
      <c r="A3282" s="6" t="s">
        <v>8219</v>
      </c>
      <c r="B3282">
        <v>28</v>
      </c>
      <c r="D3282" s="6" t="s">
        <v>8219</v>
      </c>
      <c r="E3282">
        <v>63</v>
      </c>
    </row>
    <row r="3283" spans="1:5" x14ac:dyDescent="0.2">
      <c r="A3283" s="6" t="s">
        <v>8219</v>
      </c>
      <c r="B3283">
        <v>24</v>
      </c>
      <c r="D3283" s="6" t="s">
        <v>8219</v>
      </c>
      <c r="E3283">
        <v>88</v>
      </c>
    </row>
    <row r="3284" spans="1:5" x14ac:dyDescent="0.2">
      <c r="A3284" s="6" t="s">
        <v>8219</v>
      </c>
      <c r="B3284">
        <v>65</v>
      </c>
      <c r="D3284" s="6" t="s">
        <v>8219</v>
      </c>
      <c r="E3284">
        <v>70</v>
      </c>
    </row>
    <row r="3285" spans="1:5" x14ac:dyDescent="0.2">
      <c r="A3285" s="6" t="s">
        <v>8219</v>
      </c>
      <c r="B3285">
        <v>46</v>
      </c>
      <c r="D3285" s="6" t="s">
        <v>8219</v>
      </c>
      <c r="E3285">
        <v>50</v>
      </c>
    </row>
    <row r="3286" spans="1:5" x14ac:dyDescent="0.2">
      <c r="A3286" s="6" t="s">
        <v>8219</v>
      </c>
      <c r="B3286">
        <v>85</v>
      </c>
      <c r="D3286" s="6" t="s">
        <v>8219</v>
      </c>
      <c r="E3286">
        <v>35</v>
      </c>
    </row>
    <row r="3287" spans="1:5" x14ac:dyDescent="0.2">
      <c r="A3287" s="6" t="s">
        <v>8219</v>
      </c>
      <c r="B3287">
        <v>66</v>
      </c>
      <c r="D3287" s="6" t="s">
        <v>8219</v>
      </c>
      <c r="E3287">
        <v>175</v>
      </c>
    </row>
    <row r="3288" spans="1:5" x14ac:dyDescent="0.2">
      <c r="A3288" s="6" t="s">
        <v>8219</v>
      </c>
      <c r="B3288">
        <v>165</v>
      </c>
      <c r="D3288" s="6" t="s">
        <v>8219</v>
      </c>
      <c r="E3288">
        <v>20</v>
      </c>
    </row>
    <row r="3289" spans="1:5" x14ac:dyDescent="0.2">
      <c r="A3289" s="6" t="s">
        <v>8219</v>
      </c>
      <c r="B3289">
        <v>17</v>
      </c>
      <c r="D3289" s="6" t="s">
        <v>8219</v>
      </c>
      <c r="E3289">
        <v>54</v>
      </c>
    </row>
    <row r="3290" spans="1:5" x14ac:dyDescent="0.2">
      <c r="A3290" s="6" t="s">
        <v>8219</v>
      </c>
      <c r="B3290">
        <v>3</v>
      </c>
      <c r="D3290" s="6" t="s">
        <v>8219</v>
      </c>
      <c r="E3290">
        <v>20</v>
      </c>
    </row>
    <row r="3291" spans="1:5" x14ac:dyDescent="0.2">
      <c r="A3291" s="6" t="s">
        <v>8219</v>
      </c>
      <c r="B3291">
        <v>17</v>
      </c>
      <c r="D3291" s="6" t="s">
        <v>8219</v>
      </c>
      <c r="E3291">
        <v>57</v>
      </c>
    </row>
    <row r="3292" spans="1:5" x14ac:dyDescent="0.2">
      <c r="A3292" s="6" t="s">
        <v>8219</v>
      </c>
      <c r="B3292">
        <v>91</v>
      </c>
      <c r="D3292" s="6" t="s">
        <v>8219</v>
      </c>
      <c r="E3292">
        <v>31</v>
      </c>
    </row>
    <row r="3293" spans="1:5" x14ac:dyDescent="0.2">
      <c r="A3293" s="6" t="s">
        <v>8219</v>
      </c>
      <c r="B3293">
        <v>67</v>
      </c>
      <c r="D3293" s="6" t="s">
        <v>8219</v>
      </c>
      <c r="E3293">
        <v>31</v>
      </c>
    </row>
    <row r="3294" spans="1:5" x14ac:dyDescent="0.2">
      <c r="A3294" s="6" t="s">
        <v>8219</v>
      </c>
      <c r="B3294">
        <v>18</v>
      </c>
      <c r="D3294" s="6" t="s">
        <v>8219</v>
      </c>
      <c r="E3294">
        <v>45</v>
      </c>
    </row>
    <row r="3295" spans="1:5" x14ac:dyDescent="0.2">
      <c r="A3295" s="6" t="s">
        <v>8219</v>
      </c>
      <c r="B3295">
        <v>21</v>
      </c>
      <c r="D3295" s="6" t="s">
        <v>8219</v>
      </c>
      <c r="E3295">
        <v>41</v>
      </c>
    </row>
    <row r="3296" spans="1:5" x14ac:dyDescent="0.2">
      <c r="A3296" s="6" t="s">
        <v>8219</v>
      </c>
      <c r="B3296">
        <v>40</v>
      </c>
      <c r="D3296" s="6" t="s">
        <v>8219</v>
      </c>
      <c r="E3296">
        <v>29</v>
      </c>
    </row>
    <row r="3297" spans="1:5" x14ac:dyDescent="0.2">
      <c r="A3297" s="6" t="s">
        <v>8219</v>
      </c>
      <c r="B3297">
        <v>78</v>
      </c>
      <c r="D3297" s="6" t="s">
        <v>8219</v>
      </c>
      <c r="E3297">
        <v>58</v>
      </c>
    </row>
    <row r="3298" spans="1:5" x14ac:dyDescent="0.2">
      <c r="A3298" s="6" t="s">
        <v>8219</v>
      </c>
      <c r="B3298">
        <v>26</v>
      </c>
      <c r="D3298" s="6" t="s">
        <v>8219</v>
      </c>
      <c r="E3298">
        <v>89</v>
      </c>
    </row>
    <row r="3299" spans="1:5" x14ac:dyDescent="0.2">
      <c r="A3299" s="6" t="s">
        <v>8219</v>
      </c>
      <c r="B3299">
        <v>14</v>
      </c>
      <c r="D3299" s="6" t="s">
        <v>8219</v>
      </c>
      <c r="E3299">
        <v>125</v>
      </c>
    </row>
    <row r="3300" spans="1:5" x14ac:dyDescent="0.2">
      <c r="A3300" s="6" t="s">
        <v>8219</v>
      </c>
      <c r="B3300">
        <v>44</v>
      </c>
      <c r="D3300" s="6" t="s">
        <v>8219</v>
      </c>
      <c r="E3300">
        <v>18</v>
      </c>
    </row>
    <row r="3301" spans="1:5" x14ac:dyDescent="0.2">
      <c r="A3301" s="6" t="s">
        <v>8219</v>
      </c>
      <c r="B3301">
        <v>9</v>
      </c>
      <c r="D3301" s="6" t="s">
        <v>8219</v>
      </c>
      <c r="E3301">
        <v>32</v>
      </c>
    </row>
    <row r="3302" spans="1:5" x14ac:dyDescent="0.2">
      <c r="A3302" s="6" t="s">
        <v>8219</v>
      </c>
      <c r="B3302">
        <v>30</v>
      </c>
      <c r="D3302" s="6" t="s">
        <v>8219</v>
      </c>
      <c r="E3302">
        <v>16</v>
      </c>
    </row>
    <row r="3303" spans="1:5" x14ac:dyDescent="0.2">
      <c r="A3303" s="6" t="s">
        <v>8219</v>
      </c>
      <c r="B3303">
        <v>45</v>
      </c>
      <c r="D3303" s="6" t="s">
        <v>8219</v>
      </c>
      <c r="E3303">
        <v>38</v>
      </c>
    </row>
    <row r="3304" spans="1:5" x14ac:dyDescent="0.2">
      <c r="A3304" s="6" t="s">
        <v>8219</v>
      </c>
      <c r="B3304">
        <v>56</v>
      </c>
      <c r="D3304" s="6" t="s">
        <v>8219</v>
      </c>
      <c r="E3304">
        <v>15</v>
      </c>
    </row>
    <row r="3305" spans="1:5" x14ac:dyDescent="0.2">
      <c r="A3305" s="6" t="s">
        <v>8219</v>
      </c>
      <c r="B3305">
        <v>46</v>
      </c>
      <c r="D3305" s="6" t="s">
        <v>8219</v>
      </c>
      <c r="E3305">
        <v>23</v>
      </c>
    </row>
    <row r="3306" spans="1:5" x14ac:dyDescent="0.2">
      <c r="A3306" s="6" t="s">
        <v>8219</v>
      </c>
      <c r="B3306">
        <v>34</v>
      </c>
      <c r="D3306" s="6" t="s">
        <v>8219</v>
      </c>
      <c r="E3306">
        <v>49</v>
      </c>
    </row>
    <row r="3307" spans="1:5" x14ac:dyDescent="0.2">
      <c r="A3307" s="6" t="s">
        <v>8219</v>
      </c>
      <c r="B3307">
        <v>98</v>
      </c>
      <c r="D3307" s="6" t="s">
        <v>8219</v>
      </c>
      <c r="E3307">
        <v>10</v>
      </c>
    </row>
    <row r="3308" spans="1:5" x14ac:dyDescent="0.2">
      <c r="A3308" s="6" t="s">
        <v>8219</v>
      </c>
      <c r="B3308">
        <v>46</v>
      </c>
      <c r="D3308" s="6" t="s">
        <v>8219</v>
      </c>
      <c r="E3308">
        <v>15</v>
      </c>
    </row>
    <row r="3309" spans="1:5" x14ac:dyDescent="0.2">
      <c r="A3309" s="6" t="s">
        <v>8219</v>
      </c>
      <c r="B3309">
        <v>10</v>
      </c>
      <c r="D3309" s="6" t="s">
        <v>8219</v>
      </c>
      <c r="E3309">
        <v>57</v>
      </c>
    </row>
    <row r="3310" spans="1:5" x14ac:dyDescent="0.2">
      <c r="A3310" s="6" t="s">
        <v>8219</v>
      </c>
      <c r="B3310">
        <v>76</v>
      </c>
      <c r="D3310" s="6" t="s">
        <v>8219</v>
      </c>
      <c r="E3310">
        <v>33</v>
      </c>
    </row>
    <row r="3311" spans="1:5" x14ac:dyDescent="0.2">
      <c r="A3311" s="6" t="s">
        <v>8219</v>
      </c>
      <c r="B3311">
        <v>104</v>
      </c>
      <c r="D3311" s="6" t="s">
        <v>8219</v>
      </c>
      <c r="E3311">
        <v>9</v>
      </c>
    </row>
    <row r="3312" spans="1:5" x14ac:dyDescent="0.2">
      <c r="A3312" s="6" t="s">
        <v>8219</v>
      </c>
      <c r="B3312">
        <v>87</v>
      </c>
      <c r="D3312" s="6" t="s">
        <v>8219</v>
      </c>
      <c r="E3312">
        <v>26</v>
      </c>
    </row>
    <row r="3313" spans="1:5" x14ac:dyDescent="0.2">
      <c r="A3313" s="6" t="s">
        <v>8219</v>
      </c>
      <c r="B3313">
        <v>29</v>
      </c>
      <c r="D3313" s="6" t="s">
        <v>8219</v>
      </c>
      <c r="E3313">
        <v>69</v>
      </c>
    </row>
    <row r="3314" spans="1:5" x14ac:dyDescent="0.2">
      <c r="A3314" s="6" t="s">
        <v>8219</v>
      </c>
      <c r="B3314">
        <v>51</v>
      </c>
      <c r="D3314" s="6" t="s">
        <v>8219</v>
      </c>
      <c r="E3314">
        <v>65</v>
      </c>
    </row>
    <row r="3315" spans="1:5" x14ac:dyDescent="0.2">
      <c r="A3315" s="6" t="s">
        <v>8219</v>
      </c>
      <c r="B3315">
        <v>12</v>
      </c>
      <c r="D3315" s="6" t="s">
        <v>8219</v>
      </c>
      <c r="E3315">
        <v>83</v>
      </c>
    </row>
    <row r="3316" spans="1:5" x14ac:dyDescent="0.2">
      <c r="A3316" s="6" t="s">
        <v>8219</v>
      </c>
      <c r="B3316">
        <v>72</v>
      </c>
      <c r="D3316" s="6" t="s">
        <v>8219</v>
      </c>
      <c r="E3316">
        <v>111</v>
      </c>
    </row>
    <row r="3317" spans="1:5" x14ac:dyDescent="0.2">
      <c r="A3317" s="6" t="s">
        <v>8219</v>
      </c>
      <c r="B3317">
        <v>21</v>
      </c>
      <c r="D3317" s="6" t="s">
        <v>8219</v>
      </c>
      <c r="E3317">
        <v>46</v>
      </c>
    </row>
    <row r="3318" spans="1:5" x14ac:dyDescent="0.2">
      <c r="A3318" s="6" t="s">
        <v>8219</v>
      </c>
      <c r="B3318">
        <v>42</v>
      </c>
      <c r="D3318" s="6" t="s">
        <v>8219</v>
      </c>
      <c r="E3318">
        <v>63</v>
      </c>
    </row>
    <row r="3319" spans="1:5" x14ac:dyDescent="0.2">
      <c r="A3319" s="6" t="s">
        <v>8219</v>
      </c>
      <c r="B3319">
        <v>71</v>
      </c>
      <c r="D3319" s="6" t="s">
        <v>8219</v>
      </c>
      <c r="E3319">
        <v>9</v>
      </c>
    </row>
    <row r="3320" spans="1:5" x14ac:dyDescent="0.2">
      <c r="A3320" s="6" t="s">
        <v>8219</v>
      </c>
      <c r="B3320">
        <v>168</v>
      </c>
      <c r="D3320" s="6" t="s">
        <v>8219</v>
      </c>
      <c r="E3320">
        <v>34</v>
      </c>
    </row>
    <row r="3321" spans="1:5" x14ac:dyDescent="0.2">
      <c r="A3321" s="6" t="s">
        <v>8219</v>
      </c>
      <c r="B3321">
        <v>19</v>
      </c>
      <c r="D3321" s="6" t="s">
        <v>8219</v>
      </c>
      <c r="E3321">
        <v>112</v>
      </c>
    </row>
    <row r="3322" spans="1:5" x14ac:dyDescent="0.2">
      <c r="A3322" s="6" t="s">
        <v>8219</v>
      </c>
      <c r="B3322">
        <v>37</v>
      </c>
      <c r="D3322" s="6" t="s">
        <v>8219</v>
      </c>
      <c r="E3322">
        <v>47</v>
      </c>
    </row>
    <row r="3323" spans="1:5" x14ac:dyDescent="0.2">
      <c r="A3323" s="6" t="s">
        <v>8219</v>
      </c>
      <c r="B3323">
        <v>36</v>
      </c>
      <c r="D3323" s="6" t="s">
        <v>8219</v>
      </c>
      <c r="E3323">
        <v>38</v>
      </c>
    </row>
    <row r="3324" spans="1:5" x14ac:dyDescent="0.2">
      <c r="A3324" s="6" t="s">
        <v>8219</v>
      </c>
      <c r="B3324">
        <v>14</v>
      </c>
      <c r="D3324" s="6" t="s">
        <v>8219</v>
      </c>
      <c r="E3324">
        <v>28</v>
      </c>
    </row>
    <row r="3325" spans="1:5" x14ac:dyDescent="0.2">
      <c r="A3325" s="6" t="s">
        <v>8219</v>
      </c>
      <c r="B3325">
        <v>18</v>
      </c>
      <c r="D3325" s="6" t="s">
        <v>8219</v>
      </c>
      <c r="E3325">
        <v>78</v>
      </c>
    </row>
    <row r="3326" spans="1:5" x14ac:dyDescent="0.2">
      <c r="A3326" s="6" t="s">
        <v>8219</v>
      </c>
      <c r="B3326">
        <v>82</v>
      </c>
      <c r="D3326" s="6" t="s">
        <v>8219</v>
      </c>
      <c r="E3326">
        <v>23</v>
      </c>
    </row>
    <row r="3327" spans="1:5" x14ac:dyDescent="0.2">
      <c r="A3327" s="6" t="s">
        <v>8219</v>
      </c>
      <c r="B3327">
        <v>43</v>
      </c>
      <c r="D3327" s="6" t="s">
        <v>8219</v>
      </c>
      <c r="E3327">
        <v>40</v>
      </c>
    </row>
    <row r="3328" spans="1:5" x14ac:dyDescent="0.2">
      <c r="A3328" s="6" t="s">
        <v>8219</v>
      </c>
      <c r="B3328">
        <v>8</v>
      </c>
      <c r="D3328" s="6" t="s">
        <v>8219</v>
      </c>
      <c r="E3328">
        <v>13</v>
      </c>
    </row>
    <row r="3329" spans="1:5" x14ac:dyDescent="0.2">
      <c r="A3329" s="6" t="s">
        <v>8219</v>
      </c>
      <c r="B3329">
        <v>45</v>
      </c>
      <c r="D3329" s="6" t="s">
        <v>8219</v>
      </c>
      <c r="E3329">
        <v>18</v>
      </c>
    </row>
    <row r="3330" spans="1:5" x14ac:dyDescent="0.2">
      <c r="A3330" s="6" t="s">
        <v>8219</v>
      </c>
      <c r="B3330">
        <v>20</v>
      </c>
      <c r="D3330" s="6" t="s">
        <v>8219</v>
      </c>
      <c r="E3330">
        <v>22</v>
      </c>
    </row>
    <row r="3331" spans="1:5" x14ac:dyDescent="0.2">
      <c r="A3331" s="6" t="s">
        <v>8219</v>
      </c>
      <c r="B3331">
        <v>31</v>
      </c>
      <c r="D3331" s="6" t="s">
        <v>8219</v>
      </c>
      <c r="E3331">
        <v>79</v>
      </c>
    </row>
    <row r="3332" spans="1:5" x14ac:dyDescent="0.2">
      <c r="A3332" s="6" t="s">
        <v>8219</v>
      </c>
      <c r="B3332">
        <v>25</v>
      </c>
      <c r="D3332" s="6" t="s">
        <v>8219</v>
      </c>
      <c r="E3332">
        <v>14</v>
      </c>
    </row>
    <row r="3333" spans="1:5" x14ac:dyDescent="0.2">
      <c r="A3333" s="6" t="s">
        <v>8219</v>
      </c>
      <c r="B3333">
        <v>14</v>
      </c>
      <c r="D3333" s="6" t="s">
        <v>8219</v>
      </c>
      <c r="E3333">
        <v>51</v>
      </c>
    </row>
    <row r="3334" spans="1:5" x14ac:dyDescent="0.2">
      <c r="A3334" s="6" t="s">
        <v>8219</v>
      </c>
      <c r="B3334">
        <v>45</v>
      </c>
      <c r="D3334" s="6" t="s">
        <v>8219</v>
      </c>
      <c r="E3334">
        <v>54</v>
      </c>
    </row>
    <row r="3335" spans="1:5" x14ac:dyDescent="0.2">
      <c r="A3335" s="6" t="s">
        <v>8219</v>
      </c>
      <c r="B3335">
        <v>20</v>
      </c>
      <c r="D3335" s="6" t="s">
        <v>8219</v>
      </c>
      <c r="E3335">
        <v>70</v>
      </c>
    </row>
    <row r="3336" spans="1:5" x14ac:dyDescent="0.2">
      <c r="A3336" s="6" t="s">
        <v>8219</v>
      </c>
      <c r="B3336">
        <v>39</v>
      </c>
      <c r="D3336" s="6" t="s">
        <v>8219</v>
      </c>
      <c r="E3336">
        <v>44</v>
      </c>
    </row>
    <row r="3337" spans="1:5" x14ac:dyDescent="0.2">
      <c r="A3337" s="6" t="s">
        <v>8219</v>
      </c>
      <c r="B3337">
        <v>16</v>
      </c>
      <c r="D3337" s="6" t="s">
        <v>8219</v>
      </c>
      <c r="E3337">
        <v>55</v>
      </c>
    </row>
    <row r="3338" spans="1:5" x14ac:dyDescent="0.2">
      <c r="A3338" s="6" t="s">
        <v>8219</v>
      </c>
      <c r="B3338">
        <v>37</v>
      </c>
      <c r="D3338" s="6" t="s">
        <v>8219</v>
      </c>
      <c r="E3338">
        <v>15</v>
      </c>
    </row>
    <row r="3339" spans="1:5" x14ac:dyDescent="0.2">
      <c r="A3339" s="6" t="s">
        <v>8219</v>
      </c>
      <c r="B3339">
        <v>14</v>
      </c>
      <c r="D3339" s="6" t="s">
        <v>8219</v>
      </c>
      <c r="E3339">
        <v>27</v>
      </c>
    </row>
    <row r="3340" spans="1:5" x14ac:dyDescent="0.2">
      <c r="A3340" s="6" t="s">
        <v>8219</v>
      </c>
      <c r="B3340">
        <v>21</v>
      </c>
      <c r="D3340" s="6" t="s">
        <v>8219</v>
      </c>
      <c r="E3340">
        <v>21</v>
      </c>
    </row>
    <row r="3341" spans="1:5" x14ac:dyDescent="0.2">
      <c r="A3341" s="6" t="s">
        <v>8219</v>
      </c>
      <c r="B3341">
        <v>69</v>
      </c>
      <c r="D3341" s="6" t="s">
        <v>8219</v>
      </c>
      <c r="E3341">
        <v>162</v>
      </c>
    </row>
    <row r="3342" spans="1:5" x14ac:dyDescent="0.2">
      <c r="A3342" s="6" t="s">
        <v>8219</v>
      </c>
      <c r="B3342">
        <v>16</v>
      </c>
      <c r="D3342" s="6" t="s">
        <v>8219</v>
      </c>
      <c r="E3342">
        <v>23</v>
      </c>
    </row>
    <row r="3343" spans="1:5" x14ac:dyDescent="0.2">
      <c r="A3343" s="6" t="s">
        <v>8219</v>
      </c>
      <c r="B3343">
        <v>55</v>
      </c>
      <c r="D3343" s="6" t="s">
        <v>8219</v>
      </c>
      <c r="E3343">
        <v>72</v>
      </c>
    </row>
    <row r="3344" spans="1:5" x14ac:dyDescent="0.2">
      <c r="A3344" s="6" t="s">
        <v>8219</v>
      </c>
      <c r="B3344">
        <v>27</v>
      </c>
      <c r="D3344" s="6" t="s">
        <v>8219</v>
      </c>
      <c r="E3344">
        <v>68</v>
      </c>
    </row>
    <row r="3345" spans="1:5" x14ac:dyDescent="0.2">
      <c r="A3345" s="6" t="s">
        <v>8219</v>
      </c>
      <c r="B3345">
        <v>36</v>
      </c>
      <c r="D3345" s="6" t="s">
        <v>8219</v>
      </c>
      <c r="E3345">
        <v>20</v>
      </c>
    </row>
    <row r="3346" spans="1:5" x14ac:dyDescent="0.2">
      <c r="A3346" s="6" t="s">
        <v>8219</v>
      </c>
      <c r="B3346">
        <v>19</v>
      </c>
      <c r="D3346" s="6" t="s">
        <v>8219</v>
      </c>
      <c r="E3346">
        <v>26</v>
      </c>
    </row>
    <row r="3347" spans="1:5" x14ac:dyDescent="0.2">
      <c r="A3347" s="6" t="s">
        <v>8219</v>
      </c>
      <c r="B3347">
        <v>12</v>
      </c>
      <c r="D3347" s="6" t="s">
        <v>8219</v>
      </c>
      <c r="E3347">
        <v>72</v>
      </c>
    </row>
    <row r="3348" spans="1:5" x14ac:dyDescent="0.2">
      <c r="A3348" s="6" t="s">
        <v>8219</v>
      </c>
      <c r="B3348">
        <v>17</v>
      </c>
      <c r="D3348" s="6" t="s">
        <v>8219</v>
      </c>
      <c r="E3348">
        <v>3</v>
      </c>
    </row>
    <row r="3349" spans="1:5" x14ac:dyDescent="0.2">
      <c r="A3349" s="6" t="s">
        <v>8219</v>
      </c>
      <c r="B3349">
        <v>114</v>
      </c>
      <c r="D3349" s="6" t="s">
        <v>8219</v>
      </c>
      <c r="E3349">
        <v>18</v>
      </c>
    </row>
    <row r="3350" spans="1:5" x14ac:dyDescent="0.2">
      <c r="A3350" s="6" t="s">
        <v>8219</v>
      </c>
      <c r="B3350">
        <v>93</v>
      </c>
      <c r="D3350" s="6" t="s">
        <v>8219</v>
      </c>
      <c r="E3350">
        <v>30</v>
      </c>
    </row>
    <row r="3351" spans="1:5" x14ac:dyDescent="0.2">
      <c r="A3351" s="6" t="s">
        <v>8219</v>
      </c>
      <c r="B3351">
        <v>36</v>
      </c>
      <c r="D3351" s="6" t="s">
        <v>8219</v>
      </c>
      <c r="E3351">
        <v>23</v>
      </c>
    </row>
    <row r="3352" spans="1:5" x14ac:dyDescent="0.2">
      <c r="A3352" s="6" t="s">
        <v>8219</v>
      </c>
      <c r="B3352">
        <v>61</v>
      </c>
      <c r="D3352" s="6" t="s">
        <v>8219</v>
      </c>
      <c r="E3352">
        <v>54</v>
      </c>
    </row>
    <row r="3353" spans="1:5" x14ac:dyDescent="0.2">
      <c r="A3353" s="6" t="s">
        <v>8219</v>
      </c>
      <c r="B3353">
        <v>47</v>
      </c>
      <c r="D3353" s="6" t="s">
        <v>8219</v>
      </c>
      <c r="E3353">
        <v>26</v>
      </c>
    </row>
    <row r="3354" spans="1:5" x14ac:dyDescent="0.2">
      <c r="A3354" s="6" t="s">
        <v>8219</v>
      </c>
      <c r="B3354">
        <v>17</v>
      </c>
      <c r="D3354" s="6" t="s">
        <v>8219</v>
      </c>
      <c r="E3354">
        <v>9</v>
      </c>
    </row>
    <row r="3355" spans="1:5" x14ac:dyDescent="0.2">
      <c r="A3355" s="6" t="s">
        <v>8219</v>
      </c>
      <c r="B3355">
        <v>63</v>
      </c>
      <c r="D3355" s="6" t="s">
        <v>8219</v>
      </c>
      <c r="E3355">
        <v>27</v>
      </c>
    </row>
    <row r="3356" spans="1:5" x14ac:dyDescent="0.2">
      <c r="A3356" s="6" t="s">
        <v>8219</v>
      </c>
      <c r="B3356">
        <v>9</v>
      </c>
      <c r="D3356" s="6" t="s">
        <v>8219</v>
      </c>
      <c r="E3356">
        <v>30</v>
      </c>
    </row>
    <row r="3357" spans="1:5" x14ac:dyDescent="0.2">
      <c r="A3357" s="6" t="s">
        <v>8219</v>
      </c>
      <c r="B3357">
        <v>30</v>
      </c>
      <c r="D3357" s="6" t="s">
        <v>8219</v>
      </c>
      <c r="E3357">
        <v>52</v>
      </c>
    </row>
    <row r="3358" spans="1:5" x14ac:dyDescent="0.2">
      <c r="A3358" s="6" t="s">
        <v>8219</v>
      </c>
      <c r="B3358">
        <v>23</v>
      </c>
      <c r="D3358" s="6" t="s">
        <v>8219</v>
      </c>
      <c r="E3358">
        <v>17</v>
      </c>
    </row>
    <row r="3359" spans="1:5" x14ac:dyDescent="0.2">
      <c r="A3359" s="6" t="s">
        <v>8219</v>
      </c>
      <c r="B3359">
        <v>33</v>
      </c>
      <c r="D3359" s="6" t="s">
        <v>8219</v>
      </c>
      <c r="E3359">
        <v>19</v>
      </c>
    </row>
    <row r="3360" spans="1:5" x14ac:dyDescent="0.2">
      <c r="A3360" s="6" t="s">
        <v>8219</v>
      </c>
      <c r="B3360">
        <v>39</v>
      </c>
      <c r="D3360" s="6" t="s">
        <v>8219</v>
      </c>
      <c r="E3360">
        <v>77</v>
      </c>
    </row>
    <row r="3361" spans="1:5" x14ac:dyDescent="0.2">
      <c r="A3361" s="6" t="s">
        <v>8219</v>
      </c>
      <c r="B3361">
        <v>17</v>
      </c>
      <c r="D3361" s="6" t="s">
        <v>8219</v>
      </c>
      <c r="E3361">
        <v>21</v>
      </c>
    </row>
    <row r="3362" spans="1:5" x14ac:dyDescent="0.2">
      <c r="A3362" s="6" t="s">
        <v>8219</v>
      </c>
      <c r="B3362">
        <v>6</v>
      </c>
      <c r="D3362" s="6" t="s">
        <v>8219</v>
      </c>
      <c r="E3362">
        <v>38</v>
      </c>
    </row>
    <row r="3363" spans="1:5" x14ac:dyDescent="0.2">
      <c r="A3363" s="6" t="s">
        <v>8219</v>
      </c>
      <c r="B3363">
        <v>39</v>
      </c>
      <c r="D3363" s="6" t="s">
        <v>8219</v>
      </c>
      <c r="E3363">
        <v>28</v>
      </c>
    </row>
    <row r="3364" spans="1:5" x14ac:dyDescent="0.2">
      <c r="A3364" s="6" t="s">
        <v>8219</v>
      </c>
      <c r="B3364">
        <v>57</v>
      </c>
      <c r="D3364" s="6" t="s">
        <v>8219</v>
      </c>
      <c r="E3364">
        <v>48</v>
      </c>
    </row>
    <row r="3365" spans="1:5" x14ac:dyDescent="0.2">
      <c r="A3365" s="6" t="s">
        <v>8219</v>
      </c>
      <c r="B3365">
        <v>56</v>
      </c>
      <c r="D3365" s="6" t="s">
        <v>8219</v>
      </c>
      <c r="E3365">
        <v>46</v>
      </c>
    </row>
    <row r="3366" spans="1:5" x14ac:dyDescent="0.2">
      <c r="A3366" s="6" t="s">
        <v>8219</v>
      </c>
      <c r="B3366">
        <v>13</v>
      </c>
      <c r="D3366" s="6" t="s">
        <v>8219</v>
      </c>
      <c r="E3366">
        <v>30</v>
      </c>
    </row>
    <row r="3367" spans="1:5" x14ac:dyDescent="0.2">
      <c r="A3367" s="6" t="s">
        <v>8219</v>
      </c>
      <c r="B3367">
        <v>95</v>
      </c>
      <c r="D3367" s="6" t="s">
        <v>8219</v>
      </c>
      <c r="E3367">
        <v>64</v>
      </c>
    </row>
    <row r="3368" spans="1:5" x14ac:dyDescent="0.2">
      <c r="A3368" s="6" t="s">
        <v>8219</v>
      </c>
      <c r="B3368">
        <v>80</v>
      </c>
      <c r="D3368" s="6" t="s">
        <v>8219</v>
      </c>
      <c r="E3368">
        <v>15</v>
      </c>
    </row>
    <row r="3369" spans="1:5" x14ac:dyDescent="0.2">
      <c r="A3369" s="6" t="s">
        <v>8219</v>
      </c>
      <c r="B3369">
        <v>133</v>
      </c>
      <c r="D3369" s="6" t="s">
        <v>8219</v>
      </c>
      <c r="E3369">
        <v>41</v>
      </c>
    </row>
    <row r="3370" spans="1:5" x14ac:dyDescent="0.2">
      <c r="A3370" s="6" t="s">
        <v>8219</v>
      </c>
      <c r="B3370">
        <v>44</v>
      </c>
      <c r="D3370" s="6" t="s">
        <v>8219</v>
      </c>
      <c r="E3370">
        <v>35</v>
      </c>
    </row>
    <row r="3371" spans="1:5" x14ac:dyDescent="0.2">
      <c r="A3371" s="6" t="s">
        <v>8219</v>
      </c>
      <c r="B3371">
        <v>30</v>
      </c>
      <c r="D3371" s="6" t="s">
        <v>8219</v>
      </c>
      <c r="E3371">
        <v>45</v>
      </c>
    </row>
    <row r="3372" spans="1:5" x14ac:dyDescent="0.2">
      <c r="A3372" s="6" t="s">
        <v>8219</v>
      </c>
      <c r="B3372">
        <v>56</v>
      </c>
      <c r="D3372" s="6" t="s">
        <v>8219</v>
      </c>
      <c r="E3372">
        <v>62</v>
      </c>
    </row>
    <row r="3373" spans="1:5" x14ac:dyDescent="0.2">
      <c r="A3373" s="6" t="s">
        <v>8219</v>
      </c>
      <c r="B3373">
        <v>66</v>
      </c>
      <c r="D3373" s="6" t="s">
        <v>8219</v>
      </c>
      <c r="E3373">
        <v>22</v>
      </c>
    </row>
    <row r="3374" spans="1:5" x14ac:dyDescent="0.2">
      <c r="A3374" s="6" t="s">
        <v>8219</v>
      </c>
      <c r="B3374">
        <v>29</v>
      </c>
      <c r="D3374" s="6" t="s">
        <v>8219</v>
      </c>
      <c r="E3374">
        <v>18</v>
      </c>
    </row>
    <row r="3375" spans="1:5" x14ac:dyDescent="0.2">
      <c r="A3375" s="6" t="s">
        <v>8219</v>
      </c>
      <c r="B3375">
        <v>72</v>
      </c>
      <c r="D3375" s="6" t="s">
        <v>8219</v>
      </c>
      <c r="E3375">
        <v>12</v>
      </c>
    </row>
    <row r="3376" spans="1:5" x14ac:dyDescent="0.2">
      <c r="A3376" s="6" t="s">
        <v>8219</v>
      </c>
      <c r="B3376">
        <v>27</v>
      </c>
      <c r="D3376" s="6" t="s">
        <v>8219</v>
      </c>
      <c r="E3376">
        <v>44</v>
      </c>
    </row>
    <row r="3377" spans="1:5" x14ac:dyDescent="0.2">
      <c r="A3377" s="6" t="s">
        <v>8219</v>
      </c>
      <c r="B3377">
        <v>10</v>
      </c>
      <c r="D3377" s="6" t="s">
        <v>8219</v>
      </c>
      <c r="E3377">
        <v>27</v>
      </c>
    </row>
    <row r="3378" spans="1:5" x14ac:dyDescent="0.2">
      <c r="A3378" s="6" t="s">
        <v>8219</v>
      </c>
      <c r="B3378">
        <v>35</v>
      </c>
      <c r="D3378" s="6" t="s">
        <v>8219</v>
      </c>
      <c r="E3378">
        <v>38</v>
      </c>
    </row>
    <row r="3379" spans="1:5" x14ac:dyDescent="0.2">
      <c r="A3379" s="6" t="s">
        <v>8219</v>
      </c>
      <c r="B3379">
        <v>29</v>
      </c>
      <c r="D3379" s="6" t="s">
        <v>8219</v>
      </c>
      <c r="E3379">
        <v>28</v>
      </c>
    </row>
    <row r="3380" spans="1:5" x14ac:dyDescent="0.2">
      <c r="A3380" s="6" t="s">
        <v>8219</v>
      </c>
      <c r="B3380">
        <v>13</v>
      </c>
      <c r="D3380" s="6" t="s">
        <v>8219</v>
      </c>
      <c r="E3380">
        <v>24</v>
      </c>
    </row>
    <row r="3381" spans="1:5" x14ac:dyDescent="0.2">
      <c r="A3381" s="6" t="s">
        <v>8219</v>
      </c>
      <c r="B3381">
        <v>72</v>
      </c>
      <c r="D3381" s="6" t="s">
        <v>8219</v>
      </c>
      <c r="E3381">
        <v>65</v>
      </c>
    </row>
    <row r="3382" spans="1:5" x14ac:dyDescent="0.2">
      <c r="A3382" s="6" t="s">
        <v>8219</v>
      </c>
      <c r="B3382">
        <v>78</v>
      </c>
      <c r="D3382" s="6" t="s">
        <v>8219</v>
      </c>
      <c r="E3382">
        <v>46</v>
      </c>
    </row>
    <row r="3383" spans="1:5" x14ac:dyDescent="0.2">
      <c r="A3383" s="6" t="s">
        <v>8219</v>
      </c>
      <c r="B3383">
        <v>49</v>
      </c>
      <c r="D3383" s="6" t="s">
        <v>8219</v>
      </c>
      <c r="E3383">
        <v>85</v>
      </c>
    </row>
    <row r="3384" spans="1:5" x14ac:dyDescent="0.2">
      <c r="A3384" s="6" t="s">
        <v>8219</v>
      </c>
      <c r="B3384">
        <v>42</v>
      </c>
      <c r="D3384" s="6" t="s">
        <v>8219</v>
      </c>
      <c r="E3384">
        <v>66</v>
      </c>
    </row>
    <row r="3385" spans="1:5" x14ac:dyDescent="0.2">
      <c r="A3385" s="6" t="s">
        <v>8219</v>
      </c>
      <c r="B3385">
        <v>35</v>
      </c>
      <c r="D3385" s="6" t="s">
        <v>8219</v>
      </c>
      <c r="E3385">
        <v>165</v>
      </c>
    </row>
    <row r="3386" spans="1:5" x14ac:dyDescent="0.2">
      <c r="A3386" s="6" t="s">
        <v>8219</v>
      </c>
      <c r="B3386">
        <v>42</v>
      </c>
      <c r="D3386" s="6" t="s">
        <v>8219</v>
      </c>
      <c r="E3386">
        <v>17</v>
      </c>
    </row>
    <row r="3387" spans="1:5" x14ac:dyDescent="0.2">
      <c r="A3387" s="6" t="s">
        <v>8219</v>
      </c>
      <c r="B3387">
        <v>42</v>
      </c>
      <c r="D3387" s="6" t="s">
        <v>8219</v>
      </c>
      <c r="E3387">
        <v>3</v>
      </c>
    </row>
    <row r="3388" spans="1:5" x14ac:dyDescent="0.2">
      <c r="A3388" s="6" t="s">
        <v>8219</v>
      </c>
      <c r="B3388">
        <v>31</v>
      </c>
      <c r="D3388" s="6" t="s">
        <v>8219</v>
      </c>
      <c r="E3388">
        <v>17</v>
      </c>
    </row>
    <row r="3389" spans="1:5" x14ac:dyDescent="0.2">
      <c r="A3389" s="6" t="s">
        <v>8219</v>
      </c>
      <c r="B3389">
        <v>38</v>
      </c>
      <c r="D3389" s="6" t="s">
        <v>8219</v>
      </c>
      <c r="E3389">
        <v>91</v>
      </c>
    </row>
    <row r="3390" spans="1:5" x14ac:dyDescent="0.2">
      <c r="A3390" s="6" t="s">
        <v>8219</v>
      </c>
      <c r="B3390">
        <v>8</v>
      </c>
      <c r="D3390" s="6" t="s">
        <v>8219</v>
      </c>
      <c r="E3390">
        <v>67</v>
      </c>
    </row>
    <row r="3391" spans="1:5" x14ac:dyDescent="0.2">
      <c r="A3391" s="6" t="s">
        <v>8219</v>
      </c>
      <c r="B3391">
        <v>39</v>
      </c>
      <c r="D3391" s="6" t="s">
        <v>8219</v>
      </c>
      <c r="E3391">
        <v>18</v>
      </c>
    </row>
    <row r="3392" spans="1:5" x14ac:dyDescent="0.2">
      <c r="A3392" s="6" t="s">
        <v>8219</v>
      </c>
      <c r="B3392">
        <v>29</v>
      </c>
      <c r="D3392" s="6" t="s">
        <v>8219</v>
      </c>
      <c r="E3392">
        <v>21</v>
      </c>
    </row>
    <row r="3393" spans="1:5" x14ac:dyDescent="0.2">
      <c r="A3393" s="6" t="s">
        <v>8219</v>
      </c>
      <c r="B3393">
        <v>72</v>
      </c>
      <c r="D3393" s="6" t="s">
        <v>8219</v>
      </c>
      <c r="E3393">
        <v>40</v>
      </c>
    </row>
    <row r="3394" spans="1:5" x14ac:dyDescent="0.2">
      <c r="A3394" s="6" t="s">
        <v>8219</v>
      </c>
      <c r="B3394">
        <v>15</v>
      </c>
      <c r="D3394" s="6" t="s">
        <v>8219</v>
      </c>
      <c r="E3394">
        <v>78</v>
      </c>
    </row>
    <row r="3395" spans="1:5" x14ac:dyDescent="0.2">
      <c r="A3395" s="6" t="s">
        <v>8219</v>
      </c>
      <c r="B3395">
        <v>33</v>
      </c>
      <c r="D3395" s="6" t="s">
        <v>8219</v>
      </c>
      <c r="E3395">
        <v>26</v>
      </c>
    </row>
    <row r="3396" spans="1:5" x14ac:dyDescent="0.2">
      <c r="A3396" s="6" t="s">
        <v>8219</v>
      </c>
      <c r="B3396">
        <v>15</v>
      </c>
      <c r="D3396" s="6" t="s">
        <v>8219</v>
      </c>
      <c r="E3396">
        <v>14</v>
      </c>
    </row>
    <row r="3397" spans="1:5" x14ac:dyDescent="0.2">
      <c r="A3397" s="6" t="s">
        <v>8219</v>
      </c>
      <c r="B3397">
        <v>19</v>
      </c>
      <c r="D3397" s="6" t="s">
        <v>8219</v>
      </c>
      <c r="E3397">
        <v>44</v>
      </c>
    </row>
    <row r="3398" spans="1:5" x14ac:dyDescent="0.2">
      <c r="A3398" s="6" t="s">
        <v>8219</v>
      </c>
      <c r="B3398">
        <v>17</v>
      </c>
      <c r="D3398" s="6" t="s">
        <v>8219</v>
      </c>
      <c r="E3398">
        <v>9</v>
      </c>
    </row>
    <row r="3399" spans="1:5" x14ac:dyDescent="0.2">
      <c r="A3399" s="6" t="s">
        <v>8219</v>
      </c>
      <c r="B3399">
        <v>44</v>
      </c>
      <c r="D3399" s="6" t="s">
        <v>8219</v>
      </c>
      <c r="E3399">
        <v>30</v>
      </c>
    </row>
    <row r="3400" spans="1:5" x14ac:dyDescent="0.2">
      <c r="A3400" s="6" t="s">
        <v>8219</v>
      </c>
      <c r="B3400">
        <v>10</v>
      </c>
      <c r="D3400" s="6" t="s">
        <v>8219</v>
      </c>
      <c r="E3400">
        <v>45</v>
      </c>
    </row>
    <row r="3401" spans="1:5" x14ac:dyDescent="0.2">
      <c r="A3401" s="6" t="s">
        <v>8219</v>
      </c>
      <c r="B3401">
        <v>46</v>
      </c>
      <c r="D3401" s="6" t="s">
        <v>8219</v>
      </c>
      <c r="E3401">
        <v>56</v>
      </c>
    </row>
    <row r="3402" spans="1:5" x14ac:dyDescent="0.2">
      <c r="A3402" s="6" t="s">
        <v>8219</v>
      </c>
      <c r="B3402">
        <v>11</v>
      </c>
      <c r="D3402" s="6" t="s">
        <v>8219</v>
      </c>
      <c r="E3402">
        <v>46</v>
      </c>
    </row>
    <row r="3403" spans="1:5" x14ac:dyDescent="0.2">
      <c r="A3403" s="6" t="s">
        <v>8219</v>
      </c>
      <c r="B3403">
        <v>13</v>
      </c>
      <c r="D3403" s="6" t="s">
        <v>8219</v>
      </c>
      <c r="E3403">
        <v>34</v>
      </c>
    </row>
    <row r="3404" spans="1:5" x14ac:dyDescent="0.2">
      <c r="A3404" s="6" t="s">
        <v>8219</v>
      </c>
      <c r="B3404">
        <v>33</v>
      </c>
      <c r="D3404" s="6" t="s">
        <v>8219</v>
      </c>
      <c r="E3404">
        <v>98</v>
      </c>
    </row>
    <row r="3405" spans="1:5" x14ac:dyDescent="0.2">
      <c r="A3405" s="6" t="s">
        <v>8219</v>
      </c>
      <c r="B3405">
        <v>28</v>
      </c>
      <c r="D3405" s="6" t="s">
        <v>8219</v>
      </c>
      <c r="E3405">
        <v>46</v>
      </c>
    </row>
    <row r="3406" spans="1:5" x14ac:dyDescent="0.2">
      <c r="A3406" s="6" t="s">
        <v>8219</v>
      </c>
      <c r="B3406">
        <v>21</v>
      </c>
      <c r="D3406" s="6" t="s">
        <v>8219</v>
      </c>
      <c r="E3406">
        <v>10</v>
      </c>
    </row>
    <row r="3407" spans="1:5" x14ac:dyDescent="0.2">
      <c r="A3407" s="6" t="s">
        <v>8219</v>
      </c>
      <c r="B3407">
        <v>13</v>
      </c>
      <c r="D3407" s="6" t="s">
        <v>8219</v>
      </c>
      <c r="E3407">
        <v>76</v>
      </c>
    </row>
    <row r="3408" spans="1:5" x14ac:dyDescent="0.2">
      <c r="A3408" s="6" t="s">
        <v>8219</v>
      </c>
      <c r="B3408">
        <v>34</v>
      </c>
      <c r="D3408" s="6" t="s">
        <v>8219</v>
      </c>
      <c r="E3408">
        <v>104</v>
      </c>
    </row>
    <row r="3409" spans="1:5" x14ac:dyDescent="0.2">
      <c r="A3409" s="6" t="s">
        <v>8219</v>
      </c>
      <c r="B3409">
        <v>80</v>
      </c>
      <c r="D3409" s="6" t="s">
        <v>8219</v>
      </c>
      <c r="E3409">
        <v>87</v>
      </c>
    </row>
    <row r="3410" spans="1:5" x14ac:dyDescent="0.2">
      <c r="A3410" s="6" t="s">
        <v>8219</v>
      </c>
      <c r="B3410">
        <v>74</v>
      </c>
      <c r="D3410" s="6" t="s">
        <v>8219</v>
      </c>
      <c r="E3410">
        <v>29</v>
      </c>
    </row>
    <row r="3411" spans="1:5" x14ac:dyDescent="0.2">
      <c r="A3411" s="6" t="s">
        <v>8219</v>
      </c>
      <c r="B3411">
        <v>7</v>
      </c>
      <c r="D3411" s="6" t="s">
        <v>8219</v>
      </c>
      <c r="E3411">
        <v>51</v>
      </c>
    </row>
    <row r="3412" spans="1:5" x14ac:dyDescent="0.2">
      <c r="A3412" s="6" t="s">
        <v>8219</v>
      </c>
      <c r="B3412">
        <v>34</v>
      </c>
      <c r="D3412" s="6" t="s">
        <v>8219</v>
      </c>
      <c r="E3412">
        <v>12</v>
      </c>
    </row>
    <row r="3413" spans="1:5" x14ac:dyDescent="0.2">
      <c r="A3413" s="6" t="s">
        <v>8219</v>
      </c>
      <c r="B3413">
        <v>86</v>
      </c>
      <c r="D3413" s="6" t="s">
        <v>8219</v>
      </c>
      <c r="E3413">
        <v>72</v>
      </c>
    </row>
    <row r="3414" spans="1:5" x14ac:dyDescent="0.2">
      <c r="A3414" s="6" t="s">
        <v>8219</v>
      </c>
      <c r="B3414">
        <v>37</v>
      </c>
      <c r="D3414" s="6" t="s">
        <v>8219</v>
      </c>
      <c r="E3414">
        <v>21</v>
      </c>
    </row>
    <row r="3415" spans="1:5" x14ac:dyDescent="0.2">
      <c r="A3415" s="6" t="s">
        <v>8219</v>
      </c>
      <c r="B3415">
        <v>18</v>
      </c>
      <c r="D3415" s="6" t="s">
        <v>8219</v>
      </c>
      <c r="E3415">
        <v>42</v>
      </c>
    </row>
    <row r="3416" spans="1:5" x14ac:dyDescent="0.2">
      <c r="A3416" s="6" t="s">
        <v>8219</v>
      </c>
      <c r="B3416">
        <v>22</v>
      </c>
      <c r="D3416" s="6" t="s">
        <v>8219</v>
      </c>
      <c r="E3416">
        <v>71</v>
      </c>
    </row>
    <row r="3417" spans="1:5" x14ac:dyDescent="0.2">
      <c r="A3417" s="6" t="s">
        <v>8219</v>
      </c>
      <c r="B3417">
        <v>26</v>
      </c>
      <c r="D3417" s="6" t="s">
        <v>8219</v>
      </c>
      <c r="E3417">
        <v>168</v>
      </c>
    </row>
    <row r="3418" spans="1:5" x14ac:dyDescent="0.2">
      <c r="A3418" s="6" t="s">
        <v>8219</v>
      </c>
      <c r="B3418">
        <v>27</v>
      </c>
      <c r="D3418" s="6" t="s">
        <v>8219</v>
      </c>
      <c r="E3418">
        <v>19</v>
      </c>
    </row>
    <row r="3419" spans="1:5" x14ac:dyDescent="0.2">
      <c r="A3419" s="6" t="s">
        <v>8219</v>
      </c>
      <c r="B3419">
        <v>8</v>
      </c>
      <c r="D3419" s="6" t="s">
        <v>8219</v>
      </c>
      <c r="E3419">
        <v>37</v>
      </c>
    </row>
    <row r="3420" spans="1:5" x14ac:dyDescent="0.2">
      <c r="A3420" s="6" t="s">
        <v>8219</v>
      </c>
      <c r="B3420">
        <v>204</v>
      </c>
      <c r="D3420" s="6" t="s">
        <v>8219</v>
      </c>
      <c r="E3420">
        <v>36</v>
      </c>
    </row>
    <row r="3421" spans="1:5" x14ac:dyDescent="0.2">
      <c r="A3421" s="6" t="s">
        <v>8219</v>
      </c>
      <c r="B3421">
        <v>46</v>
      </c>
      <c r="D3421" s="6" t="s">
        <v>8219</v>
      </c>
      <c r="E3421">
        <v>14</v>
      </c>
    </row>
    <row r="3422" spans="1:5" x14ac:dyDescent="0.2">
      <c r="A3422" s="6" t="s">
        <v>8219</v>
      </c>
      <c r="B3422">
        <v>17</v>
      </c>
      <c r="D3422" s="6" t="s">
        <v>8219</v>
      </c>
      <c r="E3422">
        <v>18</v>
      </c>
    </row>
    <row r="3423" spans="1:5" x14ac:dyDescent="0.2">
      <c r="A3423" s="6" t="s">
        <v>8219</v>
      </c>
      <c r="B3423">
        <v>28</v>
      </c>
      <c r="D3423" s="6" t="s">
        <v>8219</v>
      </c>
      <c r="E3423">
        <v>82</v>
      </c>
    </row>
    <row r="3424" spans="1:5" x14ac:dyDescent="0.2">
      <c r="A3424" s="6" t="s">
        <v>8219</v>
      </c>
      <c r="B3424">
        <v>83</v>
      </c>
      <c r="D3424" s="6" t="s">
        <v>8219</v>
      </c>
      <c r="E3424">
        <v>43</v>
      </c>
    </row>
    <row r="3425" spans="1:5" x14ac:dyDescent="0.2">
      <c r="A3425" s="6" t="s">
        <v>8219</v>
      </c>
      <c r="B3425">
        <v>13</v>
      </c>
      <c r="D3425" s="6" t="s">
        <v>8219</v>
      </c>
      <c r="E3425">
        <v>8</v>
      </c>
    </row>
    <row r="3426" spans="1:5" x14ac:dyDescent="0.2">
      <c r="A3426" s="6" t="s">
        <v>8219</v>
      </c>
      <c r="B3426">
        <v>8</v>
      </c>
      <c r="D3426" s="6" t="s">
        <v>8219</v>
      </c>
      <c r="E3426">
        <v>45</v>
      </c>
    </row>
    <row r="3427" spans="1:5" x14ac:dyDescent="0.2">
      <c r="A3427" s="6" t="s">
        <v>8219</v>
      </c>
      <c r="B3427">
        <v>32</v>
      </c>
      <c r="D3427" s="6" t="s">
        <v>8219</v>
      </c>
      <c r="E3427">
        <v>20</v>
      </c>
    </row>
    <row r="3428" spans="1:5" x14ac:dyDescent="0.2">
      <c r="A3428" s="6" t="s">
        <v>8219</v>
      </c>
      <c r="B3428">
        <v>85</v>
      </c>
      <c r="D3428" s="6" t="s">
        <v>8219</v>
      </c>
      <c r="E3428">
        <v>31</v>
      </c>
    </row>
    <row r="3429" spans="1:5" x14ac:dyDescent="0.2">
      <c r="A3429" s="6" t="s">
        <v>8219</v>
      </c>
      <c r="B3429">
        <v>29</v>
      </c>
      <c r="D3429" s="6" t="s">
        <v>8219</v>
      </c>
      <c r="E3429">
        <v>25</v>
      </c>
    </row>
    <row r="3430" spans="1:5" x14ac:dyDescent="0.2">
      <c r="A3430" s="6" t="s">
        <v>8219</v>
      </c>
      <c r="B3430">
        <v>24</v>
      </c>
      <c r="D3430" s="6" t="s">
        <v>8219</v>
      </c>
      <c r="E3430">
        <v>14</v>
      </c>
    </row>
    <row r="3431" spans="1:5" x14ac:dyDescent="0.2">
      <c r="A3431" s="6" t="s">
        <v>8219</v>
      </c>
      <c r="B3431">
        <v>8</v>
      </c>
      <c r="D3431" s="6" t="s">
        <v>8219</v>
      </c>
      <c r="E3431">
        <v>45</v>
      </c>
    </row>
    <row r="3432" spans="1:5" x14ac:dyDescent="0.2">
      <c r="A3432" s="6" t="s">
        <v>8219</v>
      </c>
      <c r="B3432">
        <v>19</v>
      </c>
      <c r="D3432" s="6" t="s">
        <v>8219</v>
      </c>
      <c r="E3432">
        <v>20</v>
      </c>
    </row>
    <row r="3433" spans="1:5" x14ac:dyDescent="0.2">
      <c r="A3433" s="6" t="s">
        <v>8219</v>
      </c>
      <c r="B3433">
        <v>336</v>
      </c>
      <c r="D3433" s="6" t="s">
        <v>8219</v>
      </c>
      <c r="E3433">
        <v>39</v>
      </c>
    </row>
    <row r="3434" spans="1:5" x14ac:dyDescent="0.2">
      <c r="A3434" s="6" t="s">
        <v>8219</v>
      </c>
      <c r="B3434">
        <v>13</v>
      </c>
      <c r="D3434" s="6" t="s">
        <v>8219</v>
      </c>
      <c r="E3434">
        <v>16</v>
      </c>
    </row>
    <row r="3435" spans="1:5" x14ac:dyDescent="0.2">
      <c r="A3435" s="6" t="s">
        <v>8219</v>
      </c>
      <c r="B3435">
        <v>42</v>
      </c>
      <c r="D3435" s="6" t="s">
        <v>8219</v>
      </c>
      <c r="E3435">
        <v>37</v>
      </c>
    </row>
    <row r="3436" spans="1:5" x14ac:dyDescent="0.2">
      <c r="A3436" s="6" t="s">
        <v>8219</v>
      </c>
      <c r="B3436">
        <v>64</v>
      </c>
      <c r="D3436" s="6" t="s">
        <v>8219</v>
      </c>
      <c r="E3436">
        <v>14</v>
      </c>
    </row>
    <row r="3437" spans="1:5" x14ac:dyDescent="0.2">
      <c r="A3437" s="6" t="s">
        <v>8219</v>
      </c>
      <c r="B3437">
        <v>25</v>
      </c>
      <c r="D3437" s="6" t="s">
        <v>8219</v>
      </c>
      <c r="E3437">
        <v>21</v>
      </c>
    </row>
    <row r="3438" spans="1:5" x14ac:dyDescent="0.2">
      <c r="A3438" s="6" t="s">
        <v>8219</v>
      </c>
      <c r="B3438">
        <v>20</v>
      </c>
      <c r="D3438" s="6" t="s">
        <v>8219</v>
      </c>
      <c r="E3438">
        <v>69</v>
      </c>
    </row>
    <row r="3439" spans="1:5" x14ac:dyDescent="0.2">
      <c r="A3439" s="6" t="s">
        <v>8219</v>
      </c>
      <c r="B3439">
        <v>104</v>
      </c>
      <c r="D3439" s="6" t="s">
        <v>8219</v>
      </c>
      <c r="E3439">
        <v>16</v>
      </c>
    </row>
    <row r="3440" spans="1:5" x14ac:dyDescent="0.2">
      <c r="A3440" s="6" t="s">
        <v>8219</v>
      </c>
      <c r="B3440">
        <v>53</v>
      </c>
      <c r="D3440" s="6" t="s">
        <v>8219</v>
      </c>
      <c r="E3440">
        <v>55</v>
      </c>
    </row>
    <row r="3441" spans="1:5" x14ac:dyDescent="0.2">
      <c r="A3441" s="6" t="s">
        <v>8219</v>
      </c>
      <c r="B3441">
        <v>14</v>
      </c>
      <c r="D3441" s="6" t="s">
        <v>8219</v>
      </c>
      <c r="E3441">
        <v>27</v>
      </c>
    </row>
    <row r="3442" spans="1:5" x14ac:dyDescent="0.2">
      <c r="A3442" s="6" t="s">
        <v>8219</v>
      </c>
      <c r="B3442">
        <v>20</v>
      </c>
      <c r="D3442" s="6" t="s">
        <v>8219</v>
      </c>
      <c r="E3442">
        <v>36</v>
      </c>
    </row>
    <row r="3443" spans="1:5" x14ac:dyDescent="0.2">
      <c r="A3443" s="6" t="s">
        <v>8219</v>
      </c>
      <c r="B3443">
        <v>558</v>
      </c>
      <c r="D3443" s="6" t="s">
        <v>8219</v>
      </c>
      <c r="E3443">
        <v>19</v>
      </c>
    </row>
    <row r="3444" spans="1:5" x14ac:dyDescent="0.2">
      <c r="A3444" s="6" t="s">
        <v>8219</v>
      </c>
      <c r="B3444">
        <v>22</v>
      </c>
      <c r="D3444" s="6" t="s">
        <v>8219</v>
      </c>
      <c r="E3444">
        <v>12</v>
      </c>
    </row>
    <row r="3445" spans="1:5" x14ac:dyDescent="0.2">
      <c r="A3445" s="6" t="s">
        <v>8219</v>
      </c>
      <c r="B3445">
        <v>24</v>
      </c>
      <c r="D3445" s="6" t="s">
        <v>8219</v>
      </c>
      <c r="E3445">
        <v>17</v>
      </c>
    </row>
    <row r="3446" spans="1:5" x14ac:dyDescent="0.2">
      <c r="A3446" s="6" t="s">
        <v>8219</v>
      </c>
      <c r="B3446">
        <v>74</v>
      </c>
      <c r="D3446" s="6" t="s">
        <v>8219</v>
      </c>
      <c r="E3446">
        <v>114</v>
      </c>
    </row>
    <row r="3447" spans="1:5" x14ac:dyDescent="0.2">
      <c r="A3447" s="6" t="s">
        <v>8219</v>
      </c>
      <c r="B3447">
        <v>54</v>
      </c>
      <c r="D3447" s="6" t="s">
        <v>8219</v>
      </c>
      <c r="E3447">
        <v>93</v>
      </c>
    </row>
    <row r="3448" spans="1:5" x14ac:dyDescent="0.2">
      <c r="A3448" s="6" t="s">
        <v>8219</v>
      </c>
      <c r="B3448">
        <v>31</v>
      </c>
      <c r="D3448" s="6" t="s">
        <v>8219</v>
      </c>
      <c r="E3448">
        <v>36</v>
      </c>
    </row>
    <row r="3449" spans="1:5" x14ac:dyDescent="0.2">
      <c r="A3449" s="6" t="s">
        <v>8219</v>
      </c>
      <c r="B3449">
        <v>25</v>
      </c>
      <c r="D3449" s="6" t="s">
        <v>8219</v>
      </c>
      <c r="E3449">
        <v>61</v>
      </c>
    </row>
    <row r="3450" spans="1:5" x14ac:dyDescent="0.2">
      <c r="A3450" s="6" t="s">
        <v>8219</v>
      </c>
      <c r="B3450">
        <v>17</v>
      </c>
      <c r="D3450" s="6" t="s">
        <v>8219</v>
      </c>
      <c r="E3450">
        <v>47</v>
      </c>
    </row>
    <row r="3451" spans="1:5" x14ac:dyDescent="0.2">
      <c r="A3451" s="6" t="s">
        <v>8219</v>
      </c>
      <c r="B3451">
        <v>12</v>
      </c>
      <c r="D3451" s="6" t="s">
        <v>8219</v>
      </c>
      <c r="E3451">
        <v>17</v>
      </c>
    </row>
    <row r="3452" spans="1:5" x14ac:dyDescent="0.2">
      <c r="A3452" s="6" t="s">
        <v>8219</v>
      </c>
      <c r="B3452">
        <v>38</v>
      </c>
      <c r="D3452" s="6" t="s">
        <v>8219</v>
      </c>
      <c r="E3452">
        <v>63</v>
      </c>
    </row>
    <row r="3453" spans="1:5" x14ac:dyDescent="0.2">
      <c r="A3453" s="6" t="s">
        <v>8219</v>
      </c>
      <c r="B3453">
        <v>41</v>
      </c>
      <c r="D3453" s="6" t="s">
        <v>8219</v>
      </c>
      <c r="E3453">
        <v>9</v>
      </c>
    </row>
    <row r="3454" spans="1:5" x14ac:dyDescent="0.2">
      <c r="A3454" s="6" t="s">
        <v>8219</v>
      </c>
      <c r="B3454">
        <v>19</v>
      </c>
      <c r="D3454" s="6" t="s">
        <v>8219</v>
      </c>
      <c r="E3454">
        <v>30</v>
      </c>
    </row>
    <row r="3455" spans="1:5" x14ac:dyDescent="0.2">
      <c r="A3455" s="6" t="s">
        <v>8219</v>
      </c>
      <c r="B3455">
        <v>41</v>
      </c>
      <c r="D3455" s="6" t="s">
        <v>8219</v>
      </c>
      <c r="E3455">
        <v>23</v>
      </c>
    </row>
    <row r="3456" spans="1:5" x14ac:dyDescent="0.2">
      <c r="A3456" s="6" t="s">
        <v>8219</v>
      </c>
      <c r="B3456">
        <v>26</v>
      </c>
      <c r="D3456" s="6" t="s">
        <v>8219</v>
      </c>
      <c r="E3456">
        <v>33</v>
      </c>
    </row>
    <row r="3457" spans="1:5" x14ac:dyDescent="0.2">
      <c r="A3457" s="6" t="s">
        <v>8219</v>
      </c>
      <c r="B3457">
        <v>25</v>
      </c>
      <c r="D3457" s="6" t="s">
        <v>8219</v>
      </c>
      <c r="E3457">
        <v>39</v>
      </c>
    </row>
    <row r="3458" spans="1:5" x14ac:dyDescent="0.2">
      <c r="A3458" s="6" t="s">
        <v>8219</v>
      </c>
      <c r="B3458">
        <v>9</v>
      </c>
      <c r="D3458" s="6" t="s">
        <v>8219</v>
      </c>
      <c r="E3458">
        <v>17</v>
      </c>
    </row>
    <row r="3459" spans="1:5" x14ac:dyDescent="0.2">
      <c r="A3459" s="6" t="s">
        <v>8219</v>
      </c>
      <c r="B3459">
        <v>78</v>
      </c>
      <c r="D3459" s="6" t="s">
        <v>8219</v>
      </c>
      <c r="E3459">
        <v>6</v>
      </c>
    </row>
    <row r="3460" spans="1:5" x14ac:dyDescent="0.2">
      <c r="A3460" s="6" t="s">
        <v>8219</v>
      </c>
      <c r="B3460">
        <v>45</v>
      </c>
      <c r="D3460" s="6" t="s">
        <v>8219</v>
      </c>
      <c r="E3460">
        <v>39</v>
      </c>
    </row>
    <row r="3461" spans="1:5" x14ac:dyDescent="0.2">
      <c r="A3461" s="6" t="s">
        <v>8219</v>
      </c>
      <c r="B3461">
        <v>102</v>
      </c>
      <c r="D3461" s="6" t="s">
        <v>8219</v>
      </c>
      <c r="E3461">
        <v>57</v>
      </c>
    </row>
    <row r="3462" spans="1:5" x14ac:dyDescent="0.2">
      <c r="A3462" s="6" t="s">
        <v>8219</v>
      </c>
      <c r="B3462">
        <v>5</v>
      </c>
      <c r="D3462" s="6" t="s">
        <v>8219</v>
      </c>
      <c r="E3462">
        <v>56</v>
      </c>
    </row>
    <row r="3463" spans="1:5" x14ac:dyDescent="0.2">
      <c r="A3463" s="6" t="s">
        <v>8219</v>
      </c>
      <c r="B3463">
        <v>27</v>
      </c>
      <c r="D3463" s="6" t="s">
        <v>8219</v>
      </c>
      <c r="E3463">
        <v>13</v>
      </c>
    </row>
    <row r="3464" spans="1:5" x14ac:dyDescent="0.2">
      <c r="A3464" s="6" t="s">
        <v>8219</v>
      </c>
      <c r="B3464">
        <v>37</v>
      </c>
      <c r="D3464" s="6" t="s">
        <v>8219</v>
      </c>
      <c r="E3464">
        <v>95</v>
      </c>
    </row>
    <row r="3465" spans="1:5" x14ac:dyDescent="0.2">
      <c r="A3465" s="6" t="s">
        <v>8219</v>
      </c>
      <c r="B3465">
        <v>14</v>
      </c>
      <c r="D3465" s="6" t="s">
        <v>8219</v>
      </c>
      <c r="E3465">
        <v>80</v>
      </c>
    </row>
    <row r="3466" spans="1:5" x14ac:dyDescent="0.2">
      <c r="A3466" s="6" t="s">
        <v>8219</v>
      </c>
      <c r="B3466">
        <v>27</v>
      </c>
      <c r="D3466" s="6" t="s">
        <v>8219</v>
      </c>
      <c r="E3466">
        <v>133</v>
      </c>
    </row>
    <row r="3467" spans="1:5" x14ac:dyDescent="0.2">
      <c r="A3467" s="6" t="s">
        <v>8219</v>
      </c>
      <c r="B3467">
        <v>45</v>
      </c>
      <c r="D3467" s="6" t="s">
        <v>8219</v>
      </c>
      <c r="E3467">
        <v>44</v>
      </c>
    </row>
    <row r="3468" spans="1:5" x14ac:dyDescent="0.2">
      <c r="A3468" s="6" t="s">
        <v>8219</v>
      </c>
      <c r="B3468">
        <v>49</v>
      </c>
      <c r="D3468" s="6" t="s">
        <v>8219</v>
      </c>
      <c r="E3468">
        <v>30</v>
      </c>
    </row>
    <row r="3469" spans="1:5" x14ac:dyDescent="0.2">
      <c r="A3469" s="6" t="s">
        <v>8219</v>
      </c>
      <c r="B3469">
        <v>24</v>
      </c>
      <c r="D3469" s="6" t="s">
        <v>8219</v>
      </c>
      <c r="E3469">
        <v>56</v>
      </c>
    </row>
    <row r="3470" spans="1:5" x14ac:dyDescent="0.2">
      <c r="A3470" s="6" t="s">
        <v>8219</v>
      </c>
      <c r="B3470">
        <v>112</v>
      </c>
      <c r="D3470" s="6" t="s">
        <v>8219</v>
      </c>
      <c r="E3470">
        <v>66</v>
      </c>
    </row>
    <row r="3471" spans="1:5" x14ac:dyDescent="0.2">
      <c r="A3471" s="6" t="s">
        <v>8219</v>
      </c>
      <c r="B3471">
        <v>23</v>
      </c>
      <c r="D3471" s="6" t="s">
        <v>8219</v>
      </c>
      <c r="E3471">
        <v>29</v>
      </c>
    </row>
    <row r="3472" spans="1:5" x14ac:dyDescent="0.2">
      <c r="A3472" s="6" t="s">
        <v>8219</v>
      </c>
      <c r="B3472">
        <v>54</v>
      </c>
      <c r="D3472" s="6" t="s">
        <v>8219</v>
      </c>
      <c r="E3472">
        <v>72</v>
      </c>
    </row>
    <row r="3473" spans="1:5" x14ac:dyDescent="0.2">
      <c r="A3473" s="6" t="s">
        <v>8219</v>
      </c>
      <c r="B3473">
        <v>28</v>
      </c>
      <c r="D3473" s="6" t="s">
        <v>8219</v>
      </c>
      <c r="E3473">
        <v>27</v>
      </c>
    </row>
    <row r="3474" spans="1:5" x14ac:dyDescent="0.2">
      <c r="A3474" s="6" t="s">
        <v>8219</v>
      </c>
      <c r="B3474">
        <v>11</v>
      </c>
      <c r="D3474" s="6" t="s">
        <v>8219</v>
      </c>
      <c r="E3474">
        <v>10</v>
      </c>
    </row>
    <row r="3475" spans="1:5" x14ac:dyDescent="0.2">
      <c r="A3475" s="6" t="s">
        <v>8219</v>
      </c>
      <c r="B3475">
        <v>62</v>
      </c>
      <c r="D3475" s="6" t="s">
        <v>8219</v>
      </c>
      <c r="E3475">
        <v>35</v>
      </c>
    </row>
    <row r="3476" spans="1:5" x14ac:dyDescent="0.2">
      <c r="A3476" s="6" t="s">
        <v>8219</v>
      </c>
      <c r="B3476">
        <v>73</v>
      </c>
      <c r="D3476" s="6" t="s">
        <v>8219</v>
      </c>
      <c r="E3476">
        <v>29</v>
      </c>
    </row>
    <row r="3477" spans="1:5" x14ac:dyDescent="0.2">
      <c r="A3477" s="6" t="s">
        <v>8219</v>
      </c>
      <c r="B3477">
        <v>18</v>
      </c>
      <c r="D3477" s="6" t="s">
        <v>8219</v>
      </c>
      <c r="E3477">
        <v>13</v>
      </c>
    </row>
    <row r="3478" spans="1:5" x14ac:dyDescent="0.2">
      <c r="A3478" s="6" t="s">
        <v>8219</v>
      </c>
      <c r="B3478">
        <v>35</v>
      </c>
      <c r="D3478" s="6" t="s">
        <v>8219</v>
      </c>
      <c r="E3478">
        <v>72</v>
      </c>
    </row>
    <row r="3479" spans="1:5" x14ac:dyDescent="0.2">
      <c r="A3479" s="6" t="s">
        <v>8219</v>
      </c>
      <c r="B3479">
        <v>43</v>
      </c>
      <c r="D3479" s="6" t="s">
        <v>8219</v>
      </c>
      <c r="E3479">
        <v>78</v>
      </c>
    </row>
    <row r="3480" spans="1:5" x14ac:dyDescent="0.2">
      <c r="A3480" s="6" t="s">
        <v>8219</v>
      </c>
      <c r="B3480">
        <v>36</v>
      </c>
      <c r="D3480" s="6" t="s">
        <v>8219</v>
      </c>
      <c r="E3480">
        <v>49</v>
      </c>
    </row>
    <row r="3481" spans="1:5" x14ac:dyDescent="0.2">
      <c r="A3481" s="6" t="s">
        <v>8219</v>
      </c>
      <c r="B3481">
        <v>62</v>
      </c>
      <c r="D3481" s="6" t="s">
        <v>8219</v>
      </c>
      <c r="E3481">
        <v>42</v>
      </c>
    </row>
    <row r="3482" spans="1:5" x14ac:dyDescent="0.2">
      <c r="A3482" s="6" t="s">
        <v>8219</v>
      </c>
      <c r="B3482">
        <v>15</v>
      </c>
      <c r="D3482" s="6" t="s">
        <v>8219</v>
      </c>
      <c r="E3482">
        <v>35</v>
      </c>
    </row>
    <row r="3483" spans="1:5" x14ac:dyDescent="0.2">
      <c r="A3483" s="6" t="s">
        <v>8219</v>
      </c>
      <c r="B3483">
        <v>33</v>
      </c>
      <c r="D3483" s="6" t="s">
        <v>8219</v>
      </c>
      <c r="E3483">
        <v>42</v>
      </c>
    </row>
    <row r="3484" spans="1:5" x14ac:dyDescent="0.2">
      <c r="A3484" s="6" t="s">
        <v>8219</v>
      </c>
      <c r="B3484">
        <v>27</v>
      </c>
      <c r="D3484" s="6" t="s">
        <v>8219</v>
      </c>
      <c r="E3484">
        <v>42</v>
      </c>
    </row>
    <row r="3485" spans="1:5" x14ac:dyDescent="0.2">
      <c r="A3485" s="6" t="s">
        <v>8219</v>
      </c>
      <c r="B3485">
        <v>17</v>
      </c>
      <c r="D3485" s="6" t="s">
        <v>8219</v>
      </c>
      <c r="E3485">
        <v>31</v>
      </c>
    </row>
    <row r="3486" spans="1:5" x14ac:dyDescent="0.2">
      <c r="A3486" s="6" t="s">
        <v>8219</v>
      </c>
      <c r="B3486">
        <v>4</v>
      </c>
      <c r="D3486" s="6" t="s">
        <v>8219</v>
      </c>
      <c r="E3486">
        <v>38</v>
      </c>
    </row>
    <row r="3487" spans="1:5" x14ac:dyDescent="0.2">
      <c r="A3487" s="6" t="s">
        <v>8219</v>
      </c>
      <c r="B3487">
        <v>53</v>
      </c>
      <c r="D3487" s="6" t="s">
        <v>8219</v>
      </c>
      <c r="E3487">
        <v>8</v>
      </c>
    </row>
    <row r="3488" spans="1:5" x14ac:dyDescent="0.2">
      <c r="A3488" s="6" t="s">
        <v>8219</v>
      </c>
      <c r="B3488">
        <v>49</v>
      </c>
      <c r="D3488" s="6" t="s">
        <v>8219</v>
      </c>
      <c r="E3488">
        <v>39</v>
      </c>
    </row>
    <row r="3489" spans="1:5" x14ac:dyDescent="0.2">
      <c r="A3489" s="6" t="s">
        <v>8219</v>
      </c>
      <c r="B3489">
        <v>57</v>
      </c>
      <c r="D3489" s="6" t="s">
        <v>8219</v>
      </c>
      <c r="E3489">
        <v>29</v>
      </c>
    </row>
    <row r="3490" spans="1:5" x14ac:dyDescent="0.2">
      <c r="A3490" s="6" t="s">
        <v>8219</v>
      </c>
      <c r="B3490">
        <v>69</v>
      </c>
      <c r="D3490" s="6" t="s">
        <v>8219</v>
      </c>
      <c r="E3490">
        <v>72</v>
      </c>
    </row>
    <row r="3491" spans="1:5" x14ac:dyDescent="0.2">
      <c r="A3491" s="6" t="s">
        <v>8219</v>
      </c>
      <c r="B3491">
        <v>15</v>
      </c>
      <c r="D3491" s="6" t="s">
        <v>8219</v>
      </c>
      <c r="E3491">
        <v>15</v>
      </c>
    </row>
    <row r="3492" spans="1:5" x14ac:dyDescent="0.2">
      <c r="A3492" s="6" t="s">
        <v>8219</v>
      </c>
      <c r="B3492">
        <v>64</v>
      </c>
      <c r="D3492" s="6" t="s">
        <v>8219</v>
      </c>
      <c r="E3492">
        <v>33</v>
      </c>
    </row>
    <row r="3493" spans="1:5" x14ac:dyDescent="0.2">
      <c r="A3493" s="6" t="s">
        <v>8219</v>
      </c>
      <c r="B3493">
        <v>20</v>
      </c>
      <c r="D3493" s="6" t="s">
        <v>8219</v>
      </c>
      <c r="E3493">
        <v>15</v>
      </c>
    </row>
    <row r="3494" spans="1:5" x14ac:dyDescent="0.2">
      <c r="A3494" s="6" t="s">
        <v>8219</v>
      </c>
      <c r="B3494">
        <v>27</v>
      </c>
      <c r="D3494" s="6" t="s">
        <v>8219</v>
      </c>
      <c r="E3494">
        <v>19</v>
      </c>
    </row>
    <row r="3495" spans="1:5" x14ac:dyDescent="0.2">
      <c r="A3495" s="6" t="s">
        <v>8219</v>
      </c>
      <c r="B3495">
        <v>21</v>
      </c>
      <c r="D3495" s="6" t="s">
        <v>8219</v>
      </c>
      <c r="E3495">
        <v>17</v>
      </c>
    </row>
    <row r="3496" spans="1:5" x14ac:dyDescent="0.2">
      <c r="A3496" s="6" t="s">
        <v>8219</v>
      </c>
      <c r="B3496">
        <v>31</v>
      </c>
      <c r="D3496" s="6" t="s">
        <v>8219</v>
      </c>
      <c r="E3496">
        <v>44</v>
      </c>
    </row>
    <row r="3497" spans="1:5" x14ac:dyDescent="0.2">
      <c r="A3497" s="6" t="s">
        <v>8219</v>
      </c>
      <c r="B3497">
        <v>51</v>
      </c>
      <c r="D3497" s="6" t="s">
        <v>8219</v>
      </c>
      <c r="E3497">
        <v>10</v>
      </c>
    </row>
    <row r="3498" spans="1:5" x14ac:dyDescent="0.2">
      <c r="A3498" s="6" t="s">
        <v>8219</v>
      </c>
      <c r="B3498">
        <v>57</v>
      </c>
      <c r="D3498" s="6" t="s">
        <v>8219</v>
      </c>
      <c r="E3498">
        <v>46</v>
      </c>
    </row>
    <row r="3499" spans="1:5" x14ac:dyDescent="0.2">
      <c r="A3499" s="6" t="s">
        <v>8219</v>
      </c>
      <c r="B3499">
        <v>20</v>
      </c>
      <c r="D3499" s="6" t="s">
        <v>8219</v>
      </c>
      <c r="E3499">
        <v>11</v>
      </c>
    </row>
    <row r="3500" spans="1:5" x14ac:dyDescent="0.2">
      <c r="A3500" s="6" t="s">
        <v>8219</v>
      </c>
      <c r="B3500">
        <v>71</v>
      </c>
      <c r="D3500" s="6" t="s">
        <v>8219</v>
      </c>
      <c r="E3500">
        <v>13</v>
      </c>
    </row>
    <row r="3501" spans="1:5" x14ac:dyDescent="0.2">
      <c r="A3501" s="6" t="s">
        <v>8219</v>
      </c>
      <c r="B3501">
        <v>72</v>
      </c>
      <c r="D3501" s="6" t="s">
        <v>8219</v>
      </c>
      <c r="E3501">
        <v>33</v>
      </c>
    </row>
    <row r="3502" spans="1:5" x14ac:dyDescent="0.2">
      <c r="A3502" s="6" t="s">
        <v>8219</v>
      </c>
      <c r="B3502">
        <v>45</v>
      </c>
      <c r="D3502" s="6" t="s">
        <v>8219</v>
      </c>
      <c r="E3502">
        <v>28</v>
      </c>
    </row>
    <row r="3503" spans="1:5" x14ac:dyDescent="0.2">
      <c r="A3503" s="6" t="s">
        <v>8219</v>
      </c>
      <c r="B3503">
        <v>51</v>
      </c>
      <c r="D3503" s="6" t="s">
        <v>8219</v>
      </c>
      <c r="E3503">
        <v>21</v>
      </c>
    </row>
    <row r="3504" spans="1:5" x14ac:dyDescent="0.2">
      <c r="A3504" s="6" t="s">
        <v>8219</v>
      </c>
      <c r="B3504">
        <v>56</v>
      </c>
      <c r="D3504" s="6" t="s">
        <v>8219</v>
      </c>
      <c r="E3504">
        <v>13</v>
      </c>
    </row>
    <row r="3505" spans="1:5" x14ac:dyDescent="0.2">
      <c r="A3505" s="6" t="s">
        <v>8219</v>
      </c>
      <c r="B3505">
        <v>17</v>
      </c>
      <c r="D3505" s="6" t="s">
        <v>8219</v>
      </c>
      <c r="E3505">
        <v>34</v>
      </c>
    </row>
    <row r="3506" spans="1:5" x14ac:dyDescent="0.2">
      <c r="A3506" s="6" t="s">
        <v>8219</v>
      </c>
      <c r="B3506">
        <v>197</v>
      </c>
      <c r="D3506" s="6" t="s">
        <v>8219</v>
      </c>
      <c r="E3506">
        <v>80</v>
      </c>
    </row>
    <row r="3507" spans="1:5" x14ac:dyDescent="0.2">
      <c r="A3507" s="6" t="s">
        <v>8219</v>
      </c>
      <c r="B3507">
        <v>70</v>
      </c>
      <c r="D3507" s="6" t="s">
        <v>8219</v>
      </c>
      <c r="E3507">
        <v>74</v>
      </c>
    </row>
    <row r="3508" spans="1:5" x14ac:dyDescent="0.2">
      <c r="A3508" s="6" t="s">
        <v>8219</v>
      </c>
      <c r="B3508">
        <v>21</v>
      </c>
      <c r="D3508" s="6" t="s">
        <v>8219</v>
      </c>
      <c r="E3508">
        <v>7</v>
      </c>
    </row>
    <row r="3509" spans="1:5" x14ac:dyDescent="0.2">
      <c r="A3509" s="6" t="s">
        <v>8219</v>
      </c>
      <c r="B3509">
        <v>34</v>
      </c>
      <c r="D3509" s="6" t="s">
        <v>8219</v>
      </c>
      <c r="E3509">
        <v>34</v>
      </c>
    </row>
    <row r="3510" spans="1:5" x14ac:dyDescent="0.2">
      <c r="A3510" s="6" t="s">
        <v>8219</v>
      </c>
      <c r="B3510">
        <v>39</v>
      </c>
      <c r="D3510" s="6" t="s">
        <v>8219</v>
      </c>
      <c r="E3510">
        <v>86</v>
      </c>
    </row>
    <row r="3511" spans="1:5" x14ac:dyDescent="0.2">
      <c r="A3511" s="6" t="s">
        <v>8219</v>
      </c>
      <c r="B3511">
        <v>78</v>
      </c>
      <c r="D3511" s="6" t="s">
        <v>8219</v>
      </c>
      <c r="E3511">
        <v>37</v>
      </c>
    </row>
    <row r="3512" spans="1:5" x14ac:dyDescent="0.2">
      <c r="A3512" s="6" t="s">
        <v>8219</v>
      </c>
      <c r="B3512">
        <v>48</v>
      </c>
      <c r="D3512" s="6" t="s">
        <v>8219</v>
      </c>
      <c r="E3512">
        <v>18</v>
      </c>
    </row>
    <row r="3513" spans="1:5" x14ac:dyDescent="0.2">
      <c r="A3513" s="6" t="s">
        <v>8219</v>
      </c>
      <c r="B3513">
        <v>29</v>
      </c>
      <c r="D3513" s="6" t="s">
        <v>8219</v>
      </c>
      <c r="E3513">
        <v>22</v>
      </c>
    </row>
    <row r="3514" spans="1:5" x14ac:dyDescent="0.2">
      <c r="A3514" s="6" t="s">
        <v>8219</v>
      </c>
      <c r="B3514">
        <v>73</v>
      </c>
      <c r="D3514" s="6" t="s">
        <v>8219</v>
      </c>
      <c r="E3514">
        <v>26</v>
      </c>
    </row>
    <row r="3515" spans="1:5" x14ac:dyDescent="0.2">
      <c r="A3515" s="6" t="s">
        <v>8219</v>
      </c>
      <c r="B3515">
        <v>8</v>
      </c>
      <c r="D3515" s="6" t="s">
        <v>8219</v>
      </c>
      <c r="E3515">
        <v>27</v>
      </c>
    </row>
    <row r="3516" spans="1:5" x14ac:dyDescent="0.2">
      <c r="A3516" s="6" t="s">
        <v>8219</v>
      </c>
      <c r="B3516">
        <v>17</v>
      </c>
      <c r="D3516" s="6" t="s">
        <v>8219</v>
      </c>
      <c r="E3516">
        <v>8</v>
      </c>
    </row>
    <row r="3517" spans="1:5" x14ac:dyDescent="0.2">
      <c r="A3517" s="6" t="s">
        <v>8219</v>
      </c>
      <c r="B3517">
        <v>9</v>
      </c>
      <c r="D3517" s="6" t="s">
        <v>8219</v>
      </c>
      <c r="E3517">
        <v>204</v>
      </c>
    </row>
    <row r="3518" spans="1:5" x14ac:dyDescent="0.2">
      <c r="A3518" s="6" t="s">
        <v>8219</v>
      </c>
      <c r="B3518">
        <v>17</v>
      </c>
      <c r="D3518" s="6" t="s">
        <v>8219</v>
      </c>
      <c r="E3518">
        <v>46</v>
      </c>
    </row>
    <row r="3519" spans="1:5" x14ac:dyDescent="0.2">
      <c r="A3519" s="6" t="s">
        <v>8219</v>
      </c>
      <c r="B3519">
        <v>33</v>
      </c>
      <c r="D3519" s="6" t="s">
        <v>8219</v>
      </c>
      <c r="E3519">
        <v>17</v>
      </c>
    </row>
    <row r="3520" spans="1:5" x14ac:dyDescent="0.2">
      <c r="A3520" s="6" t="s">
        <v>8219</v>
      </c>
      <c r="B3520">
        <v>38</v>
      </c>
      <c r="D3520" s="6" t="s">
        <v>8219</v>
      </c>
      <c r="E3520">
        <v>28</v>
      </c>
    </row>
    <row r="3521" spans="1:5" x14ac:dyDescent="0.2">
      <c r="A3521" s="6" t="s">
        <v>8219</v>
      </c>
      <c r="B3521">
        <v>79</v>
      </c>
      <c r="D3521" s="6" t="s">
        <v>8219</v>
      </c>
      <c r="E3521">
        <v>83</v>
      </c>
    </row>
    <row r="3522" spans="1:5" x14ac:dyDescent="0.2">
      <c r="A3522" s="6" t="s">
        <v>8219</v>
      </c>
      <c r="B3522">
        <v>46</v>
      </c>
      <c r="D3522" s="6" t="s">
        <v>8219</v>
      </c>
      <c r="E3522">
        <v>13</v>
      </c>
    </row>
    <row r="3523" spans="1:5" x14ac:dyDescent="0.2">
      <c r="A3523" s="6" t="s">
        <v>8219</v>
      </c>
      <c r="B3523">
        <v>20</v>
      </c>
      <c r="D3523" s="6" t="s">
        <v>8219</v>
      </c>
      <c r="E3523">
        <v>8</v>
      </c>
    </row>
    <row r="3524" spans="1:5" x14ac:dyDescent="0.2">
      <c r="A3524" s="6" t="s">
        <v>8219</v>
      </c>
      <c r="B3524">
        <v>20</v>
      </c>
      <c r="D3524" s="6" t="s">
        <v>8219</v>
      </c>
      <c r="E3524">
        <v>32</v>
      </c>
    </row>
    <row r="3525" spans="1:5" x14ac:dyDescent="0.2">
      <c r="A3525" s="6" t="s">
        <v>8219</v>
      </c>
      <c r="B3525">
        <v>13</v>
      </c>
      <c r="D3525" s="6" t="s">
        <v>8219</v>
      </c>
      <c r="E3525">
        <v>85</v>
      </c>
    </row>
    <row r="3526" spans="1:5" x14ac:dyDescent="0.2">
      <c r="A3526" s="6" t="s">
        <v>8219</v>
      </c>
      <c r="B3526">
        <v>22</v>
      </c>
      <c r="D3526" s="6" t="s">
        <v>8219</v>
      </c>
      <c r="E3526">
        <v>29</v>
      </c>
    </row>
    <row r="3527" spans="1:5" x14ac:dyDescent="0.2">
      <c r="A3527" s="6" t="s">
        <v>8219</v>
      </c>
      <c r="B3527">
        <v>36</v>
      </c>
      <c r="D3527" s="6" t="s">
        <v>8219</v>
      </c>
      <c r="E3527">
        <v>24</v>
      </c>
    </row>
    <row r="3528" spans="1:5" x14ac:dyDescent="0.2">
      <c r="A3528" s="6" t="s">
        <v>8219</v>
      </c>
      <c r="B3528">
        <v>40</v>
      </c>
      <c r="D3528" s="6" t="s">
        <v>8219</v>
      </c>
      <c r="E3528">
        <v>8</v>
      </c>
    </row>
    <row r="3529" spans="1:5" x14ac:dyDescent="0.2">
      <c r="A3529" s="6" t="s">
        <v>8219</v>
      </c>
      <c r="B3529">
        <v>9</v>
      </c>
      <c r="D3529" s="6" t="s">
        <v>8219</v>
      </c>
      <c r="E3529">
        <v>19</v>
      </c>
    </row>
    <row r="3530" spans="1:5" x14ac:dyDescent="0.2">
      <c r="A3530" s="6" t="s">
        <v>8219</v>
      </c>
      <c r="B3530">
        <v>19</v>
      </c>
      <c r="D3530" s="6" t="s">
        <v>8219</v>
      </c>
      <c r="E3530">
        <v>336</v>
      </c>
    </row>
    <row r="3531" spans="1:5" x14ac:dyDescent="0.2">
      <c r="A3531" s="6" t="s">
        <v>8219</v>
      </c>
      <c r="B3531">
        <v>14</v>
      </c>
      <c r="D3531" s="6" t="s">
        <v>8219</v>
      </c>
      <c r="E3531">
        <v>13</v>
      </c>
    </row>
    <row r="3532" spans="1:5" x14ac:dyDescent="0.2">
      <c r="A3532" s="6" t="s">
        <v>8219</v>
      </c>
      <c r="B3532">
        <v>38</v>
      </c>
      <c r="D3532" s="6" t="s">
        <v>8219</v>
      </c>
      <c r="E3532">
        <v>42</v>
      </c>
    </row>
    <row r="3533" spans="1:5" x14ac:dyDescent="0.2">
      <c r="A3533" s="6" t="s">
        <v>8219</v>
      </c>
      <c r="B3533">
        <v>58</v>
      </c>
      <c r="D3533" s="6" t="s">
        <v>8219</v>
      </c>
      <c r="E3533">
        <v>64</v>
      </c>
    </row>
    <row r="3534" spans="1:5" x14ac:dyDescent="0.2">
      <c r="A3534" s="6" t="s">
        <v>8219</v>
      </c>
      <c r="B3534">
        <v>28</v>
      </c>
      <c r="D3534" s="6" t="s">
        <v>8219</v>
      </c>
      <c r="E3534">
        <v>25</v>
      </c>
    </row>
    <row r="3535" spans="1:5" x14ac:dyDescent="0.2">
      <c r="A3535" s="6" t="s">
        <v>8219</v>
      </c>
      <c r="B3535">
        <v>17</v>
      </c>
      <c r="D3535" s="6" t="s">
        <v>8219</v>
      </c>
      <c r="E3535">
        <v>20</v>
      </c>
    </row>
    <row r="3536" spans="1:5" x14ac:dyDescent="0.2">
      <c r="A3536" s="6" t="s">
        <v>8219</v>
      </c>
      <c r="B3536">
        <v>12</v>
      </c>
      <c r="D3536" s="6" t="s">
        <v>8219</v>
      </c>
      <c r="E3536">
        <v>104</v>
      </c>
    </row>
    <row r="3537" spans="1:5" x14ac:dyDescent="0.2">
      <c r="A3537" s="6" t="s">
        <v>8219</v>
      </c>
      <c r="B3537">
        <v>40</v>
      </c>
      <c r="D3537" s="6" t="s">
        <v>8219</v>
      </c>
      <c r="E3537">
        <v>53</v>
      </c>
    </row>
    <row r="3538" spans="1:5" x14ac:dyDescent="0.2">
      <c r="A3538" s="6" t="s">
        <v>8219</v>
      </c>
      <c r="B3538">
        <v>57</v>
      </c>
      <c r="D3538" s="6" t="s">
        <v>8219</v>
      </c>
      <c r="E3538">
        <v>14</v>
      </c>
    </row>
    <row r="3539" spans="1:5" x14ac:dyDescent="0.2">
      <c r="A3539" s="6" t="s">
        <v>8219</v>
      </c>
      <c r="B3539">
        <v>114</v>
      </c>
      <c r="D3539" s="6" t="s">
        <v>8219</v>
      </c>
      <c r="E3539">
        <v>20</v>
      </c>
    </row>
    <row r="3540" spans="1:5" x14ac:dyDescent="0.2">
      <c r="A3540" s="6" t="s">
        <v>8219</v>
      </c>
      <c r="B3540">
        <v>31</v>
      </c>
      <c r="D3540" s="6" t="s">
        <v>8219</v>
      </c>
      <c r="E3540">
        <v>558</v>
      </c>
    </row>
    <row r="3541" spans="1:5" x14ac:dyDescent="0.2">
      <c r="A3541" s="6" t="s">
        <v>8219</v>
      </c>
      <c r="B3541">
        <v>3</v>
      </c>
      <c r="D3541" s="6" t="s">
        <v>8219</v>
      </c>
      <c r="E3541">
        <v>22</v>
      </c>
    </row>
    <row r="3542" spans="1:5" x14ac:dyDescent="0.2">
      <c r="A3542" s="6" t="s">
        <v>8219</v>
      </c>
      <c r="B3542">
        <v>16</v>
      </c>
      <c r="D3542" s="6" t="s">
        <v>8219</v>
      </c>
      <c r="E3542">
        <v>24</v>
      </c>
    </row>
    <row r="3543" spans="1:5" x14ac:dyDescent="0.2">
      <c r="A3543" s="6" t="s">
        <v>8219</v>
      </c>
      <c r="B3543">
        <v>199</v>
      </c>
      <c r="D3543" s="6" t="s">
        <v>8219</v>
      </c>
      <c r="E3543">
        <v>74</v>
      </c>
    </row>
    <row r="3544" spans="1:5" x14ac:dyDescent="0.2">
      <c r="A3544" s="6" t="s">
        <v>8219</v>
      </c>
      <c r="B3544">
        <v>31</v>
      </c>
      <c r="D3544" s="6" t="s">
        <v>8219</v>
      </c>
      <c r="E3544">
        <v>54</v>
      </c>
    </row>
    <row r="3545" spans="1:5" x14ac:dyDescent="0.2">
      <c r="A3545" s="6" t="s">
        <v>8219</v>
      </c>
      <c r="B3545">
        <v>30</v>
      </c>
      <c r="D3545" s="6" t="s">
        <v>8219</v>
      </c>
      <c r="E3545">
        <v>31</v>
      </c>
    </row>
    <row r="3546" spans="1:5" x14ac:dyDescent="0.2">
      <c r="A3546" s="6" t="s">
        <v>8219</v>
      </c>
      <c r="B3546">
        <v>34</v>
      </c>
      <c r="D3546" s="6" t="s">
        <v>8219</v>
      </c>
      <c r="E3546">
        <v>25</v>
      </c>
    </row>
    <row r="3547" spans="1:5" x14ac:dyDescent="0.2">
      <c r="A3547" s="6" t="s">
        <v>8219</v>
      </c>
      <c r="B3547">
        <v>18</v>
      </c>
      <c r="D3547" s="6" t="s">
        <v>8219</v>
      </c>
      <c r="E3547">
        <v>17</v>
      </c>
    </row>
    <row r="3548" spans="1:5" x14ac:dyDescent="0.2">
      <c r="A3548" s="6" t="s">
        <v>8219</v>
      </c>
      <c r="B3548">
        <v>67</v>
      </c>
      <c r="D3548" s="6" t="s">
        <v>8219</v>
      </c>
      <c r="E3548">
        <v>12</v>
      </c>
    </row>
    <row r="3549" spans="1:5" x14ac:dyDescent="0.2">
      <c r="A3549" s="6" t="s">
        <v>8219</v>
      </c>
      <c r="B3549">
        <v>66</v>
      </c>
      <c r="D3549" s="6" t="s">
        <v>8219</v>
      </c>
      <c r="E3549">
        <v>38</v>
      </c>
    </row>
    <row r="3550" spans="1:5" x14ac:dyDescent="0.2">
      <c r="A3550" s="6" t="s">
        <v>8219</v>
      </c>
      <c r="B3550">
        <v>23</v>
      </c>
      <c r="D3550" s="6" t="s">
        <v>8219</v>
      </c>
      <c r="E3550">
        <v>41</v>
      </c>
    </row>
    <row r="3551" spans="1:5" x14ac:dyDescent="0.2">
      <c r="A3551" s="6" t="s">
        <v>8219</v>
      </c>
      <c r="B3551">
        <v>126</v>
      </c>
      <c r="D3551" s="6" t="s">
        <v>8219</v>
      </c>
      <c r="E3551">
        <v>19</v>
      </c>
    </row>
    <row r="3552" spans="1:5" x14ac:dyDescent="0.2">
      <c r="A3552" s="6" t="s">
        <v>8219</v>
      </c>
      <c r="B3552">
        <v>6</v>
      </c>
      <c r="D3552" s="6" t="s">
        <v>8219</v>
      </c>
      <c r="E3552">
        <v>41</v>
      </c>
    </row>
    <row r="3553" spans="1:5" x14ac:dyDescent="0.2">
      <c r="A3553" s="6" t="s">
        <v>8219</v>
      </c>
      <c r="B3553">
        <v>25</v>
      </c>
      <c r="D3553" s="6" t="s">
        <v>8219</v>
      </c>
      <c r="E3553">
        <v>26</v>
      </c>
    </row>
    <row r="3554" spans="1:5" x14ac:dyDescent="0.2">
      <c r="A3554" s="6" t="s">
        <v>8219</v>
      </c>
      <c r="B3554">
        <v>39</v>
      </c>
      <c r="D3554" s="6" t="s">
        <v>8219</v>
      </c>
      <c r="E3554">
        <v>25</v>
      </c>
    </row>
    <row r="3555" spans="1:5" x14ac:dyDescent="0.2">
      <c r="A3555" s="6" t="s">
        <v>8219</v>
      </c>
      <c r="B3555">
        <v>62</v>
      </c>
      <c r="D3555" s="6" t="s">
        <v>8219</v>
      </c>
      <c r="E3555">
        <v>9</v>
      </c>
    </row>
    <row r="3556" spans="1:5" x14ac:dyDescent="0.2">
      <c r="A3556" s="6" t="s">
        <v>8219</v>
      </c>
      <c r="B3556">
        <v>31</v>
      </c>
      <c r="D3556" s="6" t="s">
        <v>8219</v>
      </c>
      <c r="E3556">
        <v>78</v>
      </c>
    </row>
    <row r="3557" spans="1:5" x14ac:dyDescent="0.2">
      <c r="A3557" s="6" t="s">
        <v>8219</v>
      </c>
      <c r="B3557">
        <v>274</v>
      </c>
      <c r="D3557" s="6" t="s">
        <v>8219</v>
      </c>
      <c r="E3557">
        <v>45</v>
      </c>
    </row>
    <row r="3558" spans="1:5" x14ac:dyDescent="0.2">
      <c r="A3558" s="6" t="s">
        <v>8219</v>
      </c>
      <c r="B3558">
        <v>17</v>
      </c>
      <c r="D3558" s="6" t="s">
        <v>8219</v>
      </c>
      <c r="E3558">
        <v>102</v>
      </c>
    </row>
    <row r="3559" spans="1:5" x14ac:dyDescent="0.2">
      <c r="A3559" s="6" t="s">
        <v>8219</v>
      </c>
      <c r="B3559">
        <v>14</v>
      </c>
      <c r="D3559" s="6" t="s">
        <v>8219</v>
      </c>
      <c r="E3559">
        <v>5</v>
      </c>
    </row>
    <row r="3560" spans="1:5" x14ac:dyDescent="0.2">
      <c r="A3560" s="6" t="s">
        <v>8219</v>
      </c>
      <c r="B3560">
        <v>60</v>
      </c>
      <c r="D3560" s="6" t="s">
        <v>8219</v>
      </c>
      <c r="E3560">
        <v>27</v>
      </c>
    </row>
    <row r="3561" spans="1:5" x14ac:dyDescent="0.2">
      <c r="A3561" s="6" t="s">
        <v>8219</v>
      </c>
      <c r="B3561">
        <v>33</v>
      </c>
      <c r="D3561" s="6" t="s">
        <v>8219</v>
      </c>
      <c r="E3561">
        <v>37</v>
      </c>
    </row>
    <row r="3562" spans="1:5" x14ac:dyDescent="0.2">
      <c r="A3562" s="6" t="s">
        <v>8219</v>
      </c>
      <c r="B3562">
        <v>78</v>
      </c>
      <c r="D3562" s="6" t="s">
        <v>8219</v>
      </c>
      <c r="E3562">
        <v>14</v>
      </c>
    </row>
    <row r="3563" spans="1:5" x14ac:dyDescent="0.2">
      <c r="A3563" s="6" t="s">
        <v>8219</v>
      </c>
      <c r="B3563">
        <v>30</v>
      </c>
      <c r="D3563" s="6" t="s">
        <v>8219</v>
      </c>
      <c r="E3563">
        <v>27</v>
      </c>
    </row>
    <row r="3564" spans="1:5" x14ac:dyDescent="0.2">
      <c r="A3564" s="6" t="s">
        <v>8219</v>
      </c>
      <c r="B3564">
        <v>136</v>
      </c>
      <c r="D3564" s="6" t="s">
        <v>8219</v>
      </c>
      <c r="E3564">
        <v>45</v>
      </c>
    </row>
    <row r="3565" spans="1:5" x14ac:dyDescent="0.2">
      <c r="A3565" s="6" t="s">
        <v>8219</v>
      </c>
      <c r="B3565">
        <v>40</v>
      </c>
      <c r="D3565" s="6" t="s">
        <v>8219</v>
      </c>
      <c r="E3565">
        <v>49</v>
      </c>
    </row>
    <row r="3566" spans="1:5" x14ac:dyDescent="0.2">
      <c r="A3566" s="6" t="s">
        <v>8219</v>
      </c>
      <c r="B3566">
        <v>18</v>
      </c>
      <c r="D3566" s="6" t="s">
        <v>8219</v>
      </c>
      <c r="E3566">
        <v>24</v>
      </c>
    </row>
    <row r="3567" spans="1:5" x14ac:dyDescent="0.2">
      <c r="A3567" s="6" t="s">
        <v>8219</v>
      </c>
      <c r="B3567">
        <v>39</v>
      </c>
      <c r="D3567" s="6" t="s">
        <v>8219</v>
      </c>
      <c r="E3567">
        <v>112</v>
      </c>
    </row>
    <row r="3568" spans="1:5" x14ac:dyDescent="0.2">
      <c r="A3568" s="6" t="s">
        <v>8219</v>
      </c>
      <c r="B3568">
        <v>21</v>
      </c>
      <c r="D3568" s="6" t="s">
        <v>8219</v>
      </c>
      <c r="E3568">
        <v>23</v>
      </c>
    </row>
    <row r="3569" spans="1:5" x14ac:dyDescent="0.2">
      <c r="A3569" s="6" t="s">
        <v>8219</v>
      </c>
      <c r="B3569">
        <v>30</v>
      </c>
      <c r="D3569" s="6" t="s">
        <v>8219</v>
      </c>
      <c r="E3569">
        <v>54</v>
      </c>
    </row>
    <row r="3570" spans="1:5" x14ac:dyDescent="0.2">
      <c r="A3570" s="6" t="s">
        <v>8219</v>
      </c>
      <c r="B3570">
        <v>27</v>
      </c>
      <c r="D3570" s="6" t="s">
        <v>8219</v>
      </c>
      <c r="E3570">
        <v>28</v>
      </c>
    </row>
    <row r="3571" spans="1:5" x14ac:dyDescent="0.2">
      <c r="A3571" s="6" t="s">
        <v>8219</v>
      </c>
      <c r="B3571">
        <v>35</v>
      </c>
      <c r="D3571" s="6" t="s">
        <v>8219</v>
      </c>
      <c r="E3571">
        <v>11</v>
      </c>
    </row>
    <row r="3572" spans="1:5" x14ac:dyDescent="0.2">
      <c r="A3572" s="6" t="s">
        <v>8219</v>
      </c>
      <c r="B3572">
        <v>13</v>
      </c>
      <c r="D3572" s="6" t="s">
        <v>8219</v>
      </c>
      <c r="E3572">
        <v>62</v>
      </c>
    </row>
    <row r="3573" spans="1:5" x14ac:dyDescent="0.2">
      <c r="A3573" s="6" t="s">
        <v>8219</v>
      </c>
      <c r="B3573">
        <v>23</v>
      </c>
      <c r="D3573" s="6" t="s">
        <v>8219</v>
      </c>
      <c r="E3573">
        <v>73</v>
      </c>
    </row>
    <row r="3574" spans="1:5" x14ac:dyDescent="0.2">
      <c r="A3574" s="6" t="s">
        <v>8219</v>
      </c>
      <c r="B3574">
        <v>39</v>
      </c>
      <c r="D3574" s="6" t="s">
        <v>8219</v>
      </c>
      <c r="E3574">
        <v>18</v>
      </c>
    </row>
    <row r="3575" spans="1:5" x14ac:dyDescent="0.2">
      <c r="A3575" s="6" t="s">
        <v>8219</v>
      </c>
      <c r="B3575">
        <v>35</v>
      </c>
      <c r="D3575" s="6" t="s">
        <v>8219</v>
      </c>
      <c r="E3575">
        <v>35</v>
      </c>
    </row>
    <row r="3576" spans="1:5" x14ac:dyDescent="0.2">
      <c r="A3576" s="6" t="s">
        <v>8219</v>
      </c>
      <c r="B3576">
        <v>27</v>
      </c>
      <c r="D3576" s="6" t="s">
        <v>8219</v>
      </c>
      <c r="E3576">
        <v>43</v>
      </c>
    </row>
    <row r="3577" spans="1:5" x14ac:dyDescent="0.2">
      <c r="A3577" s="6" t="s">
        <v>8219</v>
      </c>
      <c r="B3577">
        <v>21</v>
      </c>
      <c r="D3577" s="6" t="s">
        <v>8219</v>
      </c>
      <c r="E3577">
        <v>36</v>
      </c>
    </row>
    <row r="3578" spans="1:5" x14ac:dyDescent="0.2">
      <c r="A3578" s="6" t="s">
        <v>8219</v>
      </c>
      <c r="B3578">
        <v>104</v>
      </c>
      <c r="D3578" s="6" t="s">
        <v>8219</v>
      </c>
      <c r="E3578">
        <v>62</v>
      </c>
    </row>
    <row r="3579" spans="1:5" x14ac:dyDescent="0.2">
      <c r="A3579" s="6" t="s">
        <v>8219</v>
      </c>
      <c r="B3579">
        <v>19</v>
      </c>
      <c r="D3579" s="6" t="s">
        <v>8219</v>
      </c>
      <c r="E3579">
        <v>15</v>
      </c>
    </row>
    <row r="3580" spans="1:5" x14ac:dyDescent="0.2">
      <c r="A3580" s="6" t="s">
        <v>8219</v>
      </c>
      <c r="B3580">
        <v>97</v>
      </c>
      <c r="D3580" s="6" t="s">
        <v>8219</v>
      </c>
      <c r="E3580">
        <v>33</v>
      </c>
    </row>
    <row r="3581" spans="1:5" x14ac:dyDescent="0.2">
      <c r="A3581" s="6" t="s">
        <v>8219</v>
      </c>
      <c r="B3581">
        <v>27</v>
      </c>
      <c r="D3581" s="6" t="s">
        <v>8219</v>
      </c>
      <c r="E3581">
        <v>27</v>
      </c>
    </row>
    <row r="3582" spans="1:5" x14ac:dyDescent="0.2">
      <c r="A3582" s="6" t="s">
        <v>8219</v>
      </c>
      <c r="B3582">
        <v>24</v>
      </c>
      <c r="D3582" s="6" t="s">
        <v>8219</v>
      </c>
      <c r="E3582">
        <v>17</v>
      </c>
    </row>
    <row r="3583" spans="1:5" x14ac:dyDescent="0.2">
      <c r="A3583" s="6" t="s">
        <v>8219</v>
      </c>
      <c r="B3583">
        <v>13</v>
      </c>
      <c r="D3583" s="6" t="s">
        <v>8219</v>
      </c>
      <c r="E3583">
        <v>4</v>
      </c>
    </row>
    <row r="3584" spans="1:5" x14ac:dyDescent="0.2">
      <c r="A3584" s="6" t="s">
        <v>8219</v>
      </c>
      <c r="B3584">
        <v>46</v>
      </c>
      <c r="D3584" s="6" t="s">
        <v>8219</v>
      </c>
      <c r="E3584">
        <v>53</v>
      </c>
    </row>
    <row r="3585" spans="1:5" x14ac:dyDescent="0.2">
      <c r="A3585" s="6" t="s">
        <v>8219</v>
      </c>
      <c r="B3585">
        <v>4</v>
      </c>
      <c r="D3585" s="6" t="s">
        <v>8219</v>
      </c>
      <c r="E3585">
        <v>49</v>
      </c>
    </row>
    <row r="3586" spans="1:5" x14ac:dyDescent="0.2">
      <c r="A3586" s="6" t="s">
        <v>8219</v>
      </c>
      <c r="B3586">
        <v>40</v>
      </c>
      <c r="D3586" s="6" t="s">
        <v>8219</v>
      </c>
      <c r="E3586">
        <v>57</v>
      </c>
    </row>
    <row r="3587" spans="1:5" x14ac:dyDescent="0.2">
      <c r="A3587" s="6" t="s">
        <v>8219</v>
      </c>
      <c r="B3587">
        <v>44</v>
      </c>
      <c r="D3587" s="6" t="s">
        <v>8219</v>
      </c>
      <c r="E3587">
        <v>69</v>
      </c>
    </row>
    <row r="3588" spans="1:5" x14ac:dyDescent="0.2">
      <c r="A3588" s="6" t="s">
        <v>8219</v>
      </c>
      <c r="B3588">
        <v>35</v>
      </c>
      <c r="D3588" s="6" t="s">
        <v>8219</v>
      </c>
      <c r="E3588">
        <v>15</v>
      </c>
    </row>
    <row r="3589" spans="1:5" x14ac:dyDescent="0.2">
      <c r="A3589" s="6" t="s">
        <v>8219</v>
      </c>
      <c r="B3589">
        <v>63</v>
      </c>
      <c r="D3589" s="6" t="s">
        <v>8219</v>
      </c>
      <c r="E3589">
        <v>64</v>
      </c>
    </row>
    <row r="3590" spans="1:5" x14ac:dyDescent="0.2">
      <c r="A3590" s="6" t="s">
        <v>8219</v>
      </c>
      <c r="B3590">
        <v>89</v>
      </c>
      <c r="D3590" s="6" t="s">
        <v>8219</v>
      </c>
      <c r="E3590">
        <v>20</v>
      </c>
    </row>
    <row r="3591" spans="1:5" x14ac:dyDescent="0.2">
      <c r="A3591" s="6" t="s">
        <v>8219</v>
      </c>
      <c r="B3591">
        <v>15</v>
      </c>
      <c r="D3591" s="6" t="s">
        <v>8219</v>
      </c>
      <c r="E3591">
        <v>27</v>
      </c>
    </row>
    <row r="3592" spans="1:5" x14ac:dyDescent="0.2">
      <c r="A3592" s="6" t="s">
        <v>8219</v>
      </c>
      <c r="B3592">
        <v>46</v>
      </c>
      <c r="D3592" s="6" t="s">
        <v>8219</v>
      </c>
      <c r="E3592">
        <v>21</v>
      </c>
    </row>
    <row r="3593" spans="1:5" x14ac:dyDescent="0.2">
      <c r="A3593" s="6" t="s">
        <v>8219</v>
      </c>
      <c r="B3593">
        <v>33</v>
      </c>
      <c r="D3593" s="6" t="s">
        <v>8219</v>
      </c>
      <c r="E3593">
        <v>31</v>
      </c>
    </row>
    <row r="3594" spans="1:5" x14ac:dyDescent="0.2">
      <c r="A3594" s="6" t="s">
        <v>8219</v>
      </c>
      <c r="B3594">
        <v>52</v>
      </c>
      <c r="D3594" s="6" t="s">
        <v>8219</v>
      </c>
      <c r="E3594">
        <v>51</v>
      </c>
    </row>
    <row r="3595" spans="1:5" x14ac:dyDescent="0.2">
      <c r="A3595" s="6" t="s">
        <v>8219</v>
      </c>
      <c r="B3595">
        <v>7</v>
      </c>
      <c r="D3595" s="6" t="s">
        <v>8219</v>
      </c>
      <c r="E3595">
        <v>57</v>
      </c>
    </row>
    <row r="3596" spans="1:5" x14ac:dyDescent="0.2">
      <c r="A3596" s="6" t="s">
        <v>8219</v>
      </c>
      <c r="B3596">
        <v>28</v>
      </c>
      <c r="D3596" s="6" t="s">
        <v>8219</v>
      </c>
      <c r="E3596">
        <v>20</v>
      </c>
    </row>
    <row r="3597" spans="1:5" x14ac:dyDescent="0.2">
      <c r="A3597" s="6" t="s">
        <v>8219</v>
      </c>
      <c r="B3597">
        <v>11</v>
      </c>
      <c r="D3597" s="6" t="s">
        <v>8219</v>
      </c>
      <c r="E3597">
        <v>71</v>
      </c>
    </row>
    <row r="3598" spans="1:5" x14ac:dyDescent="0.2">
      <c r="A3598" s="6" t="s">
        <v>8219</v>
      </c>
      <c r="B3598">
        <v>15</v>
      </c>
      <c r="D3598" s="6" t="s">
        <v>8219</v>
      </c>
      <c r="E3598">
        <v>72</v>
      </c>
    </row>
    <row r="3599" spans="1:5" x14ac:dyDescent="0.2">
      <c r="A3599" s="6" t="s">
        <v>8219</v>
      </c>
      <c r="B3599">
        <v>30</v>
      </c>
      <c r="D3599" s="6" t="s">
        <v>8219</v>
      </c>
      <c r="E3599">
        <v>45</v>
      </c>
    </row>
    <row r="3600" spans="1:5" x14ac:dyDescent="0.2">
      <c r="A3600" s="6" t="s">
        <v>8219</v>
      </c>
      <c r="B3600">
        <v>27</v>
      </c>
      <c r="D3600" s="6" t="s">
        <v>8219</v>
      </c>
      <c r="E3600">
        <v>51</v>
      </c>
    </row>
    <row r="3601" spans="1:5" x14ac:dyDescent="0.2">
      <c r="A3601" s="6" t="s">
        <v>8219</v>
      </c>
      <c r="B3601">
        <v>28</v>
      </c>
      <c r="D3601" s="6" t="s">
        <v>8219</v>
      </c>
      <c r="E3601">
        <v>56</v>
      </c>
    </row>
    <row r="3602" spans="1:5" x14ac:dyDescent="0.2">
      <c r="A3602" s="6" t="s">
        <v>8219</v>
      </c>
      <c r="B3602">
        <v>17</v>
      </c>
      <c r="D3602" s="6" t="s">
        <v>8219</v>
      </c>
      <c r="E3602">
        <v>17</v>
      </c>
    </row>
    <row r="3603" spans="1:5" x14ac:dyDescent="0.2">
      <c r="A3603" s="6" t="s">
        <v>8219</v>
      </c>
      <c r="B3603">
        <v>50</v>
      </c>
      <c r="D3603" s="6" t="s">
        <v>8219</v>
      </c>
      <c r="E3603">
        <v>197</v>
      </c>
    </row>
    <row r="3604" spans="1:5" x14ac:dyDescent="0.2">
      <c r="A3604" s="6" t="s">
        <v>8219</v>
      </c>
      <c r="B3604">
        <v>26</v>
      </c>
      <c r="D3604" s="6" t="s">
        <v>8219</v>
      </c>
      <c r="E3604">
        <v>70</v>
      </c>
    </row>
    <row r="3605" spans="1:5" x14ac:dyDescent="0.2">
      <c r="A3605" s="6" t="s">
        <v>8219</v>
      </c>
      <c r="B3605">
        <v>88</v>
      </c>
      <c r="D3605" s="6" t="s">
        <v>8219</v>
      </c>
      <c r="E3605">
        <v>21</v>
      </c>
    </row>
    <row r="3606" spans="1:5" x14ac:dyDescent="0.2">
      <c r="A3606" s="6" t="s">
        <v>8219</v>
      </c>
      <c r="B3606">
        <v>91</v>
      </c>
      <c r="D3606" s="6" t="s">
        <v>8219</v>
      </c>
      <c r="E3606">
        <v>34</v>
      </c>
    </row>
    <row r="3607" spans="1:5" x14ac:dyDescent="0.2">
      <c r="A3607" s="6" t="s">
        <v>8219</v>
      </c>
      <c r="B3607">
        <v>3</v>
      </c>
      <c r="D3607" s="6" t="s">
        <v>8219</v>
      </c>
      <c r="E3607">
        <v>39</v>
      </c>
    </row>
    <row r="3608" spans="1:5" x14ac:dyDescent="0.2">
      <c r="A3608" s="6" t="s">
        <v>8219</v>
      </c>
      <c r="B3608">
        <v>28</v>
      </c>
      <c r="D3608" s="6" t="s">
        <v>8219</v>
      </c>
      <c r="E3608">
        <v>78</v>
      </c>
    </row>
    <row r="3609" spans="1:5" x14ac:dyDescent="0.2">
      <c r="A3609" s="6" t="s">
        <v>8219</v>
      </c>
      <c r="B3609">
        <v>77</v>
      </c>
      <c r="D3609" s="6" t="s">
        <v>8219</v>
      </c>
      <c r="E3609">
        <v>48</v>
      </c>
    </row>
    <row r="3610" spans="1:5" x14ac:dyDescent="0.2">
      <c r="A3610" s="6" t="s">
        <v>8219</v>
      </c>
      <c r="B3610">
        <v>27</v>
      </c>
      <c r="D3610" s="6" t="s">
        <v>8219</v>
      </c>
      <c r="E3610">
        <v>29</v>
      </c>
    </row>
    <row r="3611" spans="1:5" x14ac:dyDescent="0.2">
      <c r="A3611" s="6" t="s">
        <v>8219</v>
      </c>
      <c r="B3611">
        <v>107</v>
      </c>
      <c r="D3611" s="6" t="s">
        <v>8221</v>
      </c>
      <c r="E3611">
        <v>0</v>
      </c>
    </row>
    <row r="3612" spans="1:5" x14ac:dyDescent="0.2">
      <c r="A3612" s="6" t="s">
        <v>8219</v>
      </c>
      <c r="B3612">
        <v>96</v>
      </c>
      <c r="D3612" s="6" t="s">
        <v>8221</v>
      </c>
      <c r="E3612">
        <v>2</v>
      </c>
    </row>
    <row r="3613" spans="1:5" x14ac:dyDescent="0.2">
      <c r="A3613" s="6" t="s">
        <v>8219</v>
      </c>
      <c r="B3613">
        <v>56</v>
      </c>
      <c r="D3613" s="6" t="s">
        <v>8221</v>
      </c>
      <c r="E3613">
        <v>1</v>
      </c>
    </row>
    <row r="3614" spans="1:5" x14ac:dyDescent="0.2">
      <c r="A3614" s="6" t="s">
        <v>8219</v>
      </c>
      <c r="B3614">
        <v>58</v>
      </c>
      <c r="D3614" s="6" t="s">
        <v>8221</v>
      </c>
      <c r="E3614">
        <v>59</v>
      </c>
    </row>
    <row r="3615" spans="1:5" x14ac:dyDescent="0.2">
      <c r="A3615" s="6" t="s">
        <v>8219</v>
      </c>
      <c r="B3615">
        <v>15</v>
      </c>
      <c r="D3615" s="6" t="s">
        <v>8221</v>
      </c>
      <c r="E3615">
        <v>1</v>
      </c>
    </row>
    <row r="3616" spans="1:5" x14ac:dyDescent="0.2">
      <c r="A3616" s="6" t="s">
        <v>8219</v>
      </c>
      <c r="B3616">
        <v>20</v>
      </c>
      <c r="D3616" s="6" t="s">
        <v>8221</v>
      </c>
      <c r="E3616">
        <v>31</v>
      </c>
    </row>
    <row r="3617" spans="1:5" x14ac:dyDescent="0.2">
      <c r="A3617" s="6" t="s">
        <v>8219</v>
      </c>
      <c r="B3617">
        <v>38</v>
      </c>
      <c r="D3617" s="6" t="s">
        <v>8221</v>
      </c>
      <c r="E3617">
        <v>18</v>
      </c>
    </row>
    <row r="3618" spans="1:5" x14ac:dyDescent="0.2">
      <c r="A3618" s="6" t="s">
        <v>8219</v>
      </c>
      <c r="B3618">
        <v>33</v>
      </c>
      <c r="D3618" s="6" t="s">
        <v>8221</v>
      </c>
      <c r="E3618">
        <v>10</v>
      </c>
    </row>
    <row r="3619" spans="1:5" x14ac:dyDescent="0.2">
      <c r="A3619" s="6" t="s">
        <v>8219</v>
      </c>
      <c r="B3619">
        <v>57</v>
      </c>
      <c r="D3619" s="6" t="s">
        <v>8221</v>
      </c>
      <c r="E3619">
        <v>0</v>
      </c>
    </row>
    <row r="3620" spans="1:5" x14ac:dyDescent="0.2">
      <c r="A3620" s="6" t="s">
        <v>8219</v>
      </c>
      <c r="B3620">
        <v>25</v>
      </c>
      <c r="D3620" s="6" t="s">
        <v>8221</v>
      </c>
      <c r="E3620">
        <v>14</v>
      </c>
    </row>
    <row r="3621" spans="1:5" x14ac:dyDescent="0.2">
      <c r="A3621" s="6" t="s">
        <v>8219</v>
      </c>
      <c r="B3621">
        <v>14</v>
      </c>
      <c r="D3621" s="6" t="s">
        <v>8221</v>
      </c>
      <c r="E3621">
        <v>2</v>
      </c>
    </row>
    <row r="3622" spans="1:5" x14ac:dyDescent="0.2">
      <c r="A3622" s="6" t="s">
        <v>8219</v>
      </c>
      <c r="B3622">
        <v>94</v>
      </c>
      <c r="D3622" s="6" t="s">
        <v>8221</v>
      </c>
      <c r="E3622">
        <v>1</v>
      </c>
    </row>
    <row r="3623" spans="1:5" x14ac:dyDescent="0.2">
      <c r="A3623" s="6" t="s">
        <v>8219</v>
      </c>
      <c r="B3623">
        <v>59</v>
      </c>
      <c r="D3623" s="6" t="s">
        <v>8221</v>
      </c>
      <c r="E3623">
        <v>3</v>
      </c>
    </row>
    <row r="3624" spans="1:5" x14ac:dyDescent="0.2">
      <c r="A3624" s="6" t="s">
        <v>8219</v>
      </c>
      <c r="B3624">
        <v>36</v>
      </c>
      <c r="D3624" s="6" t="s">
        <v>8221</v>
      </c>
      <c r="E3624">
        <v>0</v>
      </c>
    </row>
    <row r="3625" spans="1:5" x14ac:dyDescent="0.2">
      <c r="A3625" s="6" t="s">
        <v>8219</v>
      </c>
      <c r="B3625">
        <v>115</v>
      </c>
      <c r="D3625" s="6" t="s">
        <v>8221</v>
      </c>
      <c r="E3625">
        <v>2</v>
      </c>
    </row>
    <row r="3626" spans="1:5" x14ac:dyDescent="0.2">
      <c r="A3626" s="6" t="s">
        <v>8219</v>
      </c>
      <c r="B3626">
        <v>30</v>
      </c>
      <c r="D3626" s="6" t="s">
        <v>8221</v>
      </c>
      <c r="E3626">
        <v>0</v>
      </c>
    </row>
    <row r="3627" spans="1:5" x14ac:dyDescent="0.2">
      <c r="A3627" s="6" t="s">
        <v>8219</v>
      </c>
      <c r="B3627">
        <v>52</v>
      </c>
      <c r="D3627" s="6" t="s">
        <v>8221</v>
      </c>
      <c r="E3627">
        <v>12</v>
      </c>
    </row>
    <row r="3628" spans="1:5" x14ac:dyDescent="0.2">
      <c r="A3628" s="6" t="s">
        <v>8219</v>
      </c>
      <c r="B3628">
        <v>27</v>
      </c>
      <c r="D3628" s="6" t="s">
        <v>8221</v>
      </c>
      <c r="E3628">
        <v>1</v>
      </c>
    </row>
    <row r="3629" spans="1:5" x14ac:dyDescent="0.2">
      <c r="A3629" s="6" t="s">
        <v>8219</v>
      </c>
      <c r="B3629">
        <v>24</v>
      </c>
      <c r="D3629" s="6" t="s">
        <v>8221</v>
      </c>
      <c r="E3629">
        <v>8</v>
      </c>
    </row>
    <row r="3630" spans="1:5" x14ac:dyDescent="0.2">
      <c r="A3630" s="6" t="s">
        <v>8219</v>
      </c>
      <c r="B3630">
        <v>10</v>
      </c>
      <c r="D3630" s="6" t="s">
        <v>8221</v>
      </c>
      <c r="E3630">
        <v>2</v>
      </c>
    </row>
    <row r="3631" spans="1:5" x14ac:dyDescent="0.2">
      <c r="A3631" s="6" t="s">
        <v>8219</v>
      </c>
      <c r="B3631">
        <v>30</v>
      </c>
      <c r="D3631" s="6" t="s">
        <v>8219</v>
      </c>
      <c r="E3631">
        <v>73</v>
      </c>
    </row>
    <row r="3632" spans="1:5" x14ac:dyDescent="0.2">
      <c r="A3632" s="6" t="s">
        <v>8219</v>
      </c>
      <c r="B3632">
        <v>71</v>
      </c>
      <c r="D3632" s="6" t="s">
        <v>8219</v>
      </c>
      <c r="E3632">
        <v>8</v>
      </c>
    </row>
    <row r="3633" spans="1:5" x14ac:dyDescent="0.2">
      <c r="A3633" s="6" t="s">
        <v>8219</v>
      </c>
      <c r="B3633">
        <v>10</v>
      </c>
      <c r="D3633" s="6" t="s">
        <v>8219</v>
      </c>
      <c r="E3633">
        <v>17</v>
      </c>
    </row>
    <row r="3634" spans="1:5" x14ac:dyDescent="0.2">
      <c r="A3634" s="6" t="s">
        <v>8219</v>
      </c>
      <c r="B3634">
        <v>24</v>
      </c>
      <c r="D3634" s="6" t="s">
        <v>8219</v>
      </c>
      <c r="E3634">
        <v>9</v>
      </c>
    </row>
    <row r="3635" spans="1:5" x14ac:dyDescent="0.2">
      <c r="A3635" s="6" t="s">
        <v>8219</v>
      </c>
      <c r="B3635">
        <v>38</v>
      </c>
      <c r="D3635" s="6" t="s">
        <v>8219</v>
      </c>
      <c r="E3635">
        <v>17</v>
      </c>
    </row>
    <row r="3636" spans="1:5" x14ac:dyDescent="0.2">
      <c r="A3636" s="6" t="s">
        <v>8219</v>
      </c>
      <c r="B3636">
        <v>26</v>
      </c>
      <c r="D3636" s="6" t="s">
        <v>8219</v>
      </c>
      <c r="E3636">
        <v>33</v>
      </c>
    </row>
    <row r="3637" spans="1:5" x14ac:dyDescent="0.2">
      <c r="A3637" s="6" t="s">
        <v>8219</v>
      </c>
      <c r="B3637">
        <v>19</v>
      </c>
      <c r="D3637" s="6" t="s">
        <v>8219</v>
      </c>
      <c r="E3637">
        <v>38</v>
      </c>
    </row>
    <row r="3638" spans="1:5" x14ac:dyDescent="0.2">
      <c r="A3638" s="6" t="s">
        <v>8219</v>
      </c>
      <c r="B3638">
        <v>11</v>
      </c>
      <c r="D3638" s="6" t="s">
        <v>8219</v>
      </c>
      <c r="E3638">
        <v>79</v>
      </c>
    </row>
    <row r="3639" spans="1:5" x14ac:dyDescent="0.2">
      <c r="A3639" s="6" t="s">
        <v>8219</v>
      </c>
      <c r="B3639">
        <v>27</v>
      </c>
      <c r="D3639" s="6" t="s">
        <v>8219</v>
      </c>
      <c r="E3639">
        <v>46</v>
      </c>
    </row>
    <row r="3640" spans="1:5" x14ac:dyDescent="0.2">
      <c r="A3640" s="6" t="s">
        <v>8219</v>
      </c>
      <c r="B3640">
        <v>34</v>
      </c>
      <c r="D3640" s="6" t="s">
        <v>8219</v>
      </c>
      <c r="E3640">
        <v>20</v>
      </c>
    </row>
    <row r="3641" spans="1:5" x14ac:dyDescent="0.2">
      <c r="A3641" s="6" t="s">
        <v>8219</v>
      </c>
      <c r="B3641">
        <v>20</v>
      </c>
      <c r="D3641" s="6" t="s">
        <v>8219</v>
      </c>
      <c r="E3641">
        <v>20</v>
      </c>
    </row>
    <row r="3642" spans="1:5" x14ac:dyDescent="0.2">
      <c r="A3642" s="6" t="s">
        <v>8219</v>
      </c>
      <c r="B3642">
        <v>37</v>
      </c>
      <c r="D3642" s="6" t="s">
        <v>8219</v>
      </c>
      <c r="E3642">
        <v>13</v>
      </c>
    </row>
    <row r="3643" spans="1:5" x14ac:dyDescent="0.2">
      <c r="A3643" s="6" t="s">
        <v>8219</v>
      </c>
      <c r="B3643">
        <v>20</v>
      </c>
      <c r="D3643" s="6" t="s">
        <v>8219</v>
      </c>
      <c r="E3643">
        <v>22</v>
      </c>
    </row>
    <row r="3644" spans="1:5" x14ac:dyDescent="0.2">
      <c r="A3644" s="6" t="s">
        <v>8219</v>
      </c>
      <c r="B3644">
        <v>10</v>
      </c>
      <c r="D3644" s="6" t="s">
        <v>8219</v>
      </c>
      <c r="E3644">
        <v>36</v>
      </c>
    </row>
    <row r="3645" spans="1:5" x14ac:dyDescent="0.2">
      <c r="A3645" s="6" t="s">
        <v>8219</v>
      </c>
      <c r="B3645">
        <v>26</v>
      </c>
      <c r="D3645" s="6" t="s">
        <v>8219</v>
      </c>
      <c r="E3645">
        <v>40</v>
      </c>
    </row>
    <row r="3646" spans="1:5" x14ac:dyDescent="0.2">
      <c r="A3646" s="6" t="s">
        <v>8219</v>
      </c>
      <c r="B3646">
        <v>20</v>
      </c>
      <c r="D3646" s="6" t="s">
        <v>8219</v>
      </c>
      <c r="E3646">
        <v>9</v>
      </c>
    </row>
    <row r="3647" spans="1:5" x14ac:dyDescent="0.2">
      <c r="A3647" s="6" t="s">
        <v>8219</v>
      </c>
      <c r="B3647">
        <v>46</v>
      </c>
      <c r="D3647" s="6" t="s">
        <v>8219</v>
      </c>
      <c r="E3647">
        <v>19</v>
      </c>
    </row>
    <row r="3648" spans="1:5" x14ac:dyDescent="0.2">
      <c r="A3648" s="6" t="s">
        <v>8219</v>
      </c>
      <c r="B3648">
        <v>76</v>
      </c>
      <c r="D3648" s="6" t="s">
        <v>8219</v>
      </c>
      <c r="E3648">
        <v>14</v>
      </c>
    </row>
    <row r="3649" spans="1:5" x14ac:dyDescent="0.2">
      <c r="A3649" s="6" t="s">
        <v>8219</v>
      </c>
      <c r="B3649">
        <v>41</v>
      </c>
      <c r="D3649" s="6" t="s">
        <v>8219</v>
      </c>
      <c r="E3649">
        <v>38</v>
      </c>
    </row>
    <row r="3650" spans="1:5" x14ac:dyDescent="0.2">
      <c r="A3650" s="6" t="s">
        <v>8219</v>
      </c>
      <c r="B3650">
        <v>7</v>
      </c>
      <c r="D3650" s="6" t="s">
        <v>8219</v>
      </c>
      <c r="E3650">
        <v>58</v>
      </c>
    </row>
    <row r="3651" spans="1:5" x14ac:dyDescent="0.2">
      <c r="A3651" s="6" t="s">
        <v>8219</v>
      </c>
      <c r="B3651">
        <v>49</v>
      </c>
      <c r="D3651" s="6" t="s">
        <v>8219</v>
      </c>
      <c r="E3651">
        <v>28</v>
      </c>
    </row>
    <row r="3652" spans="1:5" x14ac:dyDescent="0.2">
      <c r="A3652" s="6" t="s">
        <v>8219</v>
      </c>
      <c r="B3652">
        <v>26</v>
      </c>
      <c r="D3652" s="6" t="s">
        <v>8219</v>
      </c>
      <c r="E3652">
        <v>17</v>
      </c>
    </row>
    <row r="3653" spans="1:5" x14ac:dyDescent="0.2">
      <c r="A3653" s="6" t="s">
        <v>8219</v>
      </c>
      <c r="B3653">
        <v>65</v>
      </c>
      <c r="D3653" s="6" t="s">
        <v>8219</v>
      </c>
      <c r="E3653">
        <v>12</v>
      </c>
    </row>
    <row r="3654" spans="1:5" x14ac:dyDescent="0.2">
      <c r="A3654" s="6" t="s">
        <v>8219</v>
      </c>
      <c r="B3654">
        <v>28</v>
      </c>
      <c r="D3654" s="6" t="s">
        <v>8219</v>
      </c>
      <c r="E3654">
        <v>40</v>
      </c>
    </row>
    <row r="3655" spans="1:5" x14ac:dyDescent="0.2">
      <c r="A3655" s="6" t="s">
        <v>8219</v>
      </c>
      <c r="B3655">
        <v>8</v>
      </c>
      <c r="D3655" s="6" t="s">
        <v>8219</v>
      </c>
      <c r="E3655">
        <v>57</v>
      </c>
    </row>
    <row r="3656" spans="1:5" x14ac:dyDescent="0.2">
      <c r="A3656" s="6" t="s">
        <v>8219</v>
      </c>
      <c r="B3656">
        <v>3</v>
      </c>
      <c r="D3656" s="6" t="s">
        <v>8219</v>
      </c>
      <c r="E3656">
        <v>114</v>
      </c>
    </row>
    <row r="3657" spans="1:5" x14ac:dyDescent="0.2">
      <c r="A3657" s="6" t="s">
        <v>8219</v>
      </c>
      <c r="B3657">
        <v>9</v>
      </c>
      <c r="D3657" s="6" t="s">
        <v>8219</v>
      </c>
      <c r="E3657">
        <v>31</v>
      </c>
    </row>
    <row r="3658" spans="1:5" x14ac:dyDescent="0.2">
      <c r="A3658" s="6" t="s">
        <v>8219</v>
      </c>
      <c r="B3658">
        <v>9</v>
      </c>
      <c r="D3658" s="6" t="s">
        <v>8219</v>
      </c>
      <c r="E3658">
        <v>3</v>
      </c>
    </row>
    <row r="3659" spans="1:5" x14ac:dyDescent="0.2">
      <c r="A3659" s="6" t="s">
        <v>8219</v>
      </c>
      <c r="B3659">
        <v>20</v>
      </c>
      <c r="D3659" s="6" t="s">
        <v>8219</v>
      </c>
      <c r="E3659">
        <v>16</v>
      </c>
    </row>
    <row r="3660" spans="1:5" x14ac:dyDescent="0.2">
      <c r="A3660" s="6" t="s">
        <v>8219</v>
      </c>
      <c r="B3660">
        <v>57</v>
      </c>
      <c r="D3660" s="6" t="s">
        <v>8219</v>
      </c>
      <c r="E3660">
        <v>199</v>
      </c>
    </row>
    <row r="3661" spans="1:5" x14ac:dyDescent="0.2">
      <c r="A3661" s="6" t="s">
        <v>8219</v>
      </c>
      <c r="B3661">
        <v>8</v>
      </c>
      <c r="D3661" s="6" t="s">
        <v>8219</v>
      </c>
      <c r="E3661">
        <v>31</v>
      </c>
    </row>
    <row r="3662" spans="1:5" x14ac:dyDescent="0.2">
      <c r="A3662" s="6" t="s">
        <v>8219</v>
      </c>
      <c r="B3662">
        <v>14</v>
      </c>
      <c r="D3662" s="6" t="s">
        <v>8219</v>
      </c>
      <c r="E3662">
        <v>30</v>
      </c>
    </row>
    <row r="3663" spans="1:5" x14ac:dyDescent="0.2">
      <c r="A3663" s="6" t="s">
        <v>8219</v>
      </c>
      <c r="B3663">
        <v>17</v>
      </c>
      <c r="D3663" s="6" t="s">
        <v>8219</v>
      </c>
      <c r="E3663">
        <v>34</v>
      </c>
    </row>
    <row r="3664" spans="1:5" x14ac:dyDescent="0.2">
      <c r="A3664" s="6" t="s">
        <v>8219</v>
      </c>
      <c r="B3664">
        <v>100</v>
      </c>
      <c r="D3664" s="6" t="s">
        <v>8219</v>
      </c>
      <c r="E3664">
        <v>18</v>
      </c>
    </row>
    <row r="3665" spans="1:5" x14ac:dyDescent="0.2">
      <c r="A3665" s="6" t="s">
        <v>8219</v>
      </c>
      <c r="B3665">
        <v>32</v>
      </c>
      <c r="D3665" s="6" t="s">
        <v>8219</v>
      </c>
      <c r="E3665">
        <v>67</v>
      </c>
    </row>
    <row r="3666" spans="1:5" x14ac:dyDescent="0.2">
      <c r="A3666" s="6" t="s">
        <v>8219</v>
      </c>
      <c r="B3666">
        <v>3</v>
      </c>
      <c r="D3666" s="6" t="s">
        <v>8219</v>
      </c>
      <c r="E3666">
        <v>66</v>
      </c>
    </row>
    <row r="3667" spans="1:5" x14ac:dyDescent="0.2">
      <c r="D3667" s="6" t="s">
        <v>8219</v>
      </c>
      <c r="E3667">
        <v>23</v>
      </c>
    </row>
    <row r="3668" spans="1:5" x14ac:dyDescent="0.2">
      <c r="D3668" s="6" t="s">
        <v>8219</v>
      </c>
      <c r="E3668">
        <v>126</v>
      </c>
    </row>
    <row r="3669" spans="1:5" x14ac:dyDescent="0.2">
      <c r="D3669" s="6" t="s">
        <v>8219</v>
      </c>
      <c r="E3669">
        <v>6</v>
      </c>
    </row>
    <row r="3670" spans="1:5" x14ac:dyDescent="0.2">
      <c r="D3670" s="6" t="s">
        <v>8219</v>
      </c>
      <c r="E3670">
        <v>25</v>
      </c>
    </row>
    <row r="3671" spans="1:5" x14ac:dyDescent="0.2">
      <c r="D3671" s="6" t="s">
        <v>8219</v>
      </c>
      <c r="E3671">
        <v>39</v>
      </c>
    </row>
    <row r="3672" spans="1:5" x14ac:dyDescent="0.2">
      <c r="D3672" s="6" t="s">
        <v>8219</v>
      </c>
      <c r="E3672">
        <v>62</v>
      </c>
    </row>
    <row r="3673" spans="1:5" x14ac:dyDescent="0.2">
      <c r="D3673" s="6" t="s">
        <v>8219</v>
      </c>
      <c r="E3673">
        <v>31</v>
      </c>
    </row>
    <row r="3674" spans="1:5" x14ac:dyDescent="0.2">
      <c r="D3674" s="6" t="s">
        <v>8219</v>
      </c>
      <c r="E3674">
        <v>274</v>
      </c>
    </row>
    <row r="3675" spans="1:5" x14ac:dyDescent="0.2">
      <c r="D3675" s="6" t="s">
        <v>8219</v>
      </c>
      <c r="E3675">
        <v>17</v>
      </c>
    </row>
    <row r="3676" spans="1:5" x14ac:dyDescent="0.2">
      <c r="D3676" s="6" t="s">
        <v>8219</v>
      </c>
      <c r="E3676">
        <v>14</v>
      </c>
    </row>
    <row r="3677" spans="1:5" x14ac:dyDescent="0.2">
      <c r="D3677" s="6" t="s">
        <v>8219</v>
      </c>
      <c r="E3677">
        <v>60</v>
      </c>
    </row>
    <row r="3678" spans="1:5" x14ac:dyDescent="0.2">
      <c r="D3678" s="6" t="s">
        <v>8219</v>
      </c>
      <c r="E3678">
        <v>33</v>
      </c>
    </row>
    <row r="3679" spans="1:5" x14ac:dyDescent="0.2">
      <c r="D3679" s="6" t="s">
        <v>8219</v>
      </c>
      <c r="E3679">
        <v>78</v>
      </c>
    </row>
    <row r="3680" spans="1:5" x14ac:dyDescent="0.2">
      <c r="D3680" s="6" t="s">
        <v>8219</v>
      </c>
      <c r="E3680">
        <v>30</v>
      </c>
    </row>
    <row r="3681" spans="4:5" x14ac:dyDescent="0.2">
      <c r="D3681" s="6" t="s">
        <v>8219</v>
      </c>
      <c r="E3681">
        <v>136</v>
      </c>
    </row>
    <row r="3682" spans="4:5" x14ac:dyDescent="0.2">
      <c r="D3682" s="6" t="s">
        <v>8219</v>
      </c>
      <c r="E3682">
        <v>40</v>
      </c>
    </row>
    <row r="3683" spans="4:5" x14ac:dyDescent="0.2">
      <c r="D3683" s="6" t="s">
        <v>8219</v>
      </c>
      <c r="E3683">
        <v>18</v>
      </c>
    </row>
    <row r="3684" spans="4:5" x14ac:dyDescent="0.2">
      <c r="D3684" s="6" t="s">
        <v>8219</v>
      </c>
      <c r="E3684">
        <v>39</v>
      </c>
    </row>
    <row r="3685" spans="4:5" x14ac:dyDescent="0.2">
      <c r="D3685" s="6" t="s">
        <v>8219</v>
      </c>
      <c r="E3685">
        <v>21</v>
      </c>
    </row>
    <row r="3686" spans="4:5" x14ac:dyDescent="0.2">
      <c r="D3686" s="6" t="s">
        <v>8219</v>
      </c>
      <c r="E3686">
        <v>30</v>
      </c>
    </row>
    <row r="3687" spans="4:5" x14ac:dyDescent="0.2">
      <c r="D3687" s="6" t="s">
        <v>8219</v>
      </c>
      <c r="E3687">
        <v>27</v>
      </c>
    </row>
    <row r="3688" spans="4:5" x14ac:dyDescent="0.2">
      <c r="D3688" s="6" t="s">
        <v>8219</v>
      </c>
      <c r="E3688">
        <v>35</v>
      </c>
    </row>
    <row r="3689" spans="4:5" x14ac:dyDescent="0.2">
      <c r="D3689" s="6" t="s">
        <v>8219</v>
      </c>
      <c r="E3689">
        <v>13</v>
      </c>
    </row>
    <row r="3690" spans="4:5" x14ac:dyDescent="0.2">
      <c r="D3690" s="6" t="s">
        <v>8219</v>
      </c>
      <c r="E3690">
        <v>23</v>
      </c>
    </row>
    <row r="3691" spans="4:5" x14ac:dyDescent="0.2">
      <c r="D3691" s="6" t="s">
        <v>8219</v>
      </c>
      <c r="E3691">
        <v>39</v>
      </c>
    </row>
    <row r="3692" spans="4:5" x14ac:dyDescent="0.2">
      <c r="D3692" s="6" t="s">
        <v>8219</v>
      </c>
      <c r="E3692">
        <v>35</v>
      </c>
    </row>
    <row r="3693" spans="4:5" x14ac:dyDescent="0.2">
      <c r="D3693" s="6" t="s">
        <v>8219</v>
      </c>
      <c r="E3693">
        <v>27</v>
      </c>
    </row>
    <row r="3694" spans="4:5" x14ac:dyDescent="0.2">
      <c r="D3694" s="6" t="s">
        <v>8219</v>
      </c>
      <c r="E3694">
        <v>21</v>
      </c>
    </row>
    <row r="3695" spans="4:5" x14ac:dyDescent="0.2">
      <c r="D3695" s="6" t="s">
        <v>8219</v>
      </c>
      <c r="E3695">
        <v>104</v>
      </c>
    </row>
    <row r="3696" spans="4:5" x14ac:dyDescent="0.2">
      <c r="D3696" s="6" t="s">
        <v>8219</v>
      </c>
      <c r="E3696">
        <v>19</v>
      </c>
    </row>
    <row r="3697" spans="4:5" x14ac:dyDescent="0.2">
      <c r="D3697" s="6" t="s">
        <v>8219</v>
      </c>
      <c r="E3697">
        <v>97</v>
      </c>
    </row>
    <row r="3698" spans="4:5" x14ac:dyDescent="0.2">
      <c r="D3698" s="6" t="s">
        <v>8219</v>
      </c>
      <c r="E3698">
        <v>27</v>
      </c>
    </row>
    <row r="3699" spans="4:5" x14ac:dyDescent="0.2">
      <c r="D3699" s="6" t="s">
        <v>8219</v>
      </c>
      <c r="E3699">
        <v>24</v>
      </c>
    </row>
    <row r="3700" spans="4:5" x14ac:dyDescent="0.2">
      <c r="D3700" s="6" t="s">
        <v>8219</v>
      </c>
      <c r="E3700">
        <v>13</v>
      </c>
    </row>
    <row r="3701" spans="4:5" x14ac:dyDescent="0.2">
      <c r="D3701" s="6" t="s">
        <v>8219</v>
      </c>
      <c r="E3701">
        <v>46</v>
      </c>
    </row>
    <row r="3702" spans="4:5" x14ac:dyDescent="0.2">
      <c r="D3702" s="6" t="s">
        <v>8219</v>
      </c>
      <c r="E3702">
        <v>4</v>
      </c>
    </row>
    <row r="3703" spans="4:5" x14ac:dyDescent="0.2">
      <c r="D3703" s="6" t="s">
        <v>8219</v>
      </c>
      <c r="E3703">
        <v>40</v>
      </c>
    </row>
    <row r="3704" spans="4:5" x14ac:dyDescent="0.2">
      <c r="D3704" s="6" t="s">
        <v>8219</v>
      </c>
      <c r="E3704">
        <v>44</v>
      </c>
    </row>
    <row r="3705" spans="4:5" x14ac:dyDescent="0.2">
      <c r="D3705" s="6" t="s">
        <v>8219</v>
      </c>
      <c r="E3705">
        <v>35</v>
      </c>
    </row>
    <row r="3706" spans="4:5" x14ac:dyDescent="0.2">
      <c r="D3706" s="6" t="s">
        <v>8219</v>
      </c>
      <c r="E3706">
        <v>63</v>
      </c>
    </row>
    <row r="3707" spans="4:5" x14ac:dyDescent="0.2">
      <c r="D3707" s="6" t="s">
        <v>8219</v>
      </c>
      <c r="E3707">
        <v>89</v>
      </c>
    </row>
    <row r="3708" spans="4:5" x14ac:dyDescent="0.2">
      <c r="D3708" s="6" t="s">
        <v>8219</v>
      </c>
      <c r="E3708">
        <v>15</v>
      </c>
    </row>
    <row r="3709" spans="4:5" x14ac:dyDescent="0.2">
      <c r="D3709" s="6" t="s">
        <v>8219</v>
      </c>
      <c r="E3709">
        <v>46</v>
      </c>
    </row>
    <row r="3710" spans="4:5" x14ac:dyDescent="0.2">
      <c r="D3710" s="6" t="s">
        <v>8219</v>
      </c>
      <c r="E3710">
        <v>33</v>
      </c>
    </row>
    <row r="3711" spans="4:5" x14ac:dyDescent="0.2">
      <c r="D3711" s="6" t="s">
        <v>8221</v>
      </c>
      <c r="E3711">
        <v>31</v>
      </c>
    </row>
    <row r="3712" spans="4:5" x14ac:dyDescent="0.2">
      <c r="D3712" s="6" t="s">
        <v>8221</v>
      </c>
      <c r="E3712">
        <v>5</v>
      </c>
    </row>
    <row r="3713" spans="4:5" x14ac:dyDescent="0.2">
      <c r="D3713" s="6" t="s">
        <v>8221</v>
      </c>
      <c r="E3713">
        <v>1</v>
      </c>
    </row>
    <row r="3714" spans="4:5" x14ac:dyDescent="0.2">
      <c r="D3714" s="6" t="s">
        <v>8221</v>
      </c>
      <c r="E3714">
        <v>12</v>
      </c>
    </row>
    <row r="3715" spans="4:5" x14ac:dyDescent="0.2">
      <c r="D3715" s="6" t="s">
        <v>8221</v>
      </c>
      <c r="E3715">
        <v>4</v>
      </c>
    </row>
    <row r="3716" spans="4:5" x14ac:dyDescent="0.2">
      <c r="D3716" s="6" t="s">
        <v>8221</v>
      </c>
      <c r="E3716">
        <v>0</v>
      </c>
    </row>
    <row r="3717" spans="4:5" x14ac:dyDescent="0.2">
      <c r="D3717" s="6" t="s">
        <v>8221</v>
      </c>
      <c r="E3717">
        <v>7</v>
      </c>
    </row>
    <row r="3718" spans="4:5" x14ac:dyDescent="0.2">
      <c r="D3718" s="6" t="s">
        <v>8221</v>
      </c>
      <c r="E3718">
        <v>2</v>
      </c>
    </row>
    <row r="3719" spans="4:5" x14ac:dyDescent="0.2">
      <c r="D3719" s="6" t="s">
        <v>8221</v>
      </c>
      <c r="E3719">
        <v>1</v>
      </c>
    </row>
    <row r="3720" spans="4:5" x14ac:dyDescent="0.2">
      <c r="D3720" s="6" t="s">
        <v>8221</v>
      </c>
      <c r="E3720">
        <v>4</v>
      </c>
    </row>
    <row r="3721" spans="4:5" x14ac:dyDescent="0.2">
      <c r="D3721" s="6" t="s">
        <v>8221</v>
      </c>
      <c r="E3721">
        <v>6</v>
      </c>
    </row>
    <row r="3722" spans="4:5" x14ac:dyDescent="0.2">
      <c r="D3722" s="6" t="s">
        <v>8221</v>
      </c>
      <c r="E3722">
        <v>8</v>
      </c>
    </row>
    <row r="3723" spans="4:5" x14ac:dyDescent="0.2">
      <c r="D3723" s="6" t="s">
        <v>8221</v>
      </c>
      <c r="E3723">
        <v>14</v>
      </c>
    </row>
    <row r="3724" spans="4:5" x14ac:dyDescent="0.2">
      <c r="D3724" s="6" t="s">
        <v>8221</v>
      </c>
      <c r="E3724">
        <v>0</v>
      </c>
    </row>
    <row r="3725" spans="4:5" x14ac:dyDescent="0.2">
      <c r="D3725" s="6" t="s">
        <v>8221</v>
      </c>
      <c r="E3725">
        <v>4</v>
      </c>
    </row>
    <row r="3726" spans="4:5" x14ac:dyDescent="0.2">
      <c r="D3726" s="6" t="s">
        <v>8221</v>
      </c>
      <c r="E3726">
        <v>0</v>
      </c>
    </row>
    <row r="3727" spans="4:5" x14ac:dyDescent="0.2">
      <c r="D3727" s="6" t="s">
        <v>8221</v>
      </c>
      <c r="E3727">
        <v>0</v>
      </c>
    </row>
    <row r="3728" spans="4:5" x14ac:dyDescent="0.2">
      <c r="D3728" s="6" t="s">
        <v>8221</v>
      </c>
      <c r="E3728">
        <v>1</v>
      </c>
    </row>
    <row r="3729" spans="4:5" x14ac:dyDescent="0.2">
      <c r="D3729" s="6" t="s">
        <v>8221</v>
      </c>
      <c r="E3729">
        <v>1</v>
      </c>
    </row>
    <row r="3730" spans="4:5" x14ac:dyDescent="0.2">
      <c r="D3730" s="6" t="s">
        <v>8221</v>
      </c>
      <c r="E3730">
        <v>1</v>
      </c>
    </row>
    <row r="3731" spans="4:5" x14ac:dyDescent="0.2">
      <c r="D3731" s="6" t="s">
        <v>8219</v>
      </c>
      <c r="E3731">
        <v>52</v>
      </c>
    </row>
    <row r="3732" spans="4:5" x14ac:dyDescent="0.2">
      <c r="D3732" s="6" t="s">
        <v>8219</v>
      </c>
      <c r="E3732">
        <v>7</v>
      </c>
    </row>
    <row r="3733" spans="4:5" x14ac:dyDescent="0.2">
      <c r="D3733" s="6" t="s">
        <v>8219</v>
      </c>
      <c r="E3733">
        <v>28</v>
      </c>
    </row>
    <row r="3734" spans="4:5" x14ac:dyDescent="0.2">
      <c r="D3734" s="6" t="s">
        <v>8219</v>
      </c>
      <c r="E3734">
        <v>11</v>
      </c>
    </row>
    <row r="3735" spans="4:5" x14ac:dyDescent="0.2">
      <c r="D3735" s="6" t="s">
        <v>8219</v>
      </c>
      <c r="E3735">
        <v>15</v>
      </c>
    </row>
    <row r="3736" spans="4:5" x14ac:dyDescent="0.2">
      <c r="D3736" s="6" t="s">
        <v>8219</v>
      </c>
      <c r="E3736">
        <v>30</v>
      </c>
    </row>
    <row r="3737" spans="4:5" x14ac:dyDescent="0.2">
      <c r="D3737" s="6" t="s">
        <v>8219</v>
      </c>
      <c r="E3737">
        <v>27</v>
      </c>
    </row>
    <row r="3738" spans="4:5" x14ac:dyDescent="0.2">
      <c r="D3738" s="6" t="s">
        <v>8219</v>
      </c>
      <c r="E3738">
        <v>28</v>
      </c>
    </row>
    <row r="3739" spans="4:5" x14ac:dyDescent="0.2">
      <c r="D3739" s="6" t="s">
        <v>8219</v>
      </c>
      <c r="E3739">
        <v>17</v>
      </c>
    </row>
    <row r="3740" spans="4:5" x14ac:dyDescent="0.2">
      <c r="D3740" s="6" t="s">
        <v>8219</v>
      </c>
      <c r="E3740">
        <v>50</v>
      </c>
    </row>
    <row r="3741" spans="4:5" x14ac:dyDescent="0.2">
      <c r="D3741" s="6" t="s">
        <v>8219</v>
      </c>
      <c r="E3741">
        <v>26</v>
      </c>
    </row>
    <row r="3742" spans="4:5" x14ac:dyDescent="0.2">
      <c r="D3742" s="6" t="s">
        <v>8219</v>
      </c>
      <c r="E3742">
        <v>88</v>
      </c>
    </row>
    <row r="3743" spans="4:5" x14ac:dyDescent="0.2">
      <c r="D3743" s="6" t="s">
        <v>8219</v>
      </c>
      <c r="E3743">
        <v>91</v>
      </c>
    </row>
    <row r="3744" spans="4:5" x14ac:dyDescent="0.2">
      <c r="D3744" s="6" t="s">
        <v>8219</v>
      </c>
      <c r="E3744">
        <v>3</v>
      </c>
    </row>
    <row r="3745" spans="4:5" x14ac:dyDescent="0.2">
      <c r="D3745" s="6" t="s">
        <v>8219</v>
      </c>
      <c r="E3745">
        <v>28</v>
      </c>
    </row>
    <row r="3746" spans="4:5" x14ac:dyDescent="0.2">
      <c r="D3746" s="6" t="s">
        <v>8219</v>
      </c>
      <c r="E3746">
        <v>77</v>
      </c>
    </row>
    <row r="3747" spans="4:5" x14ac:dyDescent="0.2">
      <c r="D3747" s="6" t="s">
        <v>8219</v>
      </c>
      <c r="E3747">
        <v>27</v>
      </c>
    </row>
    <row r="3748" spans="4:5" x14ac:dyDescent="0.2">
      <c r="D3748" s="6" t="s">
        <v>8219</v>
      </c>
      <c r="E3748">
        <v>107</v>
      </c>
    </row>
    <row r="3749" spans="4:5" x14ac:dyDescent="0.2">
      <c r="D3749" s="6" t="s">
        <v>8219</v>
      </c>
      <c r="E3749">
        <v>96</v>
      </c>
    </row>
    <row r="3750" spans="4:5" x14ac:dyDescent="0.2">
      <c r="D3750" s="6" t="s">
        <v>8219</v>
      </c>
      <c r="E3750">
        <v>56</v>
      </c>
    </row>
    <row r="3751" spans="4:5" x14ac:dyDescent="0.2">
      <c r="D3751" s="6" t="s">
        <v>8219</v>
      </c>
      <c r="E3751">
        <v>58</v>
      </c>
    </row>
    <row r="3752" spans="4:5" x14ac:dyDescent="0.2">
      <c r="D3752" s="6" t="s">
        <v>8219</v>
      </c>
      <c r="E3752">
        <v>15</v>
      </c>
    </row>
    <row r="3753" spans="4:5" x14ac:dyDescent="0.2">
      <c r="D3753" s="6" t="s">
        <v>8219</v>
      </c>
      <c r="E3753">
        <v>20</v>
      </c>
    </row>
    <row r="3754" spans="4:5" x14ac:dyDescent="0.2">
      <c r="D3754" s="6" t="s">
        <v>8219</v>
      </c>
      <c r="E3754">
        <v>38</v>
      </c>
    </row>
    <row r="3755" spans="4:5" x14ac:dyDescent="0.2">
      <c r="D3755" s="6" t="s">
        <v>8219</v>
      </c>
      <c r="E3755">
        <v>33</v>
      </c>
    </row>
    <row r="3756" spans="4:5" x14ac:dyDescent="0.2">
      <c r="D3756" s="6" t="s">
        <v>8219</v>
      </c>
      <c r="E3756">
        <v>57</v>
      </c>
    </row>
    <row r="3757" spans="4:5" x14ac:dyDescent="0.2">
      <c r="D3757" s="6" t="s">
        <v>8219</v>
      </c>
      <c r="E3757">
        <v>25</v>
      </c>
    </row>
    <row r="3758" spans="4:5" x14ac:dyDescent="0.2">
      <c r="D3758" s="6" t="s">
        <v>8219</v>
      </c>
      <c r="E3758">
        <v>14</v>
      </c>
    </row>
    <row r="3759" spans="4:5" x14ac:dyDescent="0.2">
      <c r="D3759" s="6" t="s">
        <v>8219</v>
      </c>
      <c r="E3759">
        <v>94</v>
      </c>
    </row>
    <row r="3760" spans="4:5" x14ac:dyDescent="0.2">
      <c r="D3760" s="6" t="s">
        <v>8219</v>
      </c>
      <c r="E3760">
        <v>59</v>
      </c>
    </row>
    <row r="3761" spans="4:5" x14ac:dyDescent="0.2">
      <c r="D3761" s="6" t="s">
        <v>8219</v>
      </c>
      <c r="E3761">
        <v>36</v>
      </c>
    </row>
    <row r="3762" spans="4:5" x14ac:dyDescent="0.2">
      <c r="D3762" s="6" t="s">
        <v>8219</v>
      </c>
      <c r="E3762">
        <v>115</v>
      </c>
    </row>
    <row r="3763" spans="4:5" x14ac:dyDescent="0.2">
      <c r="D3763" s="6" t="s">
        <v>8219</v>
      </c>
      <c r="E3763">
        <v>30</v>
      </c>
    </row>
    <row r="3764" spans="4:5" x14ac:dyDescent="0.2">
      <c r="D3764" s="6" t="s">
        <v>8219</v>
      </c>
      <c r="E3764">
        <v>52</v>
      </c>
    </row>
    <row r="3765" spans="4:5" x14ac:dyDescent="0.2">
      <c r="D3765" s="6" t="s">
        <v>8219</v>
      </c>
      <c r="E3765">
        <v>27</v>
      </c>
    </row>
    <row r="3766" spans="4:5" x14ac:dyDescent="0.2">
      <c r="D3766" s="6" t="s">
        <v>8219</v>
      </c>
      <c r="E3766">
        <v>24</v>
      </c>
    </row>
    <row r="3767" spans="4:5" x14ac:dyDescent="0.2">
      <c r="D3767" s="6" t="s">
        <v>8219</v>
      </c>
      <c r="E3767">
        <v>10</v>
      </c>
    </row>
    <row r="3768" spans="4:5" x14ac:dyDescent="0.2">
      <c r="D3768" s="6" t="s">
        <v>8219</v>
      </c>
      <c r="E3768">
        <v>30</v>
      </c>
    </row>
    <row r="3769" spans="4:5" x14ac:dyDescent="0.2">
      <c r="D3769" s="6" t="s">
        <v>8219</v>
      </c>
      <c r="E3769">
        <v>71</v>
      </c>
    </row>
    <row r="3770" spans="4:5" x14ac:dyDescent="0.2">
      <c r="D3770" s="6" t="s">
        <v>8219</v>
      </c>
      <c r="E3770">
        <v>10</v>
      </c>
    </row>
    <row r="3771" spans="4:5" x14ac:dyDescent="0.2">
      <c r="D3771" s="6" t="s">
        <v>8221</v>
      </c>
      <c r="E3771">
        <v>1</v>
      </c>
    </row>
    <row r="3772" spans="4:5" x14ac:dyDescent="0.2">
      <c r="D3772" s="6" t="s">
        <v>8221</v>
      </c>
      <c r="E3772">
        <v>4</v>
      </c>
    </row>
    <row r="3773" spans="4:5" x14ac:dyDescent="0.2">
      <c r="D3773" s="6" t="s">
        <v>8221</v>
      </c>
      <c r="E3773">
        <v>0</v>
      </c>
    </row>
    <row r="3774" spans="4:5" x14ac:dyDescent="0.2">
      <c r="D3774" s="6" t="s">
        <v>8221</v>
      </c>
      <c r="E3774">
        <v>0</v>
      </c>
    </row>
    <row r="3775" spans="4:5" x14ac:dyDescent="0.2">
      <c r="D3775" s="6" t="s">
        <v>8221</v>
      </c>
      <c r="E3775">
        <v>2</v>
      </c>
    </row>
    <row r="3776" spans="4:5" x14ac:dyDescent="0.2">
      <c r="D3776" s="6" t="s">
        <v>8221</v>
      </c>
      <c r="E3776">
        <v>24</v>
      </c>
    </row>
    <row r="3777" spans="4:5" x14ac:dyDescent="0.2">
      <c r="D3777" s="6" t="s">
        <v>8221</v>
      </c>
      <c r="E3777">
        <v>1</v>
      </c>
    </row>
    <row r="3778" spans="4:5" x14ac:dyDescent="0.2">
      <c r="D3778" s="6" t="s">
        <v>8221</v>
      </c>
      <c r="E3778">
        <v>2</v>
      </c>
    </row>
    <row r="3779" spans="4:5" x14ac:dyDescent="0.2">
      <c r="D3779" s="6" t="s">
        <v>8221</v>
      </c>
      <c r="E3779">
        <v>1</v>
      </c>
    </row>
    <row r="3780" spans="4:5" x14ac:dyDescent="0.2">
      <c r="D3780" s="6" t="s">
        <v>8221</v>
      </c>
      <c r="E3780">
        <v>37</v>
      </c>
    </row>
    <row r="3781" spans="4:5" x14ac:dyDescent="0.2">
      <c r="D3781" s="6" t="s">
        <v>8221</v>
      </c>
      <c r="E3781">
        <v>5</v>
      </c>
    </row>
    <row r="3782" spans="4:5" x14ac:dyDescent="0.2">
      <c r="D3782" s="6" t="s">
        <v>8221</v>
      </c>
      <c r="E3782">
        <v>4</v>
      </c>
    </row>
    <row r="3783" spans="4:5" x14ac:dyDescent="0.2">
      <c r="D3783" s="6" t="s">
        <v>8221</v>
      </c>
      <c r="E3783">
        <v>16</v>
      </c>
    </row>
    <row r="3784" spans="4:5" x14ac:dyDescent="0.2">
      <c r="D3784" s="6" t="s">
        <v>8221</v>
      </c>
      <c r="E3784">
        <v>9</v>
      </c>
    </row>
    <row r="3785" spans="4:5" x14ac:dyDescent="0.2">
      <c r="D3785" s="6" t="s">
        <v>8221</v>
      </c>
      <c r="E3785">
        <v>0</v>
      </c>
    </row>
    <row r="3786" spans="4:5" x14ac:dyDescent="0.2">
      <c r="D3786" s="6" t="s">
        <v>8221</v>
      </c>
      <c r="E3786">
        <v>40</v>
      </c>
    </row>
    <row r="3787" spans="4:5" x14ac:dyDescent="0.2">
      <c r="D3787" s="6" t="s">
        <v>8221</v>
      </c>
      <c r="E3787">
        <v>0</v>
      </c>
    </row>
    <row r="3788" spans="4:5" x14ac:dyDescent="0.2">
      <c r="D3788" s="6" t="s">
        <v>8221</v>
      </c>
      <c r="E3788">
        <v>2</v>
      </c>
    </row>
    <row r="3789" spans="4:5" x14ac:dyDescent="0.2">
      <c r="D3789" s="6" t="s">
        <v>8221</v>
      </c>
      <c r="E3789">
        <v>1</v>
      </c>
    </row>
    <row r="3790" spans="4:5" x14ac:dyDescent="0.2">
      <c r="D3790" s="6" t="s">
        <v>8221</v>
      </c>
      <c r="E3790">
        <v>9</v>
      </c>
    </row>
    <row r="3791" spans="4:5" x14ac:dyDescent="0.2">
      <c r="D3791" s="6" t="s">
        <v>8219</v>
      </c>
      <c r="E3791">
        <v>24</v>
      </c>
    </row>
    <row r="3792" spans="4:5" x14ac:dyDescent="0.2">
      <c r="D3792" s="6" t="s">
        <v>8219</v>
      </c>
      <c r="E3792">
        <v>38</v>
      </c>
    </row>
    <row r="3793" spans="4:5" x14ac:dyDescent="0.2">
      <c r="D3793" s="6" t="s">
        <v>8219</v>
      </c>
      <c r="E3793">
        <v>26</v>
      </c>
    </row>
    <row r="3794" spans="4:5" x14ac:dyDescent="0.2">
      <c r="D3794" s="6" t="s">
        <v>8219</v>
      </c>
      <c r="E3794">
        <v>19</v>
      </c>
    </row>
    <row r="3795" spans="4:5" x14ac:dyDescent="0.2">
      <c r="D3795" s="6" t="s">
        <v>8219</v>
      </c>
      <c r="E3795">
        <v>11</v>
      </c>
    </row>
    <row r="3796" spans="4:5" x14ac:dyDescent="0.2">
      <c r="D3796" s="6" t="s">
        <v>8219</v>
      </c>
      <c r="E3796">
        <v>27</v>
      </c>
    </row>
    <row r="3797" spans="4:5" x14ac:dyDescent="0.2">
      <c r="D3797" s="6" t="s">
        <v>8219</v>
      </c>
      <c r="E3797">
        <v>34</v>
      </c>
    </row>
    <row r="3798" spans="4:5" x14ac:dyDescent="0.2">
      <c r="D3798" s="6" t="s">
        <v>8219</v>
      </c>
      <c r="E3798">
        <v>20</v>
      </c>
    </row>
    <row r="3799" spans="4:5" x14ac:dyDescent="0.2">
      <c r="D3799" s="6" t="s">
        <v>8219</v>
      </c>
      <c r="E3799">
        <v>37</v>
      </c>
    </row>
    <row r="3800" spans="4:5" x14ac:dyDescent="0.2">
      <c r="D3800" s="6" t="s">
        <v>8219</v>
      </c>
      <c r="E3800">
        <v>20</v>
      </c>
    </row>
    <row r="3801" spans="4:5" x14ac:dyDescent="0.2">
      <c r="D3801" s="6" t="s">
        <v>8219</v>
      </c>
      <c r="E3801">
        <v>10</v>
      </c>
    </row>
    <row r="3802" spans="4:5" x14ac:dyDescent="0.2">
      <c r="D3802" s="6" t="s">
        <v>8219</v>
      </c>
      <c r="E3802">
        <v>26</v>
      </c>
    </row>
    <row r="3803" spans="4:5" x14ac:dyDescent="0.2">
      <c r="D3803" s="6" t="s">
        <v>8219</v>
      </c>
      <c r="E3803">
        <v>20</v>
      </c>
    </row>
    <row r="3804" spans="4:5" x14ac:dyDescent="0.2">
      <c r="D3804" s="6" t="s">
        <v>8219</v>
      </c>
      <c r="E3804">
        <v>46</v>
      </c>
    </row>
    <row r="3805" spans="4:5" x14ac:dyDescent="0.2">
      <c r="D3805" s="6" t="s">
        <v>8219</v>
      </c>
      <c r="E3805">
        <v>76</v>
      </c>
    </row>
    <row r="3806" spans="4:5" x14ac:dyDescent="0.2">
      <c r="D3806" s="6" t="s">
        <v>8219</v>
      </c>
      <c r="E3806">
        <v>41</v>
      </c>
    </row>
    <row r="3807" spans="4:5" x14ac:dyDescent="0.2">
      <c r="D3807" s="6" t="s">
        <v>8219</v>
      </c>
      <c r="E3807">
        <v>7</v>
      </c>
    </row>
    <row r="3808" spans="4:5" x14ac:dyDescent="0.2">
      <c r="D3808" s="6" t="s">
        <v>8219</v>
      </c>
      <c r="E3808">
        <v>49</v>
      </c>
    </row>
    <row r="3809" spans="4:5" x14ac:dyDescent="0.2">
      <c r="D3809" s="6" t="s">
        <v>8219</v>
      </c>
      <c r="E3809">
        <v>26</v>
      </c>
    </row>
    <row r="3810" spans="4:5" x14ac:dyDescent="0.2">
      <c r="D3810" s="6" t="s">
        <v>8219</v>
      </c>
      <c r="E3810">
        <v>65</v>
      </c>
    </row>
    <row r="3811" spans="4:5" x14ac:dyDescent="0.2">
      <c r="D3811" s="6" t="s">
        <v>8219</v>
      </c>
      <c r="E3811">
        <v>28</v>
      </c>
    </row>
    <row r="3812" spans="4:5" x14ac:dyDescent="0.2">
      <c r="D3812" s="6" t="s">
        <v>8219</v>
      </c>
      <c r="E3812">
        <v>8</v>
      </c>
    </row>
    <row r="3813" spans="4:5" x14ac:dyDescent="0.2">
      <c r="D3813" s="6" t="s">
        <v>8219</v>
      </c>
      <c r="E3813">
        <v>3</v>
      </c>
    </row>
    <row r="3814" spans="4:5" x14ac:dyDescent="0.2">
      <c r="D3814" s="6" t="s">
        <v>8219</v>
      </c>
      <c r="E3814">
        <v>9</v>
      </c>
    </row>
    <row r="3815" spans="4:5" x14ac:dyDescent="0.2">
      <c r="D3815" s="6" t="s">
        <v>8219</v>
      </c>
      <c r="E3815">
        <v>9</v>
      </c>
    </row>
    <row r="3816" spans="4:5" x14ac:dyDescent="0.2">
      <c r="D3816" s="6" t="s">
        <v>8219</v>
      </c>
      <c r="E3816">
        <v>20</v>
      </c>
    </row>
    <row r="3817" spans="4:5" x14ac:dyDescent="0.2">
      <c r="D3817" s="6" t="s">
        <v>8219</v>
      </c>
      <c r="E3817">
        <v>57</v>
      </c>
    </row>
    <row r="3818" spans="4:5" x14ac:dyDescent="0.2">
      <c r="D3818" s="6" t="s">
        <v>8219</v>
      </c>
      <c r="E3818">
        <v>8</v>
      </c>
    </row>
    <row r="3819" spans="4:5" x14ac:dyDescent="0.2">
      <c r="D3819" s="6" t="s">
        <v>8219</v>
      </c>
      <c r="E3819">
        <v>14</v>
      </c>
    </row>
    <row r="3820" spans="4:5" x14ac:dyDescent="0.2">
      <c r="D3820" s="6" t="s">
        <v>8219</v>
      </c>
      <c r="E3820">
        <v>17</v>
      </c>
    </row>
    <row r="3821" spans="4:5" x14ac:dyDescent="0.2">
      <c r="D3821" s="6" t="s">
        <v>8219</v>
      </c>
      <c r="E3821">
        <v>100</v>
      </c>
    </row>
    <row r="3822" spans="4:5" x14ac:dyDescent="0.2">
      <c r="D3822" s="6" t="s">
        <v>8219</v>
      </c>
      <c r="E3822">
        <v>32</v>
      </c>
    </row>
    <row r="3823" spans="4:5" x14ac:dyDescent="0.2">
      <c r="D3823" s="6" t="s">
        <v>8219</v>
      </c>
      <c r="E3823">
        <v>3</v>
      </c>
    </row>
    <row r="3824" spans="4:5" x14ac:dyDescent="0.2">
      <c r="D3824" s="6" t="s">
        <v>8221</v>
      </c>
      <c r="E3824">
        <v>34</v>
      </c>
    </row>
    <row r="3825" spans="4:5" x14ac:dyDescent="0.2">
      <c r="D3825" s="6" t="s">
        <v>8221</v>
      </c>
      <c r="E3825">
        <v>23</v>
      </c>
    </row>
    <row r="3826" spans="4:5" x14ac:dyDescent="0.2">
      <c r="D3826" s="6" t="s">
        <v>8221</v>
      </c>
      <c r="E3826">
        <v>19</v>
      </c>
    </row>
    <row r="3827" spans="4:5" x14ac:dyDescent="0.2">
      <c r="D3827" s="6" t="s">
        <v>8221</v>
      </c>
      <c r="E3827">
        <v>50</v>
      </c>
    </row>
    <row r="3828" spans="4:5" x14ac:dyDescent="0.2">
      <c r="D3828" s="6" t="s">
        <v>8221</v>
      </c>
      <c r="E3828">
        <v>12</v>
      </c>
    </row>
    <row r="3829" spans="4:5" x14ac:dyDescent="0.2">
      <c r="D3829" s="6" t="s">
        <v>8221</v>
      </c>
      <c r="E3829">
        <v>8</v>
      </c>
    </row>
    <row r="3830" spans="4:5" x14ac:dyDescent="0.2">
      <c r="D3830" s="6" t="s">
        <v>8221</v>
      </c>
      <c r="E3830">
        <v>9</v>
      </c>
    </row>
    <row r="3831" spans="4:5" x14ac:dyDescent="0.2">
      <c r="D3831" s="6" t="s">
        <v>8221</v>
      </c>
      <c r="E3831">
        <v>43</v>
      </c>
    </row>
    <row r="3832" spans="4:5" x14ac:dyDescent="0.2">
      <c r="D3832" s="6" t="s">
        <v>8221</v>
      </c>
      <c r="E3832">
        <v>28</v>
      </c>
    </row>
    <row r="3833" spans="4:5" x14ac:dyDescent="0.2">
      <c r="D3833" s="6" t="s">
        <v>8221</v>
      </c>
      <c r="E3833">
        <v>4</v>
      </c>
    </row>
    <row r="3834" spans="4:5" x14ac:dyDescent="0.2">
      <c r="D3834" s="6" t="s">
        <v>8221</v>
      </c>
      <c r="E3834">
        <v>24</v>
      </c>
    </row>
    <row r="3835" spans="4:5" x14ac:dyDescent="0.2">
      <c r="D3835" s="6" t="s">
        <v>8221</v>
      </c>
      <c r="E3835">
        <v>2</v>
      </c>
    </row>
    <row r="3836" spans="4:5" x14ac:dyDescent="0.2">
      <c r="D3836" s="6" t="s">
        <v>8221</v>
      </c>
      <c r="E3836">
        <v>2</v>
      </c>
    </row>
    <row r="3837" spans="4:5" x14ac:dyDescent="0.2">
      <c r="D3837" s="6" t="s">
        <v>8221</v>
      </c>
      <c r="E3837">
        <v>20</v>
      </c>
    </row>
    <row r="3838" spans="4:5" x14ac:dyDescent="0.2">
      <c r="D3838" s="6" t="s">
        <v>8221</v>
      </c>
      <c r="E3838">
        <v>1</v>
      </c>
    </row>
    <row r="3839" spans="4:5" x14ac:dyDescent="0.2">
      <c r="D3839" s="6" t="s">
        <v>8221</v>
      </c>
      <c r="E3839">
        <v>1</v>
      </c>
    </row>
    <row r="3840" spans="4:5" x14ac:dyDescent="0.2">
      <c r="D3840" s="6" t="s">
        <v>8221</v>
      </c>
      <c r="E3840">
        <v>4</v>
      </c>
    </row>
    <row r="3841" spans="4:5" x14ac:dyDescent="0.2">
      <c r="D3841" s="6" t="s">
        <v>8221</v>
      </c>
      <c r="E3841">
        <v>1</v>
      </c>
    </row>
    <row r="3842" spans="4:5" x14ac:dyDescent="0.2">
      <c r="D3842" s="6" t="s">
        <v>8221</v>
      </c>
      <c r="E3842">
        <v>1</v>
      </c>
    </row>
    <row r="3843" spans="4:5" x14ac:dyDescent="0.2">
      <c r="D3843" s="6" t="s">
        <v>8221</v>
      </c>
      <c r="E3843">
        <v>13</v>
      </c>
    </row>
    <row r="3844" spans="4:5" x14ac:dyDescent="0.2">
      <c r="D3844" s="6" t="s">
        <v>8221</v>
      </c>
      <c r="E3844">
        <v>1</v>
      </c>
    </row>
    <row r="3845" spans="4:5" x14ac:dyDescent="0.2">
      <c r="D3845" s="6" t="s">
        <v>8221</v>
      </c>
      <c r="E3845">
        <v>1</v>
      </c>
    </row>
    <row r="3846" spans="4:5" x14ac:dyDescent="0.2">
      <c r="D3846" s="6" t="s">
        <v>8221</v>
      </c>
      <c r="E3846">
        <v>0</v>
      </c>
    </row>
    <row r="3847" spans="4:5" x14ac:dyDescent="0.2">
      <c r="D3847" s="6" t="s">
        <v>8221</v>
      </c>
      <c r="E3847">
        <v>3</v>
      </c>
    </row>
    <row r="3848" spans="4:5" x14ac:dyDescent="0.2">
      <c r="D3848" s="6" t="s">
        <v>8221</v>
      </c>
      <c r="E3848">
        <v>14</v>
      </c>
    </row>
    <row r="3849" spans="4:5" x14ac:dyDescent="0.2">
      <c r="D3849" s="6" t="s">
        <v>8221</v>
      </c>
      <c r="E3849">
        <v>2</v>
      </c>
    </row>
    <row r="3850" spans="4:5" x14ac:dyDescent="0.2">
      <c r="D3850" s="6" t="s">
        <v>8221</v>
      </c>
      <c r="E3850">
        <v>5</v>
      </c>
    </row>
    <row r="3851" spans="4:5" x14ac:dyDescent="0.2">
      <c r="D3851" s="6" t="s">
        <v>8220</v>
      </c>
      <c r="E3851">
        <v>1</v>
      </c>
    </row>
    <row r="3852" spans="4:5" x14ac:dyDescent="0.2">
      <c r="D3852" s="6" t="s">
        <v>8220</v>
      </c>
      <c r="E3852">
        <v>15</v>
      </c>
    </row>
    <row r="3853" spans="4:5" x14ac:dyDescent="0.2">
      <c r="D3853" s="6" t="s">
        <v>8220</v>
      </c>
      <c r="E3853">
        <v>10</v>
      </c>
    </row>
    <row r="3854" spans="4:5" x14ac:dyDescent="0.2">
      <c r="D3854" s="6" t="s">
        <v>8220</v>
      </c>
      <c r="E3854">
        <v>3</v>
      </c>
    </row>
    <row r="3855" spans="4:5" x14ac:dyDescent="0.2">
      <c r="D3855" s="6" t="s">
        <v>8220</v>
      </c>
      <c r="E3855">
        <v>0</v>
      </c>
    </row>
    <row r="3856" spans="4:5" x14ac:dyDescent="0.2">
      <c r="D3856" s="6" t="s">
        <v>8220</v>
      </c>
      <c r="E3856">
        <v>0</v>
      </c>
    </row>
    <row r="3857" spans="4:5" x14ac:dyDescent="0.2">
      <c r="D3857" s="6" t="s">
        <v>8220</v>
      </c>
      <c r="E3857">
        <v>0</v>
      </c>
    </row>
    <row r="3858" spans="4:5" x14ac:dyDescent="0.2">
      <c r="D3858" s="6" t="s">
        <v>8220</v>
      </c>
      <c r="E3858">
        <v>0</v>
      </c>
    </row>
    <row r="3859" spans="4:5" x14ac:dyDescent="0.2">
      <c r="D3859" s="6" t="s">
        <v>8220</v>
      </c>
      <c r="E3859">
        <v>46</v>
      </c>
    </row>
    <row r="3860" spans="4:5" x14ac:dyDescent="0.2">
      <c r="D3860" s="6" t="s">
        <v>8220</v>
      </c>
      <c r="E3860">
        <v>14</v>
      </c>
    </row>
    <row r="3861" spans="4:5" x14ac:dyDescent="0.2">
      <c r="D3861" s="6" t="s">
        <v>8220</v>
      </c>
      <c r="E3861">
        <v>1</v>
      </c>
    </row>
    <row r="3862" spans="4:5" x14ac:dyDescent="0.2">
      <c r="D3862" s="6" t="s">
        <v>8220</v>
      </c>
      <c r="E3862">
        <v>0</v>
      </c>
    </row>
    <row r="3863" spans="4:5" x14ac:dyDescent="0.2">
      <c r="D3863" s="6" t="s">
        <v>8220</v>
      </c>
      <c r="E3863">
        <v>17</v>
      </c>
    </row>
    <row r="3864" spans="4:5" x14ac:dyDescent="0.2">
      <c r="D3864" s="6" t="s">
        <v>8220</v>
      </c>
      <c r="E3864">
        <v>1</v>
      </c>
    </row>
    <row r="3865" spans="4:5" x14ac:dyDescent="0.2">
      <c r="D3865" s="6" t="s">
        <v>8220</v>
      </c>
      <c r="E3865">
        <v>0</v>
      </c>
    </row>
    <row r="3866" spans="4:5" x14ac:dyDescent="0.2">
      <c r="D3866" s="6" t="s">
        <v>8220</v>
      </c>
      <c r="E3866">
        <v>0</v>
      </c>
    </row>
    <row r="3867" spans="4:5" x14ac:dyDescent="0.2">
      <c r="D3867" s="6" t="s">
        <v>8220</v>
      </c>
      <c r="E3867">
        <v>0</v>
      </c>
    </row>
    <row r="3868" spans="4:5" x14ac:dyDescent="0.2">
      <c r="D3868" s="6" t="s">
        <v>8220</v>
      </c>
      <c r="E3868">
        <v>0</v>
      </c>
    </row>
    <row r="3869" spans="4:5" x14ac:dyDescent="0.2">
      <c r="D3869" s="6" t="s">
        <v>8220</v>
      </c>
      <c r="E3869">
        <v>0</v>
      </c>
    </row>
    <row r="3870" spans="4:5" x14ac:dyDescent="0.2">
      <c r="D3870" s="6" t="s">
        <v>8220</v>
      </c>
      <c r="E3870">
        <v>2</v>
      </c>
    </row>
    <row r="3871" spans="4:5" x14ac:dyDescent="0.2">
      <c r="D3871" s="6" t="s">
        <v>8221</v>
      </c>
      <c r="E3871">
        <v>14</v>
      </c>
    </row>
    <row r="3872" spans="4:5" x14ac:dyDescent="0.2">
      <c r="D3872" s="6" t="s">
        <v>8221</v>
      </c>
      <c r="E3872">
        <v>9</v>
      </c>
    </row>
    <row r="3873" spans="4:5" x14ac:dyDescent="0.2">
      <c r="D3873" s="6" t="s">
        <v>8221</v>
      </c>
      <c r="E3873">
        <v>8</v>
      </c>
    </row>
    <row r="3874" spans="4:5" x14ac:dyDescent="0.2">
      <c r="D3874" s="6" t="s">
        <v>8221</v>
      </c>
      <c r="E3874">
        <v>7</v>
      </c>
    </row>
    <row r="3875" spans="4:5" x14ac:dyDescent="0.2">
      <c r="D3875" s="6" t="s">
        <v>8221</v>
      </c>
      <c r="E3875">
        <v>0</v>
      </c>
    </row>
    <row r="3876" spans="4:5" x14ac:dyDescent="0.2">
      <c r="D3876" s="6" t="s">
        <v>8221</v>
      </c>
      <c r="E3876">
        <v>84</v>
      </c>
    </row>
    <row r="3877" spans="4:5" x14ac:dyDescent="0.2">
      <c r="D3877" s="6" t="s">
        <v>8221</v>
      </c>
      <c r="E3877">
        <v>11</v>
      </c>
    </row>
    <row r="3878" spans="4:5" x14ac:dyDescent="0.2">
      <c r="D3878" s="6" t="s">
        <v>8221</v>
      </c>
      <c r="E3878">
        <v>1</v>
      </c>
    </row>
    <row r="3879" spans="4:5" x14ac:dyDescent="0.2">
      <c r="D3879" s="6" t="s">
        <v>8221</v>
      </c>
      <c r="E3879">
        <v>4</v>
      </c>
    </row>
    <row r="3880" spans="4:5" x14ac:dyDescent="0.2">
      <c r="D3880" s="6" t="s">
        <v>8221</v>
      </c>
      <c r="E3880">
        <v>10</v>
      </c>
    </row>
    <row r="3881" spans="4:5" x14ac:dyDescent="0.2">
      <c r="D3881" s="6" t="s">
        <v>8221</v>
      </c>
      <c r="E3881">
        <v>16</v>
      </c>
    </row>
    <row r="3882" spans="4:5" x14ac:dyDescent="0.2">
      <c r="D3882" s="6" t="s">
        <v>8221</v>
      </c>
      <c r="E3882">
        <v>2</v>
      </c>
    </row>
    <row r="3883" spans="4:5" x14ac:dyDescent="0.2">
      <c r="D3883" s="6" t="s">
        <v>8221</v>
      </c>
      <c r="E3883">
        <v>5</v>
      </c>
    </row>
    <row r="3884" spans="4:5" x14ac:dyDescent="0.2">
      <c r="D3884" s="6" t="s">
        <v>8221</v>
      </c>
      <c r="E3884">
        <v>1</v>
      </c>
    </row>
    <row r="3885" spans="4:5" x14ac:dyDescent="0.2">
      <c r="D3885" s="6" t="s">
        <v>8221</v>
      </c>
      <c r="E3885">
        <v>31</v>
      </c>
    </row>
    <row r="3886" spans="4:5" x14ac:dyDescent="0.2">
      <c r="D3886" s="6" t="s">
        <v>8221</v>
      </c>
      <c r="E3886">
        <v>0</v>
      </c>
    </row>
    <row r="3887" spans="4:5" x14ac:dyDescent="0.2">
      <c r="D3887" s="6" t="s">
        <v>8221</v>
      </c>
      <c r="E3887">
        <v>2</v>
      </c>
    </row>
    <row r="3888" spans="4:5" x14ac:dyDescent="0.2">
      <c r="D3888" s="6" t="s">
        <v>8221</v>
      </c>
      <c r="E3888">
        <v>7</v>
      </c>
    </row>
    <row r="3889" spans="4:5" x14ac:dyDescent="0.2">
      <c r="D3889" s="6" t="s">
        <v>8221</v>
      </c>
      <c r="E3889">
        <v>16</v>
      </c>
    </row>
    <row r="3890" spans="4:5" x14ac:dyDescent="0.2">
      <c r="D3890" s="6" t="s">
        <v>8221</v>
      </c>
      <c r="E3890">
        <v>4</v>
      </c>
    </row>
    <row r="3891" spans="4:5" x14ac:dyDescent="0.2">
      <c r="D3891" s="6" t="s">
        <v>8221</v>
      </c>
      <c r="E3891">
        <v>4</v>
      </c>
    </row>
    <row r="3892" spans="4:5" x14ac:dyDescent="0.2">
      <c r="D3892" s="6" t="s">
        <v>8221</v>
      </c>
      <c r="E3892">
        <v>4</v>
      </c>
    </row>
    <row r="3893" spans="4:5" x14ac:dyDescent="0.2">
      <c r="D3893" s="6" t="s">
        <v>8221</v>
      </c>
      <c r="E3893">
        <v>3</v>
      </c>
    </row>
    <row r="3894" spans="4:5" x14ac:dyDescent="0.2">
      <c r="D3894" s="6" t="s">
        <v>8221</v>
      </c>
      <c r="E3894">
        <v>36</v>
      </c>
    </row>
    <row r="3895" spans="4:5" x14ac:dyDescent="0.2">
      <c r="D3895" s="6" t="s">
        <v>8221</v>
      </c>
      <c r="E3895">
        <v>1</v>
      </c>
    </row>
    <row r="3896" spans="4:5" x14ac:dyDescent="0.2">
      <c r="D3896" s="6" t="s">
        <v>8221</v>
      </c>
      <c r="E3896">
        <v>7</v>
      </c>
    </row>
    <row r="3897" spans="4:5" x14ac:dyDescent="0.2">
      <c r="D3897" s="6" t="s">
        <v>8221</v>
      </c>
      <c r="E3897">
        <v>27</v>
      </c>
    </row>
    <row r="3898" spans="4:5" x14ac:dyDescent="0.2">
      <c r="D3898" s="6" t="s">
        <v>8221</v>
      </c>
      <c r="E3898">
        <v>1</v>
      </c>
    </row>
    <row r="3899" spans="4:5" x14ac:dyDescent="0.2">
      <c r="D3899" s="6" t="s">
        <v>8221</v>
      </c>
      <c r="E3899">
        <v>0</v>
      </c>
    </row>
    <row r="3900" spans="4:5" x14ac:dyDescent="0.2">
      <c r="D3900" s="6" t="s">
        <v>8221</v>
      </c>
      <c r="E3900">
        <v>1</v>
      </c>
    </row>
    <row r="3901" spans="4:5" x14ac:dyDescent="0.2">
      <c r="D3901" s="6" t="s">
        <v>8221</v>
      </c>
      <c r="E3901">
        <v>3</v>
      </c>
    </row>
    <row r="3902" spans="4:5" x14ac:dyDescent="0.2">
      <c r="D3902" s="6" t="s">
        <v>8221</v>
      </c>
      <c r="E3902">
        <v>3</v>
      </c>
    </row>
    <row r="3903" spans="4:5" x14ac:dyDescent="0.2">
      <c r="D3903" s="6" t="s">
        <v>8221</v>
      </c>
      <c r="E3903">
        <v>3</v>
      </c>
    </row>
    <row r="3904" spans="4:5" x14ac:dyDescent="0.2">
      <c r="D3904" s="6" t="s">
        <v>8221</v>
      </c>
      <c r="E3904">
        <v>0</v>
      </c>
    </row>
    <row r="3905" spans="4:5" x14ac:dyDescent="0.2">
      <c r="D3905" s="6" t="s">
        <v>8221</v>
      </c>
      <c r="E3905">
        <v>6</v>
      </c>
    </row>
    <row r="3906" spans="4:5" x14ac:dyDescent="0.2">
      <c r="D3906" s="6" t="s">
        <v>8221</v>
      </c>
      <c r="E3906">
        <v>17</v>
      </c>
    </row>
    <row r="3907" spans="4:5" x14ac:dyDescent="0.2">
      <c r="D3907" s="6" t="s">
        <v>8221</v>
      </c>
      <c r="E3907">
        <v>40</v>
      </c>
    </row>
    <row r="3908" spans="4:5" x14ac:dyDescent="0.2">
      <c r="D3908" s="6" t="s">
        <v>8221</v>
      </c>
      <c r="E3908">
        <v>3</v>
      </c>
    </row>
    <row r="3909" spans="4:5" x14ac:dyDescent="0.2">
      <c r="D3909" s="6" t="s">
        <v>8221</v>
      </c>
      <c r="E3909">
        <v>1</v>
      </c>
    </row>
    <row r="3910" spans="4:5" x14ac:dyDescent="0.2">
      <c r="D3910" s="6" t="s">
        <v>8221</v>
      </c>
      <c r="E3910">
        <v>2</v>
      </c>
    </row>
    <row r="3911" spans="4:5" x14ac:dyDescent="0.2">
      <c r="D3911" s="6" t="s">
        <v>8221</v>
      </c>
      <c r="E3911">
        <v>7</v>
      </c>
    </row>
    <row r="3912" spans="4:5" x14ac:dyDescent="0.2">
      <c r="D3912" s="6" t="s">
        <v>8221</v>
      </c>
      <c r="E3912">
        <v>14</v>
      </c>
    </row>
    <row r="3913" spans="4:5" x14ac:dyDescent="0.2">
      <c r="D3913" s="6" t="s">
        <v>8221</v>
      </c>
      <c r="E3913">
        <v>0</v>
      </c>
    </row>
    <row r="3914" spans="4:5" x14ac:dyDescent="0.2">
      <c r="D3914" s="6" t="s">
        <v>8221</v>
      </c>
      <c r="E3914">
        <v>0</v>
      </c>
    </row>
    <row r="3915" spans="4:5" x14ac:dyDescent="0.2">
      <c r="D3915" s="6" t="s">
        <v>8221</v>
      </c>
      <c r="E3915">
        <v>1</v>
      </c>
    </row>
    <row r="3916" spans="4:5" x14ac:dyDescent="0.2">
      <c r="D3916" s="6" t="s">
        <v>8221</v>
      </c>
      <c r="E3916">
        <v>12</v>
      </c>
    </row>
    <row r="3917" spans="4:5" x14ac:dyDescent="0.2">
      <c r="D3917" s="6" t="s">
        <v>8221</v>
      </c>
      <c r="E3917">
        <v>12</v>
      </c>
    </row>
    <row r="3918" spans="4:5" x14ac:dyDescent="0.2">
      <c r="D3918" s="6" t="s">
        <v>8221</v>
      </c>
      <c r="E3918">
        <v>23</v>
      </c>
    </row>
    <row r="3919" spans="4:5" x14ac:dyDescent="0.2">
      <c r="D3919" s="6" t="s">
        <v>8221</v>
      </c>
      <c r="E3919">
        <v>0</v>
      </c>
    </row>
    <row r="3920" spans="4:5" x14ac:dyDescent="0.2">
      <c r="D3920" s="6" t="s">
        <v>8221</v>
      </c>
      <c r="E3920">
        <v>10</v>
      </c>
    </row>
    <row r="3921" spans="4:5" x14ac:dyDescent="0.2">
      <c r="D3921" s="6" t="s">
        <v>8221</v>
      </c>
      <c r="E3921">
        <v>5</v>
      </c>
    </row>
    <row r="3922" spans="4:5" x14ac:dyDescent="0.2">
      <c r="D3922" s="6" t="s">
        <v>8221</v>
      </c>
      <c r="E3922">
        <v>1</v>
      </c>
    </row>
    <row r="3923" spans="4:5" x14ac:dyDescent="0.2">
      <c r="D3923" s="6" t="s">
        <v>8221</v>
      </c>
      <c r="E3923">
        <v>2</v>
      </c>
    </row>
    <row r="3924" spans="4:5" x14ac:dyDescent="0.2">
      <c r="D3924" s="6" t="s">
        <v>8221</v>
      </c>
      <c r="E3924">
        <v>2</v>
      </c>
    </row>
    <row r="3925" spans="4:5" x14ac:dyDescent="0.2">
      <c r="D3925" s="6" t="s">
        <v>8221</v>
      </c>
      <c r="E3925">
        <v>0</v>
      </c>
    </row>
    <row r="3926" spans="4:5" x14ac:dyDescent="0.2">
      <c r="D3926" s="6" t="s">
        <v>8221</v>
      </c>
      <c r="E3926">
        <v>13</v>
      </c>
    </row>
    <row r="3927" spans="4:5" x14ac:dyDescent="0.2">
      <c r="D3927" s="6" t="s">
        <v>8221</v>
      </c>
      <c r="E3927">
        <v>0</v>
      </c>
    </row>
    <row r="3928" spans="4:5" x14ac:dyDescent="0.2">
      <c r="D3928" s="6" t="s">
        <v>8221</v>
      </c>
      <c r="E3928">
        <v>1</v>
      </c>
    </row>
    <row r="3929" spans="4:5" x14ac:dyDescent="0.2">
      <c r="D3929" s="6" t="s">
        <v>8221</v>
      </c>
      <c r="E3929">
        <v>5</v>
      </c>
    </row>
    <row r="3930" spans="4:5" x14ac:dyDescent="0.2">
      <c r="D3930" s="6" t="s">
        <v>8221</v>
      </c>
      <c r="E3930">
        <v>2</v>
      </c>
    </row>
    <row r="3931" spans="4:5" x14ac:dyDescent="0.2">
      <c r="D3931" s="6" t="s">
        <v>8221</v>
      </c>
      <c r="E3931">
        <v>0</v>
      </c>
    </row>
    <row r="3932" spans="4:5" x14ac:dyDescent="0.2">
      <c r="D3932" s="6" t="s">
        <v>8221</v>
      </c>
      <c r="E3932">
        <v>32</v>
      </c>
    </row>
    <row r="3933" spans="4:5" x14ac:dyDescent="0.2">
      <c r="D3933" s="6" t="s">
        <v>8221</v>
      </c>
      <c r="E3933">
        <v>1</v>
      </c>
    </row>
    <row r="3934" spans="4:5" x14ac:dyDescent="0.2">
      <c r="D3934" s="6" t="s">
        <v>8221</v>
      </c>
      <c r="E3934">
        <v>1</v>
      </c>
    </row>
    <row r="3935" spans="4:5" x14ac:dyDescent="0.2">
      <c r="D3935" s="6" t="s">
        <v>8221</v>
      </c>
      <c r="E3935">
        <v>1</v>
      </c>
    </row>
    <row r="3936" spans="4:5" x14ac:dyDescent="0.2">
      <c r="D3936" s="6" t="s">
        <v>8221</v>
      </c>
      <c r="E3936">
        <v>0</v>
      </c>
    </row>
    <row r="3937" spans="4:5" x14ac:dyDescent="0.2">
      <c r="D3937" s="6" t="s">
        <v>8221</v>
      </c>
      <c r="E3937">
        <v>0</v>
      </c>
    </row>
    <row r="3938" spans="4:5" x14ac:dyDescent="0.2">
      <c r="D3938" s="6" t="s">
        <v>8221</v>
      </c>
      <c r="E3938">
        <v>8</v>
      </c>
    </row>
    <row r="3939" spans="4:5" x14ac:dyDescent="0.2">
      <c r="D3939" s="6" t="s">
        <v>8221</v>
      </c>
      <c r="E3939">
        <v>0</v>
      </c>
    </row>
    <row r="3940" spans="4:5" x14ac:dyDescent="0.2">
      <c r="D3940" s="6" t="s">
        <v>8221</v>
      </c>
      <c r="E3940">
        <v>1</v>
      </c>
    </row>
    <row r="3941" spans="4:5" x14ac:dyDescent="0.2">
      <c r="D3941" s="6" t="s">
        <v>8221</v>
      </c>
      <c r="E3941">
        <v>16</v>
      </c>
    </row>
    <row r="3942" spans="4:5" x14ac:dyDescent="0.2">
      <c r="D3942" s="6" t="s">
        <v>8221</v>
      </c>
      <c r="E3942">
        <v>12</v>
      </c>
    </row>
    <row r="3943" spans="4:5" x14ac:dyDescent="0.2">
      <c r="D3943" s="6" t="s">
        <v>8221</v>
      </c>
      <c r="E3943">
        <v>4</v>
      </c>
    </row>
    <row r="3944" spans="4:5" x14ac:dyDescent="0.2">
      <c r="D3944" s="6" t="s">
        <v>8221</v>
      </c>
      <c r="E3944">
        <v>2</v>
      </c>
    </row>
    <row r="3945" spans="4:5" x14ac:dyDescent="0.2">
      <c r="D3945" s="6" t="s">
        <v>8221</v>
      </c>
      <c r="E3945">
        <v>3</v>
      </c>
    </row>
    <row r="3946" spans="4:5" x14ac:dyDescent="0.2">
      <c r="D3946" s="6" t="s">
        <v>8221</v>
      </c>
      <c r="E3946">
        <v>0</v>
      </c>
    </row>
    <row r="3947" spans="4:5" x14ac:dyDescent="0.2">
      <c r="D3947" s="6" t="s">
        <v>8221</v>
      </c>
      <c r="E3947">
        <v>3</v>
      </c>
    </row>
    <row r="3948" spans="4:5" x14ac:dyDescent="0.2">
      <c r="D3948" s="6" t="s">
        <v>8221</v>
      </c>
      <c r="E3948">
        <v>4</v>
      </c>
    </row>
    <row r="3949" spans="4:5" x14ac:dyDescent="0.2">
      <c r="D3949" s="6" t="s">
        <v>8221</v>
      </c>
      <c r="E3949">
        <v>2</v>
      </c>
    </row>
    <row r="3950" spans="4:5" x14ac:dyDescent="0.2">
      <c r="D3950" s="6" t="s">
        <v>8221</v>
      </c>
      <c r="E3950">
        <v>10</v>
      </c>
    </row>
    <row r="3951" spans="4:5" x14ac:dyDescent="0.2">
      <c r="D3951" s="6" t="s">
        <v>8221</v>
      </c>
      <c r="E3951">
        <v>11</v>
      </c>
    </row>
    <row r="3952" spans="4:5" x14ac:dyDescent="0.2">
      <c r="D3952" s="6" t="s">
        <v>8221</v>
      </c>
      <c r="E3952">
        <v>6</v>
      </c>
    </row>
    <row r="3953" spans="4:5" x14ac:dyDescent="0.2">
      <c r="D3953" s="6" t="s">
        <v>8221</v>
      </c>
      <c r="E3953">
        <v>2</v>
      </c>
    </row>
    <row r="3954" spans="4:5" x14ac:dyDescent="0.2">
      <c r="D3954" s="6" t="s">
        <v>8221</v>
      </c>
      <c r="E3954">
        <v>6</v>
      </c>
    </row>
    <row r="3955" spans="4:5" x14ac:dyDescent="0.2">
      <c r="D3955" s="6" t="s">
        <v>8221</v>
      </c>
      <c r="E3955">
        <v>8</v>
      </c>
    </row>
    <row r="3956" spans="4:5" x14ac:dyDescent="0.2">
      <c r="D3956" s="6" t="s">
        <v>8221</v>
      </c>
      <c r="E3956">
        <v>37</v>
      </c>
    </row>
    <row r="3957" spans="4:5" x14ac:dyDescent="0.2">
      <c r="D3957" s="6" t="s">
        <v>8221</v>
      </c>
      <c r="E3957">
        <v>11</v>
      </c>
    </row>
    <row r="3958" spans="4:5" x14ac:dyDescent="0.2">
      <c r="D3958" s="6" t="s">
        <v>8221</v>
      </c>
      <c r="E3958">
        <v>0</v>
      </c>
    </row>
    <row r="3959" spans="4:5" x14ac:dyDescent="0.2">
      <c r="D3959" s="6" t="s">
        <v>8221</v>
      </c>
      <c r="E3959">
        <v>10</v>
      </c>
    </row>
    <row r="3960" spans="4:5" x14ac:dyDescent="0.2">
      <c r="D3960" s="6" t="s">
        <v>8221</v>
      </c>
      <c r="E3960">
        <v>6</v>
      </c>
    </row>
    <row r="3961" spans="4:5" x14ac:dyDescent="0.2">
      <c r="D3961" s="6" t="s">
        <v>8221</v>
      </c>
      <c r="E3961">
        <v>8</v>
      </c>
    </row>
    <row r="3962" spans="4:5" x14ac:dyDescent="0.2">
      <c r="D3962" s="6" t="s">
        <v>8221</v>
      </c>
      <c r="E3962">
        <v>6</v>
      </c>
    </row>
    <row r="3963" spans="4:5" x14ac:dyDescent="0.2">
      <c r="D3963" s="6" t="s">
        <v>8221</v>
      </c>
      <c r="E3963">
        <v>7</v>
      </c>
    </row>
    <row r="3964" spans="4:5" x14ac:dyDescent="0.2">
      <c r="D3964" s="6" t="s">
        <v>8221</v>
      </c>
      <c r="E3964">
        <v>7</v>
      </c>
    </row>
    <row r="3965" spans="4:5" x14ac:dyDescent="0.2">
      <c r="D3965" s="6" t="s">
        <v>8221</v>
      </c>
      <c r="E3965">
        <v>5</v>
      </c>
    </row>
    <row r="3966" spans="4:5" x14ac:dyDescent="0.2">
      <c r="D3966" s="6" t="s">
        <v>8221</v>
      </c>
      <c r="E3966">
        <v>46</v>
      </c>
    </row>
    <row r="3967" spans="4:5" x14ac:dyDescent="0.2">
      <c r="D3967" s="6" t="s">
        <v>8221</v>
      </c>
      <c r="E3967">
        <v>10</v>
      </c>
    </row>
    <row r="3968" spans="4:5" x14ac:dyDescent="0.2">
      <c r="D3968" s="6" t="s">
        <v>8221</v>
      </c>
      <c r="E3968">
        <v>19</v>
      </c>
    </row>
    <row r="3969" spans="4:5" x14ac:dyDescent="0.2">
      <c r="D3969" s="6" t="s">
        <v>8221</v>
      </c>
      <c r="E3969">
        <v>13</v>
      </c>
    </row>
    <row r="3970" spans="4:5" x14ac:dyDescent="0.2">
      <c r="D3970" s="6" t="s">
        <v>8221</v>
      </c>
      <c r="E3970">
        <v>13</v>
      </c>
    </row>
    <row r="3971" spans="4:5" x14ac:dyDescent="0.2">
      <c r="D3971" s="6" t="s">
        <v>8221</v>
      </c>
      <c r="E3971">
        <v>4</v>
      </c>
    </row>
    <row r="3972" spans="4:5" x14ac:dyDescent="0.2">
      <c r="D3972" s="6" t="s">
        <v>8221</v>
      </c>
      <c r="E3972">
        <v>0</v>
      </c>
    </row>
    <row r="3973" spans="4:5" x14ac:dyDescent="0.2">
      <c r="D3973" s="6" t="s">
        <v>8221</v>
      </c>
      <c r="E3973">
        <v>3</v>
      </c>
    </row>
    <row r="3974" spans="4:5" x14ac:dyDescent="0.2">
      <c r="D3974" s="6" t="s">
        <v>8221</v>
      </c>
      <c r="E3974">
        <v>1</v>
      </c>
    </row>
    <row r="3975" spans="4:5" x14ac:dyDescent="0.2">
      <c r="D3975" s="6" t="s">
        <v>8221</v>
      </c>
      <c r="E3975">
        <v>9</v>
      </c>
    </row>
    <row r="3976" spans="4:5" x14ac:dyDescent="0.2">
      <c r="D3976" s="6" t="s">
        <v>8221</v>
      </c>
      <c r="E3976">
        <v>1</v>
      </c>
    </row>
    <row r="3977" spans="4:5" x14ac:dyDescent="0.2">
      <c r="D3977" s="6" t="s">
        <v>8221</v>
      </c>
      <c r="E3977">
        <v>1</v>
      </c>
    </row>
    <row r="3978" spans="4:5" x14ac:dyDescent="0.2">
      <c r="D3978" s="6" t="s">
        <v>8221</v>
      </c>
      <c r="E3978">
        <v>4</v>
      </c>
    </row>
    <row r="3979" spans="4:5" x14ac:dyDescent="0.2">
      <c r="D3979" s="6" t="s">
        <v>8221</v>
      </c>
      <c r="E3979">
        <v>17</v>
      </c>
    </row>
    <row r="3980" spans="4:5" x14ac:dyDescent="0.2">
      <c r="D3980" s="6" t="s">
        <v>8221</v>
      </c>
      <c r="E3980">
        <v>0</v>
      </c>
    </row>
    <row r="3981" spans="4:5" x14ac:dyDescent="0.2">
      <c r="D3981" s="6" t="s">
        <v>8221</v>
      </c>
      <c r="E3981">
        <v>12</v>
      </c>
    </row>
    <row r="3982" spans="4:5" x14ac:dyDescent="0.2">
      <c r="D3982" s="6" t="s">
        <v>8221</v>
      </c>
      <c r="E3982">
        <v>14</v>
      </c>
    </row>
    <row r="3983" spans="4:5" x14ac:dyDescent="0.2">
      <c r="D3983" s="6" t="s">
        <v>8221</v>
      </c>
      <c r="E3983">
        <v>1</v>
      </c>
    </row>
    <row r="3984" spans="4:5" x14ac:dyDescent="0.2">
      <c r="D3984" s="6" t="s">
        <v>8221</v>
      </c>
      <c r="E3984">
        <v>14</v>
      </c>
    </row>
    <row r="3985" spans="4:5" x14ac:dyDescent="0.2">
      <c r="D3985" s="6" t="s">
        <v>8221</v>
      </c>
      <c r="E3985">
        <v>4</v>
      </c>
    </row>
    <row r="3986" spans="4:5" x14ac:dyDescent="0.2">
      <c r="D3986" s="6" t="s">
        <v>8221</v>
      </c>
      <c r="E3986">
        <v>2</v>
      </c>
    </row>
    <row r="3987" spans="4:5" x14ac:dyDescent="0.2">
      <c r="D3987" s="6" t="s">
        <v>8221</v>
      </c>
      <c r="E3987">
        <v>1</v>
      </c>
    </row>
    <row r="3988" spans="4:5" x14ac:dyDescent="0.2">
      <c r="D3988" s="6" t="s">
        <v>8221</v>
      </c>
      <c r="E3988">
        <v>2</v>
      </c>
    </row>
    <row r="3989" spans="4:5" x14ac:dyDescent="0.2">
      <c r="D3989" s="6" t="s">
        <v>8221</v>
      </c>
      <c r="E3989">
        <v>1</v>
      </c>
    </row>
    <row r="3990" spans="4:5" x14ac:dyDescent="0.2">
      <c r="D3990" s="6" t="s">
        <v>8221</v>
      </c>
      <c r="E3990">
        <v>1</v>
      </c>
    </row>
    <row r="3991" spans="4:5" x14ac:dyDescent="0.2">
      <c r="D3991" s="6" t="s">
        <v>8221</v>
      </c>
      <c r="E3991">
        <v>4</v>
      </c>
    </row>
    <row r="3992" spans="4:5" x14ac:dyDescent="0.2">
      <c r="D3992" s="6" t="s">
        <v>8221</v>
      </c>
      <c r="E3992">
        <v>3</v>
      </c>
    </row>
    <row r="3993" spans="4:5" x14ac:dyDescent="0.2">
      <c r="D3993" s="6" t="s">
        <v>8221</v>
      </c>
      <c r="E3993">
        <v>38</v>
      </c>
    </row>
    <row r="3994" spans="4:5" x14ac:dyDescent="0.2">
      <c r="D3994" s="6" t="s">
        <v>8221</v>
      </c>
      <c r="E3994">
        <v>4</v>
      </c>
    </row>
    <row r="3995" spans="4:5" x14ac:dyDescent="0.2">
      <c r="D3995" s="6" t="s">
        <v>8221</v>
      </c>
      <c r="E3995">
        <v>0</v>
      </c>
    </row>
    <row r="3996" spans="4:5" x14ac:dyDescent="0.2">
      <c r="D3996" s="6" t="s">
        <v>8221</v>
      </c>
      <c r="E3996">
        <v>2</v>
      </c>
    </row>
    <row r="3997" spans="4:5" x14ac:dyDescent="0.2">
      <c r="D3997" s="6" t="s">
        <v>8221</v>
      </c>
      <c r="E3997">
        <v>0</v>
      </c>
    </row>
    <row r="3998" spans="4:5" x14ac:dyDescent="0.2">
      <c r="D3998" s="6" t="s">
        <v>8221</v>
      </c>
      <c r="E3998">
        <v>1</v>
      </c>
    </row>
    <row r="3999" spans="4:5" x14ac:dyDescent="0.2">
      <c r="D3999" s="6" t="s">
        <v>8221</v>
      </c>
      <c r="E3999">
        <v>7</v>
      </c>
    </row>
    <row r="4000" spans="4:5" x14ac:dyDescent="0.2">
      <c r="D4000" s="6" t="s">
        <v>8221</v>
      </c>
      <c r="E4000">
        <v>2</v>
      </c>
    </row>
    <row r="4001" spans="4:5" x14ac:dyDescent="0.2">
      <c r="D4001" s="6" t="s">
        <v>8221</v>
      </c>
      <c r="E4001">
        <v>4</v>
      </c>
    </row>
    <row r="4002" spans="4:5" x14ac:dyDescent="0.2">
      <c r="D4002" s="6" t="s">
        <v>8221</v>
      </c>
      <c r="E4002">
        <v>4</v>
      </c>
    </row>
    <row r="4003" spans="4:5" x14ac:dyDescent="0.2">
      <c r="D4003" s="6" t="s">
        <v>8221</v>
      </c>
      <c r="E4003">
        <v>3</v>
      </c>
    </row>
    <row r="4004" spans="4:5" x14ac:dyDescent="0.2">
      <c r="D4004" s="6" t="s">
        <v>8221</v>
      </c>
      <c r="E4004">
        <v>2</v>
      </c>
    </row>
    <row r="4005" spans="4:5" x14ac:dyDescent="0.2">
      <c r="D4005" s="6" t="s">
        <v>8221</v>
      </c>
      <c r="E4005">
        <v>197</v>
      </c>
    </row>
    <row r="4006" spans="4:5" x14ac:dyDescent="0.2">
      <c r="D4006" s="6" t="s">
        <v>8221</v>
      </c>
      <c r="E4006">
        <v>0</v>
      </c>
    </row>
    <row r="4007" spans="4:5" x14ac:dyDescent="0.2">
      <c r="D4007" s="6" t="s">
        <v>8221</v>
      </c>
      <c r="E4007">
        <v>1</v>
      </c>
    </row>
    <row r="4008" spans="4:5" x14ac:dyDescent="0.2">
      <c r="D4008" s="6" t="s">
        <v>8221</v>
      </c>
      <c r="E4008">
        <v>4</v>
      </c>
    </row>
    <row r="4009" spans="4:5" x14ac:dyDescent="0.2">
      <c r="D4009" s="6" t="s">
        <v>8221</v>
      </c>
      <c r="E4009">
        <v>0</v>
      </c>
    </row>
    <row r="4010" spans="4:5" x14ac:dyDescent="0.2">
      <c r="D4010" s="6" t="s">
        <v>8221</v>
      </c>
      <c r="E4010">
        <v>7</v>
      </c>
    </row>
    <row r="4011" spans="4:5" x14ac:dyDescent="0.2">
      <c r="D4011" s="6" t="s">
        <v>8221</v>
      </c>
      <c r="E4011">
        <v>11</v>
      </c>
    </row>
    <row r="4012" spans="4:5" x14ac:dyDescent="0.2">
      <c r="D4012" s="6" t="s">
        <v>8221</v>
      </c>
      <c r="E4012">
        <v>0</v>
      </c>
    </row>
    <row r="4013" spans="4:5" x14ac:dyDescent="0.2">
      <c r="D4013" s="6" t="s">
        <v>8221</v>
      </c>
      <c r="E4013">
        <v>6</v>
      </c>
    </row>
    <row r="4014" spans="4:5" x14ac:dyDescent="0.2">
      <c r="D4014" s="6" t="s">
        <v>8221</v>
      </c>
      <c r="E4014">
        <v>0</v>
      </c>
    </row>
    <row r="4015" spans="4:5" x14ac:dyDescent="0.2">
      <c r="D4015" s="6" t="s">
        <v>8221</v>
      </c>
      <c r="E4015">
        <v>7</v>
      </c>
    </row>
    <row r="4016" spans="4:5" x14ac:dyDescent="0.2">
      <c r="D4016" s="6" t="s">
        <v>8221</v>
      </c>
      <c r="E4016">
        <v>94</v>
      </c>
    </row>
    <row r="4017" spans="4:5" x14ac:dyDescent="0.2">
      <c r="D4017" s="6" t="s">
        <v>8221</v>
      </c>
      <c r="E4017">
        <v>2</v>
      </c>
    </row>
    <row r="4018" spans="4:5" x14ac:dyDescent="0.2">
      <c r="D4018" s="6" t="s">
        <v>8221</v>
      </c>
      <c r="E4018">
        <v>25</v>
      </c>
    </row>
    <row r="4019" spans="4:5" x14ac:dyDescent="0.2">
      <c r="D4019" s="6" t="s">
        <v>8221</v>
      </c>
      <c r="E4019">
        <v>17</v>
      </c>
    </row>
    <row r="4020" spans="4:5" x14ac:dyDescent="0.2">
      <c r="D4020" s="6" t="s">
        <v>8221</v>
      </c>
      <c r="E4020">
        <v>2</v>
      </c>
    </row>
    <row r="4021" spans="4:5" x14ac:dyDescent="0.2">
      <c r="D4021" s="6" t="s">
        <v>8221</v>
      </c>
      <c r="E4021">
        <v>4</v>
      </c>
    </row>
    <row r="4022" spans="4:5" x14ac:dyDescent="0.2">
      <c r="D4022" s="6" t="s">
        <v>8221</v>
      </c>
      <c r="E4022">
        <v>5</v>
      </c>
    </row>
    <row r="4023" spans="4:5" x14ac:dyDescent="0.2">
      <c r="D4023" s="6" t="s">
        <v>8221</v>
      </c>
      <c r="E4023">
        <v>2</v>
      </c>
    </row>
    <row r="4024" spans="4:5" x14ac:dyDescent="0.2">
      <c r="D4024" s="6" t="s">
        <v>8221</v>
      </c>
      <c r="E4024">
        <v>2</v>
      </c>
    </row>
    <row r="4025" spans="4:5" x14ac:dyDescent="0.2">
      <c r="D4025" s="6" t="s">
        <v>8221</v>
      </c>
      <c r="E4025">
        <v>3</v>
      </c>
    </row>
    <row r="4026" spans="4:5" x14ac:dyDescent="0.2">
      <c r="D4026" s="6" t="s">
        <v>8221</v>
      </c>
      <c r="E4026">
        <v>0</v>
      </c>
    </row>
    <row r="4027" spans="4:5" x14ac:dyDescent="0.2">
      <c r="D4027" s="6" t="s">
        <v>8221</v>
      </c>
      <c r="E4027">
        <v>4</v>
      </c>
    </row>
    <row r="4028" spans="4:5" x14ac:dyDescent="0.2">
      <c r="D4028" s="6" t="s">
        <v>8221</v>
      </c>
      <c r="E4028">
        <v>1</v>
      </c>
    </row>
    <row r="4029" spans="4:5" x14ac:dyDescent="0.2">
      <c r="D4029" s="6" t="s">
        <v>8221</v>
      </c>
      <c r="E4029">
        <v>12</v>
      </c>
    </row>
    <row r="4030" spans="4:5" x14ac:dyDescent="0.2">
      <c r="D4030" s="6" t="s">
        <v>8221</v>
      </c>
      <c r="E4030">
        <v>4</v>
      </c>
    </row>
    <row r="4031" spans="4:5" x14ac:dyDescent="0.2">
      <c r="D4031" s="6" t="s">
        <v>8221</v>
      </c>
      <c r="E4031">
        <v>91</v>
      </c>
    </row>
    <row r="4032" spans="4:5" x14ac:dyDescent="0.2">
      <c r="D4032" s="6" t="s">
        <v>8221</v>
      </c>
      <c r="E4032">
        <v>1</v>
      </c>
    </row>
    <row r="4033" spans="4:5" x14ac:dyDescent="0.2">
      <c r="D4033" s="6" t="s">
        <v>8221</v>
      </c>
      <c r="E4033">
        <v>1</v>
      </c>
    </row>
    <row r="4034" spans="4:5" x14ac:dyDescent="0.2">
      <c r="D4034" s="6" t="s">
        <v>8221</v>
      </c>
      <c r="E4034">
        <v>0</v>
      </c>
    </row>
    <row r="4035" spans="4:5" x14ac:dyDescent="0.2">
      <c r="D4035" s="6" t="s">
        <v>8221</v>
      </c>
      <c r="E4035">
        <v>13</v>
      </c>
    </row>
    <row r="4036" spans="4:5" x14ac:dyDescent="0.2">
      <c r="D4036" s="6" t="s">
        <v>8221</v>
      </c>
      <c r="E4036">
        <v>2</v>
      </c>
    </row>
    <row r="4037" spans="4:5" x14ac:dyDescent="0.2">
      <c r="D4037" s="6" t="s">
        <v>8221</v>
      </c>
      <c r="E4037">
        <v>0</v>
      </c>
    </row>
    <row r="4038" spans="4:5" x14ac:dyDescent="0.2">
      <c r="D4038" s="6" t="s">
        <v>8221</v>
      </c>
      <c r="E4038">
        <v>21</v>
      </c>
    </row>
    <row r="4039" spans="4:5" x14ac:dyDescent="0.2">
      <c r="D4039" s="6" t="s">
        <v>8221</v>
      </c>
      <c r="E4039">
        <v>9</v>
      </c>
    </row>
    <row r="4040" spans="4:5" x14ac:dyDescent="0.2">
      <c r="D4040" s="6" t="s">
        <v>8221</v>
      </c>
      <c r="E4040">
        <v>6</v>
      </c>
    </row>
    <row r="4041" spans="4:5" x14ac:dyDescent="0.2">
      <c r="D4041" s="6" t="s">
        <v>8221</v>
      </c>
      <c r="E4041">
        <v>4</v>
      </c>
    </row>
    <row r="4042" spans="4:5" x14ac:dyDescent="0.2">
      <c r="D4042" s="6" t="s">
        <v>8221</v>
      </c>
      <c r="E4042">
        <v>7</v>
      </c>
    </row>
    <row r="4043" spans="4:5" x14ac:dyDescent="0.2">
      <c r="D4043" s="6" t="s">
        <v>8221</v>
      </c>
      <c r="E4043">
        <v>5</v>
      </c>
    </row>
    <row r="4044" spans="4:5" x14ac:dyDescent="0.2">
      <c r="D4044" s="6" t="s">
        <v>8221</v>
      </c>
      <c r="E4044">
        <v>0</v>
      </c>
    </row>
    <row r="4045" spans="4:5" x14ac:dyDescent="0.2">
      <c r="D4045" s="6" t="s">
        <v>8221</v>
      </c>
      <c r="E4045">
        <v>3</v>
      </c>
    </row>
    <row r="4046" spans="4:5" x14ac:dyDescent="0.2">
      <c r="D4046" s="6" t="s">
        <v>8221</v>
      </c>
      <c r="E4046">
        <v>9</v>
      </c>
    </row>
    <row r="4047" spans="4:5" x14ac:dyDescent="0.2">
      <c r="D4047" s="6" t="s">
        <v>8221</v>
      </c>
      <c r="E4047">
        <v>6</v>
      </c>
    </row>
    <row r="4048" spans="4:5" x14ac:dyDescent="0.2">
      <c r="D4048" s="6" t="s">
        <v>8221</v>
      </c>
      <c r="E4048">
        <v>4</v>
      </c>
    </row>
    <row r="4049" spans="4:5" x14ac:dyDescent="0.2">
      <c r="D4049" s="6" t="s">
        <v>8221</v>
      </c>
      <c r="E4049">
        <v>1</v>
      </c>
    </row>
    <row r="4050" spans="4:5" x14ac:dyDescent="0.2">
      <c r="D4050" s="6" t="s">
        <v>8221</v>
      </c>
      <c r="E4050">
        <v>17</v>
      </c>
    </row>
    <row r="4051" spans="4:5" x14ac:dyDescent="0.2">
      <c r="D4051" s="6" t="s">
        <v>8221</v>
      </c>
      <c r="E4051">
        <v>1</v>
      </c>
    </row>
    <row r="4052" spans="4:5" x14ac:dyDescent="0.2">
      <c r="D4052" s="6" t="s">
        <v>8221</v>
      </c>
      <c r="E4052">
        <v>13</v>
      </c>
    </row>
    <row r="4053" spans="4:5" x14ac:dyDescent="0.2">
      <c r="D4053" s="6" t="s">
        <v>8221</v>
      </c>
      <c r="E4053">
        <v>6</v>
      </c>
    </row>
    <row r="4054" spans="4:5" x14ac:dyDescent="0.2">
      <c r="D4054" s="6" t="s">
        <v>8221</v>
      </c>
      <c r="E4054">
        <v>0</v>
      </c>
    </row>
    <row r="4055" spans="4:5" x14ac:dyDescent="0.2">
      <c r="D4055" s="6" t="s">
        <v>8221</v>
      </c>
      <c r="E4055">
        <v>2</v>
      </c>
    </row>
    <row r="4056" spans="4:5" x14ac:dyDescent="0.2">
      <c r="D4056" s="6" t="s">
        <v>8221</v>
      </c>
      <c r="E4056">
        <v>2</v>
      </c>
    </row>
    <row r="4057" spans="4:5" x14ac:dyDescent="0.2">
      <c r="D4057" s="6" t="s">
        <v>8221</v>
      </c>
      <c r="E4057">
        <v>21</v>
      </c>
    </row>
    <row r="4058" spans="4:5" x14ac:dyDescent="0.2">
      <c r="D4058" s="6" t="s">
        <v>8221</v>
      </c>
      <c r="E4058">
        <v>13</v>
      </c>
    </row>
    <row r="4059" spans="4:5" x14ac:dyDescent="0.2">
      <c r="D4059" s="6" t="s">
        <v>8221</v>
      </c>
      <c r="E4059">
        <v>0</v>
      </c>
    </row>
    <row r="4060" spans="4:5" x14ac:dyDescent="0.2">
      <c r="D4060" s="6" t="s">
        <v>8221</v>
      </c>
      <c r="E4060">
        <v>6</v>
      </c>
    </row>
    <row r="4061" spans="4:5" x14ac:dyDescent="0.2">
      <c r="D4061" s="6" t="s">
        <v>8221</v>
      </c>
      <c r="E4061">
        <v>0</v>
      </c>
    </row>
    <row r="4062" spans="4:5" x14ac:dyDescent="0.2">
      <c r="D4062" s="6" t="s">
        <v>8221</v>
      </c>
      <c r="E4062">
        <v>1</v>
      </c>
    </row>
    <row r="4063" spans="4:5" x14ac:dyDescent="0.2">
      <c r="D4063" s="6" t="s">
        <v>8221</v>
      </c>
      <c r="E4063">
        <v>0</v>
      </c>
    </row>
    <row r="4064" spans="4:5" x14ac:dyDescent="0.2">
      <c r="D4064" s="6" t="s">
        <v>8221</v>
      </c>
      <c r="E4064">
        <v>12</v>
      </c>
    </row>
    <row r="4065" spans="4:5" x14ac:dyDescent="0.2">
      <c r="D4065" s="6" t="s">
        <v>8221</v>
      </c>
      <c r="E4065">
        <v>2</v>
      </c>
    </row>
    <row r="4066" spans="4:5" x14ac:dyDescent="0.2">
      <c r="D4066" s="6" t="s">
        <v>8221</v>
      </c>
      <c r="E4066">
        <v>6</v>
      </c>
    </row>
    <row r="4067" spans="4:5" x14ac:dyDescent="0.2">
      <c r="D4067" s="6" t="s">
        <v>8221</v>
      </c>
      <c r="E4067">
        <v>1</v>
      </c>
    </row>
    <row r="4068" spans="4:5" x14ac:dyDescent="0.2">
      <c r="D4068" s="6" t="s">
        <v>8221</v>
      </c>
      <c r="E4068">
        <v>1</v>
      </c>
    </row>
    <row r="4069" spans="4:5" x14ac:dyDescent="0.2">
      <c r="D4069" s="6" t="s">
        <v>8221</v>
      </c>
      <c r="E4069">
        <v>5</v>
      </c>
    </row>
    <row r="4070" spans="4:5" x14ac:dyDescent="0.2">
      <c r="D4070" s="6" t="s">
        <v>8221</v>
      </c>
      <c r="E4070">
        <v>0</v>
      </c>
    </row>
    <row r="4071" spans="4:5" x14ac:dyDescent="0.2">
      <c r="D4071" s="6" t="s">
        <v>8221</v>
      </c>
      <c r="E4071">
        <v>3</v>
      </c>
    </row>
    <row r="4072" spans="4:5" x14ac:dyDescent="0.2">
      <c r="D4072" s="6" t="s">
        <v>8221</v>
      </c>
      <c r="E4072">
        <v>8</v>
      </c>
    </row>
    <row r="4073" spans="4:5" x14ac:dyDescent="0.2">
      <c r="D4073" s="6" t="s">
        <v>8221</v>
      </c>
      <c r="E4073">
        <v>3</v>
      </c>
    </row>
    <row r="4074" spans="4:5" x14ac:dyDescent="0.2">
      <c r="D4074" s="6" t="s">
        <v>8221</v>
      </c>
      <c r="E4074">
        <v>8</v>
      </c>
    </row>
    <row r="4075" spans="4:5" x14ac:dyDescent="0.2">
      <c r="D4075" s="6" t="s">
        <v>8221</v>
      </c>
      <c r="E4075">
        <v>1</v>
      </c>
    </row>
    <row r="4076" spans="4:5" x14ac:dyDescent="0.2">
      <c r="D4076" s="6" t="s">
        <v>8221</v>
      </c>
      <c r="E4076">
        <v>4</v>
      </c>
    </row>
    <row r="4077" spans="4:5" x14ac:dyDescent="0.2">
      <c r="D4077" s="6" t="s">
        <v>8221</v>
      </c>
      <c r="E4077">
        <v>8</v>
      </c>
    </row>
    <row r="4078" spans="4:5" x14ac:dyDescent="0.2">
      <c r="D4078" s="6" t="s">
        <v>8221</v>
      </c>
      <c r="E4078">
        <v>1</v>
      </c>
    </row>
    <row r="4079" spans="4:5" x14ac:dyDescent="0.2">
      <c r="D4079" s="6" t="s">
        <v>8221</v>
      </c>
      <c r="E4079">
        <v>5</v>
      </c>
    </row>
    <row r="4080" spans="4:5" x14ac:dyDescent="0.2">
      <c r="D4080" s="6" t="s">
        <v>8221</v>
      </c>
      <c r="E4080">
        <v>0</v>
      </c>
    </row>
    <row r="4081" spans="4:5" x14ac:dyDescent="0.2">
      <c r="D4081" s="6" t="s">
        <v>8221</v>
      </c>
      <c r="E4081">
        <v>0</v>
      </c>
    </row>
    <row r="4082" spans="4:5" x14ac:dyDescent="0.2">
      <c r="D4082" s="6" t="s">
        <v>8221</v>
      </c>
      <c r="E4082">
        <v>1</v>
      </c>
    </row>
    <row r="4083" spans="4:5" x14ac:dyDescent="0.2">
      <c r="D4083" s="6" t="s">
        <v>8221</v>
      </c>
      <c r="E4083">
        <v>0</v>
      </c>
    </row>
    <row r="4084" spans="4:5" x14ac:dyDescent="0.2">
      <c r="D4084" s="6" t="s">
        <v>8221</v>
      </c>
      <c r="E4084">
        <v>0</v>
      </c>
    </row>
    <row r="4085" spans="4:5" x14ac:dyDescent="0.2">
      <c r="D4085" s="6" t="s">
        <v>8221</v>
      </c>
      <c r="E4085">
        <v>6</v>
      </c>
    </row>
    <row r="4086" spans="4:5" x14ac:dyDescent="0.2">
      <c r="D4086" s="6" t="s">
        <v>8221</v>
      </c>
      <c r="E4086">
        <v>6</v>
      </c>
    </row>
    <row r="4087" spans="4:5" x14ac:dyDescent="0.2">
      <c r="D4087" s="6" t="s">
        <v>8221</v>
      </c>
      <c r="E4087">
        <v>14</v>
      </c>
    </row>
    <row r="4088" spans="4:5" x14ac:dyDescent="0.2">
      <c r="D4088" s="6" t="s">
        <v>8221</v>
      </c>
      <c r="E4088">
        <v>6</v>
      </c>
    </row>
    <row r="4089" spans="4:5" x14ac:dyDescent="0.2">
      <c r="D4089" s="6" t="s">
        <v>8221</v>
      </c>
      <c r="E4089">
        <v>33</v>
      </c>
    </row>
    <row r="4090" spans="4:5" x14ac:dyDescent="0.2">
      <c r="D4090" s="6" t="s">
        <v>8221</v>
      </c>
      <c r="E4090">
        <v>4</v>
      </c>
    </row>
    <row r="4091" spans="4:5" x14ac:dyDescent="0.2">
      <c r="D4091" s="6" t="s">
        <v>8221</v>
      </c>
      <c r="E4091">
        <v>1</v>
      </c>
    </row>
    <row r="4092" spans="4:5" x14ac:dyDescent="0.2">
      <c r="D4092" s="6" t="s">
        <v>8221</v>
      </c>
      <c r="E4092">
        <v>0</v>
      </c>
    </row>
    <row r="4093" spans="4:5" x14ac:dyDescent="0.2">
      <c r="D4093" s="6" t="s">
        <v>8221</v>
      </c>
      <c r="E4093">
        <v>6</v>
      </c>
    </row>
    <row r="4094" spans="4:5" x14ac:dyDescent="0.2">
      <c r="D4094" s="6" t="s">
        <v>8221</v>
      </c>
      <c r="E4094">
        <v>6</v>
      </c>
    </row>
    <row r="4095" spans="4:5" x14ac:dyDescent="0.2">
      <c r="D4095" s="6" t="s">
        <v>8221</v>
      </c>
      <c r="E4095">
        <v>1</v>
      </c>
    </row>
    <row r="4096" spans="4:5" x14ac:dyDescent="0.2">
      <c r="D4096" s="6" t="s">
        <v>8221</v>
      </c>
      <c r="E4096">
        <v>3</v>
      </c>
    </row>
  </sheetData>
  <conditionalFormatting sqref="A1:A1048576">
    <cfRule type="containsText" dxfId="11" priority="8" operator="containsText" text="failed">
      <formula>NOT(ISERROR(SEARCH("failed",A1)))</formula>
    </cfRule>
    <cfRule type="containsText" dxfId="10" priority="9" operator="containsText" text="canceled">
      <formula>NOT(ISERROR(SEARCH("canceled",A1)))</formula>
    </cfRule>
    <cfRule type="containsText" dxfId="9" priority="10" operator="containsText" text="successful">
      <formula>NOT(ISERROR(SEARCH("successful",A1)))</formula>
    </cfRule>
    <cfRule type="containsText" dxfId="8" priority="11" operator="containsText" text="failed">
      <formula>NOT(ISERROR(SEARCH("failed",A1)))</formula>
    </cfRule>
    <cfRule type="containsText" dxfId="7" priority="12" operator="containsText" text="canceled">
      <formula>NOT(ISERROR(SEARCH("canceled",A1)))</formula>
    </cfRule>
    <cfRule type="containsText" dxfId="6" priority="13" operator="containsText" text="successful">
      <formula>NOT(ISERROR(SEARCH("successful",A1)))</formula>
    </cfRule>
    <cfRule type="colorScale" priority="14">
      <colorScale>
        <cfvo type="min"/>
        <cfvo type="percentile" val="50"/>
        <cfvo type="max"/>
        <color rgb="FFFF7128"/>
        <color theme="3" tint="0.79998168889431442"/>
        <color rgb="FFFFEF9C"/>
      </colorScale>
    </cfRule>
  </conditionalFormatting>
  <conditionalFormatting sqref="D1:D1048576">
    <cfRule type="containsText" dxfId="5" priority="1" operator="containsText" text="failed">
      <formula>NOT(ISERROR(SEARCH("failed",D1)))</formula>
    </cfRule>
    <cfRule type="containsText" dxfId="4" priority="2" operator="containsText" text="canceled">
      <formula>NOT(ISERROR(SEARCH("canceled",D1)))</formula>
    </cfRule>
    <cfRule type="containsText" dxfId="3" priority="3" operator="containsText" text="successful">
      <formula>NOT(ISERROR(SEARCH("successful",D1)))</formula>
    </cfRule>
    <cfRule type="containsText" dxfId="2" priority="4" operator="containsText" text="failed">
      <formula>NOT(ISERROR(SEARCH("failed",D1)))</formula>
    </cfRule>
    <cfRule type="containsText" dxfId="1" priority="5" operator="containsText" text="canceled">
      <formula>NOT(ISERROR(SEARCH("canceled",D1)))</formula>
    </cfRule>
    <cfRule type="containsText" dxfId="0" priority="6" operator="containsText" text="successful">
      <formula>NOT(ISERROR(SEARCH("successful",D1)))</formula>
    </cfRule>
    <cfRule type="colorScale" priority="7">
      <colorScale>
        <cfvo type="min"/>
        <cfvo type="percentile" val="50"/>
        <cfvo type="max"/>
        <color rgb="FFFF7128"/>
        <color theme="3" tint="0.79998168889431442"/>
        <color rgb="FFFFEF9C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C9685-3A97-0041-B2A5-AEBC67BB0002}">
  <dimension ref="A1:E18"/>
  <sheetViews>
    <sheetView topLeftCell="A3" workbookViewId="0">
      <selection activeCell="M19" sqref="M19"/>
    </sheetView>
  </sheetViews>
  <sheetFormatPr baseColWidth="10" defaultRowHeight="15" x14ac:dyDescent="0.2"/>
  <cols>
    <col min="1" max="1" width="28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  <col min="7" max="7" width="5.5" bestFit="1" customWidth="1"/>
    <col min="8" max="8" width="8.1640625" bestFit="1" customWidth="1"/>
    <col min="9" max="9" width="4" bestFit="1" customWidth="1"/>
    <col min="10" max="10" width="16" bestFit="1" customWidth="1"/>
    <col min="11" max="11" width="32.5" bestFit="1" customWidth="1"/>
    <col min="12" max="12" width="16" bestFit="1" customWidth="1"/>
    <col min="13" max="13" width="32.5" bestFit="1" customWidth="1"/>
  </cols>
  <sheetData>
    <row r="1" spans="1:5" x14ac:dyDescent="0.2">
      <c r="A1" s="9" t="s">
        <v>8306</v>
      </c>
      <c r="B1" t="s">
        <v>8364</v>
      </c>
    </row>
    <row r="2" spans="1:5" x14ac:dyDescent="0.2">
      <c r="A2" s="9" t="s">
        <v>8380</v>
      </c>
      <c r="B2" t="s">
        <v>8364</v>
      </c>
    </row>
    <row r="4" spans="1:5" x14ac:dyDescent="0.2">
      <c r="A4" s="9" t="s">
        <v>8367</v>
      </c>
      <c r="B4" s="9" t="s">
        <v>8363</v>
      </c>
    </row>
    <row r="5" spans="1:5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1" t="s">
        <v>8373</v>
      </c>
      <c r="B6" s="10">
        <v>133</v>
      </c>
      <c r="C6" s="10">
        <v>127</v>
      </c>
      <c r="D6" s="10">
        <v>26</v>
      </c>
      <c r="E6" s="10">
        <v>286</v>
      </c>
    </row>
    <row r="7" spans="1:5" x14ac:dyDescent="0.2">
      <c r="A7" s="11" t="s">
        <v>8374</v>
      </c>
      <c r="B7" s="10">
        <v>150</v>
      </c>
      <c r="C7" s="10">
        <v>124</v>
      </c>
      <c r="D7" s="10">
        <v>29</v>
      </c>
      <c r="E7" s="10">
        <v>303</v>
      </c>
    </row>
    <row r="8" spans="1:5" x14ac:dyDescent="0.2">
      <c r="A8" s="11" t="s">
        <v>8375</v>
      </c>
      <c r="B8" s="10">
        <v>207</v>
      </c>
      <c r="C8" s="10">
        <v>124</v>
      </c>
      <c r="D8" s="10">
        <v>28</v>
      </c>
      <c r="E8" s="10">
        <v>359</v>
      </c>
    </row>
    <row r="9" spans="1:5" x14ac:dyDescent="0.2">
      <c r="A9" s="11" t="s">
        <v>8376</v>
      </c>
      <c r="B9" s="10">
        <v>187</v>
      </c>
      <c r="C9" s="10">
        <v>100</v>
      </c>
      <c r="D9" s="10">
        <v>29</v>
      </c>
      <c r="E9" s="10">
        <v>316</v>
      </c>
    </row>
    <row r="10" spans="1:5" x14ac:dyDescent="0.2">
      <c r="A10" s="11" t="s">
        <v>8377</v>
      </c>
      <c r="B10" s="10">
        <v>204</v>
      </c>
      <c r="C10" s="10">
        <v>120</v>
      </c>
      <c r="D10" s="10">
        <v>28</v>
      </c>
      <c r="E10" s="10">
        <v>352</v>
      </c>
    </row>
    <row r="11" spans="1:5" x14ac:dyDescent="0.2">
      <c r="A11" s="11" t="s">
        <v>8378</v>
      </c>
      <c r="B11" s="10">
        <v>222</v>
      </c>
      <c r="C11" s="10">
        <v>120</v>
      </c>
      <c r="D11" s="10">
        <v>23</v>
      </c>
      <c r="E11" s="10">
        <v>365</v>
      </c>
    </row>
    <row r="12" spans="1:5" x14ac:dyDescent="0.2">
      <c r="A12" s="11" t="s">
        <v>8379</v>
      </c>
      <c r="B12" s="10">
        <v>222</v>
      </c>
      <c r="C12" s="10">
        <v>134</v>
      </c>
      <c r="D12" s="10">
        <v>33</v>
      </c>
      <c r="E12" s="10">
        <v>389</v>
      </c>
    </row>
    <row r="13" spans="1:5" x14ac:dyDescent="0.2">
      <c r="A13" s="11" t="s">
        <v>8368</v>
      </c>
      <c r="B13" s="10">
        <v>196</v>
      </c>
      <c r="C13" s="10">
        <v>155</v>
      </c>
      <c r="D13" s="10">
        <v>39</v>
      </c>
      <c r="E13" s="10">
        <v>390</v>
      </c>
    </row>
    <row r="14" spans="1:5" x14ac:dyDescent="0.2">
      <c r="A14" s="11" t="s">
        <v>8369</v>
      </c>
      <c r="B14" s="10">
        <v>156</v>
      </c>
      <c r="C14" s="10">
        <v>136</v>
      </c>
      <c r="D14" s="10">
        <v>24</v>
      </c>
      <c r="E14" s="10">
        <v>316</v>
      </c>
    </row>
    <row r="15" spans="1:5" x14ac:dyDescent="0.2">
      <c r="A15" s="11" t="s">
        <v>8370</v>
      </c>
      <c r="B15" s="10">
        <v>160</v>
      </c>
      <c r="C15" s="10">
        <v>145</v>
      </c>
      <c r="D15" s="10">
        <v>34</v>
      </c>
      <c r="E15" s="10">
        <v>339</v>
      </c>
    </row>
    <row r="16" spans="1:5" x14ac:dyDescent="0.2">
      <c r="A16" s="11" t="s">
        <v>8371</v>
      </c>
      <c r="B16" s="10">
        <v>161</v>
      </c>
      <c r="C16" s="10">
        <v>133</v>
      </c>
      <c r="D16" s="10">
        <v>21</v>
      </c>
      <c r="E16" s="10">
        <v>315</v>
      </c>
    </row>
    <row r="17" spans="1:5" x14ac:dyDescent="0.2">
      <c r="A17" s="11" t="s">
        <v>8372</v>
      </c>
      <c r="B17" s="10">
        <v>187</v>
      </c>
      <c r="C17" s="10">
        <v>112</v>
      </c>
      <c r="D17" s="10">
        <v>35</v>
      </c>
      <c r="E17" s="10">
        <v>334</v>
      </c>
    </row>
    <row r="18" spans="1:5" x14ac:dyDescent="0.2">
      <c r="A18" s="11" t="s">
        <v>8362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Excel Project</vt:lpstr>
      <vt:lpstr>Pivot Table - Category</vt:lpstr>
      <vt:lpstr>Pivot Table - Sub-category</vt:lpstr>
      <vt:lpstr>bonus - countifs</vt:lpstr>
      <vt:lpstr>bonus- backers</vt:lpstr>
      <vt:lpstr>Pivot Table -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2020-06-02T19:59:04Z</dcterms:modified>
</cp:coreProperties>
</file>