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6ae4956e6e3d4e/Documents/Excel Walkthroughs/"/>
    </mc:Choice>
  </mc:AlternateContent>
  <xr:revisionPtr revIDLastSave="67" documentId="8_{69BC2B93-4FF6-4CCE-A098-D4C0633D8839}" xr6:coauthVersionLast="47" xr6:coauthVersionMax="47" xr10:uidLastSave="{FB9BDFA3-88D0-4DE3-AEF8-B68E25148A01}"/>
  <bookViews>
    <workbookView xWindow="-108" yWindow="-108" windowWidth="23256" windowHeight="12456" xr2:uid="{B417DA4E-373B-4E37-B421-B103D1DA779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0" i="1" l="1"/>
  <c r="AO10" i="1" l="1"/>
  <c r="AJ4" i="1"/>
  <c r="AN4" i="1" s="1"/>
  <c r="AJ5" i="1"/>
  <c r="AN5" i="1" s="1"/>
  <c r="AJ6" i="1"/>
  <c r="AN6" i="1" s="1"/>
  <c r="AJ7" i="1"/>
  <c r="AN7" i="1" s="1"/>
  <c r="AJ8" i="1"/>
  <c r="AN8" i="1" s="1"/>
  <c r="AJ9" i="1"/>
  <c r="AN9" i="1" s="1"/>
  <c r="AJ10" i="1"/>
  <c r="AN10" i="1" s="1"/>
  <c r="AJ11" i="1"/>
  <c r="AN11" i="1" s="1"/>
  <c r="AJ12" i="1"/>
  <c r="AN12" i="1" s="1"/>
  <c r="AJ13" i="1"/>
  <c r="AN13" i="1" s="1"/>
  <c r="AJ14" i="1"/>
  <c r="AN14" i="1" s="1"/>
  <c r="AJ15" i="1"/>
  <c r="AN15" i="1" s="1"/>
  <c r="AJ16" i="1"/>
  <c r="AN16" i="1" s="1"/>
  <c r="AJ17" i="1"/>
  <c r="AN17" i="1" s="1"/>
  <c r="AJ18" i="1"/>
  <c r="AN18" i="1" s="1"/>
  <c r="AJ19" i="1"/>
  <c r="AN19" i="1" s="1"/>
  <c r="AJ20" i="1"/>
  <c r="AN20" i="1" s="1"/>
  <c r="AJ21" i="1"/>
  <c r="AN21" i="1" s="1"/>
  <c r="AJ22" i="1"/>
  <c r="AN22" i="1" s="1"/>
  <c r="AJ23" i="1"/>
  <c r="AN23" i="1" s="1"/>
  <c r="AJ24" i="1"/>
  <c r="AN24" i="1" s="1"/>
  <c r="AJ3" i="1"/>
  <c r="AN3" i="1" s="1"/>
  <c r="AI4" i="1"/>
  <c r="AM4" i="1" s="1"/>
  <c r="AI5" i="1"/>
  <c r="AM5" i="1" s="1"/>
  <c r="AI6" i="1"/>
  <c r="AM6" i="1" s="1"/>
  <c r="AI7" i="1"/>
  <c r="AM7" i="1" s="1"/>
  <c r="AI8" i="1"/>
  <c r="AM8" i="1" s="1"/>
  <c r="AI9" i="1"/>
  <c r="AM9" i="1" s="1"/>
  <c r="AI10" i="1"/>
  <c r="AM10" i="1" s="1"/>
  <c r="AI11" i="1"/>
  <c r="AM11" i="1" s="1"/>
  <c r="AI12" i="1"/>
  <c r="AM12" i="1" s="1"/>
  <c r="AI13" i="1"/>
  <c r="AM13" i="1" s="1"/>
  <c r="AI14" i="1"/>
  <c r="AM14" i="1" s="1"/>
  <c r="AI15" i="1"/>
  <c r="AM15" i="1" s="1"/>
  <c r="AI16" i="1"/>
  <c r="AM16" i="1" s="1"/>
  <c r="AI17" i="1"/>
  <c r="AM17" i="1" s="1"/>
  <c r="AI18" i="1"/>
  <c r="AM18" i="1" s="1"/>
  <c r="AI19" i="1"/>
  <c r="AM19" i="1" s="1"/>
  <c r="AI20" i="1"/>
  <c r="AM20" i="1" s="1"/>
  <c r="AI21" i="1"/>
  <c r="AM21" i="1" s="1"/>
  <c r="AI22" i="1"/>
  <c r="AM22" i="1" s="1"/>
  <c r="AI23" i="1"/>
  <c r="AM23" i="1" s="1"/>
  <c r="AI24" i="1"/>
  <c r="AM24" i="1" s="1"/>
  <c r="AI3" i="1"/>
  <c r="AM3" i="1" s="1"/>
  <c r="AH4" i="1"/>
  <c r="AH5" i="1"/>
  <c r="AH6" i="1"/>
  <c r="AH7" i="1"/>
  <c r="AH8" i="1"/>
  <c r="AO8" i="1" s="1"/>
  <c r="AH9" i="1"/>
  <c r="AO9" i="1" s="1"/>
  <c r="AH11" i="1"/>
  <c r="AO11" i="1" s="1"/>
  <c r="AH12" i="1"/>
  <c r="AO12" i="1" s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O24" i="1" s="1"/>
  <c r="AH3" i="1"/>
  <c r="AO3" i="1" s="1"/>
  <c r="AG4" i="1"/>
  <c r="AK4" i="1" s="1"/>
  <c r="AG5" i="1"/>
  <c r="AK5" i="1" s="1"/>
  <c r="AG6" i="1"/>
  <c r="AK6" i="1" s="1"/>
  <c r="AG7" i="1"/>
  <c r="AK7" i="1" s="1"/>
  <c r="AG8" i="1"/>
  <c r="AK8" i="1" s="1"/>
  <c r="AG9" i="1"/>
  <c r="AK9" i="1" s="1"/>
  <c r="AG10" i="1"/>
  <c r="AK10" i="1" s="1"/>
  <c r="AG11" i="1"/>
  <c r="AK11" i="1" s="1"/>
  <c r="AG12" i="1"/>
  <c r="AK12" i="1" s="1"/>
  <c r="AG13" i="1"/>
  <c r="AK13" i="1" s="1"/>
  <c r="AG14" i="1"/>
  <c r="AK14" i="1" s="1"/>
  <c r="AG15" i="1"/>
  <c r="AK15" i="1" s="1"/>
  <c r="AG16" i="1"/>
  <c r="AK16" i="1" s="1"/>
  <c r="AG17" i="1"/>
  <c r="AK17" i="1" s="1"/>
  <c r="AG18" i="1"/>
  <c r="AK18" i="1" s="1"/>
  <c r="AG19" i="1"/>
  <c r="AK19" i="1" s="1"/>
  <c r="AG20" i="1"/>
  <c r="AK20" i="1" s="1"/>
  <c r="AG21" i="1"/>
  <c r="AK21" i="1" s="1"/>
  <c r="AG22" i="1"/>
  <c r="AK22" i="1" s="1"/>
  <c r="AG23" i="1"/>
  <c r="AK23" i="1" s="1"/>
  <c r="AG24" i="1"/>
  <c r="AK24" i="1" s="1"/>
  <c r="AG3" i="1"/>
  <c r="AK3" i="1" s="1"/>
  <c r="AO23" i="1" l="1"/>
  <c r="AO5" i="1"/>
  <c r="AO21" i="1"/>
  <c r="AO4" i="1"/>
  <c r="AO20" i="1"/>
  <c r="AO19" i="1"/>
  <c r="AO17" i="1"/>
  <c r="AO7" i="1"/>
  <c r="AO6" i="1"/>
  <c r="AO22" i="1"/>
  <c r="AO18" i="1"/>
  <c r="AO16" i="1"/>
  <c r="AO15" i="1"/>
  <c r="AO14" i="1"/>
  <c r="AO13" i="1"/>
  <c r="AL7" i="1"/>
  <c r="AL22" i="1"/>
  <c r="AL5" i="1"/>
  <c r="AL20" i="1"/>
  <c r="AL17" i="1"/>
  <c r="AL24" i="1"/>
  <c r="AL23" i="1"/>
  <c r="AL6" i="1"/>
  <c r="AL21" i="1"/>
  <c r="AL4" i="1"/>
  <c r="AL19" i="1"/>
  <c r="AL18" i="1"/>
  <c r="AL16" i="1"/>
  <c r="AL15" i="1"/>
  <c r="AL14" i="1"/>
  <c r="AL13" i="1"/>
  <c r="AL8" i="1"/>
  <c r="AL12" i="1"/>
  <c r="AL11" i="1"/>
  <c r="AL10" i="1"/>
  <c r="AL9" i="1"/>
  <c r="AL3" i="1"/>
</calcChain>
</file>

<file path=xl/sharedStrings.xml><?xml version="1.0" encoding="utf-8"?>
<sst xmlns="http://schemas.openxmlformats.org/spreadsheetml/2006/main" count="727" uniqueCount="38">
  <si>
    <t>Column1</t>
  </si>
  <si>
    <t>Student Name</t>
  </si>
  <si>
    <t>Sebastian Keb</t>
  </si>
  <si>
    <t>Juniper Keb</t>
  </si>
  <si>
    <t>Nicki Addie</t>
  </si>
  <si>
    <t>Janene Terance</t>
  </si>
  <si>
    <t>Rory Imogene</t>
  </si>
  <si>
    <t>Franklin Blanch</t>
  </si>
  <si>
    <t>Zak Jaye</t>
  </si>
  <si>
    <t>Lorine Florence</t>
  </si>
  <si>
    <t>Beau Loraine</t>
  </si>
  <si>
    <t>Iris Arvel</t>
  </si>
  <si>
    <t>Nikolas Barrie</t>
  </si>
  <si>
    <t>Kirk Gladys</t>
  </si>
  <si>
    <t>Stanley Brendan</t>
  </si>
  <si>
    <t>Felicia Blair</t>
  </si>
  <si>
    <t>Bernie Johnathon</t>
  </si>
  <si>
    <t>Brock Harland</t>
  </si>
  <si>
    <t>Liberty Richie</t>
  </si>
  <si>
    <t>Antonia Hayden</t>
  </si>
  <si>
    <t>Marybeth Mickey</t>
  </si>
  <si>
    <t>Ophelia Claire</t>
  </si>
  <si>
    <t>Gerard Dorian</t>
  </si>
  <si>
    <t>Dixon Ace</t>
  </si>
  <si>
    <t>August</t>
  </si>
  <si>
    <t>Present</t>
  </si>
  <si>
    <t>P</t>
  </si>
  <si>
    <t>Unexcused Absence</t>
  </si>
  <si>
    <t>U</t>
  </si>
  <si>
    <t>E</t>
  </si>
  <si>
    <t>Excused Absence</t>
  </si>
  <si>
    <t>Tardy</t>
  </si>
  <si>
    <t>T</t>
  </si>
  <si>
    <t>TOTAL</t>
  </si>
  <si>
    <t>PERCENTAGES</t>
  </si>
  <si>
    <t xml:space="preserve">P </t>
  </si>
  <si>
    <t>Key</t>
  </si>
  <si>
    <t>Detention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</si>
</sst>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%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Border="1" applyAlignment="1">
      <alignment horizontal="center"/>
    </xf>
    <xf numFmtId="10" fontId="0" fillId="0" borderId="0" xfId="0" applyNumberFormat="1"/>
    <xf numFmtId="0" fontId="5" fillId="2" borderId="1" xfId="1" applyFont="1" applyBorder="1" applyAlignment="1">
      <alignment horizontal="center"/>
    </xf>
    <xf numFmtId="0" fontId="5" fillId="2" borderId="2" xfId="1" applyFont="1" applyBorder="1" applyAlignment="1">
      <alignment horizontal="center"/>
    </xf>
    <xf numFmtId="0" fontId="6" fillId="2" borderId="1" xfId="1" applyFont="1" applyBorder="1" applyAlignment="1">
      <alignment horizontal="center"/>
    </xf>
    <xf numFmtId="0" fontId="6" fillId="2" borderId="2" xfId="1" applyFont="1" applyBorder="1" applyAlignment="1">
      <alignment horizontal="center"/>
    </xf>
    <xf numFmtId="0" fontId="6" fillId="2" borderId="3" xfId="1" applyFont="1" applyBorder="1" applyAlignment="1">
      <alignment horizontal="center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2" fontId="0" fillId="0" borderId="7" xfId="0" applyNumberFormat="1" applyBorder="1"/>
    <xf numFmtId="172" fontId="0" fillId="0" borderId="0" xfId="0" applyNumberFormat="1" applyBorder="1"/>
    <xf numFmtId="172" fontId="0" fillId="0" borderId="8" xfId="0" applyNumberFormat="1" applyBorder="1"/>
    <xf numFmtId="172" fontId="0" fillId="0" borderId="4" xfId="0" applyNumberFormat="1" applyBorder="1"/>
    <xf numFmtId="172" fontId="0" fillId="0" borderId="5" xfId="0" applyNumberFormat="1" applyBorder="1"/>
    <xf numFmtId="172" fontId="0" fillId="0" borderId="6" xfId="0" applyNumberFormat="1" applyBorder="1"/>
    <xf numFmtId="0" fontId="3" fillId="0" borderId="1" xfId="0" applyFont="1" applyBorder="1"/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</cellXfs>
  <cellStyles count="2">
    <cellStyle name="Accent1" xfId="1" builtinId="29"/>
    <cellStyle name="Normal" xfId="0" builtinId="0"/>
  </cellStyles>
  <dxfs count="49"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vertical/>
      </border>
    </dxf>
    <dxf>
      <border diagonalUp="0" diagonalDown="0">
        <left style="medium">
          <color indexed="64"/>
        </left>
        <right/>
        <vertical/>
      </border>
    </dxf>
    <dxf>
      <border diagonalUp="0" diagonalDown="0">
        <left/>
        <right style="medium">
          <color indexed="64"/>
        </right>
        <vertical/>
      </border>
    </dxf>
    <dxf>
      <border diagonalUp="0" diagonalDown="0">
        <left style="medium">
          <color indexed="64"/>
        </left>
        <right/>
        <vertic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top style="medium">
          <color indexed="64"/>
        </top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FE7447-0653-4985-B2B1-883CD7E60083}" name="Table3" displayName="Table3" ref="A2:AO24" headerRowCount="0" totalsRowShown="0" headerRowDxfId="48" tableBorderDxfId="47">
  <tableColumns count="41">
    <tableColumn id="1" xr3:uid="{49E6515E-D038-4444-A73E-63D8BB2D983F}" name="Column1" headerRowDxfId="46" dataDxfId="2"/>
    <tableColumn id="2" xr3:uid="{10C31B8B-933B-4C7C-B33D-03A3A74E10BF}" name="August" headerRowDxfId="45"/>
    <tableColumn id="3" xr3:uid="{EDBB34FC-4FF0-4D26-B774-D862B865B215}" name="Column2" headerRowDxfId="44"/>
    <tableColumn id="4" xr3:uid="{F58CE81E-D610-4656-A0DE-DAA7E84104AC}" name="Column3" headerRowDxfId="43"/>
    <tableColumn id="5" xr3:uid="{FB79FB2B-038E-4BB3-A8BA-C2E6D7A27C76}" name="Column4" headerRowDxfId="42"/>
    <tableColumn id="6" xr3:uid="{AEE61B13-2C29-4E7D-B7D4-36A1B0B2731D}" name="Column5" headerRowDxfId="41"/>
    <tableColumn id="7" xr3:uid="{E164131B-F098-49DF-9479-65A19D85CE7B}" name="Column6" headerRowDxfId="40"/>
    <tableColumn id="8" xr3:uid="{D2C63C9C-AF34-43C0-A58B-FE6FBC5D5803}" name="Column7" headerRowDxfId="39"/>
    <tableColumn id="9" xr3:uid="{F48AD19D-A4A3-4C0F-9967-D9FE842AB3CB}" name="Column8" headerRowDxfId="38"/>
    <tableColumn id="10" xr3:uid="{8976B4CB-0AD3-456F-BECC-1DEC60CBDF46}" name="Column9" headerRowDxfId="37"/>
    <tableColumn id="11" xr3:uid="{1D4D9E45-6947-47F4-B9D4-4BB021810F13}" name="Column10" headerRowDxfId="36"/>
    <tableColumn id="12" xr3:uid="{69469908-B7EB-4EAC-849C-8CEE043844A3}" name="Column11" headerRowDxfId="35"/>
    <tableColumn id="13" xr3:uid="{D0FC84F8-9146-4A3A-9F83-5871817E533A}" name="Column12" headerRowDxfId="34"/>
    <tableColumn id="14" xr3:uid="{23436F41-FE17-4162-8398-077A09B48278}" name="Column13" headerRowDxfId="33"/>
    <tableColumn id="15" xr3:uid="{26AF5123-7BF9-4572-AC87-7A97FC4049EC}" name="Column14" headerRowDxfId="32"/>
    <tableColumn id="16" xr3:uid="{58FC310C-8A86-41BE-86C3-2942EA045F8E}" name="Column15" headerRowDxfId="31"/>
    <tableColumn id="17" xr3:uid="{48E78FA8-D2FF-4D5D-BC65-857BC48048D2}" name="Column16" headerRowDxfId="30"/>
    <tableColumn id="18" xr3:uid="{2E219473-CB13-47C1-8B98-2F8C9F81D46A}" name="Column17" headerRowDxfId="29"/>
    <tableColumn id="19" xr3:uid="{43AB7207-7A77-43B5-9F0C-30EC716848CB}" name="Column18" headerRowDxfId="28"/>
    <tableColumn id="20" xr3:uid="{DEB843F6-7873-4C8B-BCCE-992854EBEA3F}" name="Column19" headerRowDxfId="27"/>
    <tableColumn id="21" xr3:uid="{25034EBF-7A9A-41B2-8196-EBEEFB838CC7}" name="Column20" headerRowDxfId="26"/>
    <tableColumn id="22" xr3:uid="{592E402C-8BD6-4B51-9C7B-31F62AC6A190}" name="Column21" headerRowDxfId="25"/>
    <tableColumn id="23" xr3:uid="{9E40C1A2-C558-4A05-8989-811202B9B885}" name="Column22" headerRowDxfId="24"/>
    <tableColumn id="24" xr3:uid="{FA312DFE-5417-4704-91BA-425AC1E14B17}" name="Column23" headerRowDxfId="23"/>
    <tableColumn id="25" xr3:uid="{729EA34B-CCBC-49FD-B58F-14A3D3536FF1}" name="Column24" headerRowDxfId="22"/>
    <tableColumn id="26" xr3:uid="{6DCD112D-DCE7-47B0-A421-C0AE26D7B5CD}" name="Column25" headerRowDxfId="21"/>
    <tableColumn id="27" xr3:uid="{79A94415-52E4-473E-B58C-46CF56B0178A}" name="Column26" headerRowDxfId="20"/>
    <tableColumn id="28" xr3:uid="{5FB44F81-72A7-4C2E-93FD-4E88164D57C0}" name="Column27" headerRowDxfId="19"/>
    <tableColumn id="29" xr3:uid="{721A41FC-6984-4621-9C38-91043A1EB66D}" name="Column28" headerRowDxfId="18"/>
    <tableColumn id="30" xr3:uid="{0D2A174D-A441-4ADA-B326-FE3F7FE580E9}" name="Column29" headerRowDxfId="17"/>
    <tableColumn id="31" xr3:uid="{32F273BD-5FF6-4E29-A55A-7F4D4A9E25EC}" name="Column30" headerRowDxfId="16"/>
    <tableColumn id="32" xr3:uid="{9F32B98E-781E-4319-BEB0-311DCBE29B34}" name="Column31" headerRowDxfId="15" dataDxfId="1"/>
    <tableColumn id="33" xr3:uid="{B93EF140-7898-42B1-8BBF-BF380C9894E2}" name="Column32" headerRowDxfId="14" dataDxfId="6"/>
    <tableColumn id="34" xr3:uid="{270908CE-F13C-4508-A01A-977481EB5083}" name="Column33" headerRowDxfId="13"/>
    <tableColumn id="35" xr3:uid="{9D0BAA1C-FBA5-4E65-B996-F4C2820A5758}" name="Column34" headerRowDxfId="12"/>
    <tableColumn id="36" xr3:uid="{E15535CB-13B9-4E56-85D2-B76669DEFBF9}" name="Column35" headerRowDxfId="11" dataDxfId="5"/>
    <tableColumn id="37" xr3:uid="{C941C8BA-426F-49BC-A9E0-F8B2DB2D28F7}" name="Column36" headerRowDxfId="10" dataDxfId="4"/>
    <tableColumn id="38" xr3:uid="{8F311D14-0E49-4D46-A49B-A1DB91C593C7}" name="Column37" headerRowDxfId="9"/>
    <tableColumn id="39" xr3:uid="{874D9607-DADF-44E7-91A1-649C1ECD0A6F}" name="Column38" headerRowDxfId="8"/>
    <tableColumn id="40" xr3:uid="{F21C727A-3D19-4B25-9B9F-7393523D287F}" name="Column39" headerRowDxfId="7" dataDxfId="3"/>
    <tableColumn id="41" xr3:uid="{A8B11E2B-1E31-46AC-B90D-6C0CC0EBDB25}" name="Column40" headerRowDxfId="0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50B0A19-1084-4DA1-ABD6-C9E5FD07CB55}" name="Table6" displayName="Table6" ref="AQ2:AR6" totalsRowShown="0">
  <autoFilter ref="AQ2:AR6" xr:uid="{650B0A19-1084-4DA1-ABD6-C9E5FD07CB55}">
    <filterColumn colId="0" hiddenButton="1"/>
    <filterColumn colId="1" hiddenButton="1"/>
  </autoFilter>
  <tableColumns count="2">
    <tableColumn id="1" xr3:uid="{573BD6E2-D962-46E7-B259-71B5F5E1B8CD}" name="Key"/>
    <tableColumn id="2" xr3:uid="{25AA0EC1-B453-4581-862C-9841F096DCD6}" name="Column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1BDD2-356D-4B76-8E9F-8FB54BFE04AB}">
  <dimension ref="A1:AR24"/>
  <sheetViews>
    <sheetView tabSelected="1" workbookViewId="0">
      <selection activeCell="AQ10" sqref="AQ10"/>
    </sheetView>
  </sheetViews>
  <sheetFormatPr defaultRowHeight="14.4" x14ac:dyDescent="0.3"/>
  <cols>
    <col min="1" max="1" width="21" bestFit="1" customWidth="1"/>
    <col min="2" max="32" width="3.21875" customWidth="1"/>
    <col min="33" max="36" width="5.77734375" customWidth="1"/>
    <col min="37" max="37" width="8" bestFit="1" customWidth="1"/>
    <col min="38" max="39" width="7" bestFit="1" customWidth="1"/>
    <col min="40" max="40" width="5.77734375" customWidth="1"/>
    <col min="41" max="41" width="10.33203125" bestFit="1" customWidth="1"/>
    <col min="42" max="42" width="10.33203125" customWidth="1"/>
    <col min="43" max="43" width="17.33203125" bestFit="1" customWidth="1"/>
    <col min="44" max="44" width="10.109375" customWidth="1"/>
    <col min="45" max="45" width="17.33203125" bestFit="1" customWidth="1"/>
    <col min="46" max="46" width="10.109375" customWidth="1"/>
  </cols>
  <sheetData>
    <row r="1" spans="1:44" ht="26.4" thickBot="1" x14ac:dyDescent="0.55000000000000004">
      <c r="A1" s="4" t="s">
        <v>24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6" t="s">
        <v>33</v>
      </c>
      <c r="AH1" s="7"/>
      <c r="AI1" s="7"/>
      <c r="AJ1" s="8"/>
      <c r="AK1" s="6" t="s">
        <v>34</v>
      </c>
      <c r="AL1" s="7"/>
      <c r="AM1" s="7"/>
      <c r="AN1" s="8"/>
      <c r="AO1" s="2"/>
      <c r="AP1" s="2"/>
      <c r="AQ1" s="2"/>
    </row>
    <row r="2" spans="1:44" ht="24" thickBot="1" x14ac:dyDescent="0.5">
      <c r="A2" s="21" t="s">
        <v>1</v>
      </c>
      <c r="B2" s="22">
        <v>1</v>
      </c>
      <c r="C2" s="22">
        <v>2</v>
      </c>
      <c r="D2" s="22">
        <v>3</v>
      </c>
      <c r="E2" s="22">
        <v>4</v>
      </c>
      <c r="F2" s="22">
        <v>5</v>
      </c>
      <c r="G2" s="22">
        <v>6</v>
      </c>
      <c r="H2" s="22">
        <v>7</v>
      </c>
      <c r="I2" s="22">
        <v>8</v>
      </c>
      <c r="J2" s="22">
        <v>9</v>
      </c>
      <c r="K2" s="22">
        <v>10</v>
      </c>
      <c r="L2" s="22">
        <v>11</v>
      </c>
      <c r="M2" s="22">
        <v>12</v>
      </c>
      <c r="N2" s="22">
        <v>13</v>
      </c>
      <c r="O2" s="22">
        <v>14</v>
      </c>
      <c r="P2" s="22">
        <v>15</v>
      </c>
      <c r="Q2" s="22">
        <v>16</v>
      </c>
      <c r="R2" s="22">
        <v>17</v>
      </c>
      <c r="S2" s="22">
        <v>18</v>
      </c>
      <c r="T2" s="22">
        <v>19</v>
      </c>
      <c r="U2" s="22">
        <v>20</v>
      </c>
      <c r="V2" s="22">
        <v>21</v>
      </c>
      <c r="W2" s="22">
        <v>22</v>
      </c>
      <c r="X2" s="22">
        <v>23</v>
      </c>
      <c r="Y2" s="22">
        <v>24</v>
      </c>
      <c r="Z2" s="22">
        <v>25</v>
      </c>
      <c r="AA2" s="22">
        <v>26</v>
      </c>
      <c r="AB2" s="22">
        <v>27</v>
      </c>
      <c r="AC2" s="22">
        <v>28</v>
      </c>
      <c r="AD2" s="22">
        <v>29</v>
      </c>
      <c r="AE2" s="22">
        <v>30</v>
      </c>
      <c r="AF2" s="23">
        <v>31</v>
      </c>
      <c r="AG2" s="24" t="s">
        <v>26</v>
      </c>
      <c r="AH2" s="25" t="s">
        <v>28</v>
      </c>
      <c r="AI2" s="25" t="s">
        <v>29</v>
      </c>
      <c r="AJ2" s="26" t="s">
        <v>32</v>
      </c>
      <c r="AK2" s="24" t="s">
        <v>35</v>
      </c>
      <c r="AL2" s="25" t="s">
        <v>28</v>
      </c>
      <c r="AM2" s="25" t="s">
        <v>29</v>
      </c>
      <c r="AN2" s="26" t="s">
        <v>32</v>
      </c>
      <c r="AO2" s="1" t="s">
        <v>37</v>
      </c>
      <c r="AP2" s="1"/>
      <c r="AQ2" s="1" t="s">
        <v>36</v>
      </c>
      <c r="AR2" t="s">
        <v>0</v>
      </c>
    </row>
    <row r="3" spans="1:44" x14ac:dyDescent="0.3">
      <c r="A3" s="9" t="s">
        <v>2</v>
      </c>
      <c r="B3" s="10" t="s">
        <v>26</v>
      </c>
      <c r="C3" s="10" t="s">
        <v>26</v>
      </c>
      <c r="D3" s="10" t="s">
        <v>26</v>
      </c>
      <c r="E3" s="10" t="s">
        <v>26</v>
      </c>
      <c r="F3" s="10" t="s">
        <v>26</v>
      </c>
      <c r="G3" s="10" t="s">
        <v>26</v>
      </c>
      <c r="H3" s="10" t="s">
        <v>26</v>
      </c>
      <c r="I3" s="10" t="s">
        <v>26</v>
      </c>
      <c r="J3" s="10" t="s">
        <v>26</v>
      </c>
      <c r="K3" s="10" t="s">
        <v>26</v>
      </c>
      <c r="L3" s="10" t="s">
        <v>29</v>
      </c>
      <c r="M3" s="10" t="s">
        <v>26</v>
      </c>
      <c r="N3" s="10" t="s">
        <v>26</v>
      </c>
      <c r="O3" s="10" t="s">
        <v>26</v>
      </c>
      <c r="P3" s="10" t="s">
        <v>26</v>
      </c>
      <c r="Q3" s="10" t="s">
        <v>26</v>
      </c>
      <c r="R3" s="10" t="s">
        <v>26</v>
      </c>
      <c r="S3" s="10" t="s">
        <v>26</v>
      </c>
      <c r="T3" s="10" t="s">
        <v>26</v>
      </c>
      <c r="U3" s="10" t="s">
        <v>26</v>
      </c>
      <c r="V3" s="10" t="s">
        <v>26</v>
      </c>
      <c r="W3" s="10" t="s">
        <v>26</v>
      </c>
      <c r="X3" s="10" t="s">
        <v>26</v>
      </c>
      <c r="Y3" s="10" t="s">
        <v>26</v>
      </c>
      <c r="Z3" s="10" t="s">
        <v>26</v>
      </c>
      <c r="AA3" s="10" t="s">
        <v>26</v>
      </c>
      <c r="AB3" s="10" t="s">
        <v>29</v>
      </c>
      <c r="AC3" s="10" t="s">
        <v>28</v>
      </c>
      <c r="AD3" s="10" t="s">
        <v>26</v>
      </c>
      <c r="AE3" s="10" t="s">
        <v>26</v>
      </c>
      <c r="AF3" s="11" t="s">
        <v>26</v>
      </c>
      <c r="AG3" s="9">
        <f>COUNTIF(Table3[[#This Row],[August]:[Column31]],"P")</f>
        <v>28</v>
      </c>
      <c r="AH3" s="10">
        <f>COUNTIF(Table3[[#This Row],[August]:[Column31]],"U")</f>
        <v>1</v>
      </c>
      <c r="AI3" s="10">
        <f>COUNTIF(Table3[[#This Row],[August]:[Column31]],"E")</f>
        <v>2</v>
      </c>
      <c r="AJ3" s="11">
        <f>COUNTIF(Table3[[#This Row],[August]:[Column31]],"T")</f>
        <v>0</v>
      </c>
      <c r="AK3" s="15">
        <f>Table3[[#This Row],[Column32]]/31</f>
        <v>0.90322580645161288</v>
      </c>
      <c r="AL3" s="16">
        <f>Table3[[#This Row],[Column33]]/31</f>
        <v>3.2258064516129031E-2</v>
      </c>
      <c r="AM3" s="16">
        <f>Table3[[#This Row],[Column34]]/31</f>
        <v>6.4516129032258063E-2</v>
      </c>
      <c r="AN3" s="17">
        <f>Table3[[#This Row],[Column35]]/31</f>
        <v>0</v>
      </c>
      <c r="AO3" t="str">
        <f>IF(OR(Table3[[#This Row],[Column33]]&gt;3,Table3[[#This Row],[Column35]]&gt;3),"Yes","No")</f>
        <v>No</v>
      </c>
      <c r="AQ3" t="s">
        <v>25</v>
      </c>
      <c r="AR3" t="s">
        <v>26</v>
      </c>
    </row>
    <row r="4" spans="1:44" x14ac:dyDescent="0.3">
      <c r="A4" s="9" t="s">
        <v>3</v>
      </c>
      <c r="B4" s="10" t="s">
        <v>26</v>
      </c>
      <c r="C4" s="10" t="s">
        <v>26</v>
      </c>
      <c r="D4" s="10" t="s">
        <v>26</v>
      </c>
      <c r="E4" s="10" t="s">
        <v>26</v>
      </c>
      <c r="F4" s="10" t="s">
        <v>26</v>
      </c>
      <c r="G4" s="10" t="s">
        <v>26</v>
      </c>
      <c r="H4" s="10" t="s">
        <v>26</v>
      </c>
      <c r="I4" s="10" t="s">
        <v>26</v>
      </c>
      <c r="J4" s="10" t="s">
        <v>26</v>
      </c>
      <c r="K4" s="10" t="s">
        <v>26</v>
      </c>
      <c r="L4" s="10" t="s">
        <v>26</v>
      </c>
      <c r="M4" s="10" t="s">
        <v>26</v>
      </c>
      <c r="N4" s="10" t="s">
        <v>26</v>
      </c>
      <c r="O4" s="10" t="s">
        <v>26</v>
      </c>
      <c r="P4" s="10" t="s">
        <v>26</v>
      </c>
      <c r="Q4" s="10" t="s">
        <v>28</v>
      </c>
      <c r="R4" s="10" t="s">
        <v>26</v>
      </c>
      <c r="S4" s="10" t="s">
        <v>26</v>
      </c>
      <c r="T4" s="10" t="s">
        <v>26</v>
      </c>
      <c r="U4" s="10" t="s">
        <v>26</v>
      </c>
      <c r="V4" s="10" t="s">
        <v>26</v>
      </c>
      <c r="W4" s="10" t="s">
        <v>26</v>
      </c>
      <c r="X4" s="10" t="s">
        <v>32</v>
      </c>
      <c r="Y4" s="10" t="s">
        <v>26</v>
      </c>
      <c r="Z4" s="10" t="s">
        <v>26</v>
      </c>
      <c r="AA4" s="10" t="s">
        <v>26</v>
      </c>
      <c r="AB4" s="10" t="s">
        <v>29</v>
      </c>
      <c r="AC4" s="10" t="s">
        <v>32</v>
      </c>
      <c r="AD4" s="10" t="s">
        <v>26</v>
      </c>
      <c r="AE4" s="10" t="s">
        <v>26</v>
      </c>
      <c r="AF4" s="11" t="s">
        <v>26</v>
      </c>
      <c r="AG4" s="9">
        <f>COUNTIF(Table3[[#This Row],[August]:[Column31]],"P")</f>
        <v>27</v>
      </c>
      <c r="AH4" s="10">
        <f>COUNTIF(Table3[[#This Row],[August]:[Column31]],"U")</f>
        <v>1</v>
      </c>
      <c r="AI4" s="10">
        <f>COUNTIF(Table3[[#This Row],[August]:[Column31]],"E")</f>
        <v>1</v>
      </c>
      <c r="AJ4" s="11">
        <f>COUNTIF(Table3[[#This Row],[August]:[Column31]],"T")</f>
        <v>2</v>
      </c>
      <c r="AK4" s="15">
        <f>Table3[[#This Row],[Column32]]/31</f>
        <v>0.87096774193548387</v>
      </c>
      <c r="AL4" s="16">
        <f>Table3[[#This Row],[Column33]]/31</f>
        <v>3.2258064516129031E-2</v>
      </c>
      <c r="AM4" s="16">
        <f>Table3[[#This Row],[Column34]]/31</f>
        <v>3.2258064516129031E-2</v>
      </c>
      <c r="AN4" s="17">
        <f>Table3[[#This Row],[Column35]]/31</f>
        <v>6.4516129032258063E-2</v>
      </c>
      <c r="AO4" t="str">
        <f>IF(OR(Table3[[#This Row],[Column33]]&gt;3,Table3[[#This Row],[Column35]]&gt;3),"Yes","No")</f>
        <v>No</v>
      </c>
      <c r="AQ4" t="s">
        <v>27</v>
      </c>
      <c r="AR4" t="s">
        <v>28</v>
      </c>
    </row>
    <row r="5" spans="1:44" x14ac:dyDescent="0.3">
      <c r="A5" s="9" t="s">
        <v>4</v>
      </c>
      <c r="B5" s="10" t="s">
        <v>26</v>
      </c>
      <c r="C5" s="10" t="s">
        <v>29</v>
      </c>
      <c r="D5" s="10" t="s">
        <v>26</v>
      </c>
      <c r="E5" s="10" t="s">
        <v>26</v>
      </c>
      <c r="F5" s="10" t="s">
        <v>26</v>
      </c>
      <c r="G5" s="10" t="s">
        <v>26</v>
      </c>
      <c r="H5" s="10" t="s">
        <v>32</v>
      </c>
      <c r="I5" s="10" t="s">
        <v>26</v>
      </c>
      <c r="J5" s="10" t="s">
        <v>26</v>
      </c>
      <c r="K5" s="10" t="s">
        <v>26</v>
      </c>
      <c r="L5" s="10" t="s">
        <v>28</v>
      </c>
      <c r="M5" s="10" t="s">
        <v>26</v>
      </c>
      <c r="N5" s="10" t="s">
        <v>26</v>
      </c>
      <c r="O5" s="10" t="s">
        <v>26</v>
      </c>
      <c r="P5" s="10" t="s">
        <v>26</v>
      </c>
      <c r="Q5" s="10" t="s">
        <v>26</v>
      </c>
      <c r="R5" s="10" t="s">
        <v>26</v>
      </c>
      <c r="S5" s="10" t="s">
        <v>26</v>
      </c>
      <c r="T5" s="10" t="s">
        <v>29</v>
      </c>
      <c r="U5" s="10" t="s">
        <v>26</v>
      </c>
      <c r="V5" s="10" t="s">
        <v>26</v>
      </c>
      <c r="W5" s="10" t="s">
        <v>26</v>
      </c>
      <c r="X5" s="10" t="s">
        <v>26</v>
      </c>
      <c r="Y5" s="10" t="s">
        <v>26</v>
      </c>
      <c r="Z5" s="10" t="s">
        <v>26</v>
      </c>
      <c r="AA5" s="10" t="s">
        <v>26</v>
      </c>
      <c r="AB5" s="10" t="s">
        <v>26</v>
      </c>
      <c r="AC5" s="10" t="s">
        <v>32</v>
      </c>
      <c r="AD5" s="10" t="s">
        <v>26</v>
      </c>
      <c r="AE5" s="10" t="s">
        <v>26</v>
      </c>
      <c r="AF5" s="11" t="s">
        <v>26</v>
      </c>
      <c r="AG5" s="9">
        <f>COUNTIF(Table3[[#This Row],[August]:[Column31]],"P")</f>
        <v>26</v>
      </c>
      <c r="AH5" s="10">
        <f>COUNTIF(Table3[[#This Row],[August]:[Column31]],"U")</f>
        <v>1</v>
      </c>
      <c r="AI5" s="10">
        <f>COUNTIF(Table3[[#This Row],[August]:[Column31]],"E")</f>
        <v>2</v>
      </c>
      <c r="AJ5" s="11">
        <f>COUNTIF(Table3[[#This Row],[August]:[Column31]],"T")</f>
        <v>2</v>
      </c>
      <c r="AK5" s="15">
        <f>Table3[[#This Row],[Column32]]/31</f>
        <v>0.83870967741935487</v>
      </c>
      <c r="AL5" s="16">
        <f>Table3[[#This Row],[Column33]]/31</f>
        <v>3.2258064516129031E-2</v>
      </c>
      <c r="AM5" s="16">
        <f>Table3[[#This Row],[Column34]]/31</f>
        <v>6.4516129032258063E-2</v>
      </c>
      <c r="AN5" s="17">
        <f>Table3[[#This Row],[Column35]]/31</f>
        <v>6.4516129032258063E-2</v>
      </c>
      <c r="AO5" t="str">
        <f>IF(OR(Table3[[#This Row],[Column33]]&gt;3,Table3[[#This Row],[Column35]]&gt;3),"Yes","No")</f>
        <v>No</v>
      </c>
      <c r="AQ5" t="s">
        <v>30</v>
      </c>
      <c r="AR5" t="s">
        <v>29</v>
      </c>
    </row>
    <row r="6" spans="1:44" x14ac:dyDescent="0.3">
      <c r="A6" s="9" t="s">
        <v>5</v>
      </c>
      <c r="B6" s="10" t="s">
        <v>26</v>
      </c>
      <c r="C6" s="10" t="s">
        <v>26</v>
      </c>
      <c r="D6" s="10" t="s">
        <v>26</v>
      </c>
      <c r="E6" s="10" t="s">
        <v>26</v>
      </c>
      <c r="F6" s="10" t="s">
        <v>26</v>
      </c>
      <c r="G6" s="10" t="s">
        <v>26</v>
      </c>
      <c r="H6" s="10" t="s">
        <v>26</v>
      </c>
      <c r="I6" s="10" t="s">
        <v>26</v>
      </c>
      <c r="J6" s="10" t="s">
        <v>26</v>
      </c>
      <c r="K6" s="10" t="s">
        <v>32</v>
      </c>
      <c r="L6" s="10" t="s">
        <v>26</v>
      </c>
      <c r="M6" s="10" t="s">
        <v>26</v>
      </c>
      <c r="N6" s="10" t="s">
        <v>26</v>
      </c>
      <c r="O6" s="10" t="s">
        <v>26</v>
      </c>
      <c r="P6" s="10" t="s">
        <v>26</v>
      </c>
      <c r="Q6" s="10" t="s">
        <v>28</v>
      </c>
      <c r="R6" s="10" t="s">
        <v>26</v>
      </c>
      <c r="S6" s="10" t="s">
        <v>26</v>
      </c>
      <c r="T6" s="10" t="s">
        <v>26</v>
      </c>
      <c r="U6" s="10" t="s">
        <v>26</v>
      </c>
      <c r="V6" s="10" t="s">
        <v>29</v>
      </c>
      <c r="W6" s="10" t="s">
        <v>26</v>
      </c>
      <c r="X6" s="10" t="s">
        <v>26</v>
      </c>
      <c r="Y6" s="10" t="s">
        <v>26</v>
      </c>
      <c r="Z6" s="10" t="s">
        <v>26</v>
      </c>
      <c r="AA6" s="10" t="s">
        <v>26</v>
      </c>
      <c r="AB6" s="10" t="s">
        <v>32</v>
      </c>
      <c r="AC6" s="10" t="s">
        <v>26</v>
      </c>
      <c r="AD6" s="10" t="s">
        <v>26</v>
      </c>
      <c r="AE6" s="10" t="s">
        <v>26</v>
      </c>
      <c r="AF6" s="11" t="s">
        <v>26</v>
      </c>
      <c r="AG6" s="9">
        <f>COUNTIF(Table3[[#This Row],[August]:[Column31]],"P")</f>
        <v>27</v>
      </c>
      <c r="AH6" s="10">
        <f>COUNTIF(Table3[[#This Row],[August]:[Column31]],"U")</f>
        <v>1</v>
      </c>
      <c r="AI6" s="10">
        <f>COUNTIF(Table3[[#This Row],[August]:[Column31]],"E")</f>
        <v>1</v>
      </c>
      <c r="AJ6" s="11">
        <f>COUNTIF(Table3[[#This Row],[August]:[Column31]],"T")</f>
        <v>2</v>
      </c>
      <c r="AK6" s="15">
        <f>Table3[[#This Row],[Column32]]/31</f>
        <v>0.87096774193548387</v>
      </c>
      <c r="AL6" s="16">
        <f>Table3[[#This Row],[Column33]]/31</f>
        <v>3.2258064516129031E-2</v>
      </c>
      <c r="AM6" s="16">
        <f>Table3[[#This Row],[Column34]]/31</f>
        <v>3.2258064516129031E-2</v>
      </c>
      <c r="AN6" s="17">
        <f>Table3[[#This Row],[Column35]]/31</f>
        <v>6.4516129032258063E-2</v>
      </c>
      <c r="AO6" t="str">
        <f>IF(OR(Table3[[#This Row],[Column33]]&gt;3,Table3[[#This Row],[Column35]]&gt;3),"Yes","No")</f>
        <v>No</v>
      </c>
      <c r="AQ6" t="s">
        <v>31</v>
      </c>
      <c r="AR6" t="s">
        <v>32</v>
      </c>
    </row>
    <row r="7" spans="1:44" x14ac:dyDescent="0.3">
      <c r="A7" s="9" t="s">
        <v>6</v>
      </c>
      <c r="B7" s="10" t="s">
        <v>32</v>
      </c>
      <c r="C7" s="10" t="s">
        <v>26</v>
      </c>
      <c r="D7" s="10" t="s">
        <v>26</v>
      </c>
      <c r="E7" s="10" t="s">
        <v>32</v>
      </c>
      <c r="F7" s="10" t="s">
        <v>26</v>
      </c>
      <c r="G7" s="10" t="s">
        <v>26</v>
      </c>
      <c r="H7" s="10" t="s">
        <v>26</v>
      </c>
      <c r="I7" s="10" t="s">
        <v>26</v>
      </c>
      <c r="J7" s="10" t="s">
        <v>26</v>
      </c>
      <c r="K7" s="10" t="s">
        <v>29</v>
      </c>
      <c r="L7" s="10" t="s">
        <v>26</v>
      </c>
      <c r="M7" s="10" t="s">
        <v>26</v>
      </c>
      <c r="N7" s="10" t="s">
        <v>26</v>
      </c>
      <c r="O7" s="10" t="s">
        <v>26</v>
      </c>
      <c r="P7" s="10" t="s">
        <v>26</v>
      </c>
      <c r="Q7" s="10" t="s">
        <v>26</v>
      </c>
      <c r="R7" s="10" t="s">
        <v>28</v>
      </c>
      <c r="S7" s="10" t="s">
        <v>26</v>
      </c>
      <c r="T7" s="10" t="s">
        <v>26</v>
      </c>
      <c r="U7" s="10" t="s">
        <v>26</v>
      </c>
      <c r="V7" s="10" t="s">
        <v>26</v>
      </c>
      <c r="W7" s="10" t="s">
        <v>26</v>
      </c>
      <c r="X7" s="10" t="s">
        <v>26</v>
      </c>
      <c r="Y7" s="10" t="s">
        <v>32</v>
      </c>
      <c r="Z7" s="10" t="s">
        <v>26</v>
      </c>
      <c r="AA7" s="10" t="s">
        <v>26</v>
      </c>
      <c r="AB7" s="10" t="s">
        <v>26</v>
      </c>
      <c r="AC7" s="10" t="s">
        <v>26</v>
      </c>
      <c r="AD7" s="10" t="s">
        <v>26</v>
      </c>
      <c r="AE7" s="10" t="s">
        <v>26</v>
      </c>
      <c r="AF7" s="11" t="s">
        <v>26</v>
      </c>
      <c r="AG7" s="9">
        <f>COUNTIF(Table3[[#This Row],[August]:[Column31]],"P")</f>
        <v>26</v>
      </c>
      <c r="AH7" s="10">
        <f>COUNTIF(Table3[[#This Row],[August]:[Column31]],"U")</f>
        <v>1</v>
      </c>
      <c r="AI7" s="10">
        <f>COUNTIF(Table3[[#This Row],[August]:[Column31]],"E")</f>
        <v>1</v>
      </c>
      <c r="AJ7" s="11">
        <f>COUNTIF(Table3[[#This Row],[August]:[Column31]],"T")</f>
        <v>3</v>
      </c>
      <c r="AK7" s="15">
        <f>Table3[[#This Row],[Column32]]/31</f>
        <v>0.83870967741935487</v>
      </c>
      <c r="AL7" s="16">
        <f>Table3[[#This Row],[Column33]]/31</f>
        <v>3.2258064516129031E-2</v>
      </c>
      <c r="AM7" s="16">
        <f>Table3[[#This Row],[Column34]]/31</f>
        <v>3.2258064516129031E-2</v>
      </c>
      <c r="AN7" s="17">
        <f>Table3[[#This Row],[Column35]]/31</f>
        <v>9.6774193548387094E-2</v>
      </c>
      <c r="AO7" t="str">
        <f>IF(OR(Table3[[#This Row],[Column33]]&gt;3,Table3[[#This Row],[Column35]]&gt;3),"Yes","No")</f>
        <v>No</v>
      </c>
    </row>
    <row r="8" spans="1:44" x14ac:dyDescent="0.3">
      <c r="A8" s="9" t="s">
        <v>7</v>
      </c>
      <c r="B8" s="10" t="s">
        <v>26</v>
      </c>
      <c r="C8" s="10" t="s">
        <v>32</v>
      </c>
      <c r="D8" s="10" t="s">
        <v>26</v>
      </c>
      <c r="E8" s="10" t="s">
        <v>26</v>
      </c>
      <c r="F8" s="10" t="s">
        <v>26</v>
      </c>
      <c r="G8" s="10" t="s">
        <v>26</v>
      </c>
      <c r="H8" s="10" t="s">
        <v>26</v>
      </c>
      <c r="I8" s="10" t="s">
        <v>26</v>
      </c>
      <c r="J8" s="10" t="s">
        <v>28</v>
      </c>
      <c r="K8" s="10" t="s">
        <v>26</v>
      </c>
      <c r="L8" s="10" t="s">
        <v>28</v>
      </c>
      <c r="M8" s="10" t="s">
        <v>26</v>
      </c>
      <c r="N8" s="10" t="s">
        <v>26</v>
      </c>
      <c r="O8" s="10" t="s">
        <v>26</v>
      </c>
      <c r="P8" s="10" t="s">
        <v>32</v>
      </c>
      <c r="Q8" s="10" t="s">
        <v>32</v>
      </c>
      <c r="R8" s="10" t="s">
        <v>32</v>
      </c>
      <c r="S8" s="10" t="s">
        <v>26</v>
      </c>
      <c r="T8" s="10" t="s">
        <v>26</v>
      </c>
      <c r="U8" s="10" t="s">
        <v>26</v>
      </c>
      <c r="V8" s="10" t="s">
        <v>29</v>
      </c>
      <c r="W8" s="10" t="s">
        <v>29</v>
      </c>
      <c r="X8" s="10" t="s">
        <v>29</v>
      </c>
      <c r="Y8" s="10" t="s">
        <v>28</v>
      </c>
      <c r="Z8" s="10" t="s">
        <v>26</v>
      </c>
      <c r="AA8" s="10" t="s">
        <v>26</v>
      </c>
      <c r="AB8" s="10" t="s">
        <v>26</v>
      </c>
      <c r="AC8" s="10" t="s">
        <v>28</v>
      </c>
      <c r="AD8" s="10" t="s">
        <v>32</v>
      </c>
      <c r="AE8" s="10" t="s">
        <v>26</v>
      </c>
      <c r="AF8" s="11" t="s">
        <v>26</v>
      </c>
      <c r="AG8" s="9">
        <f>COUNTIF(Table3[[#This Row],[August]:[Column31]],"P")</f>
        <v>19</v>
      </c>
      <c r="AH8" s="10">
        <f>COUNTIF(Table3[[#This Row],[August]:[Column31]],"U")</f>
        <v>4</v>
      </c>
      <c r="AI8" s="10">
        <f>COUNTIF(Table3[[#This Row],[August]:[Column31]],"E")</f>
        <v>3</v>
      </c>
      <c r="AJ8" s="11">
        <f>COUNTIF(Table3[[#This Row],[August]:[Column31]],"T")</f>
        <v>5</v>
      </c>
      <c r="AK8" s="15">
        <f>Table3[[#This Row],[Column32]]/31</f>
        <v>0.61290322580645162</v>
      </c>
      <c r="AL8" s="16">
        <f>Table3[[#This Row],[Column33]]/31</f>
        <v>0.12903225806451613</v>
      </c>
      <c r="AM8" s="16">
        <f>Table3[[#This Row],[Column34]]/31</f>
        <v>9.6774193548387094E-2</v>
      </c>
      <c r="AN8" s="17">
        <f>Table3[[#This Row],[Column35]]/31</f>
        <v>0.16129032258064516</v>
      </c>
      <c r="AO8" t="str">
        <f>IF(OR(Table3[[#This Row],[Column33]]&gt;3,Table3[[#This Row],[Column35]]&gt;3),"Yes","No")</f>
        <v>Yes</v>
      </c>
    </row>
    <row r="9" spans="1:44" x14ac:dyDescent="0.3">
      <c r="A9" s="9" t="s">
        <v>8</v>
      </c>
      <c r="B9" s="10" t="s">
        <v>26</v>
      </c>
      <c r="C9" s="10" t="s">
        <v>28</v>
      </c>
      <c r="D9" s="10" t="s">
        <v>26</v>
      </c>
      <c r="E9" s="10" t="s">
        <v>26</v>
      </c>
      <c r="F9" s="10" t="s">
        <v>26</v>
      </c>
      <c r="G9" s="10" t="s">
        <v>26</v>
      </c>
      <c r="H9" s="10" t="s">
        <v>26</v>
      </c>
      <c r="I9" s="10" t="s">
        <v>26</v>
      </c>
      <c r="J9" s="10" t="s">
        <v>29</v>
      </c>
      <c r="K9" s="10" t="s">
        <v>26</v>
      </c>
      <c r="L9" s="10" t="s">
        <v>26</v>
      </c>
      <c r="M9" s="10" t="s">
        <v>26</v>
      </c>
      <c r="N9" s="10" t="s">
        <v>28</v>
      </c>
      <c r="O9" s="10" t="s">
        <v>26</v>
      </c>
      <c r="P9" s="10" t="s">
        <v>26</v>
      </c>
      <c r="Q9" s="10" t="s">
        <v>26</v>
      </c>
      <c r="R9" s="10" t="s">
        <v>26</v>
      </c>
      <c r="S9" s="10" t="s">
        <v>26</v>
      </c>
      <c r="T9" s="10" t="s">
        <v>26</v>
      </c>
      <c r="U9" s="10" t="s">
        <v>26</v>
      </c>
      <c r="V9" s="10" t="s">
        <v>26</v>
      </c>
      <c r="W9" s="10" t="s">
        <v>32</v>
      </c>
      <c r="X9" s="10" t="s">
        <v>32</v>
      </c>
      <c r="Y9" s="10" t="s">
        <v>32</v>
      </c>
      <c r="Z9" s="10" t="s">
        <v>26</v>
      </c>
      <c r="AA9" s="10" t="s">
        <v>26</v>
      </c>
      <c r="AB9" s="10" t="s">
        <v>26</v>
      </c>
      <c r="AC9" s="10" t="s">
        <v>26</v>
      </c>
      <c r="AD9" s="10" t="s">
        <v>26</v>
      </c>
      <c r="AE9" s="10" t="s">
        <v>26</v>
      </c>
      <c r="AF9" s="11" t="s">
        <v>26</v>
      </c>
      <c r="AG9" s="9">
        <f>COUNTIF(Table3[[#This Row],[August]:[Column31]],"P")</f>
        <v>25</v>
      </c>
      <c r="AH9" s="10">
        <f>COUNTIF(Table3[[#This Row],[August]:[Column31]],"U")</f>
        <v>2</v>
      </c>
      <c r="AI9" s="10">
        <f>COUNTIF(Table3[[#This Row],[August]:[Column31]],"E")</f>
        <v>1</v>
      </c>
      <c r="AJ9" s="11">
        <f>COUNTIF(Table3[[#This Row],[August]:[Column31]],"T")</f>
        <v>3</v>
      </c>
      <c r="AK9" s="15">
        <f>Table3[[#This Row],[Column32]]/31</f>
        <v>0.80645161290322576</v>
      </c>
      <c r="AL9" s="16">
        <f>Table3[[#This Row],[Column33]]/31</f>
        <v>6.4516129032258063E-2</v>
      </c>
      <c r="AM9" s="16">
        <f>Table3[[#This Row],[Column34]]/31</f>
        <v>3.2258064516129031E-2</v>
      </c>
      <c r="AN9" s="17">
        <f>Table3[[#This Row],[Column35]]/31</f>
        <v>9.6774193548387094E-2</v>
      </c>
      <c r="AO9" t="str">
        <f>IF(OR(Table3[[#This Row],[Column33]]&gt;3,Table3[[#This Row],[Column35]]&gt;3),"Yes","No")</f>
        <v>No</v>
      </c>
    </row>
    <row r="10" spans="1:44" x14ac:dyDescent="0.3">
      <c r="A10" s="9" t="s">
        <v>9</v>
      </c>
      <c r="B10" s="10" t="s">
        <v>28</v>
      </c>
      <c r="C10" s="10" t="s">
        <v>28</v>
      </c>
      <c r="D10" s="10" t="s">
        <v>26</v>
      </c>
      <c r="E10" s="10" t="s">
        <v>26</v>
      </c>
      <c r="F10" s="10" t="s">
        <v>26</v>
      </c>
      <c r="G10" s="10" t="s">
        <v>26</v>
      </c>
      <c r="H10" s="10" t="s">
        <v>26</v>
      </c>
      <c r="I10" s="10" t="s">
        <v>26</v>
      </c>
      <c r="J10" s="10" t="s">
        <v>26</v>
      </c>
      <c r="K10" s="10" t="s">
        <v>26</v>
      </c>
      <c r="L10" s="10" t="s">
        <v>26</v>
      </c>
      <c r="M10" s="10" t="s">
        <v>32</v>
      </c>
      <c r="N10" s="10" t="s">
        <v>32</v>
      </c>
      <c r="O10" s="10" t="s">
        <v>26</v>
      </c>
      <c r="P10" s="10" t="s">
        <v>26</v>
      </c>
      <c r="Q10" s="10" t="s">
        <v>26</v>
      </c>
      <c r="R10" s="10" t="s">
        <v>26</v>
      </c>
      <c r="S10" s="10" t="s">
        <v>26</v>
      </c>
      <c r="T10" s="10" t="s">
        <v>26</v>
      </c>
      <c r="U10" s="10" t="s">
        <v>28</v>
      </c>
      <c r="V10" s="10" t="s">
        <v>26</v>
      </c>
      <c r="W10" s="10" t="s">
        <v>26</v>
      </c>
      <c r="X10" s="10" t="s">
        <v>26</v>
      </c>
      <c r="Y10" s="10" t="s">
        <v>26</v>
      </c>
      <c r="Z10" s="10" t="s">
        <v>26</v>
      </c>
      <c r="AA10" s="10" t="s">
        <v>26</v>
      </c>
      <c r="AB10" s="10" t="s">
        <v>28</v>
      </c>
      <c r="AC10" s="10" t="s">
        <v>26</v>
      </c>
      <c r="AD10" s="10" t="s">
        <v>26</v>
      </c>
      <c r="AE10" s="10" t="s">
        <v>26</v>
      </c>
      <c r="AF10" s="11" t="s">
        <v>29</v>
      </c>
      <c r="AG10" s="9">
        <f>COUNTIF(Table3[[#This Row],[August]:[Column31]],"P")</f>
        <v>24</v>
      </c>
      <c r="AH10" s="10">
        <f>COUNTIF(Table3[[#This Row],[August]:[Column31]],"U")</f>
        <v>4</v>
      </c>
      <c r="AI10" s="10">
        <f>COUNTIF(Table3[[#This Row],[August]:[Column31]],"E")</f>
        <v>1</v>
      </c>
      <c r="AJ10" s="11">
        <f>COUNTIF(Table3[[#This Row],[August]:[Column31]],"T")</f>
        <v>2</v>
      </c>
      <c r="AK10" s="15">
        <f>Table3[[#This Row],[Column32]]/31</f>
        <v>0.77419354838709675</v>
      </c>
      <c r="AL10" s="16">
        <f>Table3[[#This Row],[Column33]]/31</f>
        <v>0.12903225806451613</v>
      </c>
      <c r="AM10" s="16">
        <f>Table3[[#This Row],[Column34]]/31</f>
        <v>3.2258064516129031E-2</v>
      </c>
      <c r="AN10" s="17">
        <f>Table3[[#This Row],[Column35]]/31</f>
        <v>6.4516129032258063E-2</v>
      </c>
      <c r="AO10" t="str">
        <f>IF(OR(Table3[[#This Row],[Column33]]&gt;3,Table3[[#This Row],[Column35]]&gt;3),"Yes","No")</f>
        <v>Yes</v>
      </c>
    </row>
    <row r="11" spans="1:44" x14ac:dyDescent="0.3">
      <c r="A11" s="9" t="s">
        <v>10</v>
      </c>
      <c r="B11" s="10" t="s">
        <v>26</v>
      </c>
      <c r="C11" s="10" t="s">
        <v>26</v>
      </c>
      <c r="D11" s="10" t="s">
        <v>26</v>
      </c>
      <c r="E11" s="10" t="s">
        <v>26</v>
      </c>
      <c r="F11" s="10" t="s">
        <v>26</v>
      </c>
      <c r="G11" s="10" t="s">
        <v>26</v>
      </c>
      <c r="H11" s="10" t="s">
        <v>32</v>
      </c>
      <c r="I11" s="10" t="s">
        <v>26</v>
      </c>
      <c r="J11" s="10" t="s">
        <v>26</v>
      </c>
      <c r="K11" s="10" t="s">
        <v>26</v>
      </c>
      <c r="L11" s="10" t="s">
        <v>26</v>
      </c>
      <c r="M11" s="10" t="s">
        <v>26</v>
      </c>
      <c r="N11" s="10" t="s">
        <v>26</v>
      </c>
      <c r="O11" s="10" t="s">
        <v>26</v>
      </c>
      <c r="P11" s="10" t="s">
        <v>26</v>
      </c>
      <c r="Q11" s="10" t="s">
        <v>29</v>
      </c>
      <c r="R11" s="10" t="s">
        <v>29</v>
      </c>
      <c r="S11" s="10" t="s">
        <v>29</v>
      </c>
      <c r="T11" s="10" t="s">
        <v>29</v>
      </c>
      <c r="U11" s="10" t="s">
        <v>26</v>
      </c>
      <c r="V11" s="10" t="s">
        <v>26</v>
      </c>
      <c r="W11" s="10" t="s">
        <v>26</v>
      </c>
      <c r="X11" s="10" t="s">
        <v>26</v>
      </c>
      <c r="Y11" s="10" t="s">
        <v>26</v>
      </c>
      <c r="Z11" s="10" t="s">
        <v>26</v>
      </c>
      <c r="AA11" s="10" t="s">
        <v>26</v>
      </c>
      <c r="AB11" s="10" t="s">
        <v>26</v>
      </c>
      <c r="AC11" s="10" t="s">
        <v>26</v>
      </c>
      <c r="AD11" s="10" t="s">
        <v>26</v>
      </c>
      <c r="AE11" s="10" t="s">
        <v>26</v>
      </c>
      <c r="AF11" s="11" t="s">
        <v>26</v>
      </c>
      <c r="AG11" s="9">
        <f>COUNTIF(Table3[[#This Row],[August]:[Column31]],"P")</f>
        <v>26</v>
      </c>
      <c r="AH11" s="10">
        <f>COUNTIF(Table3[[#This Row],[August]:[Column31]],"U")</f>
        <v>0</v>
      </c>
      <c r="AI11" s="10">
        <f>COUNTIF(Table3[[#This Row],[August]:[Column31]],"E")</f>
        <v>4</v>
      </c>
      <c r="AJ11" s="11">
        <f>COUNTIF(Table3[[#This Row],[August]:[Column31]],"T")</f>
        <v>1</v>
      </c>
      <c r="AK11" s="15">
        <f>Table3[[#This Row],[Column32]]/31</f>
        <v>0.83870967741935487</v>
      </c>
      <c r="AL11" s="16">
        <f>Table3[[#This Row],[Column33]]/31</f>
        <v>0</v>
      </c>
      <c r="AM11" s="16">
        <f>Table3[[#This Row],[Column34]]/31</f>
        <v>0.12903225806451613</v>
      </c>
      <c r="AN11" s="17">
        <f>Table3[[#This Row],[Column35]]/31</f>
        <v>3.2258064516129031E-2</v>
      </c>
      <c r="AO11" t="str">
        <f>IF(OR(Table3[[#This Row],[Column33]]&gt;3,Table3[[#This Row],[Column35]]&gt;3),"Yes","No")</f>
        <v>No</v>
      </c>
    </row>
    <row r="12" spans="1:44" x14ac:dyDescent="0.3">
      <c r="A12" s="9" t="s">
        <v>11</v>
      </c>
      <c r="B12" s="10" t="s">
        <v>26</v>
      </c>
      <c r="C12" s="10" t="s">
        <v>26</v>
      </c>
      <c r="D12" s="10" t="s">
        <v>26</v>
      </c>
      <c r="E12" s="10" t="s">
        <v>26</v>
      </c>
      <c r="F12" s="10" t="s">
        <v>26</v>
      </c>
      <c r="G12" s="10" t="s">
        <v>26</v>
      </c>
      <c r="H12" s="10" t="s">
        <v>26</v>
      </c>
      <c r="I12" s="10" t="s">
        <v>32</v>
      </c>
      <c r="J12" s="10" t="s">
        <v>32</v>
      </c>
      <c r="K12" s="10" t="s">
        <v>32</v>
      </c>
      <c r="L12" s="10" t="s">
        <v>29</v>
      </c>
      <c r="M12" s="10" t="s">
        <v>26</v>
      </c>
      <c r="N12" s="10" t="s">
        <v>26</v>
      </c>
      <c r="O12" s="10" t="s">
        <v>26</v>
      </c>
      <c r="P12" s="10" t="s">
        <v>26</v>
      </c>
      <c r="Q12" s="10" t="s">
        <v>26</v>
      </c>
      <c r="R12" s="10" t="s">
        <v>26</v>
      </c>
      <c r="S12" s="10" t="s">
        <v>26</v>
      </c>
      <c r="T12" s="10" t="s">
        <v>26</v>
      </c>
      <c r="U12" s="10" t="s">
        <v>28</v>
      </c>
      <c r="V12" s="10" t="s">
        <v>26</v>
      </c>
      <c r="W12" s="10" t="s">
        <v>26</v>
      </c>
      <c r="X12" s="10" t="s">
        <v>26</v>
      </c>
      <c r="Y12" s="10" t="s">
        <v>26</v>
      </c>
      <c r="Z12" s="10" t="s">
        <v>26</v>
      </c>
      <c r="AA12" s="10" t="s">
        <v>26</v>
      </c>
      <c r="AB12" s="10" t="s">
        <v>26</v>
      </c>
      <c r="AC12" s="10" t="s">
        <v>26</v>
      </c>
      <c r="AD12" s="10" t="s">
        <v>26</v>
      </c>
      <c r="AE12" s="10" t="s">
        <v>26</v>
      </c>
      <c r="AF12" s="11" t="s">
        <v>26</v>
      </c>
      <c r="AG12" s="9">
        <f>COUNTIF(Table3[[#This Row],[August]:[Column31]],"P")</f>
        <v>26</v>
      </c>
      <c r="AH12" s="10">
        <f>COUNTIF(Table3[[#This Row],[August]:[Column31]],"U")</f>
        <v>1</v>
      </c>
      <c r="AI12" s="10">
        <f>COUNTIF(Table3[[#This Row],[August]:[Column31]],"E")</f>
        <v>1</v>
      </c>
      <c r="AJ12" s="11">
        <f>COUNTIF(Table3[[#This Row],[August]:[Column31]],"T")</f>
        <v>3</v>
      </c>
      <c r="AK12" s="15">
        <f>Table3[[#This Row],[Column32]]/31</f>
        <v>0.83870967741935487</v>
      </c>
      <c r="AL12" s="16">
        <f>Table3[[#This Row],[Column33]]/31</f>
        <v>3.2258064516129031E-2</v>
      </c>
      <c r="AM12" s="16">
        <f>Table3[[#This Row],[Column34]]/31</f>
        <v>3.2258064516129031E-2</v>
      </c>
      <c r="AN12" s="17">
        <f>Table3[[#This Row],[Column35]]/31</f>
        <v>9.6774193548387094E-2</v>
      </c>
      <c r="AO12" t="str">
        <f>IF(OR(Table3[[#This Row],[Column33]]&gt;3,Table3[[#This Row],[Column35]]&gt;3),"Yes","No")</f>
        <v>No</v>
      </c>
    </row>
    <row r="13" spans="1:44" x14ac:dyDescent="0.3">
      <c r="A13" s="9" t="s">
        <v>12</v>
      </c>
      <c r="B13" s="10" t="s">
        <v>26</v>
      </c>
      <c r="C13" s="10" t="s">
        <v>26</v>
      </c>
      <c r="D13" s="10" t="s">
        <v>32</v>
      </c>
      <c r="E13" s="10" t="s">
        <v>26</v>
      </c>
      <c r="F13" s="10" t="s">
        <v>26</v>
      </c>
      <c r="G13" s="10" t="s">
        <v>26</v>
      </c>
      <c r="H13" s="10" t="s">
        <v>26</v>
      </c>
      <c r="I13" s="10" t="s">
        <v>26</v>
      </c>
      <c r="J13" s="10" t="s">
        <v>26</v>
      </c>
      <c r="K13" s="10" t="s">
        <v>26</v>
      </c>
      <c r="L13" s="10" t="s">
        <v>26</v>
      </c>
      <c r="M13" s="10" t="s">
        <v>26</v>
      </c>
      <c r="N13" s="10" t="s">
        <v>26</v>
      </c>
      <c r="O13" s="10" t="s">
        <v>26</v>
      </c>
      <c r="P13" s="10" t="s">
        <v>29</v>
      </c>
      <c r="Q13" s="10" t="s">
        <v>26</v>
      </c>
      <c r="R13" s="10" t="s">
        <v>26</v>
      </c>
      <c r="S13" s="10" t="s">
        <v>26</v>
      </c>
      <c r="T13" s="10" t="s">
        <v>26</v>
      </c>
      <c r="U13" s="10" t="s">
        <v>26</v>
      </c>
      <c r="V13" s="10" t="s">
        <v>26</v>
      </c>
      <c r="W13" s="10" t="s">
        <v>26</v>
      </c>
      <c r="X13" s="10" t="s">
        <v>26</v>
      </c>
      <c r="Y13" s="10" t="s">
        <v>26</v>
      </c>
      <c r="Z13" s="10" t="s">
        <v>32</v>
      </c>
      <c r="AA13" s="10" t="s">
        <v>28</v>
      </c>
      <c r="AB13" s="10" t="s">
        <v>26</v>
      </c>
      <c r="AC13" s="10" t="s">
        <v>26</v>
      </c>
      <c r="AD13" s="10" t="s">
        <v>26</v>
      </c>
      <c r="AE13" s="10" t="s">
        <v>26</v>
      </c>
      <c r="AF13" s="11" t="s">
        <v>26</v>
      </c>
      <c r="AG13" s="9">
        <f>COUNTIF(Table3[[#This Row],[August]:[Column31]],"P")</f>
        <v>27</v>
      </c>
      <c r="AH13" s="10">
        <f>COUNTIF(Table3[[#This Row],[August]:[Column31]],"U")</f>
        <v>1</v>
      </c>
      <c r="AI13" s="10">
        <f>COUNTIF(Table3[[#This Row],[August]:[Column31]],"E")</f>
        <v>1</v>
      </c>
      <c r="AJ13" s="11">
        <f>COUNTIF(Table3[[#This Row],[August]:[Column31]],"T")</f>
        <v>2</v>
      </c>
      <c r="AK13" s="15">
        <f>Table3[[#This Row],[Column32]]/31</f>
        <v>0.87096774193548387</v>
      </c>
      <c r="AL13" s="16">
        <f>Table3[[#This Row],[Column33]]/31</f>
        <v>3.2258064516129031E-2</v>
      </c>
      <c r="AM13" s="16">
        <f>Table3[[#This Row],[Column34]]/31</f>
        <v>3.2258064516129031E-2</v>
      </c>
      <c r="AN13" s="17">
        <f>Table3[[#This Row],[Column35]]/31</f>
        <v>6.4516129032258063E-2</v>
      </c>
      <c r="AO13" t="str">
        <f>IF(OR(Table3[[#This Row],[Column33]]&gt;3,Table3[[#This Row],[Column35]]&gt;3),"Yes","No")</f>
        <v>No</v>
      </c>
      <c r="AR13" s="3"/>
    </row>
    <row r="14" spans="1:44" x14ac:dyDescent="0.3">
      <c r="A14" s="9" t="s">
        <v>13</v>
      </c>
      <c r="B14" s="10" t="s">
        <v>32</v>
      </c>
      <c r="C14" s="10" t="s">
        <v>32</v>
      </c>
      <c r="D14" s="10" t="s">
        <v>26</v>
      </c>
      <c r="E14" s="10" t="s">
        <v>26</v>
      </c>
      <c r="F14" s="10" t="s">
        <v>26</v>
      </c>
      <c r="G14" s="10" t="s">
        <v>26</v>
      </c>
      <c r="H14" s="10" t="s">
        <v>26</v>
      </c>
      <c r="I14" s="10" t="s">
        <v>26</v>
      </c>
      <c r="J14" s="10" t="s">
        <v>26</v>
      </c>
      <c r="K14" s="10" t="s">
        <v>26</v>
      </c>
      <c r="L14" s="10" t="s">
        <v>26</v>
      </c>
      <c r="M14" s="10" t="s">
        <v>26</v>
      </c>
      <c r="N14" s="10" t="s">
        <v>26</v>
      </c>
      <c r="O14" s="10" t="s">
        <v>26</v>
      </c>
      <c r="P14" s="10" t="s">
        <v>26</v>
      </c>
      <c r="Q14" s="10" t="s">
        <v>26</v>
      </c>
      <c r="R14" s="10" t="s">
        <v>26</v>
      </c>
      <c r="S14" s="10" t="s">
        <v>26</v>
      </c>
      <c r="T14" s="10" t="s">
        <v>26</v>
      </c>
      <c r="U14" s="10" t="s">
        <v>26</v>
      </c>
      <c r="V14" s="10" t="s">
        <v>26</v>
      </c>
      <c r="W14" s="10" t="s">
        <v>26</v>
      </c>
      <c r="X14" s="10" t="s">
        <v>26</v>
      </c>
      <c r="Y14" s="10" t="s">
        <v>29</v>
      </c>
      <c r="Z14" s="10" t="s">
        <v>29</v>
      </c>
      <c r="AA14" s="10" t="s">
        <v>26</v>
      </c>
      <c r="AB14" s="10" t="s">
        <v>26</v>
      </c>
      <c r="AC14" s="10" t="s">
        <v>26</v>
      </c>
      <c r="AD14" s="10" t="s">
        <v>26</v>
      </c>
      <c r="AE14" s="10" t="s">
        <v>26</v>
      </c>
      <c r="AF14" s="11" t="s">
        <v>32</v>
      </c>
      <c r="AG14" s="9">
        <f>COUNTIF(Table3[[#This Row],[August]:[Column31]],"P")</f>
        <v>26</v>
      </c>
      <c r="AH14" s="10">
        <f>COUNTIF(Table3[[#This Row],[August]:[Column31]],"U")</f>
        <v>0</v>
      </c>
      <c r="AI14" s="10">
        <f>COUNTIF(Table3[[#This Row],[August]:[Column31]],"E")</f>
        <v>2</v>
      </c>
      <c r="AJ14" s="11">
        <f>COUNTIF(Table3[[#This Row],[August]:[Column31]],"T")</f>
        <v>3</v>
      </c>
      <c r="AK14" s="15">
        <f>Table3[[#This Row],[Column32]]/31</f>
        <v>0.83870967741935487</v>
      </c>
      <c r="AL14" s="16">
        <f>Table3[[#This Row],[Column33]]/31</f>
        <v>0</v>
      </c>
      <c r="AM14" s="16">
        <f>Table3[[#This Row],[Column34]]/31</f>
        <v>6.4516129032258063E-2</v>
      </c>
      <c r="AN14" s="17">
        <f>Table3[[#This Row],[Column35]]/31</f>
        <v>9.6774193548387094E-2</v>
      </c>
      <c r="AO14" t="str">
        <f>IF(OR(Table3[[#This Row],[Column33]]&gt;3,Table3[[#This Row],[Column35]]&gt;3),"Yes","No")</f>
        <v>No</v>
      </c>
    </row>
    <row r="15" spans="1:44" x14ac:dyDescent="0.3">
      <c r="A15" s="9" t="s">
        <v>14</v>
      </c>
      <c r="B15" s="10" t="s">
        <v>26</v>
      </c>
      <c r="C15" s="10" t="s">
        <v>26</v>
      </c>
      <c r="D15" s="10" t="s">
        <v>26</v>
      </c>
      <c r="E15" s="10" t="s">
        <v>32</v>
      </c>
      <c r="F15" s="10" t="s">
        <v>28</v>
      </c>
      <c r="G15" s="10" t="s">
        <v>32</v>
      </c>
      <c r="H15" s="10" t="s">
        <v>26</v>
      </c>
      <c r="I15" s="10" t="s">
        <v>26</v>
      </c>
      <c r="J15" s="10" t="s">
        <v>26</v>
      </c>
      <c r="K15" s="10" t="s">
        <v>26</v>
      </c>
      <c r="L15" s="10" t="s">
        <v>32</v>
      </c>
      <c r="M15" s="10" t="s">
        <v>26</v>
      </c>
      <c r="N15" s="10" t="s">
        <v>26</v>
      </c>
      <c r="O15" s="10" t="s">
        <v>26</v>
      </c>
      <c r="P15" s="10" t="s">
        <v>26</v>
      </c>
      <c r="Q15" s="10" t="s">
        <v>26</v>
      </c>
      <c r="R15" s="10" t="s">
        <v>26</v>
      </c>
      <c r="S15" s="10" t="s">
        <v>26</v>
      </c>
      <c r="T15" s="10" t="s">
        <v>26</v>
      </c>
      <c r="U15" s="10" t="s">
        <v>26</v>
      </c>
      <c r="V15" s="10" t="s">
        <v>26</v>
      </c>
      <c r="W15" s="10" t="s">
        <v>26</v>
      </c>
      <c r="X15" s="10" t="s">
        <v>26</v>
      </c>
      <c r="Y15" s="10" t="s">
        <v>26</v>
      </c>
      <c r="Z15" s="10" t="s">
        <v>26</v>
      </c>
      <c r="AA15" s="10" t="s">
        <v>26</v>
      </c>
      <c r="AB15" s="10" t="s">
        <v>26</v>
      </c>
      <c r="AC15" s="10" t="s">
        <v>26</v>
      </c>
      <c r="AD15" s="10" t="s">
        <v>26</v>
      </c>
      <c r="AE15" s="10" t="s">
        <v>26</v>
      </c>
      <c r="AF15" s="11" t="s">
        <v>26</v>
      </c>
      <c r="AG15" s="9">
        <f>COUNTIF(Table3[[#This Row],[August]:[Column31]],"P")</f>
        <v>27</v>
      </c>
      <c r="AH15" s="10">
        <f>COUNTIF(Table3[[#This Row],[August]:[Column31]],"U")</f>
        <v>1</v>
      </c>
      <c r="AI15" s="10">
        <f>COUNTIF(Table3[[#This Row],[August]:[Column31]],"E")</f>
        <v>0</v>
      </c>
      <c r="AJ15" s="11">
        <f>COUNTIF(Table3[[#This Row],[August]:[Column31]],"T")</f>
        <v>3</v>
      </c>
      <c r="AK15" s="15">
        <f>Table3[[#This Row],[Column32]]/31</f>
        <v>0.87096774193548387</v>
      </c>
      <c r="AL15" s="16">
        <f>Table3[[#This Row],[Column33]]/31</f>
        <v>3.2258064516129031E-2</v>
      </c>
      <c r="AM15" s="16">
        <f>Table3[[#This Row],[Column34]]/31</f>
        <v>0</v>
      </c>
      <c r="AN15" s="17">
        <f>Table3[[#This Row],[Column35]]/31</f>
        <v>9.6774193548387094E-2</v>
      </c>
      <c r="AO15" t="str">
        <f>IF(OR(Table3[[#This Row],[Column33]]&gt;3,Table3[[#This Row],[Column35]]&gt;3),"Yes","No")</f>
        <v>No</v>
      </c>
    </row>
    <row r="16" spans="1:44" x14ac:dyDescent="0.3">
      <c r="A16" s="9" t="s">
        <v>15</v>
      </c>
      <c r="B16" s="10" t="s">
        <v>26</v>
      </c>
      <c r="C16" s="10" t="s">
        <v>26</v>
      </c>
      <c r="D16" s="10" t="s">
        <v>26</v>
      </c>
      <c r="E16" s="10" t="s">
        <v>26</v>
      </c>
      <c r="F16" s="10" t="s">
        <v>26</v>
      </c>
      <c r="G16" s="10" t="s">
        <v>26</v>
      </c>
      <c r="H16" s="10" t="s">
        <v>26</v>
      </c>
      <c r="I16" s="10" t="s">
        <v>26</v>
      </c>
      <c r="J16" s="10" t="s">
        <v>26</v>
      </c>
      <c r="K16" s="10" t="s">
        <v>26</v>
      </c>
      <c r="L16" s="10" t="s">
        <v>26</v>
      </c>
      <c r="M16" s="10" t="s">
        <v>28</v>
      </c>
      <c r="N16" s="10" t="s">
        <v>26</v>
      </c>
      <c r="O16" s="10" t="s">
        <v>26</v>
      </c>
      <c r="P16" s="10" t="s">
        <v>26</v>
      </c>
      <c r="Q16" s="10" t="s">
        <v>26</v>
      </c>
      <c r="R16" s="10" t="s">
        <v>26</v>
      </c>
      <c r="S16" s="10" t="s">
        <v>26</v>
      </c>
      <c r="T16" s="10" t="s">
        <v>32</v>
      </c>
      <c r="U16" s="10" t="s">
        <v>26</v>
      </c>
      <c r="V16" s="10" t="s">
        <v>26</v>
      </c>
      <c r="W16" s="10" t="s">
        <v>26</v>
      </c>
      <c r="X16" s="10" t="s">
        <v>26</v>
      </c>
      <c r="Y16" s="10" t="s">
        <v>26</v>
      </c>
      <c r="Z16" s="10" t="s">
        <v>26</v>
      </c>
      <c r="AA16" s="10" t="s">
        <v>26</v>
      </c>
      <c r="AB16" s="10" t="s">
        <v>26</v>
      </c>
      <c r="AC16" s="10" t="s">
        <v>26</v>
      </c>
      <c r="AD16" s="10" t="s">
        <v>26</v>
      </c>
      <c r="AE16" s="10" t="s">
        <v>26</v>
      </c>
      <c r="AF16" s="11" t="s">
        <v>26</v>
      </c>
      <c r="AG16" s="9">
        <f>COUNTIF(Table3[[#This Row],[August]:[Column31]],"P")</f>
        <v>29</v>
      </c>
      <c r="AH16" s="10">
        <f>COUNTIF(Table3[[#This Row],[August]:[Column31]],"U")</f>
        <v>1</v>
      </c>
      <c r="AI16" s="10">
        <f>COUNTIF(Table3[[#This Row],[August]:[Column31]],"E")</f>
        <v>0</v>
      </c>
      <c r="AJ16" s="11">
        <f>COUNTIF(Table3[[#This Row],[August]:[Column31]],"T")</f>
        <v>1</v>
      </c>
      <c r="AK16" s="15">
        <f>Table3[[#This Row],[Column32]]/31</f>
        <v>0.93548387096774188</v>
      </c>
      <c r="AL16" s="16">
        <f>Table3[[#This Row],[Column33]]/31</f>
        <v>3.2258064516129031E-2</v>
      </c>
      <c r="AM16" s="16">
        <f>Table3[[#This Row],[Column34]]/31</f>
        <v>0</v>
      </c>
      <c r="AN16" s="17">
        <f>Table3[[#This Row],[Column35]]/31</f>
        <v>3.2258064516129031E-2</v>
      </c>
      <c r="AO16" t="str">
        <f>IF(OR(Table3[[#This Row],[Column33]]&gt;3,Table3[[#This Row],[Column35]]&gt;3),"Yes","No")</f>
        <v>No</v>
      </c>
    </row>
    <row r="17" spans="1:41" x14ac:dyDescent="0.3">
      <c r="A17" s="9" t="s">
        <v>16</v>
      </c>
      <c r="B17" s="10" t="s">
        <v>26</v>
      </c>
      <c r="C17" s="10" t="s">
        <v>32</v>
      </c>
      <c r="D17" s="10" t="s">
        <v>26</v>
      </c>
      <c r="E17" s="10" t="s">
        <v>26</v>
      </c>
      <c r="F17" s="10" t="s">
        <v>26</v>
      </c>
      <c r="G17" s="10" t="s">
        <v>26</v>
      </c>
      <c r="H17" s="10" t="s">
        <v>26</v>
      </c>
      <c r="I17" s="10" t="s">
        <v>26</v>
      </c>
      <c r="J17" s="10" t="s">
        <v>26</v>
      </c>
      <c r="K17" s="10" t="s">
        <v>26</v>
      </c>
      <c r="L17" s="10" t="s">
        <v>26</v>
      </c>
      <c r="M17" s="10" t="s">
        <v>26</v>
      </c>
      <c r="N17" s="10" t="s">
        <v>26</v>
      </c>
      <c r="O17" s="10" t="s">
        <v>26</v>
      </c>
      <c r="P17" s="10" t="s">
        <v>26</v>
      </c>
      <c r="Q17" s="10" t="s">
        <v>29</v>
      </c>
      <c r="R17" s="10" t="s">
        <v>26</v>
      </c>
      <c r="S17" s="10" t="s">
        <v>26</v>
      </c>
      <c r="T17" s="10" t="s">
        <v>26</v>
      </c>
      <c r="U17" s="10" t="s">
        <v>26</v>
      </c>
      <c r="V17" s="10" t="s">
        <v>26</v>
      </c>
      <c r="W17" s="10" t="s">
        <v>26</v>
      </c>
      <c r="X17" s="10" t="s">
        <v>32</v>
      </c>
      <c r="Y17" s="10" t="s">
        <v>26</v>
      </c>
      <c r="Z17" s="10" t="s">
        <v>26</v>
      </c>
      <c r="AA17" s="10" t="s">
        <v>26</v>
      </c>
      <c r="AB17" s="10" t="s">
        <v>26</v>
      </c>
      <c r="AC17" s="10" t="s">
        <v>26</v>
      </c>
      <c r="AD17" s="10" t="s">
        <v>26</v>
      </c>
      <c r="AE17" s="10" t="s">
        <v>26</v>
      </c>
      <c r="AF17" s="11" t="s">
        <v>26</v>
      </c>
      <c r="AG17" s="9">
        <f>COUNTIF(Table3[[#This Row],[August]:[Column31]],"P")</f>
        <v>28</v>
      </c>
      <c r="AH17" s="10">
        <f>COUNTIF(Table3[[#This Row],[August]:[Column31]],"U")</f>
        <v>0</v>
      </c>
      <c r="AI17" s="10">
        <f>COUNTIF(Table3[[#This Row],[August]:[Column31]],"E")</f>
        <v>1</v>
      </c>
      <c r="AJ17" s="11">
        <f>COUNTIF(Table3[[#This Row],[August]:[Column31]],"T")</f>
        <v>2</v>
      </c>
      <c r="AK17" s="15">
        <f>Table3[[#This Row],[Column32]]/31</f>
        <v>0.90322580645161288</v>
      </c>
      <c r="AL17" s="16">
        <f>Table3[[#This Row],[Column33]]/31</f>
        <v>0</v>
      </c>
      <c r="AM17" s="16">
        <f>Table3[[#This Row],[Column34]]/31</f>
        <v>3.2258064516129031E-2</v>
      </c>
      <c r="AN17" s="17">
        <f>Table3[[#This Row],[Column35]]/31</f>
        <v>6.4516129032258063E-2</v>
      </c>
      <c r="AO17" t="str">
        <f>IF(OR(Table3[[#This Row],[Column33]]&gt;3,Table3[[#This Row],[Column35]]&gt;3),"Yes","No")</f>
        <v>No</v>
      </c>
    </row>
    <row r="18" spans="1:41" x14ac:dyDescent="0.3">
      <c r="A18" s="9" t="s">
        <v>17</v>
      </c>
      <c r="B18" s="10" t="s">
        <v>26</v>
      </c>
      <c r="C18" s="10" t="s">
        <v>26</v>
      </c>
      <c r="D18" s="10" t="s">
        <v>26</v>
      </c>
      <c r="E18" s="10" t="s">
        <v>26</v>
      </c>
      <c r="F18" s="10" t="s">
        <v>26</v>
      </c>
      <c r="G18" s="10" t="s">
        <v>26</v>
      </c>
      <c r="H18" s="10" t="s">
        <v>26</v>
      </c>
      <c r="I18" s="10" t="s">
        <v>26</v>
      </c>
      <c r="J18" s="10" t="s">
        <v>26</v>
      </c>
      <c r="K18" s="10" t="s">
        <v>26</v>
      </c>
      <c r="L18" s="10" t="s">
        <v>26</v>
      </c>
      <c r="M18" s="10" t="s">
        <v>26</v>
      </c>
      <c r="N18" s="10" t="s">
        <v>26</v>
      </c>
      <c r="O18" s="10" t="s">
        <v>26</v>
      </c>
      <c r="P18" s="10" t="s">
        <v>26</v>
      </c>
      <c r="Q18" s="10" t="s">
        <v>26</v>
      </c>
      <c r="R18" s="10" t="s">
        <v>26</v>
      </c>
      <c r="S18" s="10" t="s">
        <v>26</v>
      </c>
      <c r="T18" s="10" t="s">
        <v>26</v>
      </c>
      <c r="U18" s="10" t="s">
        <v>26</v>
      </c>
      <c r="V18" s="10" t="s">
        <v>26</v>
      </c>
      <c r="W18" s="10" t="s">
        <v>28</v>
      </c>
      <c r="X18" s="10" t="s">
        <v>32</v>
      </c>
      <c r="Y18" s="10" t="s">
        <v>32</v>
      </c>
      <c r="Z18" s="10" t="s">
        <v>26</v>
      </c>
      <c r="AA18" s="10" t="s">
        <v>26</v>
      </c>
      <c r="AB18" s="10" t="s">
        <v>26</v>
      </c>
      <c r="AC18" s="10" t="s">
        <v>26</v>
      </c>
      <c r="AD18" s="10" t="s">
        <v>26</v>
      </c>
      <c r="AE18" s="10" t="s">
        <v>26</v>
      </c>
      <c r="AF18" s="11" t="s">
        <v>26</v>
      </c>
      <c r="AG18" s="9">
        <f>COUNTIF(Table3[[#This Row],[August]:[Column31]],"P")</f>
        <v>28</v>
      </c>
      <c r="AH18" s="10">
        <f>COUNTIF(Table3[[#This Row],[August]:[Column31]],"U")</f>
        <v>1</v>
      </c>
      <c r="AI18" s="10">
        <f>COUNTIF(Table3[[#This Row],[August]:[Column31]],"E")</f>
        <v>0</v>
      </c>
      <c r="AJ18" s="11">
        <f>COUNTIF(Table3[[#This Row],[August]:[Column31]],"T")</f>
        <v>2</v>
      </c>
      <c r="AK18" s="15">
        <f>Table3[[#This Row],[Column32]]/31</f>
        <v>0.90322580645161288</v>
      </c>
      <c r="AL18" s="16">
        <f>Table3[[#This Row],[Column33]]/31</f>
        <v>3.2258064516129031E-2</v>
      </c>
      <c r="AM18" s="16">
        <f>Table3[[#This Row],[Column34]]/31</f>
        <v>0</v>
      </c>
      <c r="AN18" s="17">
        <f>Table3[[#This Row],[Column35]]/31</f>
        <v>6.4516129032258063E-2</v>
      </c>
      <c r="AO18" t="str">
        <f>IF(OR(Table3[[#This Row],[Column33]]&gt;3,Table3[[#This Row],[Column35]]&gt;3),"Yes","No")</f>
        <v>No</v>
      </c>
    </row>
    <row r="19" spans="1:41" x14ac:dyDescent="0.3">
      <c r="A19" s="9" t="s">
        <v>18</v>
      </c>
      <c r="B19" s="10" t="s">
        <v>29</v>
      </c>
      <c r="C19" s="10" t="s">
        <v>29</v>
      </c>
      <c r="D19" s="10" t="s">
        <v>29</v>
      </c>
      <c r="E19" s="10" t="s">
        <v>26</v>
      </c>
      <c r="F19" s="10" t="s">
        <v>26</v>
      </c>
      <c r="G19" s="10" t="s">
        <v>26</v>
      </c>
      <c r="H19" s="10" t="s">
        <v>26</v>
      </c>
      <c r="I19" s="10" t="s">
        <v>26</v>
      </c>
      <c r="J19" s="10" t="s">
        <v>26</v>
      </c>
      <c r="K19" s="10" t="s">
        <v>26</v>
      </c>
      <c r="L19" s="10" t="s">
        <v>26</v>
      </c>
      <c r="M19" s="10" t="s">
        <v>26</v>
      </c>
      <c r="N19" s="10" t="s">
        <v>26</v>
      </c>
      <c r="O19" s="10" t="s">
        <v>26</v>
      </c>
      <c r="P19" s="10" t="s">
        <v>26</v>
      </c>
      <c r="Q19" s="10" t="s">
        <v>26</v>
      </c>
      <c r="R19" s="10" t="s">
        <v>26</v>
      </c>
      <c r="S19" s="10" t="s">
        <v>32</v>
      </c>
      <c r="T19" s="10" t="s">
        <v>26</v>
      </c>
      <c r="U19" s="10" t="s">
        <v>26</v>
      </c>
      <c r="V19" s="10" t="s">
        <v>26</v>
      </c>
      <c r="W19" s="10" t="s">
        <v>26</v>
      </c>
      <c r="X19" s="10" t="s">
        <v>26</v>
      </c>
      <c r="Y19" s="10" t="s">
        <v>26</v>
      </c>
      <c r="Z19" s="10" t="s">
        <v>26</v>
      </c>
      <c r="AA19" s="10" t="s">
        <v>26</v>
      </c>
      <c r="AB19" s="10" t="s">
        <v>32</v>
      </c>
      <c r="AC19" s="10" t="s">
        <v>26</v>
      </c>
      <c r="AD19" s="10" t="s">
        <v>26</v>
      </c>
      <c r="AE19" s="10" t="s">
        <v>26</v>
      </c>
      <c r="AF19" s="11" t="s">
        <v>26</v>
      </c>
      <c r="AG19" s="9">
        <f>COUNTIF(Table3[[#This Row],[August]:[Column31]],"P")</f>
        <v>26</v>
      </c>
      <c r="AH19" s="10">
        <f>COUNTIF(Table3[[#This Row],[August]:[Column31]],"U")</f>
        <v>0</v>
      </c>
      <c r="AI19" s="10">
        <f>COUNTIF(Table3[[#This Row],[August]:[Column31]],"E")</f>
        <v>3</v>
      </c>
      <c r="AJ19" s="11">
        <f>COUNTIF(Table3[[#This Row],[August]:[Column31]],"T")</f>
        <v>2</v>
      </c>
      <c r="AK19" s="15">
        <f>Table3[[#This Row],[Column32]]/31</f>
        <v>0.83870967741935487</v>
      </c>
      <c r="AL19" s="16">
        <f>Table3[[#This Row],[Column33]]/31</f>
        <v>0</v>
      </c>
      <c r="AM19" s="16">
        <f>Table3[[#This Row],[Column34]]/31</f>
        <v>9.6774193548387094E-2</v>
      </c>
      <c r="AN19" s="17">
        <f>Table3[[#This Row],[Column35]]/31</f>
        <v>6.4516129032258063E-2</v>
      </c>
      <c r="AO19" t="str">
        <f>IF(OR(Table3[[#This Row],[Column33]]&gt;3,Table3[[#This Row],[Column35]]&gt;3),"Yes","No")</f>
        <v>No</v>
      </c>
    </row>
    <row r="20" spans="1:41" x14ac:dyDescent="0.3">
      <c r="A20" s="9" t="s">
        <v>19</v>
      </c>
      <c r="B20" s="10" t="s">
        <v>32</v>
      </c>
      <c r="C20" s="10" t="s">
        <v>26</v>
      </c>
      <c r="D20" s="10" t="s">
        <v>26</v>
      </c>
      <c r="E20" s="10" t="s">
        <v>26</v>
      </c>
      <c r="F20" s="10" t="s">
        <v>26</v>
      </c>
      <c r="G20" s="10" t="s">
        <v>26</v>
      </c>
      <c r="H20" s="10" t="s">
        <v>26</v>
      </c>
      <c r="I20" s="10" t="s">
        <v>26</v>
      </c>
      <c r="J20" s="10" t="s">
        <v>26</v>
      </c>
      <c r="K20" s="10" t="s">
        <v>26</v>
      </c>
      <c r="L20" s="10" t="s">
        <v>26</v>
      </c>
      <c r="M20" s="10" t="s">
        <v>26</v>
      </c>
      <c r="N20" s="10" t="s">
        <v>28</v>
      </c>
      <c r="O20" s="10" t="s">
        <v>26</v>
      </c>
      <c r="P20" s="10" t="s">
        <v>26</v>
      </c>
      <c r="Q20" s="10" t="s">
        <v>26</v>
      </c>
      <c r="R20" s="10" t="s">
        <v>26</v>
      </c>
      <c r="S20" s="10" t="s">
        <v>26</v>
      </c>
      <c r="T20" s="10" t="s">
        <v>26</v>
      </c>
      <c r="U20" s="10" t="s">
        <v>26</v>
      </c>
      <c r="V20" s="10" t="s">
        <v>26</v>
      </c>
      <c r="W20" s="10" t="s">
        <v>26</v>
      </c>
      <c r="X20" s="10" t="s">
        <v>32</v>
      </c>
      <c r="Y20" s="10" t="s">
        <v>26</v>
      </c>
      <c r="Z20" s="10" t="s">
        <v>26</v>
      </c>
      <c r="AA20" s="10" t="s">
        <v>26</v>
      </c>
      <c r="AB20" s="10" t="s">
        <v>26</v>
      </c>
      <c r="AC20" s="10" t="s">
        <v>26</v>
      </c>
      <c r="AD20" s="10" t="s">
        <v>26</v>
      </c>
      <c r="AE20" s="10" t="s">
        <v>26</v>
      </c>
      <c r="AF20" s="11" t="s">
        <v>26</v>
      </c>
      <c r="AG20" s="9">
        <f>COUNTIF(Table3[[#This Row],[August]:[Column31]],"P")</f>
        <v>28</v>
      </c>
      <c r="AH20" s="10">
        <f>COUNTIF(Table3[[#This Row],[August]:[Column31]],"U")</f>
        <v>1</v>
      </c>
      <c r="AI20" s="10">
        <f>COUNTIF(Table3[[#This Row],[August]:[Column31]],"E")</f>
        <v>0</v>
      </c>
      <c r="AJ20" s="11">
        <f>COUNTIF(Table3[[#This Row],[August]:[Column31]],"T")</f>
        <v>2</v>
      </c>
      <c r="AK20" s="15">
        <f>Table3[[#This Row],[Column32]]/31</f>
        <v>0.90322580645161288</v>
      </c>
      <c r="AL20" s="16">
        <f>Table3[[#This Row],[Column33]]/31</f>
        <v>3.2258064516129031E-2</v>
      </c>
      <c r="AM20" s="16">
        <f>Table3[[#This Row],[Column34]]/31</f>
        <v>0</v>
      </c>
      <c r="AN20" s="17">
        <f>Table3[[#This Row],[Column35]]/31</f>
        <v>6.4516129032258063E-2</v>
      </c>
      <c r="AO20" t="str">
        <f>IF(OR(Table3[[#This Row],[Column33]]&gt;3,Table3[[#This Row],[Column35]]&gt;3),"Yes","No")</f>
        <v>No</v>
      </c>
    </row>
    <row r="21" spans="1:41" x14ac:dyDescent="0.3">
      <c r="A21" s="9" t="s">
        <v>20</v>
      </c>
      <c r="B21" s="10" t="s">
        <v>26</v>
      </c>
      <c r="C21" s="10" t="s">
        <v>26</v>
      </c>
      <c r="D21" s="10" t="s">
        <v>26</v>
      </c>
      <c r="E21" s="10" t="s">
        <v>26</v>
      </c>
      <c r="F21" s="10" t="s">
        <v>26</v>
      </c>
      <c r="G21" s="10" t="s">
        <v>26</v>
      </c>
      <c r="H21" s="10" t="s">
        <v>26</v>
      </c>
      <c r="I21" s="10" t="s">
        <v>26</v>
      </c>
      <c r="J21" s="10" t="s">
        <v>26</v>
      </c>
      <c r="K21" s="10" t="s">
        <v>26</v>
      </c>
      <c r="L21" s="10" t="s">
        <v>26</v>
      </c>
      <c r="M21" s="10" t="s">
        <v>26</v>
      </c>
      <c r="N21" s="10" t="s">
        <v>26</v>
      </c>
      <c r="O21" s="10" t="s">
        <v>26</v>
      </c>
      <c r="P21" s="10" t="s">
        <v>26</v>
      </c>
      <c r="Q21" s="10" t="s">
        <v>26</v>
      </c>
      <c r="R21" s="10" t="s">
        <v>26</v>
      </c>
      <c r="S21" s="10" t="s">
        <v>29</v>
      </c>
      <c r="T21" s="10" t="s">
        <v>29</v>
      </c>
      <c r="U21" s="10" t="s">
        <v>26</v>
      </c>
      <c r="V21" s="10" t="s">
        <v>32</v>
      </c>
      <c r="W21" s="10" t="s">
        <v>26</v>
      </c>
      <c r="X21" s="10" t="s">
        <v>26</v>
      </c>
      <c r="Y21" s="10" t="s">
        <v>26</v>
      </c>
      <c r="Z21" s="10" t="s">
        <v>26</v>
      </c>
      <c r="AA21" s="10" t="s">
        <v>26</v>
      </c>
      <c r="AB21" s="10" t="s">
        <v>26</v>
      </c>
      <c r="AC21" s="10" t="s">
        <v>26</v>
      </c>
      <c r="AD21" s="10" t="s">
        <v>26</v>
      </c>
      <c r="AE21" s="10" t="s">
        <v>26</v>
      </c>
      <c r="AF21" s="11" t="s">
        <v>26</v>
      </c>
      <c r="AG21" s="9">
        <f>COUNTIF(Table3[[#This Row],[August]:[Column31]],"P")</f>
        <v>28</v>
      </c>
      <c r="AH21" s="10">
        <f>COUNTIF(Table3[[#This Row],[August]:[Column31]],"U")</f>
        <v>0</v>
      </c>
      <c r="AI21" s="10">
        <f>COUNTIF(Table3[[#This Row],[August]:[Column31]],"E")</f>
        <v>2</v>
      </c>
      <c r="AJ21" s="11">
        <f>COUNTIF(Table3[[#This Row],[August]:[Column31]],"T")</f>
        <v>1</v>
      </c>
      <c r="AK21" s="15">
        <f>Table3[[#This Row],[Column32]]/31</f>
        <v>0.90322580645161288</v>
      </c>
      <c r="AL21" s="16">
        <f>Table3[[#This Row],[Column33]]/31</f>
        <v>0</v>
      </c>
      <c r="AM21" s="16">
        <f>Table3[[#This Row],[Column34]]/31</f>
        <v>6.4516129032258063E-2</v>
      </c>
      <c r="AN21" s="17">
        <f>Table3[[#This Row],[Column35]]/31</f>
        <v>3.2258064516129031E-2</v>
      </c>
      <c r="AO21" t="str">
        <f>IF(OR(Table3[[#This Row],[Column33]]&gt;3,Table3[[#This Row],[Column35]]&gt;3),"Yes","No")</f>
        <v>No</v>
      </c>
    </row>
    <row r="22" spans="1:41" x14ac:dyDescent="0.3">
      <c r="A22" s="9" t="s">
        <v>21</v>
      </c>
      <c r="B22" s="10" t="s">
        <v>26</v>
      </c>
      <c r="C22" s="10" t="s">
        <v>26</v>
      </c>
      <c r="D22" s="10" t="s">
        <v>32</v>
      </c>
      <c r="E22" s="10" t="s">
        <v>26</v>
      </c>
      <c r="F22" s="10" t="s">
        <v>26</v>
      </c>
      <c r="G22" s="10" t="s">
        <v>26</v>
      </c>
      <c r="H22" s="10" t="s">
        <v>26</v>
      </c>
      <c r="I22" s="10" t="s">
        <v>26</v>
      </c>
      <c r="J22" s="10" t="s">
        <v>26</v>
      </c>
      <c r="K22" s="10" t="s">
        <v>26</v>
      </c>
      <c r="L22" s="10" t="s">
        <v>26</v>
      </c>
      <c r="M22" s="10" t="s">
        <v>28</v>
      </c>
      <c r="N22" s="10" t="s">
        <v>32</v>
      </c>
      <c r="O22" s="10" t="s">
        <v>28</v>
      </c>
      <c r="P22" s="10" t="s">
        <v>26</v>
      </c>
      <c r="Q22" s="10" t="s">
        <v>26</v>
      </c>
      <c r="R22" s="10" t="s">
        <v>26</v>
      </c>
      <c r="S22" s="10" t="s">
        <v>26</v>
      </c>
      <c r="T22" s="10" t="s">
        <v>26</v>
      </c>
      <c r="U22" s="10" t="s">
        <v>26</v>
      </c>
      <c r="V22" s="10" t="s">
        <v>26</v>
      </c>
      <c r="W22" s="10" t="s">
        <v>26</v>
      </c>
      <c r="X22" s="10" t="s">
        <v>26</v>
      </c>
      <c r="Y22" s="10" t="s">
        <v>26</v>
      </c>
      <c r="Z22" s="10" t="s">
        <v>26</v>
      </c>
      <c r="AA22" s="10" t="s">
        <v>26</v>
      </c>
      <c r="AB22" s="10" t="s">
        <v>26</v>
      </c>
      <c r="AC22" s="10" t="s">
        <v>26</v>
      </c>
      <c r="AD22" s="10" t="s">
        <v>26</v>
      </c>
      <c r="AE22" s="10" t="s">
        <v>26</v>
      </c>
      <c r="AF22" s="11" t="s">
        <v>26</v>
      </c>
      <c r="AG22" s="9">
        <f>COUNTIF(Table3[[#This Row],[August]:[Column31]],"P")</f>
        <v>27</v>
      </c>
      <c r="AH22" s="10">
        <f>COUNTIF(Table3[[#This Row],[August]:[Column31]],"U")</f>
        <v>2</v>
      </c>
      <c r="AI22" s="10">
        <f>COUNTIF(Table3[[#This Row],[August]:[Column31]],"E")</f>
        <v>0</v>
      </c>
      <c r="AJ22" s="11">
        <f>COUNTIF(Table3[[#This Row],[August]:[Column31]],"T")</f>
        <v>2</v>
      </c>
      <c r="AK22" s="15">
        <f>Table3[[#This Row],[Column32]]/31</f>
        <v>0.87096774193548387</v>
      </c>
      <c r="AL22" s="16">
        <f>Table3[[#This Row],[Column33]]/31</f>
        <v>6.4516129032258063E-2</v>
      </c>
      <c r="AM22" s="16">
        <f>Table3[[#This Row],[Column34]]/31</f>
        <v>0</v>
      </c>
      <c r="AN22" s="17">
        <f>Table3[[#This Row],[Column35]]/31</f>
        <v>6.4516129032258063E-2</v>
      </c>
      <c r="AO22" t="str">
        <f>IF(OR(Table3[[#This Row],[Column33]]&gt;3,Table3[[#This Row],[Column35]]&gt;3),"Yes","No")</f>
        <v>No</v>
      </c>
    </row>
    <row r="23" spans="1:41" x14ac:dyDescent="0.3">
      <c r="A23" s="9" t="s">
        <v>22</v>
      </c>
      <c r="B23" s="10" t="s">
        <v>26</v>
      </c>
      <c r="C23" s="10" t="s">
        <v>26</v>
      </c>
      <c r="D23" s="10" t="s">
        <v>26</v>
      </c>
      <c r="E23" s="10" t="s">
        <v>26</v>
      </c>
      <c r="F23" s="10" t="s">
        <v>26</v>
      </c>
      <c r="G23" s="10" t="s">
        <v>26</v>
      </c>
      <c r="H23" s="10" t="s">
        <v>26</v>
      </c>
      <c r="I23" s="10" t="s">
        <v>26</v>
      </c>
      <c r="J23" s="10" t="s">
        <v>26</v>
      </c>
      <c r="K23" s="10" t="s">
        <v>26</v>
      </c>
      <c r="L23" s="10" t="s">
        <v>26</v>
      </c>
      <c r="M23" s="10" t="s">
        <v>26</v>
      </c>
      <c r="N23" s="10" t="s">
        <v>26</v>
      </c>
      <c r="O23" s="10" t="s">
        <v>26</v>
      </c>
      <c r="P23" s="10" t="s">
        <v>26</v>
      </c>
      <c r="Q23" s="10" t="s">
        <v>26</v>
      </c>
      <c r="R23" s="10" t="s">
        <v>26</v>
      </c>
      <c r="S23" s="10" t="s">
        <v>26</v>
      </c>
      <c r="T23" s="10" t="s">
        <v>26</v>
      </c>
      <c r="U23" s="10" t="s">
        <v>26</v>
      </c>
      <c r="V23" s="10" t="s">
        <v>26</v>
      </c>
      <c r="W23" s="10" t="s">
        <v>26</v>
      </c>
      <c r="X23" s="10" t="s">
        <v>26</v>
      </c>
      <c r="Y23" s="10" t="s">
        <v>26</v>
      </c>
      <c r="Z23" s="10" t="s">
        <v>26</v>
      </c>
      <c r="AA23" s="10" t="s">
        <v>26</v>
      </c>
      <c r="AB23" s="10" t="s">
        <v>26</v>
      </c>
      <c r="AC23" s="10" t="s">
        <v>26</v>
      </c>
      <c r="AD23" s="10" t="s">
        <v>26</v>
      </c>
      <c r="AE23" s="10" t="s">
        <v>26</v>
      </c>
      <c r="AF23" s="11" t="s">
        <v>26</v>
      </c>
      <c r="AG23" s="9">
        <f>COUNTIF(Table3[[#This Row],[August]:[Column31]],"P")</f>
        <v>31</v>
      </c>
      <c r="AH23" s="10">
        <f>COUNTIF(Table3[[#This Row],[August]:[Column31]],"U")</f>
        <v>0</v>
      </c>
      <c r="AI23" s="10">
        <f>COUNTIF(Table3[[#This Row],[August]:[Column31]],"E")</f>
        <v>0</v>
      </c>
      <c r="AJ23" s="11">
        <f>COUNTIF(Table3[[#This Row],[August]:[Column31]],"T")</f>
        <v>0</v>
      </c>
      <c r="AK23" s="15">
        <f>Table3[[#This Row],[Column32]]/31</f>
        <v>1</v>
      </c>
      <c r="AL23" s="16">
        <f>Table3[[#This Row],[Column33]]/31</f>
        <v>0</v>
      </c>
      <c r="AM23" s="16">
        <f>Table3[[#This Row],[Column34]]/31</f>
        <v>0</v>
      </c>
      <c r="AN23" s="17">
        <f>Table3[[#This Row],[Column35]]/31</f>
        <v>0</v>
      </c>
      <c r="AO23" t="str">
        <f>IF(OR(Table3[[#This Row],[Column33]]&gt;3,Table3[[#This Row],[Column35]]&gt;3),"Yes","No")</f>
        <v>No</v>
      </c>
    </row>
    <row r="24" spans="1:41" ht="15" thickBot="1" x14ac:dyDescent="0.35">
      <c r="A24" s="12" t="s">
        <v>23</v>
      </c>
      <c r="B24" s="13" t="s">
        <v>26</v>
      </c>
      <c r="C24" s="13" t="s">
        <v>26</v>
      </c>
      <c r="D24" s="13" t="s">
        <v>26</v>
      </c>
      <c r="E24" s="13" t="s">
        <v>26</v>
      </c>
      <c r="F24" s="13" t="s">
        <v>26</v>
      </c>
      <c r="G24" s="13" t="s">
        <v>26</v>
      </c>
      <c r="H24" s="13" t="s">
        <v>26</v>
      </c>
      <c r="I24" s="13" t="s">
        <v>26</v>
      </c>
      <c r="J24" s="13" t="s">
        <v>26</v>
      </c>
      <c r="K24" s="13" t="s">
        <v>26</v>
      </c>
      <c r="L24" s="13" t="s">
        <v>26</v>
      </c>
      <c r="M24" s="13" t="s">
        <v>26</v>
      </c>
      <c r="N24" s="13" t="s">
        <v>26</v>
      </c>
      <c r="O24" s="13" t="s">
        <v>26</v>
      </c>
      <c r="P24" s="13" t="s">
        <v>26</v>
      </c>
      <c r="Q24" s="13" t="s">
        <v>28</v>
      </c>
      <c r="R24" s="13" t="s">
        <v>26</v>
      </c>
      <c r="S24" s="13" t="s">
        <v>26</v>
      </c>
      <c r="T24" s="13" t="s">
        <v>26</v>
      </c>
      <c r="U24" s="13" t="s">
        <v>26</v>
      </c>
      <c r="V24" s="13" t="s">
        <v>26</v>
      </c>
      <c r="W24" s="13" t="s">
        <v>26</v>
      </c>
      <c r="X24" s="13" t="s">
        <v>32</v>
      </c>
      <c r="Y24" s="13" t="s">
        <v>32</v>
      </c>
      <c r="Z24" s="13" t="s">
        <v>26</v>
      </c>
      <c r="AA24" s="13" t="s">
        <v>26</v>
      </c>
      <c r="AB24" s="13" t="s">
        <v>26</v>
      </c>
      <c r="AC24" s="13" t="s">
        <v>26</v>
      </c>
      <c r="AD24" s="13" t="s">
        <v>26</v>
      </c>
      <c r="AE24" s="13" t="s">
        <v>26</v>
      </c>
      <c r="AF24" s="14" t="s">
        <v>26</v>
      </c>
      <c r="AG24" s="12">
        <f>COUNTIF(Table3[[#This Row],[August]:[Column31]],"P")</f>
        <v>28</v>
      </c>
      <c r="AH24" s="13">
        <f>COUNTIF(Table3[[#This Row],[August]:[Column31]],"U")</f>
        <v>1</v>
      </c>
      <c r="AI24" s="13">
        <f>COUNTIF(Table3[[#This Row],[August]:[Column31]],"E")</f>
        <v>0</v>
      </c>
      <c r="AJ24" s="14">
        <f>COUNTIF(Table3[[#This Row],[August]:[Column31]],"T")</f>
        <v>2</v>
      </c>
      <c r="AK24" s="18">
        <f>Table3[[#This Row],[Column32]]/31</f>
        <v>0.90322580645161288</v>
      </c>
      <c r="AL24" s="19">
        <f>Table3[[#This Row],[Column33]]/31</f>
        <v>3.2258064516129031E-2</v>
      </c>
      <c r="AM24" s="19">
        <f>Table3[[#This Row],[Column34]]/31</f>
        <v>0</v>
      </c>
      <c r="AN24" s="20">
        <f>Table3[[#This Row],[Column35]]/31</f>
        <v>6.4516129032258063E-2</v>
      </c>
      <c r="AO24" t="str">
        <f>IF(OR(Table3[[#This Row],[Column33]]&gt;3,Table3[[#This Row],[Column35]]&gt;3),"Yes","No")</f>
        <v>No</v>
      </c>
    </row>
  </sheetData>
  <mergeCells count="3">
    <mergeCell ref="A1:AF1"/>
    <mergeCell ref="AG1:AJ1"/>
    <mergeCell ref="AK1:AN1"/>
  </mergeCells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C8C37-FC3B-4981-AFB4-463C4485A98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Keb</dc:creator>
  <cp:lastModifiedBy>Samantha Keb</cp:lastModifiedBy>
  <dcterms:created xsi:type="dcterms:W3CDTF">2023-09-17T05:41:41Z</dcterms:created>
  <dcterms:modified xsi:type="dcterms:W3CDTF">2023-09-18T04:48:06Z</dcterms:modified>
</cp:coreProperties>
</file>