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FC02-2</t>
        </r>
      </text>
    </comment>
    <comment ref="B13" authorId="0">
      <text>
        <r>
          <rPr>
            <sz val="10"/>
            <rFont val="Arial"/>
            <family val="2"/>
            <charset val="1"/>
          </rPr>
          <t xml:space="preserve">FC02-2</t>
        </r>
      </text>
    </comment>
    <comment ref="B23" authorId="0">
      <text>
        <r>
          <rPr>
            <sz val="10"/>
            <rFont val="Arial"/>
            <family val="2"/>
            <charset val="1"/>
          </rPr>
          <t xml:space="preserve">FC02-2</t>
        </r>
      </text>
    </comment>
  </commentList>
</comments>
</file>

<file path=xl/sharedStrings.xml><?xml version="1.0" encoding="utf-8"?>
<sst xmlns="http://schemas.openxmlformats.org/spreadsheetml/2006/main" count="27" uniqueCount="13">
  <si>
    <t xml:space="preserve">Standard</t>
  </si>
  <si>
    <t xml:space="preserve">Mediciones</t>
  </si>
  <si>
    <t xml:space="preserve"># medición</t>
  </si>
  <si>
    <t xml:space="preserve">I(C-12) inicial (nA)</t>
  </si>
  <si>
    <t xml:space="preserve">I(C-12) final (nA)</t>
  </si>
  <si>
    <t xml:space="preserve">C(C-14) (c)</t>
  </si>
  <si>
    <t xml:space="preserve">Δt(C-14) (s)</t>
  </si>
  <si>
    <t xml:space="preserve">12C</t>
  </si>
  <si>
    <t xml:space="preserve">Rs</t>
  </si>
  <si>
    <t xml:space="preserve">Muestra</t>
  </si>
  <si>
    <t xml:space="preserve">Rm</t>
  </si>
  <si>
    <t xml:space="preserve">Fondo</t>
  </si>
  <si>
    <t xml:space="preserve">Rf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</si>
</sst>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6666FF"/>
        <bgColor rgb="FF666699"/>
      </patternFill>
    </fill>
    <fill>
      <patternFill patternType="solid">
        <fgColor rgb="FF0000FF"/>
        <bgColor rgb="FF0000FF"/>
      </patternFill>
    </fill>
    <fill>
      <patternFill patternType="solid">
        <fgColor rgb="FFFF99FF"/>
        <bgColor rgb="FFCC99FF"/>
      </patternFill>
    </fill>
    <fill>
      <patternFill patternType="solid">
        <fgColor rgb="FFFF33FF"/>
        <bgColor rgb="FFFF00FF"/>
      </patternFill>
    </fill>
    <fill>
      <patternFill patternType="solid">
        <fgColor rgb="FF66FF99"/>
        <bgColor rgb="FFCCFFCC"/>
      </patternFill>
    </fill>
    <fill>
      <patternFill patternType="solid">
        <fgColor rgb="FF00CC33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66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0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1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2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3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4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5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6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7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8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9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10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11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12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13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14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15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16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17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18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19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20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21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22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23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24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25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26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27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28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29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30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31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32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33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34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35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36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37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38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313920</xdr:colOff>
      <xdr:row>9</xdr:row>
      <xdr:rowOff>18720</xdr:rowOff>
    </xdr:to>
    <xdr:sp>
      <xdr:nvSpPr>
        <xdr:cNvPr id="39" name="CustomShape 1" hidden="1"/>
        <xdr:cNvSpPr/>
      </xdr:nvSpPr>
      <xdr:spPr>
        <a:xfrm>
          <a:off x="0" y="0"/>
          <a:ext cx="9915120" cy="147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10" activeCellId="0" sqref="M10"/>
    </sheetView>
  </sheetViews>
  <sheetFormatPr defaultRowHeight="12.75"/>
  <cols>
    <col collapsed="false" hidden="false" max="1" min="1" style="1" width="26.7295918367347"/>
    <col collapsed="false" hidden="false" max="2" min="2" style="0" width="13.9030612244898"/>
    <col collapsed="false" hidden="false" max="3" min="3" style="0" width="13.3622448979592"/>
    <col collapsed="false" hidden="false" max="4" min="4" style="0" width="17.0102040816327"/>
    <col collapsed="false" hidden="false" max="5" min="5" style="0" width="15.9285714285714"/>
    <col collapsed="false" hidden="false" max="6" min="6" style="0" width="18.765306122449"/>
    <col collapsed="false" hidden="false" max="7" min="7" style="0" width="17.5510204081633"/>
    <col collapsed="false" hidden="false" max="31" min="8" style="0" width="12.8265306122449"/>
    <col collapsed="false" hidden="false" max="1025" min="32" style="0" width="11.3418367346939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2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false" ht="12.75" hidden="false" customHeight="false" outlineLevel="0" collapsed="false">
      <c r="A3" s="3" t="s">
        <v>2</v>
      </c>
      <c r="B3" s="4" t="n">
        <v>1</v>
      </c>
      <c r="C3" s="4" t="n">
        <v>2</v>
      </c>
      <c r="D3" s="4" t="n">
        <v>3</v>
      </c>
      <c r="E3" s="4" t="n">
        <v>4</v>
      </c>
      <c r="F3" s="4" t="n">
        <v>5</v>
      </c>
      <c r="G3" s="4" t="n">
        <v>6</v>
      </c>
      <c r="H3" s="4" t="n">
        <v>7</v>
      </c>
      <c r="I3" s="4" t="n">
        <v>8</v>
      </c>
      <c r="J3" s="4" t="n">
        <v>9</v>
      </c>
      <c r="K3" s="4" t="n">
        <v>10</v>
      </c>
      <c r="L3" s="4" t="n">
        <v>11</v>
      </c>
      <c r="M3" s="4" t="n">
        <v>12</v>
      </c>
      <c r="N3" s="4" t="n">
        <v>13</v>
      </c>
      <c r="O3" s="4" t="n">
        <v>14</v>
      </c>
      <c r="P3" s="4" t="n">
        <v>15</v>
      </c>
      <c r="Q3" s="4" t="n">
        <v>16</v>
      </c>
      <c r="R3" s="4" t="n">
        <v>17</v>
      </c>
      <c r="S3" s="4" t="n">
        <v>18</v>
      </c>
      <c r="T3" s="4" t="n">
        <v>19</v>
      </c>
      <c r="U3" s="4" t="n">
        <v>20</v>
      </c>
    </row>
    <row r="4" customFormat="false" ht="12.8" hidden="false" customHeight="false" outlineLevel="0" collapsed="false">
      <c r="A4" s="3" t="s">
        <v>3</v>
      </c>
      <c r="B4" s="5" t="n">
        <v>403</v>
      </c>
      <c r="C4" s="5" t="n">
        <v>406.5</v>
      </c>
      <c r="D4" s="5" t="n">
        <v>414</v>
      </c>
      <c r="E4" s="5" t="n">
        <v>416</v>
      </c>
      <c r="F4" s="5" t="n">
        <v>412</v>
      </c>
      <c r="G4" s="5" t="n">
        <v>415</v>
      </c>
      <c r="H4" s="5" t="n">
        <v>409</v>
      </c>
      <c r="I4" s="5" t="n">
        <v>411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customFormat="false" ht="12.75" hidden="false" customHeight="false" outlineLevel="0" collapsed="false">
      <c r="A5" s="3" t="s">
        <v>4</v>
      </c>
      <c r="B5" s="5" t="n">
        <v>406.5</v>
      </c>
      <c r="C5" s="5" t="n">
        <v>414</v>
      </c>
      <c r="D5" s="5" t="n">
        <v>415</v>
      </c>
      <c r="E5" s="5" t="n">
        <v>412</v>
      </c>
      <c r="F5" s="5" t="n">
        <v>414</v>
      </c>
      <c r="G5" s="5" t="n">
        <v>410</v>
      </c>
      <c r="H5" s="5" t="n">
        <v>410</v>
      </c>
      <c r="I5" s="5" t="n">
        <v>398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customFormat="false" ht="12.8" hidden="false" customHeight="false" outlineLevel="0" collapsed="false">
      <c r="A6" s="3" t="s">
        <v>5</v>
      </c>
      <c r="B6" s="5" t="n">
        <v>160</v>
      </c>
      <c r="C6" s="5" t="n">
        <v>159</v>
      </c>
      <c r="D6" s="5" t="n">
        <v>179</v>
      </c>
      <c r="E6" s="5" t="n">
        <v>192</v>
      </c>
      <c r="F6" s="5" t="n">
        <v>203</v>
      </c>
      <c r="G6" s="5" t="n">
        <v>172</v>
      </c>
      <c r="H6" s="5" t="n">
        <v>202</v>
      </c>
      <c r="I6" s="5" t="n">
        <v>157</v>
      </c>
      <c r="J6" s="5" t="n">
        <f aca="false">SUM(B6:I6)</f>
        <v>1424</v>
      </c>
      <c r="K6" s="0" t="n">
        <f aca="false">+J6/8</f>
        <v>178</v>
      </c>
      <c r="L6" s="5" t="n">
        <f aca="false">SQRT(J6/8)/SQRT(8)</f>
        <v>4.7169905660283</v>
      </c>
      <c r="M6" s="5" t="n">
        <f aca="false">+L6/K6</f>
        <v>0.026499947000159</v>
      </c>
      <c r="N6" s="5"/>
      <c r="O6" s="5"/>
      <c r="P6" s="5"/>
      <c r="Q6" s="5"/>
      <c r="R6" s="5"/>
      <c r="S6" s="5"/>
      <c r="T6" s="5"/>
      <c r="U6" s="5"/>
    </row>
    <row r="7" customFormat="false" ht="12.75" hidden="false" customHeight="false" outlineLevel="0" collapsed="false">
      <c r="A7" s="3" t="s">
        <v>6</v>
      </c>
      <c r="B7" s="5" t="n">
        <v>300</v>
      </c>
      <c r="C7" s="5" t="n">
        <v>300</v>
      </c>
      <c r="D7" s="5" t="n">
        <v>300</v>
      </c>
      <c r="E7" s="5" t="n">
        <v>300</v>
      </c>
      <c r="F7" s="5" t="n">
        <v>300</v>
      </c>
      <c r="G7" s="5" t="n">
        <v>300</v>
      </c>
      <c r="H7" s="5" t="n">
        <v>300</v>
      </c>
      <c r="I7" s="5" t="n">
        <v>300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customFormat="false" ht="12.8" hidden="false" customHeight="false" outlineLevel="0" collapsed="false">
      <c r="A8" s="6" t="s">
        <v>7</v>
      </c>
      <c r="B8" s="0" t="n">
        <f aca="false">(B4+B5)/2/3*B7*6240000000</f>
        <v>252564000000000</v>
      </c>
      <c r="C8" s="0" t="n">
        <f aca="false">(C4+C5)/2/3*C7*6240000000</f>
        <v>255996000000000</v>
      </c>
      <c r="D8" s="0" t="n">
        <f aca="false">(D4+D5)/2/3*D7*6240000000</f>
        <v>258648000000000</v>
      </c>
      <c r="E8" s="0" t="n">
        <f aca="false">(E4+E5)/2/3*E7*6240000000</f>
        <v>258336000000000</v>
      </c>
      <c r="F8" s="0" t="n">
        <f aca="false">(F4+F5)/2/3*F7*6240000000</f>
        <v>257712000000000</v>
      </c>
      <c r="G8" s="0" t="n">
        <f aca="false">(G4+G5)/2/3*G7*6240000000</f>
        <v>257400000000000</v>
      </c>
      <c r="H8" s="0" t="n">
        <f aca="false">(H4+H5)/2/3*H7*6240000000</f>
        <v>255528000000000</v>
      </c>
      <c r="I8" s="0" t="n">
        <f aca="false">(I4+I5)/2/3*I7*6240000000</f>
        <v>252408000000000</v>
      </c>
      <c r="J8" s="5" t="n">
        <f aca="false">SUM(B8:I8)</f>
        <v>2048592000000000</v>
      </c>
    </row>
    <row r="9" customFormat="false" ht="12.8" hidden="false" customHeight="false" outlineLevel="0" collapsed="false">
      <c r="A9" s="6" t="s">
        <v>8</v>
      </c>
      <c r="B9" s="0" t="n">
        <f aca="false">B6/B8</f>
        <v>6.33502795331084E-013</v>
      </c>
      <c r="C9" s="0" t="n">
        <f aca="false">C6/C8</f>
        <v>6.2110345474148E-013</v>
      </c>
      <c r="D9" s="0" t="n">
        <f aca="false">D6/D8</f>
        <v>6.92060251770746E-013</v>
      </c>
      <c r="E9" s="0" t="n">
        <f aca="false">E6/E8</f>
        <v>7.43218134522482E-013</v>
      </c>
      <c r="F9" s="0" t="n">
        <f aca="false">F6/F8</f>
        <v>7.87700999565406E-013</v>
      </c>
      <c r="G9" s="0" t="n">
        <f aca="false">G6/G8</f>
        <v>6.68220668220668E-013</v>
      </c>
      <c r="H9" s="0" t="n">
        <f aca="false">H6/H8</f>
        <v>7.90520021289252E-013</v>
      </c>
      <c r="I9" s="0" t="n">
        <f aca="false">I6/I8</f>
        <v>6.22008811131184E-013</v>
      </c>
      <c r="J9" s="0" t="n">
        <f aca="false">AVERAGE(B9:I9)</f>
        <v>6.94791892071538E-013</v>
      </c>
      <c r="K9" s="0" t="n">
        <f aca="false">STDEV(B9:I9)</f>
        <v>7.10515766176643E-014</v>
      </c>
      <c r="L9" s="0" t="n">
        <f aca="false">+K9/J9</f>
        <v>0.102263105583778</v>
      </c>
      <c r="M9" s="0" t="n">
        <f aca="false">+L9/SQRT(8)</f>
        <v>0.0361554677117425</v>
      </c>
    </row>
    <row r="10" customFormat="false" ht="12.75" hidden="false" customHeight="false" outlineLevel="0" collapsed="false">
      <c r="A10" s="0"/>
      <c r="J10" s="0" t="n">
        <f aca="false">J6/J8</f>
        <v>6.95111569311996E-013</v>
      </c>
      <c r="K10" s="0" t="n">
        <f aca="false">L6/J8</f>
        <v>2.30255246824565E-015</v>
      </c>
    </row>
    <row r="11" customFormat="false" ht="12.75" hidden="false" customHeight="false" outlineLevel="0" collapsed="false">
      <c r="A11" s="7" t="s">
        <v>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customFormat="false" ht="12.75" hidden="false" customHeight="false" outlineLevel="0" collapsed="false">
      <c r="A12" s="7" t="s">
        <v>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customFormat="false" ht="12.75" hidden="false" customHeight="false" outlineLevel="0" collapsed="false">
      <c r="A13" s="8" t="s">
        <v>2</v>
      </c>
      <c r="B13" s="9" t="n">
        <v>1</v>
      </c>
      <c r="C13" s="9" t="n">
        <v>2</v>
      </c>
      <c r="D13" s="9" t="n">
        <v>3</v>
      </c>
      <c r="E13" s="9" t="n">
        <v>4</v>
      </c>
      <c r="F13" s="9" t="n">
        <v>5</v>
      </c>
      <c r="G13" s="9" t="n">
        <v>6</v>
      </c>
      <c r="H13" s="9" t="n">
        <v>7</v>
      </c>
      <c r="I13" s="9" t="n">
        <v>8</v>
      </c>
      <c r="J13" s="9" t="n">
        <v>9</v>
      </c>
      <c r="K13" s="9" t="n">
        <v>10</v>
      </c>
      <c r="L13" s="9" t="n">
        <v>11</v>
      </c>
      <c r="M13" s="9" t="n">
        <v>12</v>
      </c>
      <c r="N13" s="9" t="n">
        <v>13</v>
      </c>
      <c r="O13" s="9" t="n">
        <v>14</v>
      </c>
      <c r="P13" s="9" t="n">
        <v>15</v>
      </c>
      <c r="Q13" s="9" t="n">
        <v>16</v>
      </c>
      <c r="R13" s="9" t="n">
        <v>17</v>
      </c>
      <c r="S13" s="9" t="n">
        <v>18</v>
      </c>
      <c r="T13" s="9" t="n">
        <v>19</v>
      </c>
      <c r="U13" s="9" t="n">
        <v>20</v>
      </c>
      <c r="V13" s="9" t="n">
        <v>21</v>
      </c>
      <c r="W13" s="9" t="n">
        <v>22</v>
      </c>
      <c r="X13" s="9" t="n">
        <v>23</v>
      </c>
      <c r="Y13" s="9" t="n">
        <v>24</v>
      </c>
      <c r="Z13" s="9" t="n">
        <v>25</v>
      </c>
      <c r="AA13" s="9" t="n">
        <v>26</v>
      </c>
      <c r="AB13" s="9" t="n">
        <v>27</v>
      </c>
      <c r="AC13" s="9" t="n">
        <v>28</v>
      </c>
      <c r="AD13" s="9" t="n">
        <v>29</v>
      </c>
      <c r="AE13" s="9" t="n">
        <v>30</v>
      </c>
    </row>
    <row r="14" customFormat="false" ht="12.75" hidden="false" customHeight="false" outlineLevel="0" collapsed="false">
      <c r="A14" s="8" t="s">
        <v>3</v>
      </c>
      <c r="B14" s="5" t="n">
        <v>990</v>
      </c>
      <c r="C14" s="5" t="n">
        <v>923</v>
      </c>
      <c r="D14" s="5" t="n">
        <v>853</v>
      </c>
      <c r="E14" s="5" t="n">
        <v>862</v>
      </c>
      <c r="F14" s="5" t="n">
        <v>863</v>
      </c>
      <c r="G14" s="5" t="n">
        <v>1030</v>
      </c>
      <c r="H14" s="5" t="n">
        <v>1030</v>
      </c>
      <c r="I14" s="5" t="n">
        <v>1035</v>
      </c>
      <c r="J14" s="5" t="n">
        <v>1070</v>
      </c>
      <c r="K14" s="5" t="n">
        <v>1130</v>
      </c>
      <c r="L14" s="5" t="n">
        <v>1160</v>
      </c>
      <c r="M14" s="5" t="n">
        <v>1140</v>
      </c>
      <c r="N14" s="5" t="n">
        <v>1180</v>
      </c>
      <c r="O14" s="5" t="n">
        <v>1180</v>
      </c>
      <c r="P14" s="5" t="n">
        <v>1200</v>
      </c>
      <c r="Q14" s="5" t="n">
        <v>1200</v>
      </c>
      <c r="R14" s="5" t="n">
        <v>1250</v>
      </c>
      <c r="S14" s="5" t="n">
        <v>1200</v>
      </c>
      <c r="T14" s="5" t="n">
        <v>1230</v>
      </c>
      <c r="U14" s="5" t="n">
        <v>1250</v>
      </c>
      <c r="V14" s="5" t="n">
        <v>1320</v>
      </c>
      <c r="W14" s="5" t="n">
        <v>1220</v>
      </c>
      <c r="X14" s="5"/>
      <c r="Y14" s="5"/>
      <c r="Z14" s="5"/>
      <c r="AA14" s="5"/>
      <c r="AB14" s="5"/>
      <c r="AC14" s="5"/>
      <c r="AD14" s="5"/>
      <c r="AE14" s="5"/>
    </row>
    <row r="15" customFormat="false" ht="12.75" hidden="false" customHeight="false" outlineLevel="0" collapsed="false">
      <c r="A15" s="8" t="s">
        <v>4</v>
      </c>
      <c r="B15" s="5" t="n">
        <v>920</v>
      </c>
      <c r="C15" s="5" t="n">
        <v>854</v>
      </c>
      <c r="D15" s="5" t="n">
        <v>861</v>
      </c>
      <c r="E15" s="5" t="n">
        <v>864</v>
      </c>
      <c r="F15" s="5" t="n">
        <v>870</v>
      </c>
      <c r="G15" s="5" t="n">
        <v>1035</v>
      </c>
      <c r="H15" s="5" t="n">
        <v>1040</v>
      </c>
      <c r="I15" s="5" t="n">
        <v>1060</v>
      </c>
      <c r="J15" s="5" t="n">
        <v>1120</v>
      </c>
      <c r="K15" s="5" t="n">
        <v>1170</v>
      </c>
      <c r="L15" s="5" t="n">
        <v>1170</v>
      </c>
      <c r="M15" s="5" t="n">
        <v>1150</v>
      </c>
      <c r="N15" s="5" t="n">
        <v>1190</v>
      </c>
      <c r="O15" s="5" t="n">
        <v>1210</v>
      </c>
      <c r="P15" s="5" t="n">
        <v>1210</v>
      </c>
      <c r="Q15" s="5" t="n">
        <v>1270</v>
      </c>
      <c r="R15" s="5" t="n">
        <v>1230</v>
      </c>
      <c r="S15" s="5" t="n">
        <v>1240</v>
      </c>
      <c r="T15" s="5" t="n">
        <v>1280</v>
      </c>
      <c r="U15" s="5" t="n">
        <v>1280</v>
      </c>
      <c r="V15" s="5" t="n">
        <v>1250</v>
      </c>
      <c r="W15" s="5" t="n">
        <v>1290</v>
      </c>
      <c r="X15" s="5"/>
      <c r="Y15" s="5"/>
      <c r="Z15" s="5"/>
      <c r="AA15" s="5"/>
      <c r="AB15" s="5"/>
      <c r="AC15" s="5"/>
      <c r="AD15" s="5"/>
      <c r="AE15" s="5"/>
    </row>
    <row r="16" customFormat="false" ht="12.75" hidden="false" customHeight="false" outlineLevel="0" collapsed="false">
      <c r="A16" s="8" t="s">
        <v>5</v>
      </c>
      <c r="B16" s="5" t="n">
        <v>159</v>
      </c>
      <c r="C16" s="5" t="n">
        <v>181</v>
      </c>
      <c r="D16" s="5" t="n">
        <v>133</v>
      </c>
      <c r="E16" s="5" t="n">
        <v>153</v>
      </c>
      <c r="F16" s="5" t="n">
        <v>169</v>
      </c>
      <c r="G16" s="5" t="n">
        <v>188</v>
      </c>
      <c r="H16" s="5" t="n">
        <v>205</v>
      </c>
      <c r="I16" s="5" t="n">
        <v>182</v>
      </c>
      <c r="J16" s="5" t="n">
        <v>169</v>
      </c>
      <c r="K16" s="5" t="n">
        <v>204</v>
      </c>
      <c r="L16" s="5" t="n">
        <v>215</v>
      </c>
      <c r="M16" s="5" t="n">
        <v>220</v>
      </c>
      <c r="N16" s="5" t="n">
        <v>242</v>
      </c>
      <c r="O16" s="5" t="n">
        <v>242</v>
      </c>
      <c r="P16" s="5" t="n">
        <v>216</v>
      </c>
      <c r="Q16" s="5" t="n">
        <v>221</v>
      </c>
      <c r="R16" s="5" t="n">
        <v>235</v>
      </c>
      <c r="S16" s="5" t="n">
        <v>232</v>
      </c>
      <c r="T16" s="5" t="n">
        <v>308</v>
      </c>
      <c r="U16" s="5" t="n">
        <v>283</v>
      </c>
      <c r="V16" s="5" t="n">
        <v>257</v>
      </c>
      <c r="W16" s="5" t="n">
        <v>259</v>
      </c>
      <c r="X16" s="5"/>
      <c r="Y16" s="5"/>
      <c r="Z16" s="5"/>
      <c r="AA16" s="5"/>
      <c r="AB16" s="5"/>
      <c r="AC16" s="5"/>
      <c r="AD16" s="5"/>
      <c r="AE16" s="5"/>
    </row>
    <row r="17" customFormat="false" ht="12.75" hidden="false" customHeight="false" outlineLevel="0" collapsed="false">
      <c r="A17" s="8" t="s">
        <v>6</v>
      </c>
      <c r="B17" s="5" t="n">
        <v>300</v>
      </c>
      <c r="C17" s="5" t="n">
        <v>300</v>
      </c>
      <c r="D17" s="5" t="n">
        <v>300</v>
      </c>
      <c r="E17" s="5" t="n">
        <v>300</v>
      </c>
      <c r="F17" s="5" t="n">
        <v>300</v>
      </c>
      <c r="G17" s="5" t="n">
        <v>300</v>
      </c>
      <c r="H17" s="5" t="n">
        <v>300</v>
      </c>
      <c r="I17" s="5" t="n">
        <v>300</v>
      </c>
      <c r="J17" s="5" t="n">
        <v>300</v>
      </c>
      <c r="K17" s="5" t="n">
        <v>300</v>
      </c>
      <c r="L17" s="5" t="n">
        <v>300</v>
      </c>
      <c r="M17" s="5" t="n">
        <v>300</v>
      </c>
      <c r="N17" s="5" t="n">
        <v>300</v>
      </c>
      <c r="O17" s="5" t="n">
        <v>300</v>
      </c>
      <c r="P17" s="5" t="n">
        <v>300</v>
      </c>
      <c r="Q17" s="5" t="n">
        <v>300</v>
      </c>
      <c r="R17" s="5" t="n">
        <v>300</v>
      </c>
      <c r="S17" s="5" t="n">
        <v>300</v>
      </c>
      <c r="T17" s="5" t="n">
        <v>300</v>
      </c>
      <c r="U17" s="5" t="n">
        <v>300</v>
      </c>
      <c r="V17" s="5" t="n">
        <v>300</v>
      </c>
      <c r="W17" s="5" t="n">
        <v>300</v>
      </c>
      <c r="X17" s="5"/>
      <c r="Y17" s="5"/>
      <c r="Z17" s="5"/>
      <c r="AA17" s="5"/>
      <c r="AB17" s="5"/>
      <c r="AC17" s="5"/>
      <c r="AD17" s="5"/>
      <c r="AE17" s="5"/>
    </row>
    <row r="18" customFormat="false" ht="12.8" hidden="false" customHeight="false" outlineLevel="0" collapsed="false">
      <c r="A18" s="6" t="s">
        <v>7</v>
      </c>
      <c r="B18" s="6" t="n">
        <f aca="false">(B14+B15)/2/3*B17*6240000000</f>
        <v>595920000000000</v>
      </c>
      <c r="C18" s="6" t="n">
        <f aca="false">(C14+C15)/2/3*C17*6240000000</f>
        <v>554424000000000</v>
      </c>
      <c r="D18" s="6" t="n">
        <f aca="false">(D14+D15)/2/3*D17*6240000000</f>
        <v>534768000000000</v>
      </c>
      <c r="E18" s="6" t="n">
        <f aca="false">(E14+E15)/2/3*E17*6240000000</f>
        <v>538512000000000</v>
      </c>
      <c r="F18" s="6" t="n">
        <f aca="false">(F14+F15)/2/3*F17*6240000000</f>
        <v>540696000000000</v>
      </c>
      <c r="G18" s="6" t="n">
        <f aca="false">(G14+G15)/2/3*G17*6240000000</f>
        <v>644280000000000</v>
      </c>
      <c r="H18" s="6" t="n">
        <f aca="false">(H14+H15)/2/3*H17*6240000000</f>
        <v>645840000000000</v>
      </c>
      <c r="I18" s="6" t="n">
        <f aca="false">(I14+I15)/2/3*I17*6240000000</f>
        <v>653640000000000</v>
      </c>
      <c r="J18" s="6" t="n">
        <f aca="false">(J14+J15)/2/3*J17*6240000000</f>
        <v>683280000000000</v>
      </c>
      <c r="K18" s="6" t="n">
        <f aca="false">(K14+K15)/2/3*K17*6240000000</f>
        <v>717600000000000</v>
      </c>
      <c r="L18" s="6" t="n">
        <f aca="false">(L14+L15)/2/3*L17*6240000000</f>
        <v>726960000000000</v>
      </c>
      <c r="M18" s="6" t="n">
        <f aca="false">(M14+M15)/2/3*M17*6240000000</f>
        <v>714480000000000</v>
      </c>
      <c r="N18" s="6" t="n">
        <f aca="false">(N14+N15)/2/3*N17*6240000000</f>
        <v>739440000000000</v>
      </c>
      <c r="O18" s="6" t="n">
        <f aca="false">(O14+O15)/2/3*O17*6240000000</f>
        <v>745680000000000</v>
      </c>
      <c r="P18" s="6" t="n">
        <f aca="false">(P14+P15)/2/3*P17*6240000000</f>
        <v>751920000000000</v>
      </c>
      <c r="Q18" s="6" t="n">
        <f aca="false">(Q14+Q15)/2/3*Q17*6240000000</f>
        <v>770640000000000</v>
      </c>
      <c r="R18" s="6" t="n">
        <f aca="false">(R14+R15)/2/3*R17*6240000000</f>
        <v>773760000000000</v>
      </c>
      <c r="S18" s="6" t="n">
        <f aca="false">(S14+S15)/2/3*S17*6240000000</f>
        <v>761280000000000</v>
      </c>
      <c r="T18" s="6" t="n">
        <f aca="false">(T14+T15)/2/3*T17*6240000000</f>
        <v>783120000000000</v>
      </c>
      <c r="U18" s="6" t="n">
        <f aca="false">(U14+U15)/2/3*U17*6240000000</f>
        <v>789360000000000</v>
      </c>
      <c r="V18" s="6" t="n">
        <f aca="false">(V14+V15)/2/3*V17*6240000000</f>
        <v>801840000000000</v>
      </c>
      <c r="W18" s="6" t="n">
        <f aca="false">(W14+W15)/2/3*W17*6240000000</f>
        <v>783120000000000</v>
      </c>
    </row>
    <row r="19" customFormat="false" ht="12.8" hidden="false" customHeight="false" outlineLevel="0" collapsed="false">
      <c r="A19" s="6" t="s">
        <v>10</v>
      </c>
      <c r="B19" s="6" t="n">
        <f aca="false">B16/B18</f>
        <v>2.66814337494966E-013</v>
      </c>
      <c r="C19" s="6" t="n">
        <f aca="false">C16/C18</f>
        <v>3.26464943797527E-013</v>
      </c>
      <c r="D19" s="6" t="n">
        <f aca="false">D16/D18</f>
        <v>2.48705980911348E-013</v>
      </c>
      <c r="E19" s="6" t="n">
        <f aca="false">E16/E18</f>
        <v>2.84116231393172E-013</v>
      </c>
      <c r="F19" s="6" t="n">
        <f aca="false">F16/F18</f>
        <v>3.12560107713022E-013</v>
      </c>
      <c r="G19" s="6" t="n">
        <f aca="false">G16/G18</f>
        <v>2.91798596883343E-013</v>
      </c>
      <c r="H19" s="6" t="n">
        <f aca="false">H16/H18</f>
        <v>3.17416078285643E-013</v>
      </c>
      <c r="I19" s="6" t="n">
        <f aca="false">I16/I18</f>
        <v>2.78440731901352E-013</v>
      </c>
      <c r="J19" s="6" t="n">
        <f aca="false">J16/J18</f>
        <v>2.47336377473364E-013</v>
      </c>
      <c r="K19" s="6" t="n">
        <f aca="false">K16/K18</f>
        <v>2.84280936454849E-013</v>
      </c>
      <c r="L19" s="6" t="n">
        <f aca="false">L16/L18</f>
        <v>2.95752173434577E-013</v>
      </c>
      <c r="M19" s="6" t="n">
        <f aca="false">M16/M18</f>
        <v>3.07916246780876E-013</v>
      </c>
      <c r="N19" s="6" t="n">
        <f aca="false">N16/N18</f>
        <v>3.27274694363302E-013</v>
      </c>
      <c r="O19" s="6" t="n">
        <f aca="false">O16/O18</f>
        <v>3.24535993992061E-013</v>
      </c>
      <c r="P19" s="6" t="n">
        <f aca="false">P16/P18</f>
        <v>2.872646026173E-013</v>
      </c>
      <c r="Q19" s="6" t="n">
        <f aca="false">Q16/Q18</f>
        <v>2.86774628879892E-013</v>
      </c>
      <c r="R19" s="6" t="n">
        <f aca="false">R16/R18</f>
        <v>3.03711745244003E-013</v>
      </c>
      <c r="S19" s="6" t="n">
        <f aca="false">S16/S18</f>
        <v>3.04749894913829E-013</v>
      </c>
      <c r="T19" s="6" t="n">
        <f aca="false">T16/T18</f>
        <v>3.93298600469915E-013</v>
      </c>
      <c r="U19" s="6" t="n">
        <f aca="false">U16/U18</f>
        <v>3.58518293300902E-013</v>
      </c>
      <c r="V19" s="6" t="n">
        <f aca="false">V16/V18</f>
        <v>3.2051282051282E-013</v>
      </c>
      <c r="W19" s="6" t="n">
        <f aca="false">W16/W18</f>
        <v>3.30728368576974E-013</v>
      </c>
      <c r="X19" s="0" t="n">
        <f aca="false">AVERAGE(B19:W19)</f>
        <v>3.04498744790683E-013</v>
      </c>
      <c r="Y19" s="0" t="n">
        <f aca="false">STDEV(B19:W19)</f>
        <v>3.34860240300994E-014</v>
      </c>
      <c r="Z19" s="0" t="n">
        <f aca="false">+Y19/X19</f>
        <v>0.109970975588481</v>
      </c>
    </row>
    <row r="20" customFormat="false" ht="12.75" hidden="false" customHeight="false" outlineLevel="0" collapsed="false">
      <c r="A20" s="0"/>
      <c r="E20" s="1"/>
      <c r="G20" s="1"/>
    </row>
    <row r="21" customFormat="false" ht="12.75" hidden="false" customHeight="false" outlineLevel="0" collapsed="false">
      <c r="A21" s="10" t="s">
        <v>11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customFormat="false" ht="12.75" hidden="false" customHeight="false" outlineLevel="0" collapsed="false">
      <c r="A22" s="10" t="s">
        <v>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customFormat="false" ht="12.75" hidden="false" customHeight="false" outlineLevel="0" collapsed="false">
      <c r="A23" s="11" t="s">
        <v>2</v>
      </c>
      <c r="B23" s="12" t="n">
        <v>1</v>
      </c>
      <c r="C23" s="12" t="n">
        <v>2</v>
      </c>
      <c r="D23" s="12" t="n">
        <v>3</v>
      </c>
      <c r="E23" s="12" t="n">
        <v>4</v>
      </c>
      <c r="F23" s="12" t="n">
        <v>5</v>
      </c>
      <c r="G23" s="12" t="n">
        <v>6</v>
      </c>
      <c r="H23" s="12" t="n">
        <v>7</v>
      </c>
      <c r="I23" s="12" t="n">
        <v>8</v>
      </c>
      <c r="J23" s="12" t="n">
        <v>9</v>
      </c>
      <c r="K23" s="12" t="n">
        <v>10</v>
      </c>
      <c r="L23" s="12" t="n">
        <v>11</v>
      </c>
      <c r="M23" s="12" t="n">
        <v>12</v>
      </c>
      <c r="N23" s="12" t="n">
        <v>13</v>
      </c>
      <c r="O23" s="12" t="n">
        <v>14</v>
      </c>
      <c r="P23" s="12" t="n">
        <v>15</v>
      </c>
      <c r="Q23" s="12" t="n">
        <v>16</v>
      </c>
      <c r="R23" s="12" t="n">
        <v>17</v>
      </c>
      <c r="S23" s="12" t="n">
        <v>18</v>
      </c>
      <c r="T23" s="12" t="n">
        <v>19</v>
      </c>
      <c r="U23" s="12" t="n">
        <v>20</v>
      </c>
    </row>
    <row r="24" customFormat="false" ht="12.75" hidden="false" customHeight="false" outlineLevel="0" collapsed="false">
      <c r="A24" s="11" t="s">
        <v>3</v>
      </c>
      <c r="B24" s="5" t="n">
        <v>325.6</v>
      </c>
      <c r="C24" s="5" t="n">
        <v>366</v>
      </c>
      <c r="D24" s="5" t="n">
        <v>414</v>
      </c>
      <c r="E24" s="5" t="n">
        <v>585</v>
      </c>
      <c r="F24" s="5" t="n">
        <v>635</v>
      </c>
      <c r="G24" s="5" t="n">
        <v>673</v>
      </c>
      <c r="H24" s="5" t="n">
        <v>725</v>
      </c>
      <c r="I24" s="5" t="n">
        <v>749</v>
      </c>
      <c r="J24" s="5" t="n">
        <v>765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customFormat="false" ht="12.75" hidden="false" customHeight="false" outlineLevel="0" collapsed="false">
      <c r="A25" s="11" t="s">
        <v>4</v>
      </c>
      <c r="B25" s="5" t="n">
        <v>360</v>
      </c>
      <c r="C25" s="5" t="n">
        <v>416</v>
      </c>
      <c r="D25" s="5" t="n">
        <v>452</v>
      </c>
      <c r="E25" s="5" t="n">
        <v>628</v>
      </c>
      <c r="F25" s="5" t="n">
        <v>664</v>
      </c>
      <c r="G25" s="5" t="n">
        <v>695</v>
      </c>
      <c r="H25" s="5" t="n">
        <v>730</v>
      </c>
      <c r="I25" s="5" t="n">
        <v>760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customFormat="false" ht="12.75" hidden="false" customHeight="false" outlineLevel="0" collapsed="false">
      <c r="A26" s="11" t="s">
        <v>5</v>
      </c>
      <c r="B26" s="5" t="n">
        <v>37</v>
      </c>
      <c r="C26" s="5" t="n">
        <v>25</v>
      </c>
      <c r="D26" s="5" t="n">
        <v>34</v>
      </c>
      <c r="E26" s="5" t="n">
        <v>53</v>
      </c>
      <c r="F26" s="5" t="n">
        <v>29</v>
      </c>
      <c r="G26" s="5" t="n">
        <v>32</v>
      </c>
      <c r="H26" s="5" t="n">
        <v>35</v>
      </c>
      <c r="I26" s="5" t="n">
        <v>25</v>
      </c>
      <c r="J26" s="5" t="n">
        <v>60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customFormat="false" ht="12.75" hidden="false" customHeight="false" outlineLevel="0" collapsed="false">
      <c r="A27" s="11" t="s">
        <v>6</v>
      </c>
      <c r="B27" s="5" t="n">
        <v>300</v>
      </c>
      <c r="C27" s="5" t="n">
        <v>300</v>
      </c>
      <c r="D27" s="5" t="n">
        <v>300</v>
      </c>
      <c r="E27" s="5" t="n">
        <v>300</v>
      </c>
      <c r="F27" s="5" t="n">
        <v>300</v>
      </c>
      <c r="G27" s="5" t="n">
        <v>300</v>
      </c>
      <c r="H27" s="5" t="n">
        <v>300</v>
      </c>
      <c r="I27" s="5" t="n">
        <v>300</v>
      </c>
      <c r="J27" s="5" t="n">
        <v>524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customFormat="false" ht="12.8" hidden="false" customHeight="false" outlineLevel="0" collapsed="false">
      <c r="A28" s="6" t="s">
        <v>7</v>
      </c>
      <c r="B28" s="6" t="n">
        <f aca="false">(B24+B25)/2/3*B27*6240000000</f>
        <v>213907200000000</v>
      </c>
      <c r="C28" s="6" t="n">
        <f aca="false">(C24+C25)/2/3*C27*6240000000</f>
        <v>243984000000000</v>
      </c>
      <c r="D28" s="6" t="n">
        <f aca="false">(D24+D25)/2/3*D27*6240000000</f>
        <v>270192000000000</v>
      </c>
      <c r="E28" s="6" t="n">
        <f aca="false">(E24+E25)/2/3*E27*6240000000</f>
        <v>378456000000000</v>
      </c>
      <c r="F28" s="6" t="n">
        <f aca="false">(F24+F25)/2/3*F27*6240000000</f>
        <v>405288000000000</v>
      </c>
      <c r="G28" s="6" t="n">
        <f aca="false">(G24+G25)/2/3*G27*6240000000</f>
        <v>426816000000000</v>
      </c>
      <c r="H28" s="6" t="n">
        <f aca="false">(H24+H25)/2/3*H27*6240000000</f>
        <v>453960000000000</v>
      </c>
      <c r="I28" s="6" t="n">
        <f aca="false">(I24+I25)/2/3*I27*6240000000</f>
        <v>470808000000000</v>
      </c>
      <c r="J28" s="6" t="n">
        <f aca="false">(J24+J25)/2/3*J27*6240000000</f>
        <v>416894400000000</v>
      </c>
    </row>
    <row r="29" customFormat="false" ht="12.8" hidden="false" customHeight="false" outlineLevel="0" collapsed="false">
      <c r="A29" s="6" t="s">
        <v>12</v>
      </c>
      <c r="B29" s="6" t="n">
        <f aca="false">B26/B28</f>
        <v>1.72972204769171E-013</v>
      </c>
      <c r="C29" s="6" t="n">
        <f aca="false">C26/C28</f>
        <v>1.02465735458063E-013</v>
      </c>
      <c r="D29" s="6" t="n">
        <f aca="false">D26/D28</f>
        <v>1.25836442233671E-013</v>
      </c>
      <c r="E29" s="6" t="n">
        <f aca="false">E26/E28</f>
        <v>1.40042699811867E-013</v>
      </c>
      <c r="F29" s="6" t="n">
        <f aca="false">F26/F28</f>
        <v>7.15540553877736E-014</v>
      </c>
      <c r="G29" s="6" t="n">
        <f aca="false">G26/G28</f>
        <v>7.49737591842855E-014</v>
      </c>
      <c r="H29" s="6" t="n">
        <f aca="false">H26/H28</f>
        <v>7.70993039034276E-014</v>
      </c>
      <c r="I29" s="6" t="n">
        <f aca="false">I26/I28</f>
        <v>5.310020220557E-014</v>
      </c>
      <c r="J29" s="6" t="n">
        <f aca="false">J26/J28</f>
        <v>1.4392133835331E-013</v>
      </c>
      <c r="K29" s="0" t="n">
        <f aca="false">AVERAGE(B29:J29)</f>
        <v>1.0688508236746E-013</v>
      </c>
      <c r="L29" s="0" t="n">
        <f aca="false">STDEV(B29:J29)</f>
        <v>4.07184298179885E-014</v>
      </c>
      <c r="M29" s="0" t="n">
        <f aca="false">+L29/K29</f>
        <v>0.380955217660802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1:U1"/>
    <mergeCell ref="A2:U2"/>
    <mergeCell ref="A11:U11"/>
    <mergeCell ref="A12:U12"/>
    <mergeCell ref="A21:U21"/>
    <mergeCell ref="A22:U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2016-06-07T14:03:46Z</dcterms:created>
  <dc:creator>Usuario</dc:creator>
  <dc:description/>
  <dc:language>es-AR</dc:language>
  <cp:lastModifiedBy/>
  <dcterms:modified xsi:type="dcterms:W3CDTF">2018-09-09T14:55:17Z</dcterms:modified>
  <cp:revision>935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