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745" windowHeight="9600" activeTab="0"/>
  </bookViews>
  <sheets>
    <sheet name="sampal for hl (1784)" sheetId="1" r:id="rId1"/>
  </sheets>
  <definedNames>
    <definedName name="_xlnm.Print_Area" localSheetId="0">'sampal for hl (1784)'!$A$2:$I$27</definedName>
  </definedNames>
  <calcPr calcId="191029"/>
</workbook>
</file>

<file path=xl/sharedStrings.xml><?xml version="1.0" encoding="utf-8"?>
<sst xmlns="http://schemas.openxmlformats.org/spreadsheetml/2006/main" uniqueCount="38" count="38">
  <si>
    <t>Estimate</t>
  </si>
  <si>
    <t xml:space="preserve"> Item Name - </t>
  </si>
  <si>
    <t xml:space="preserve">Date - </t>
  </si>
  <si>
    <t xml:space="preserve">Pce - </t>
  </si>
  <si>
    <t>GW</t>
  </si>
  <si>
    <t>Sno.</t>
  </si>
  <si>
    <t>items</t>
  </si>
  <si>
    <t>Particular</t>
  </si>
  <si>
    <t>Unit</t>
  </si>
  <si>
    <t>Pcs</t>
  </si>
  <si>
    <t xml:space="preserve">  Weight</t>
  </si>
  <si>
    <t>Rate</t>
  </si>
  <si>
    <t>Amount</t>
  </si>
  <si>
    <t>Pure Gold</t>
  </si>
  <si>
    <t>Gold-24K</t>
  </si>
  <si>
    <t>Grms</t>
  </si>
  <si>
    <t xml:space="preserve">Gold-18K </t>
  </si>
  <si>
    <t>Total</t>
  </si>
  <si>
    <t>Polki</t>
  </si>
  <si>
    <t>ctr</t>
  </si>
  <si>
    <t>polki</t>
  </si>
  <si>
    <t>Rosecut</t>
  </si>
  <si>
    <t>Polki- HL -GK</t>
  </si>
  <si>
    <t>Colour Stone</t>
  </si>
  <si>
    <t>Emrald</t>
  </si>
  <si>
    <t>Moti</t>
  </si>
  <si>
    <t>Utrai-</t>
  </si>
  <si>
    <t>iron</t>
  </si>
  <si>
    <t xml:space="preserve">Making Charges </t>
  </si>
  <si>
    <t>Wax</t>
  </si>
  <si>
    <t>Wastage Charges</t>
  </si>
  <si>
    <t>Cost  (  Rs. )</t>
  </si>
  <si>
    <t>Add profit-9%</t>
  </si>
  <si>
    <t>Net Amount ( Rs. )</t>
  </si>
  <si>
    <t xml:space="preserve"> Item Name - Chowker (N-562)</t>
  </si>
  <si>
    <t>Date - 7.3.26</t>
  </si>
  <si>
    <t>Emrald Mani</t>
  </si>
  <si>
    <t xml:space="preserve">KC Moti 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</si>
</sst>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0.000"/>
    <numFmt numFmtId="2" formatCode="0.00"/>
    <numFmt numFmtId="1" formatCode="0"/>
  </numFmts>
  <fonts count="5">
    <font>
      <name val="Calibri"/>
      <sz val="11"/>
    </font>
    <font>
      <name val="Calibri"/>
      <b/>
      <charset val="134"/>
      <sz val="16"/>
      <color rgb="FF000000"/>
    </font>
    <font>
      <name val="Calibri"/>
      <b/>
      <charset val="134"/>
      <sz val="12"/>
      <color rgb="FF000000"/>
    </font>
    <font>
      <name val="Calibri"/>
      <charset val="134"/>
      <sz val="12"/>
      <color rgb="FF000000"/>
    </font>
    <font>
      <name val="Calibri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bottom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bottom"/>
    </xf>
    <xf numFmtId="0" fontId="4" fillId="0" borderId="0" xfId="0" applyAlignment="1">
      <alignment horizontal="center" vertical="center"/>
    </xf>
    <xf numFmtId="0" fontId="3" fillId="0" borderId="6" xfId="0" applyFont="1" applyBorder="1" applyAlignment="1">
      <alignment vertical="bottom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bottom"/>
    </xf>
    <xf numFmtId="0" fontId="3" fillId="0" borderId="6" xfId="0" applyFont="1" applyBorder="1" applyAlignment="1">
      <alignment horizontal="center" vertical="bottom"/>
    </xf>
    <xf numFmtId="2" fontId="3" fillId="0" borderId="6" xfId="0" applyNumberFormat="1" applyFont="1" applyBorder="1" applyAlignment="1">
      <alignment horizontal="center" vertical="bottom"/>
    </xf>
    <xf numFmtId="1" fontId="3" fillId="0" borderId="6" xfId="0" applyNumberFormat="1" applyFont="1" applyBorder="1" applyAlignment="1">
      <alignment horizontal="center" vertical="bottom"/>
    </xf>
    <xf numFmtId="0" fontId="2" fillId="0" borderId="6" xfId="0" applyFont="1" applyBorder="1" applyAlignment="1">
      <alignment vertical="bottom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bottom"/>
    </xf>
    <xf numFmtId="0" fontId="2" fillId="0" borderId="6" xfId="0" applyFont="1" applyBorder="1" applyAlignment="1">
      <alignment horizontal="center" vertical="bottom"/>
    </xf>
    <xf numFmtId="2" fontId="3" fillId="0" borderId="8" xfId="0" applyNumberFormat="1" applyFont="1" applyBorder="1" applyAlignment="1">
      <alignment horizontal="center" vertical="bottom"/>
    </xf>
    <xf numFmtId="0" fontId="3" fillId="0" borderId="5" xfId="0" applyFont="1" applyBorder="1" applyAlignment="1">
      <alignment horizontal="center" vertical="bottom"/>
    </xf>
    <xf numFmtId="0" fontId="3" fillId="0" borderId="9" xfId="0" applyFont="1" applyBorder="1" applyAlignment="1">
      <alignment horizontal="center" vertical="bottom"/>
    </xf>
    <xf numFmtId="0" fontId="3" fillId="0" borderId="10" xfId="0" applyFont="1" applyBorder="1" applyAlignment="1">
      <alignment horizontal="center" vertical="bottom"/>
    </xf>
    <xf numFmtId="0" fontId="2" fillId="0" borderId="2" xfId="0" applyFont="1" applyBorder="1" applyAlignment="1">
      <alignment horizontal="center" vertical="bottom"/>
    </xf>
    <xf numFmtId="0" fontId="2" fillId="0" borderId="4" xfId="0" applyFont="1" applyBorder="1" applyAlignment="1">
      <alignment horizontal="center" vertical="bottom"/>
    </xf>
    <xf numFmtId="2" fontId="2" fillId="0" borderId="7" xfId="0" applyNumberFormat="1" applyFont="1" applyBorder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Border="1" applyAlignment="1">
      <alignment horizontal="center" vertical="bottom"/>
    </xf>
    <xf numFmtId="0" fontId="3" fillId="0" borderId="12" xfId="0" applyFont="1" applyBorder="1" applyAlignment="1">
      <alignment horizontal="center" vertical="bottom"/>
    </xf>
    <xf numFmtId="0" fontId="3" fillId="0" borderId="13" xfId="0" applyFont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3" fillId="0" borderId="14" xfId="0" applyFont="1" applyBorder="1" applyAlignment="1">
      <alignment horizontal="center" vertical="bottom"/>
    </xf>
    <xf numFmtId="0" fontId="3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2" fontId="2" fillId="0" borderId="0" xfId="0" applyNumberFormat="1" applyFont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25003</xdr:rowOff>
    </xdr:from>
    <xdr:to>
      <xdr:col>1</xdr:col>
      <xdr:colOff>1456639</xdr:colOff>
      <xdr:row>14</xdr:row>
      <xdr:rowOff>139079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289283"/>
          <a:ext cx="2155553" cy="14900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9"/>
  <sheetViews>
    <sheetView tabSelected="1" workbookViewId="0" topLeftCell="G19">
      <selection activeCell="I23" sqref="I23"/>
    </sheetView>
  </sheetViews>
  <sheetFormatPr defaultRowHeight="15.0" defaultColWidth="9"/>
  <cols>
    <col min="1" max="1" customWidth="1" width="8.855469" style="0"/>
    <col min="2" max="2" customWidth="1" width="19.140625" style="0"/>
    <col min="3" max="3" customWidth="1" width="5.2851562" style="0"/>
    <col min="4" max="4" customWidth="1" width="18.0" style="0"/>
    <col min="5" max="5" customWidth="1" width="13.7109375" style="0"/>
    <col min="6" max="6" customWidth="1" width="7.0" style="0"/>
    <col min="7" max="7" customWidth="1" width="13.855469" style="0"/>
    <col min="8" max="8" customWidth="1" width="16.855469" style="0"/>
    <col min="9" max="9" customWidth="1" width="18.855469" style="0"/>
  </cols>
  <sheetData>
    <row r="1" spans="8:8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34.5" customHeight="1">
      <c r="A2" s="2" t="s">
        <v>34</v>
      </c>
      <c r="B2" s="3"/>
      <c r="C2" s="4"/>
      <c r="D2" s="5" t="s">
        <v>35</v>
      </c>
      <c r="E2" s="6" t="s">
        <v>3</v>
      </c>
      <c r="F2" s="7" t="s">
        <v>4</v>
      </c>
      <c r="G2" s="8">
        <v>145.72</v>
      </c>
      <c r="H2" s="9"/>
      <c r="I2" s="10"/>
    </row>
    <row r="3" spans="8:8" ht="24.75" customHeight="1">
      <c r="A3" s="11" t="s">
        <v>5</v>
      </c>
      <c r="B3" s="11" t="s">
        <v>6</v>
      </c>
      <c r="C3" s="12"/>
      <c r="D3" s="13" t="s">
        <v>7</v>
      </c>
      <c r="E3" s="11" t="s">
        <v>8</v>
      </c>
      <c r="F3" s="13" t="s">
        <v>9</v>
      </c>
      <c r="G3" s="13" t="s">
        <v>10</v>
      </c>
      <c r="H3" s="13" t="s">
        <v>11</v>
      </c>
      <c r="I3" s="13" t="s">
        <v>12</v>
      </c>
    </row>
    <row r="4" spans="8:8" ht="19.5" customHeight="1">
      <c r="A4" s="13">
        <v>1.0</v>
      </c>
      <c r="B4" s="13" t="s">
        <v>13</v>
      </c>
      <c r="C4" s="14"/>
      <c r="D4" s="13" t="s">
        <v>14</v>
      </c>
      <c r="E4" s="13" t="s">
        <v>15</v>
      </c>
      <c r="F4" s="13"/>
      <c r="G4" s="15">
        <v>23.49</v>
      </c>
      <c r="H4" s="16">
        <v>16350.0</v>
      </c>
      <c r="I4" s="17">
        <f>H4*G4</f>
        <v>384061.5</v>
      </c>
    </row>
    <row r="5" spans="8:8" ht="19.5" customHeight="1">
      <c r="A5" s="13"/>
      <c r="B5" s="13"/>
      <c r="C5" s="14"/>
      <c r="D5" s="13" t="s">
        <v>16</v>
      </c>
      <c r="E5" s="13" t="s">
        <v>15</v>
      </c>
      <c r="F5" s="13"/>
      <c r="G5" s="15">
        <v>48.1</v>
      </c>
      <c r="H5" s="18">
        <f>H4*75/100</f>
        <v>12262.5</v>
      </c>
      <c r="I5" s="17">
        <f>H5*G5+0.5</f>
        <v>589826.75</v>
      </c>
    </row>
    <row r="6" spans="8:8" ht="18.75" customHeight="1">
      <c r="A6" s="13"/>
      <c r="B6" s="13"/>
      <c r="C6" s="14"/>
      <c r="D6" s="13"/>
      <c r="E6" s="13" t="s">
        <v>17</v>
      </c>
      <c r="F6" s="13"/>
      <c r="G6" s="15">
        <f>SUM(G4:G5)</f>
        <v>71.59</v>
      </c>
      <c r="H6" s="16"/>
      <c r="I6" s="17"/>
    </row>
    <row r="7" spans="8:8" ht="14.25" customHeight="1">
      <c r="A7" s="13"/>
      <c r="B7" s="13"/>
      <c r="C7" s="14"/>
      <c r="D7" s="13"/>
      <c r="E7" s="13"/>
      <c r="F7" s="13"/>
      <c r="G7" s="16"/>
      <c r="H7" s="16"/>
      <c r="I7" s="17"/>
    </row>
    <row r="8" spans="8:8" ht="18.0" customHeight="1">
      <c r="A8" s="13">
        <v>2.0</v>
      </c>
      <c r="B8" s="13" t="s">
        <v>18</v>
      </c>
      <c r="C8" s="14">
        <v>1.0</v>
      </c>
      <c r="D8" s="13" t="s">
        <v>18</v>
      </c>
      <c r="E8" s="13" t="s">
        <v>19</v>
      </c>
      <c r="F8" s="13">
        <v>6.0</v>
      </c>
      <c r="G8" s="17">
        <v>3.6</v>
      </c>
      <c r="H8" s="16">
        <v>15000.0</v>
      </c>
      <c r="I8" s="17">
        <f t="shared" si="0" ref="I8:I14">H8*G8</f>
        <v>54000.0</v>
      </c>
    </row>
    <row r="9" spans="8:8" ht="18.0" customHeight="1">
      <c r="A9" s="13"/>
      <c r="B9" s="13"/>
      <c r="C9" s="14">
        <v>2.0</v>
      </c>
      <c r="D9" s="13" t="s">
        <v>20</v>
      </c>
      <c r="E9" s="13" t="s">
        <v>19</v>
      </c>
      <c r="F9" s="13"/>
      <c r="G9" s="17">
        <v>27.1</v>
      </c>
      <c r="H9" s="16">
        <v>10000.0</v>
      </c>
      <c r="I9" s="17">
        <f t="shared" si="0"/>
        <v>271000.0</v>
      </c>
    </row>
    <row r="10" spans="8:8" ht="18.0" customHeight="1">
      <c r="A10" s="13"/>
      <c r="B10" s="13"/>
      <c r="C10" s="14">
        <v>3.0</v>
      </c>
      <c r="D10" s="13" t="s">
        <v>20</v>
      </c>
      <c r="E10" s="13" t="s">
        <v>19</v>
      </c>
      <c r="F10" s="13"/>
      <c r="G10" s="17"/>
      <c r="H10" s="16"/>
      <c r="I10" s="17">
        <f t="shared" si="0"/>
        <v>0.0</v>
      </c>
    </row>
    <row r="11" spans="8:8" ht="18.0" customHeight="1">
      <c r="A11" s="13"/>
      <c r="B11" s="13"/>
      <c r="C11" s="14">
        <v>4.0</v>
      </c>
      <c r="D11" s="13" t="s">
        <v>18</v>
      </c>
      <c r="E11" s="13" t="s">
        <v>19</v>
      </c>
      <c r="F11" s="13"/>
      <c r="G11" s="17"/>
      <c r="H11" s="16"/>
      <c r="I11" s="17">
        <f t="shared" si="0"/>
        <v>0.0</v>
      </c>
    </row>
    <row r="12" spans="8:8" ht="18.0" customHeight="1">
      <c r="A12" s="13"/>
      <c r="B12" s="13"/>
      <c r="C12" s="14">
        <v>5.0</v>
      </c>
      <c r="D12" s="13" t="s">
        <v>18</v>
      </c>
      <c r="E12" s="13" t="s">
        <v>19</v>
      </c>
      <c r="F12" s="13"/>
      <c r="G12" s="17"/>
      <c r="H12" s="16"/>
      <c r="I12" s="17">
        <f t="shared" si="0"/>
        <v>0.0</v>
      </c>
    </row>
    <row r="13" spans="8:8" ht="18.0" customHeight="1">
      <c r="A13" s="13"/>
      <c r="B13" s="13"/>
      <c r="C13" s="14">
        <v>6.0</v>
      </c>
      <c r="D13" s="13" t="s">
        <v>18</v>
      </c>
      <c r="E13" s="13" t="s">
        <v>19</v>
      </c>
      <c r="F13" s="13"/>
      <c r="G13" s="17"/>
      <c r="H13" s="16"/>
      <c r="I13" s="17">
        <f t="shared" si="0"/>
        <v>0.0</v>
      </c>
    </row>
    <row r="14" spans="8:8" ht="18.0" customHeight="1">
      <c r="A14" s="13"/>
      <c r="B14" s="13"/>
      <c r="C14" s="14">
        <v>7.0</v>
      </c>
      <c r="D14" s="13" t="s">
        <v>21</v>
      </c>
      <c r="E14" s="13" t="s">
        <v>19</v>
      </c>
      <c r="F14" s="13"/>
      <c r="G14" s="17"/>
      <c r="H14" s="16"/>
      <c r="I14" s="17">
        <f t="shared" si="0"/>
        <v>0.0</v>
      </c>
    </row>
    <row r="15" spans="8:8" ht="15.75" customHeight="1">
      <c r="A15" s="19"/>
      <c r="B15" s="19"/>
      <c r="C15" s="20">
        <v>8.0</v>
      </c>
      <c r="D15" s="19" t="s">
        <v>22</v>
      </c>
      <c r="E15" s="19" t="s">
        <v>19</v>
      </c>
      <c r="F15" s="19"/>
      <c r="G15" s="21"/>
      <c r="H15" s="22"/>
      <c r="I15" s="21">
        <f t="shared" si="1" ref="I15:I19">H15*G15</f>
        <v>0.0</v>
      </c>
    </row>
    <row r="16" spans="8:8" ht="15.75" customHeight="1">
      <c r="A16" s="13">
        <v>3.0</v>
      </c>
      <c r="B16" s="13" t="s">
        <v>23</v>
      </c>
      <c r="C16" s="14">
        <v>1.0</v>
      </c>
      <c r="D16" s="13" t="s">
        <v>36</v>
      </c>
      <c r="E16" s="13" t="s">
        <v>19</v>
      </c>
      <c r="F16" s="13"/>
      <c r="G16" s="17">
        <v>93.6</v>
      </c>
      <c r="H16" s="16">
        <v>800.0</v>
      </c>
      <c r="I16" s="17">
        <f t="shared" si="1"/>
        <v>74880.0</v>
      </c>
    </row>
    <row r="17" spans="8:8" ht="15.75" customHeight="1">
      <c r="A17" s="13"/>
      <c r="B17" s="13"/>
      <c r="C17" s="14">
        <v>2.0</v>
      </c>
      <c r="D17" s="13" t="s">
        <v>37</v>
      </c>
      <c r="E17" s="13" t="s">
        <v>19</v>
      </c>
      <c r="F17" s="13"/>
      <c r="G17" s="17">
        <v>31.1</v>
      </c>
      <c r="H17" s="16">
        <v>400.0</v>
      </c>
      <c r="I17" s="17">
        <f t="shared" si="1"/>
        <v>12440.0</v>
      </c>
    </row>
    <row r="18" spans="8:8" ht="15.75" customHeight="1">
      <c r="A18" s="13"/>
      <c r="B18" s="13"/>
      <c r="C18" s="14">
        <v>3.0</v>
      </c>
      <c r="D18" s="13" t="s">
        <v>25</v>
      </c>
      <c r="E18" s="13" t="s">
        <v>19</v>
      </c>
      <c r="F18" s="13"/>
      <c r="G18" s="17"/>
      <c r="H18" s="16"/>
      <c r="I18" s="17">
        <f t="shared" si="1"/>
        <v>0.0</v>
      </c>
    </row>
    <row r="19" spans="8:8" ht="15.75" customHeight="1">
      <c r="A19" s="13"/>
      <c r="B19" s="13"/>
      <c r="C19" s="14">
        <v>4.0</v>
      </c>
      <c r="D19" s="13" t="s">
        <v>26</v>
      </c>
      <c r="E19" s="13" t="s">
        <v>19</v>
      </c>
      <c r="F19" s="13"/>
      <c r="G19" s="17"/>
      <c r="H19" s="16"/>
      <c r="I19" s="17">
        <f t="shared" si="1"/>
        <v>0.0</v>
      </c>
    </row>
    <row r="20" spans="8:8" ht="15.75" customHeight="1">
      <c r="A20" s="13"/>
      <c r="B20" s="13"/>
      <c r="C20" s="14"/>
      <c r="D20" s="13" t="s">
        <v>17</v>
      </c>
      <c r="E20" s="13"/>
      <c r="F20" s="13"/>
      <c r="G20" s="17">
        <f>SUM(G8:G19)</f>
        <v>155.4</v>
      </c>
      <c r="H20" s="16"/>
      <c r="I20" s="17"/>
    </row>
    <row r="21" spans="8:8" ht="18.75" customHeight="1">
      <c r="A21" s="13"/>
      <c r="B21" s="13"/>
      <c r="C21" s="14">
        <v>1.0</v>
      </c>
      <c r="D21" s="13" t="s">
        <v>27</v>
      </c>
      <c r="E21" s="13" t="s">
        <v>15</v>
      </c>
      <c r="F21" s="13"/>
      <c r="G21" s="15"/>
      <c r="H21" s="16"/>
      <c r="I21" s="17"/>
    </row>
    <row r="22" spans="8:8" ht="20.25" customHeight="1">
      <c r="A22" s="13">
        <v>4.0</v>
      </c>
      <c r="B22" s="13" t="s">
        <v>28</v>
      </c>
      <c r="C22" s="14"/>
      <c r="D22" s="13"/>
      <c r="E22" s="13"/>
      <c r="F22" s="13"/>
      <c r="G22" s="16"/>
      <c r="H22" s="16"/>
      <c r="I22" s="17">
        <v>30000.0</v>
      </c>
    </row>
    <row r="23" spans="8:8" ht="20.25" customHeight="1">
      <c r="A23" s="13"/>
      <c r="B23" s="13"/>
      <c r="C23" s="14"/>
      <c r="D23" s="13" t="s">
        <v>29</v>
      </c>
      <c r="E23" s="13" t="s">
        <v>15</v>
      </c>
      <c r="F23" s="13"/>
      <c r="G23" s="15">
        <f>G2-G6-(G20/5)</f>
        <v>43.05</v>
      </c>
      <c r="H23" s="16"/>
      <c r="I23" s="23"/>
    </row>
    <row r="24" spans="8:8" ht="20.25" customHeight="1">
      <c r="A24" s="13"/>
      <c r="B24" s="13" t="s">
        <v>30</v>
      </c>
      <c r="C24" s="14"/>
      <c r="D24" s="13"/>
      <c r="E24" s="13"/>
      <c r="F24" s="13"/>
      <c r="G24" s="16">
        <f>G5*11.5/100</f>
        <v>5.531499999999999</v>
      </c>
      <c r="H24" s="16">
        <f>H4</f>
        <v>16350.0</v>
      </c>
      <c r="I24" s="23">
        <f>H24*G24-0.35</f>
        <v>90439.67499999999</v>
      </c>
    </row>
    <row r="25" spans="8:8" ht="15.75">
      <c r="A25" s="24"/>
      <c r="B25" s="25"/>
      <c r="C25" s="25"/>
      <c r="D25" s="25"/>
      <c r="E25" s="25"/>
      <c r="F25" s="26"/>
      <c r="G25" s="27" t="s">
        <v>31</v>
      </c>
      <c r="H25" s="28"/>
      <c r="I25" s="29">
        <f>SUM(I4:I24)</f>
        <v>1506647.925</v>
      </c>
    </row>
    <row r="26" spans="8:8" ht="15.75">
      <c r="A26" s="30"/>
      <c r="B26" s="31"/>
      <c r="C26" s="31"/>
      <c r="D26" s="31"/>
      <c r="E26" s="31"/>
      <c r="F26" s="32"/>
      <c r="G26" s="27" t="s">
        <v>32</v>
      </c>
      <c r="H26" s="28"/>
      <c r="I26" s="21">
        <f>I25*9/100+0.04</f>
        <v>135598.35325000001</v>
      </c>
    </row>
    <row r="27" spans="8:8" ht="15.75">
      <c r="A27" s="33"/>
      <c r="B27" s="34"/>
      <c r="C27" s="34"/>
      <c r="D27" s="34"/>
      <c r="E27" s="34"/>
      <c r="F27" s="35"/>
      <c r="G27" s="27" t="s">
        <v>33</v>
      </c>
      <c r="H27" s="28"/>
      <c r="I27" s="21">
        <f>SUM(I25:I26)</f>
        <v>1642246.27825</v>
      </c>
    </row>
    <row r="28" spans="8:8" ht="15.75">
      <c r="A28" s="36"/>
      <c r="B28" s="36"/>
      <c r="C28" s="36"/>
      <c r="D28" s="36"/>
      <c r="E28" s="36"/>
      <c r="F28" s="36"/>
      <c r="G28" s="37"/>
      <c r="H28" s="37"/>
      <c r="I28" s="38"/>
    </row>
    <row r="29" spans="8:8" ht="15.75">
      <c r="A29" s="36"/>
      <c r="B29" s="36"/>
      <c r="C29" s="36"/>
      <c r="D29" s="36"/>
      <c r="E29" s="36"/>
      <c r="F29" s="36"/>
      <c r="G29" s="37"/>
      <c r="H29" s="37"/>
      <c r="I29" s="38"/>
    </row>
    <row r="32" spans="8:8" ht="15.75" customHeight="1"/>
    <row r="33" spans="8:8" ht="15.75" customHeight="1"/>
    <row r="34" spans="8:8" ht="15.75" customHeight="1"/>
    <row r="36" spans="8:8" ht="16.5" customHeight="1"/>
    <row r="37" spans="8:8" ht="15.75" customHeight="1"/>
    <row r="38" spans="8:8" ht="15.75" customHeight="1"/>
    <row r="39" spans="8:8" ht="18.0" customHeight="1"/>
    <row r="40" spans="8:8" ht="18.0" customHeight="1"/>
    <row r="41" spans="8:8" ht="18.0" customHeight="1"/>
    <row r="42" spans="8:8" ht="15.0" customHeight="1"/>
    <row r="43" spans="8:8" ht="15.75" customHeight="1"/>
    <row r="44" spans="8:8" ht="15.75" customHeight="1"/>
    <row r="45" spans="8:8" ht="17.25" customHeight="1"/>
    <row r="46" spans="8:8" ht="17.25" customHeight="1"/>
    <row r="47" spans="8:8" ht="18.75" customHeight="1"/>
    <row r="48" spans="8:8" ht="17.25" customHeight="1"/>
    <row r="49" spans="8:8" ht="15.75" customHeight="1"/>
  </sheetData>
  <mergeCells count="6">
    <mergeCell ref="A1:I1"/>
    <mergeCell ref="A2:C2"/>
    <mergeCell ref="G25:H25"/>
    <mergeCell ref="G26:H26"/>
    <mergeCell ref="G27:H27"/>
    <mergeCell ref="A25:F27"/>
  </mergeCells>
  <printOptions horizontalCentered="1"/>
  <pageMargins left="0.0" right="0.0" top="0.25" bottom="0.25" header="0.3" footer="0.3"/>
  <pageSetup paperSize="1" scale="70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APPLE</cp:lastModifiedBy>
  <dcterms:created xsi:type="dcterms:W3CDTF">2018-11-23T21:54:00Z</dcterms:created>
  <dcterms:modified xsi:type="dcterms:W3CDTF">2026-03-08T06:38:52Z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7257EF058DA3443990B30CC9E42DC329_12</vt:lpwstr>
  </property>
  <property fmtid="{D5CDD505-2E9C-101B-9397-08002B2CF9AE}" pid="3" name="KSOProductBuildVer">
    <vt:lpwstr>1033-12.2.0.20782</vt:lpwstr>
  </property>
</Properties>
</file>