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ivate\Sailing\sos\hardware\"/>
    </mc:Choice>
  </mc:AlternateContent>
  <xr:revisionPtr revIDLastSave="0" documentId="13_ncr:1_{C498A75C-A252-45D7-B994-4C3A1D38B556}" xr6:coauthVersionLast="47" xr6:coauthVersionMax="47" xr10:uidLastSave="{00000000-0000-0000-0000-000000000000}"/>
  <bookViews>
    <workbookView xWindow="13290" yWindow="3960" windowWidth="30300" windowHeight="23385" xr2:uid="{E6901AB7-E3B0-49D8-BD8A-948427399B2D}"/>
  </bookViews>
  <sheets>
    <sheet name="System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R69" i="1"/>
  <c r="Q69" i="1"/>
  <c r="P69" i="1"/>
  <c r="O69" i="1"/>
  <c r="T69" i="1" s="1"/>
  <c r="R66" i="1"/>
  <c r="Q66" i="1"/>
  <c r="P66" i="1"/>
  <c r="P25" i="1"/>
  <c r="Q25" i="1"/>
  <c r="R25" i="1"/>
  <c r="P26" i="1"/>
  <c r="Q26" i="1"/>
  <c r="R26" i="1"/>
  <c r="P27" i="1"/>
  <c r="Q27" i="1"/>
  <c r="R27" i="1"/>
  <c r="P28" i="1"/>
  <c r="Q28" i="1"/>
  <c r="R28" i="1"/>
  <c r="P32" i="1"/>
  <c r="Q32" i="1"/>
  <c r="R32" i="1"/>
  <c r="P33" i="1"/>
  <c r="Q33" i="1"/>
  <c r="R33" i="1"/>
  <c r="P34" i="1"/>
  <c r="Q34" i="1"/>
  <c r="R34" i="1"/>
  <c r="P38" i="1"/>
  <c r="Q38" i="1"/>
  <c r="R38" i="1"/>
  <c r="P39" i="1"/>
  <c r="Q39" i="1"/>
  <c r="R39" i="1"/>
  <c r="P40" i="1"/>
  <c r="Q40" i="1"/>
  <c r="R40" i="1"/>
  <c r="P44" i="1"/>
  <c r="Q44" i="1"/>
  <c r="R44" i="1"/>
  <c r="P45" i="1"/>
  <c r="Q45" i="1"/>
  <c r="R45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3" i="1"/>
  <c r="Q63" i="1"/>
  <c r="R63" i="1"/>
  <c r="P64" i="1"/>
  <c r="Q64" i="1"/>
  <c r="R64" i="1"/>
  <c r="R62" i="1"/>
  <c r="Q62" i="1"/>
  <c r="P62" i="1"/>
  <c r="R48" i="1"/>
  <c r="Q48" i="1"/>
  <c r="P48" i="1"/>
  <c r="R43" i="1"/>
  <c r="Q43" i="1"/>
  <c r="P43" i="1"/>
  <c r="R37" i="1"/>
  <c r="Q37" i="1"/>
  <c r="P37" i="1"/>
  <c r="R31" i="1"/>
  <c r="Q31" i="1"/>
  <c r="P31" i="1"/>
  <c r="R24" i="1"/>
  <c r="Q24" i="1"/>
  <c r="P24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R10" i="1"/>
  <c r="Q10" i="1"/>
  <c r="P10" i="1"/>
  <c r="O66" i="1"/>
  <c r="O63" i="1"/>
  <c r="O64" i="1"/>
  <c r="O62" i="1"/>
  <c r="O49" i="1"/>
  <c r="O50" i="1"/>
  <c r="O51" i="1"/>
  <c r="O52" i="1"/>
  <c r="O53" i="1"/>
  <c r="O54" i="1"/>
  <c r="O55" i="1"/>
  <c r="O56" i="1"/>
  <c r="O57" i="1"/>
  <c r="O58" i="1"/>
  <c r="O59" i="1"/>
  <c r="O48" i="1"/>
  <c r="O44" i="1"/>
  <c r="O45" i="1"/>
  <c r="O43" i="1"/>
  <c r="O38" i="1"/>
  <c r="O39" i="1"/>
  <c r="O40" i="1"/>
  <c r="O37" i="1"/>
  <c r="O32" i="1"/>
  <c r="O33" i="1"/>
  <c r="O34" i="1"/>
  <c r="O31" i="1"/>
  <c r="O25" i="1"/>
  <c r="O26" i="1"/>
  <c r="O27" i="1"/>
  <c r="O28" i="1"/>
  <c r="O24" i="1"/>
  <c r="O11" i="1"/>
  <c r="O12" i="1"/>
  <c r="O13" i="1"/>
  <c r="O14" i="1"/>
  <c r="O15" i="1"/>
  <c r="O16" i="1"/>
  <c r="O17" i="1"/>
  <c r="O18" i="1"/>
  <c r="O19" i="1"/>
  <c r="O20" i="1"/>
  <c r="O21" i="1"/>
  <c r="O10" i="1"/>
  <c r="E66" i="1"/>
</calcChain>
</file>

<file path=xl/sharedStrings.xml><?xml version="1.0" encoding="utf-8"?>
<sst xmlns="http://schemas.openxmlformats.org/spreadsheetml/2006/main" count="201" uniqueCount="71">
  <si>
    <t>Freshwater pump</t>
  </si>
  <si>
    <t>Watermaker</t>
  </si>
  <si>
    <t>Toilet pump</t>
  </si>
  <si>
    <t>Lights</t>
  </si>
  <si>
    <t>Anchor Light</t>
  </si>
  <si>
    <t>Spreader/Deck Lights</t>
  </si>
  <si>
    <t>Navigation Lights</t>
  </si>
  <si>
    <t>Galley</t>
  </si>
  <si>
    <t>Fridge</t>
  </si>
  <si>
    <t>Freezer</t>
  </si>
  <si>
    <t>Propane Selenoid</t>
  </si>
  <si>
    <t>Power Tools Charging</t>
  </si>
  <si>
    <t>Dry Cabinet</t>
  </si>
  <si>
    <t>Navigation</t>
  </si>
  <si>
    <t>GPS</t>
  </si>
  <si>
    <t>Computer</t>
  </si>
  <si>
    <t>Wifi</t>
  </si>
  <si>
    <t>Starlink</t>
  </si>
  <si>
    <t>Autopilot</t>
  </si>
  <si>
    <t>VHF radio</t>
  </si>
  <si>
    <t>Chart plotter</t>
  </si>
  <si>
    <t>Radar</t>
  </si>
  <si>
    <t>AIS</t>
  </si>
  <si>
    <t>Primary Bilge pump</t>
  </si>
  <si>
    <t>Secondary Bilge pump</t>
  </si>
  <si>
    <t>Windlass Relay</t>
  </si>
  <si>
    <t>Interior lights (dimmable)</t>
  </si>
  <si>
    <t>Interior lights (fixed)</t>
  </si>
  <si>
    <t>USB Charger</t>
  </si>
  <si>
    <t>Central Distribution Node</t>
  </si>
  <si>
    <t>Leaf Node</t>
  </si>
  <si>
    <t>Node Link</t>
  </si>
  <si>
    <t>Cabin Link</t>
  </si>
  <si>
    <t>Safety Relevant</t>
  </si>
  <si>
    <t>Plumbing</t>
  </si>
  <si>
    <t>Misc</t>
  </si>
  <si>
    <t>Inverter Switch</t>
  </si>
  <si>
    <t>Fan</t>
  </si>
  <si>
    <t>12V Outlet</t>
  </si>
  <si>
    <t>Deckwash pump</t>
  </si>
  <si>
    <t>Depth Instrument</t>
  </si>
  <si>
    <t>Wind instrument</t>
  </si>
  <si>
    <t>Log Instrument</t>
  </si>
  <si>
    <t>Electric winch (switch)</t>
  </si>
  <si>
    <t xml:space="preserve">Fuel pump </t>
  </si>
  <si>
    <t>Radio/Entertainment System</t>
  </si>
  <si>
    <t>Engine instruments</t>
  </si>
  <si>
    <t>Bow/Stern thruster</t>
  </si>
  <si>
    <t>Search lights</t>
  </si>
  <si>
    <t>Engine fan</t>
  </si>
  <si>
    <t>Bilge fan</t>
  </si>
  <si>
    <t>Fire suppression system</t>
  </si>
  <si>
    <t>Gas detector</t>
  </si>
  <si>
    <t>Current Sense</t>
  </si>
  <si>
    <t>X</t>
  </si>
  <si>
    <t>Dimmer</t>
  </si>
  <si>
    <t>Speciality Module</t>
  </si>
  <si>
    <t>Fuse / Switch / On LED</t>
  </si>
  <si>
    <t>CPU / Error LED / SW Feedback / Fuse Sense / Alarm</t>
  </si>
  <si>
    <t>Auto on/off mode using exterior light sensor</t>
  </si>
  <si>
    <t>Multiple switches / special alarms</t>
  </si>
  <si>
    <t>Speciality Alarm</t>
  </si>
  <si>
    <t>Remote sensor, speciality Alarm</t>
  </si>
  <si>
    <t>Auto off</t>
  </si>
  <si>
    <t>Auto off after not using for a while</t>
  </si>
  <si>
    <t>Remote Switch / Auto-Off</t>
  </si>
  <si>
    <t>Auto-On depending on eviromental sensors</t>
  </si>
  <si>
    <t>Computer / Monitors</t>
  </si>
  <si>
    <t>Relay Module</t>
  </si>
  <si>
    <t>Current Sensor</t>
  </si>
  <si>
    <t>CPU / IO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</si>
</sst>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43" fontId="0" fillId="0" borderId="0" xfId="1" applyFont="1"/>
    <xf numFmtId="2" fontId="2" fillId="2" borderId="1" xfId="1" applyNumberFormat="1" applyFont="1" applyFill="1" applyBorder="1"/>
    <xf numFmtId="2" fontId="2" fillId="2" borderId="1" xfId="1" applyNumberFormat="1" applyFont="1" applyFill="1" applyBorder="1" applyAlignment="1">
      <alignment vertical="center" wrapText="1"/>
    </xf>
    <xf numFmtId="2" fontId="0" fillId="0" borderId="0" xfId="1" applyNumberFormat="1" applyFont="1"/>
    <xf numFmtId="2" fontId="2" fillId="2" borderId="0" xfId="1" applyNumberFormat="1" applyFont="1" applyFill="1" applyBorder="1"/>
    <xf numFmtId="2" fontId="2" fillId="2" borderId="0" xfId="1" applyNumberFormat="1" applyFont="1" applyFill="1" applyBorder="1" applyAlignment="1">
      <alignment vertical="center" wrapText="1"/>
    </xf>
    <xf numFmtId="0" fontId="0" fillId="0" borderId="0" xfId="0" applyAlignment="1">
      <alignment horizontal="center" textRotation="90"/>
    </xf>
    <xf numFmtId="43" fontId="0" fillId="0" borderId="0" xfId="1" applyFont="1" applyAlignment="1">
      <alignment horizontal="center" textRotation="9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textRotation="90" wrapText="1"/>
    </xf>
    <xf numFmtId="0" fontId="5" fillId="0" borderId="0" xfId="0" applyFont="1" applyAlignment="1">
      <alignment horizontal="center" textRotation="90"/>
    </xf>
    <xf numFmtId="0" fontId="5" fillId="0" borderId="0" xfId="0" applyFont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2" applyFont="1"/>
    <xf numFmtId="44" fontId="0" fillId="0" borderId="2" xfId="2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61DF-137A-4B18-B6C6-BC478E8AD0D6}">
  <dimension ref="B2:T70"/>
  <sheetViews>
    <sheetView tabSelected="1" zoomScale="115" zoomScaleNormal="115" workbookViewId="0">
      <pane ySplit="4290" activePane="bottomLeft"/>
      <selection activeCell="O3" sqref="O3"/>
      <selection pane="bottomLeft" activeCell="T38" sqref="T38"/>
    </sheetView>
  </sheetViews>
  <sheetFormatPr defaultRowHeight="15" x14ac:dyDescent="0.25"/>
  <cols>
    <col min="2" max="2" width="15.7109375" bestFit="1" customWidth="1"/>
    <col min="3" max="3" width="31.140625" customWidth="1"/>
    <col min="4" max="4" width="6.140625" style="2" bestFit="1" customWidth="1"/>
    <col min="5" max="5" width="11.140625" style="10" bestFit="1" customWidth="1"/>
    <col min="6" max="6" width="5.7109375" customWidth="1"/>
    <col min="7" max="11" width="5.7109375" style="10" customWidth="1"/>
    <col min="12" max="12" width="5.7109375" customWidth="1"/>
    <col min="13" max="13" width="37.5703125" style="13" customWidth="1"/>
    <col min="14" max="14" width="5.7109375" customWidth="1"/>
    <col min="15" max="15" width="9.5703125" style="10" bestFit="1" customWidth="1"/>
    <col min="16" max="17" width="9.5703125" bestFit="1" customWidth="1"/>
    <col min="18" max="18" width="8.42578125" bestFit="1" customWidth="1"/>
    <col min="20" max="20" width="11.140625" bestFit="1" customWidth="1"/>
  </cols>
  <sheetData>
    <row r="2" spans="2:18" s="8" customFormat="1" ht="141.75" customHeight="1" x14ac:dyDescent="0.25">
      <c r="D2" s="9"/>
      <c r="G2" s="8" t="s">
        <v>57</v>
      </c>
      <c r="H2" s="11" t="s">
        <v>58</v>
      </c>
      <c r="I2" s="8" t="s">
        <v>65</v>
      </c>
      <c r="J2" s="8" t="s">
        <v>53</v>
      </c>
      <c r="K2" s="8" t="s">
        <v>55</v>
      </c>
      <c r="L2" s="8" t="s">
        <v>56</v>
      </c>
      <c r="M2" s="12"/>
      <c r="O2" s="8" t="s">
        <v>70</v>
      </c>
      <c r="P2" s="8" t="s">
        <v>68</v>
      </c>
      <c r="Q2" s="8" t="s">
        <v>69</v>
      </c>
      <c r="R2" s="8" t="s">
        <v>55</v>
      </c>
    </row>
    <row r="4" spans="2:18" x14ac:dyDescent="0.25">
      <c r="C4" t="s">
        <v>29</v>
      </c>
    </row>
    <row r="5" spans="2:18" x14ac:dyDescent="0.25">
      <c r="C5" t="s">
        <v>30</v>
      </c>
    </row>
    <row r="6" spans="2:18" x14ac:dyDescent="0.25">
      <c r="C6" t="s">
        <v>31</v>
      </c>
    </row>
    <row r="7" spans="2:18" x14ac:dyDescent="0.25">
      <c r="C7" t="s">
        <v>32</v>
      </c>
    </row>
    <row r="9" spans="2:18" x14ac:dyDescent="0.25">
      <c r="B9" t="s">
        <v>13</v>
      </c>
    </row>
    <row r="10" spans="2:18" x14ac:dyDescent="0.25">
      <c r="C10" t="s">
        <v>4</v>
      </c>
      <c r="D10" s="3">
        <v>0.3</v>
      </c>
      <c r="E10" s="10">
        <v>1</v>
      </c>
      <c r="G10" s="10" t="s">
        <v>54</v>
      </c>
      <c r="H10" s="10" t="s">
        <v>54</v>
      </c>
      <c r="I10" s="10" t="s">
        <v>54</v>
      </c>
      <c r="J10" s="10" t="s">
        <v>54</v>
      </c>
      <c r="L10" s="10" t="s">
        <v>54</v>
      </c>
      <c r="M10" s="13" t="s">
        <v>59</v>
      </c>
      <c r="O10" s="10">
        <f>IF($H10="X", $E10, 0)</f>
        <v>1</v>
      </c>
      <c r="P10" s="10">
        <f>IF($I10="X", $E10, 0)</f>
        <v>1</v>
      </c>
      <c r="Q10" s="10">
        <f>IF($J10="X", $E10, 0)</f>
        <v>1</v>
      </c>
      <c r="R10" s="10">
        <f>IF($K10="X", $E10, 0)</f>
        <v>0</v>
      </c>
    </row>
    <row r="11" spans="2:18" x14ac:dyDescent="0.25">
      <c r="C11" t="s">
        <v>6</v>
      </c>
      <c r="D11" s="3">
        <v>1.5</v>
      </c>
      <c r="E11" s="10">
        <v>1</v>
      </c>
      <c r="G11" s="10" t="s">
        <v>54</v>
      </c>
      <c r="H11" s="10" t="s">
        <v>54</v>
      </c>
      <c r="I11" s="10" t="s">
        <v>54</v>
      </c>
      <c r="J11" s="10" t="s">
        <v>54</v>
      </c>
      <c r="O11" s="10">
        <f t="shared" ref="O11:O21" si="0">IF($H11="X", $E11, 0)</f>
        <v>1</v>
      </c>
      <c r="P11" s="10">
        <f t="shared" ref="P11:P21" si="1">IF($I11="X", $E11, 0)</f>
        <v>1</v>
      </c>
      <c r="Q11" s="10">
        <f t="shared" ref="Q11:Q21" si="2">IF($J11="X", $E11, 0)</f>
        <v>1</v>
      </c>
      <c r="R11" s="10">
        <f t="shared" ref="R11:R21" si="3">IF($K11="X", $E11, 0)</f>
        <v>0</v>
      </c>
    </row>
    <row r="12" spans="2:18" x14ac:dyDescent="0.25">
      <c r="C12" t="s">
        <v>18</v>
      </c>
      <c r="D12" s="3">
        <v>8</v>
      </c>
      <c r="E12" s="10">
        <v>1</v>
      </c>
      <c r="G12" s="10" t="s">
        <v>54</v>
      </c>
      <c r="H12" s="10" t="s">
        <v>54</v>
      </c>
      <c r="I12" s="10" t="s">
        <v>54</v>
      </c>
      <c r="J12" s="10" t="s">
        <v>54</v>
      </c>
      <c r="O12" s="10">
        <f t="shared" si="0"/>
        <v>1</v>
      </c>
      <c r="P12" s="10">
        <f t="shared" si="1"/>
        <v>1</v>
      </c>
      <c r="Q12" s="10">
        <f t="shared" si="2"/>
        <v>1</v>
      </c>
      <c r="R12" s="10">
        <f t="shared" si="3"/>
        <v>0</v>
      </c>
    </row>
    <row r="13" spans="2:18" x14ac:dyDescent="0.25">
      <c r="C13" t="s">
        <v>14</v>
      </c>
      <c r="D13" s="3">
        <v>0.2</v>
      </c>
      <c r="E13" s="10">
        <v>1</v>
      </c>
      <c r="G13" s="10" t="s">
        <v>54</v>
      </c>
      <c r="O13" s="10">
        <f t="shared" si="0"/>
        <v>0</v>
      </c>
      <c r="P13" s="10">
        <f t="shared" si="1"/>
        <v>0</v>
      </c>
      <c r="Q13" s="10">
        <f t="shared" si="2"/>
        <v>0</v>
      </c>
      <c r="R13" s="10">
        <f t="shared" si="3"/>
        <v>0</v>
      </c>
    </row>
    <row r="14" spans="2:18" x14ac:dyDescent="0.25">
      <c r="C14" t="s">
        <v>19</v>
      </c>
      <c r="D14" s="3">
        <v>5</v>
      </c>
      <c r="E14" s="10">
        <v>1</v>
      </c>
      <c r="G14" s="10" t="s">
        <v>54</v>
      </c>
      <c r="H14" s="10" t="s">
        <v>54</v>
      </c>
      <c r="I14" s="10" t="s">
        <v>54</v>
      </c>
      <c r="J14" s="10" t="s">
        <v>54</v>
      </c>
      <c r="O14" s="10">
        <f t="shared" si="0"/>
        <v>1</v>
      </c>
      <c r="P14" s="10">
        <f t="shared" si="1"/>
        <v>1</v>
      </c>
      <c r="Q14" s="10">
        <f t="shared" si="2"/>
        <v>1</v>
      </c>
      <c r="R14" s="10">
        <f t="shared" si="3"/>
        <v>0</v>
      </c>
    </row>
    <row r="15" spans="2:18" x14ac:dyDescent="0.25">
      <c r="C15" s="1" t="s">
        <v>20</v>
      </c>
      <c r="D15" s="4">
        <v>1.5</v>
      </c>
      <c r="E15" s="10">
        <v>2</v>
      </c>
      <c r="G15" s="10" t="s">
        <v>54</v>
      </c>
      <c r="H15" s="10" t="s">
        <v>54</v>
      </c>
      <c r="I15" s="10" t="s">
        <v>54</v>
      </c>
      <c r="J15" s="10" t="s">
        <v>54</v>
      </c>
      <c r="O15" s="10">
        <f t="shared" si="0"/>
        <v>2</v>
      </c>
      <c r="P15" s="10">
        <f t="shared" si="1"/>
        <v>2</v>
      </c>
      <c r="Q15" s="10">
        <f t="shared" si="2"/>
        <v>2</v>
      </c>
      <c r="R15" s="10">
        <f t="shared" si="3"/>
        <v>0</v>
      </c>
    </row>
    <row r="16" spans="2:18" x14ac:dyDescent="0.25">
      <c r="C16" t="s">
        <v>40</v>
      </c>
      <c r="D16" s="3">
        <v>0.5</v>
      </c>
      <c r="E16" s="10">
        <v>1</v>
      </c>
      <c r="G16" s="10" t="s">
        <v>54</v>
      </c>
      <c r="H16" s="10" t="s">
        <v>54</v>
      </c>
      <c r="I16" s="10" t="s">
        <v>54</v>
      </c>
      <c r="J16" s="10" t="s">
        <v>54</v>
      </c>
      <c r="O16" s="10">
        <f t="shared" si="0"/>
        <v>1</v>
      </c>
      <c r="P16" s="10">
        <f t="shared" si="1"/>
        <v>1</v>
      </c>
      <c r="Q16" s="10">
        <f t="shared" si="2"/>
        <v>1</v>
      </c>
      <c r="R16" s="10">
        <f t="shared" si="3"/>
        <v>0</v>
      </c>
    </row>
    <row r="17" spans="2:18" x14ac:dyDescent="0.25">
      <c r="C17" t="s">
        <v>41</v>
      </c>
      <c r="D17" s="3">
        <v>0.5</v>
      </c>
      <c r="E17" s="10">
        <v>1</v>
      </c>
      <c r="G17" s="10" t="s">
        <v>54</v>
      </c>
      <c r="H17" s="10" t="s">
        <v>54</v>
      </c>
      <c r="I17" s="10" t="s">
        <v>54</v>
      </c>
      <c r="J17" s="10" t="s">
        <v>54</v>
      </c>
      <c r="O17" s="10">
        <f t="shared" si="0"/>
        <v>1</v>
      </c>
      <c r="P17" s="10">
        <f t="shared" si="1"/>
        <v>1</v>
      </c>
      <c r="Q17" s="10">
        <f t="shared" si="2"/>
        <v>1</v>
      </c>
      <c r="R17" s="10">
        <f t="shared" si="3"/>
        <v>0</v>
      </c>
    </row>
    <row r="18" spans="2:18" x14ac:dyDescent="0.25">
      <c r="C18" t="s">
        <v>42</v>
      </c>
      <c r="D18" s="3">
        <v>0.5</v>
      </c>
      <c r="E18" s="10">
        <v>1</v>
      </c>
      <c r="G18" s="10" t="s">
        <v>54</v>
      </c>
      <c r="H18" s="10" t="s">
        <v>54</v>
      </c>
      <c r="I18" s="10" t="s">
        <v>54</v>
      </c>
      <c r="J18" s="10" t="s">
        <v>54</v>
      </c>
      <c r="O18" s="10">
        <f t="shared" si="0"/>
        <v>1</v>
      </c>
      <c r="P18" s="10">
        <f t="shared" si="1"/>
        <v>1</v>
      </c>
      <c r="Q18" s="10">
        <f t="shared" si="2"/>
        <v>1</v>
      </c>
      <c r="R18" s="10">
        <f t="shared" si="3"/>
        <v>0</v>
      </c>
    </row>
    <row r="19" spans="2:18" x14ac:dyDescent="0.25">
      <c r="C19" s="1" t="s">
        <v>21</v>
      </c>
      <c r="D19" s="4">
        <v>3.2</v>
      </c>
      <c r="E19" s="10">
        <v>1</v>
      </c>
      <c r="G19" s="10" t="s">
        <v>54</v>
      </c>
      <c r="H19" s="10" t="s">
        <v>54</v>
      </c>
      <c r="I19" s="10" t="s">
        <v>54</v>
      </c>
      <c r="J19" s="10" t="s">
        <v>54</v>
      </c>
      <c r="O19" s="10">
        <f t="shared" si="0"/>
        <v>1</v>
      </c>
      <c r="P19" s="10">
        <f t="shared" si="1"/>
        <v>1</v>
      </c>
      <c r="Q19" s="10">
        <f t="shared" si="2"/>
        <v>1</v>
      </c>
      <c r="R19" s="10">
        <f t="shared" si="3"/>
        <v>0</v>
      </c>
    </row>
    <row r="20" spans="2:18" x14ac:dyDescent="0.25">
      <c r="C20" s="1" t="s">
        <v>22</v>
      </c>
      <c r="D20" s="4">
        <v>0.5</v>
      </c>
      <c r="E20" s="10">
        <v>1</v>
      </c>
      <c r="G20" s="10" t="s">
        <v>54</v>
      </c>
      <c r="H20" s="10" t="s">
        <v>54</v>
      </c>
      <c r="I20" s="10" t="s">
        <v>54</v>
      </c>
      <c r="J20" s="10" t="s">
        <v>54</v>
      </c>
      <c r="O20" s="10">
        <f t="shared" si="0"/>
        <v>1</v>
      </c>
      <c r="P20" s="10">
        <f t="shared" si="1"/>
        <v>1</v>
      </c>
      <c r="Q20" s="10">
        <f t="shared" si="2"/>
        <v>1</v>
      </c>
      <c r="R20" s="10">
        <f t="shared" si="3"/>
        <v>0</v>
      </c>
    </row>
    <row r="21" spans="2:18" x14ac:dyDescent="0.25">
      <c r="C21" s="1" t="s">
        <v>46</v>
      </c>
      <c r="D21" s="7"/>
      <c r="E21" s="10">
        <v>1</v>
      </c>
      <c r="G21" s="10" t="s">
        <v>54</v>
      </c>
      <c r="O21" s="10">
        <f t="shared" si="0"/>
        <v>0</v>
      </c>
      <c r="P21" s="10">
        <f t="shared" si="1"/>
        <v>0</v>
      </c>
      <c r="Q21" s="10">
        <f t="shared" si="2"/>
        <v>0</v>
      </c>
      <c r="R21" s="10">
        <f t="shared" si="3"/>
        <v>0</v>
      </c>
    </row>
    <row r="23" spans="2:18" x14ac:dyDescent="0.25">
      <c r="B23" t="s">
        <v>33</v>
      </c>
    </row>
    <row r="24" spans="2:18" x14ac:dyDescent="0.25">
      <c r="C24" t="s">
        <v>23</v>
      </c>
      <c r="D24" s="3">
        <v>5</v>
      </c>
      <c r="E24" s="10">
        <v>1</v>
      </c>
      <c r="G24" s="10" t="s">
        <v>54</v>
      </c>
      <c r="H24" s="10" t="s">
        <v>54</v>
      </c>
      <c r="I24" s="10" t="s">
        <v>54</v>
      </c>
      <c r="J24" s="10" t="s">
        <v>54</v>
      </c>
      <c r="L24" s="10" t="s">
        <v>54</v>
      </c>
      <c r="M24" s="13" t="s">
        <v>60</v>
      </c>
      <c r="O24" s="10">
        <f>IF($H24="X", $E24, 0)</f>
        <v>1</v>
      </c>
      <c r="P24" s="10">
        <f>IF($I24="X", $E24, 0)</f>
        <v>1</v>
      </c>
      <c r="Q24" s="10">
        <f>IF($J24="X", $E24, 0)</f>
        <v>1</v>
      </c>
      <c r="R24" s="10">
        <f>IF($K24="X", $E24, 0)</f>
        <v>0</v>
      </c>
    </row>
    <row r="25" spans="2:18" x14ac:dyDescent="0.25">
      <c r="C25" t="s">
        <v>24</v>
      </c>
      <c r="D25" s="3">
        <v>10</v>
      </c>
      <c r="E25" s="10">
        <v>1</v>
      </c>
      <c r="G25" s="10" t="s">
        <v>54</v>
      </c>
      <c r="H25" s="10" t="s">
        <v>54</v>
      </c>
      <c r="I25" s="10" t="s">
        <v>54</v>
      </c>
      <c r="J25" s="10" t="s">
        <v>54</v>
      </c>
      <c r="L25" s="10" t="s">
        <v>54</v>
      </c>
      <c r="M25" s="13" t="s">
        <v>60</v>
      </c>
      <c r="O25" s="10">
        <f t="shared" ref="O25:O28" si="4">IF($H25="X", $E25, 0)</f>
        <v>1</v>
      </c>
      <c r="P25" s="10">
        <f t="shared" ref="P25:P28" si="5">IF($I25="X", $E25, 0)</f>
        <v>1</v>
      </c>
      <c r="Q25" s="10">
        <f t="shared" ref="Q25:Q28" si="6">IF($J25="X", $E25, 0)</f>
        <v>1</v>
      </c>
      <c r="R25" s="10">
        <f t="shared" ref="R25:R28" si="7">IF($K25="X", $E25, 0)</f>
        <v>0</v>
      </c>
    </row>
    <row r="26" spans="2:18" x14ac:dyDescent="0.25">
      <c r="C26" s="1" t="s">
        <v>25</v>
      </c>
      <c r="D26" s="4">
        <v>0.5</v>
      </c>
      <c r="E26" s="10">
        <v>1</v>
      </c>
      <c r="G26" s="10" t="s">
        <v>54</v>
      </c>
      <c r="H26" s="10" t="s">
        <v>54</v>
      </c>
      <c r="I26" s="10" t="s">
        <v>54</v>
      </c>
      <c r="J26" s="10" t="s">
        <v>54</v>
      </c>
      <c r="M26" s="13" t="s">
        <v>64</v>
      </c>
      <c r="O26" s="10">
        <f t="shared" si="4"/>
        <v>1</v>
      </c>
      <c r="P26" s="10">
        <f t="shared" si="5"/>
        <v>1</v>
      </c>
      <c r="Q26" s="10">
        <f t="shared" si="6"/>
        <v>1</v>
      </c>
      <c r="R26" s="10">
        <f t="shared" si="7"/>
        <v>0</v>
      </c>
    </row>
    <row r="27" spans="2:18" x14ac:dyDescent="0.25">
      <c r="C27" s="1" t="s">
        <v>51</v>
      </c>
      <c r="D27" s="7"/>
      <c r="E27" s="10">
        <v>1</v>
      </c>
      <c r="G27" s="10" t="s">
        <v>54</v>
      </c>
      <c r="H27" s="10" t="s">
        <v>54</v>
      </c>
      <c r="L27" s="10" t="s">
        <v>54</v>
      </c>
      <c r="M27" s="13" t="s">
        <v>61</v>
      </c>
      <c r="O27" s="10">
        <f t="shared" si="4"/>
        <v>1</v>
      </c>
      <c r="P27" s="10">
        <f t="shared" si="5"/>
        <v>0</v>
      </c>
      <c r="Q27" s="10">
        <f t="shared" si="6"/>
        <v>0</v>
      </c>
      <c r="R27" s="10">
        <f t="shared" si="7"/>
        <v>0</v>
      </c>
    </row>
    <row r="28" spans="2:18" x14ac:dyDescent="0.25">
      <c r="C28" s="1" t="s">
        <v>52</v>
      </c>
      <c r="D28" s="7"/>
      <c r="E28" s="10">
        <v>2</v>
      </c>
      <c r="G28" s="10" t="s">
        <v>54</v>
      </c>
      <c r="H28" s="10" t="s">
        <v>54</v>
      </c>
      <c r="L28" s="10" t="s">
        <v>54</v>
      </c>
      <c r="M28" s="13" t="s">
        <v>62</v>
      </c>
      <c r="O28" s="10">
        <f t="shared" si="4"/>
        <v>2</v>
      </c>
      <c r="P28" s="10">
        <f t="shared" si="5"/>
        <v>0</v>
      </c>
      <c r="Q28" s="10">
        <f t="shared" si="6"/>
        <v>0</v>
      </c>
      <c r="R28" s="10">
        <f t="shared" si="7"/>
        <v>0</v>
      </c>
    </row>
    <row r="30" spans="2:18" x14ac:dyDescent="0.25">
      <c r="B30" t="s">
        <v>34</v>
      </c>
    </row>
    <row r="31" spans="2:18" x14ac:dyDescent="0.25">
      <c r="C31" t="s">
        <v>0</v>
      </c>
      <c r="D31" s="3">
        <v>11</v>
      </c>
      <c r="E31" s="10">
        <v>1</v>
      </c>
      <c r="G31" s="10" t="s">
        <v>54</v>
      </c>
      <c r="H31" s="10" t="s">
        <v>54</v>
      </c>
      <c r="I31" s="10" t="s">
        <v>54</v>
      </c>
      <c r="J31" s="10" t="s">
        <v>54</v>
      </c>
      <c r="O31" s="10">
        <f>IF($H31="X", $E31, 0)</f>
        <v>1</v>
      </c>
      <c r="P31" s="10">
        <f>IF($I31="X", $E31, 0)</f>
        <v>1</v>
      </c>
      <c r="Q31" s="10">
        <f>IF($J31="X", $E31, 0)</f>
        <v>1</v>
      </c>
      <c r="R31" s="10">
        <f>IF($K31="X", $E31, 0)</f>
        <v>0</v>
      </c>
    </row>
    <row r="32" spans="2:18" x14ac:dyDescent="0.25">
      <c r="C32" t="s">
        <v>1</v>
      </c>
      <c r="D32" s="3">
        <v>50</v>
      </c>
      <c r="E32" s="10">
        <v>1</v>
      </c>
      <c r="G32" s="10" t="s">
        <v>54</v>
      </c>
      <c r="O32" s="10">
        <f t="shared" ref="O32:O34" si="8">IF($H32="X", $E32, 0)</f>
        <v>0</v>
      </c>
      <c r="P32" s="10">
        <f t="shared" ref="P32:P34" si="9">IF($I32="X", $E32, 0)</f>
        <v>0</v>
      </c>
      <c r="Q32" s="10">
        <f t="shared" ref="Q32:Q34" si="10">IF($J32="X", $E32, 0)</f>
        <v>0</v>
      </c>
      <c r="R32" s="10">
        <f t="shared" ref="R32:R34" si="11">IF($K32="X", $E32, 0)</f>
        <v>0</v>
      </c>
    </row>
    <row r="33" spans="2:18" x14ac:dyDescent="0.25">
      <c r="C33" s="1" t="s">
        <v>2</v>
      </c>
      <c r="D33" s="4">
        <v>10</v>
      </c>
      <c r="E33" s="10">
        <v>1</v>
      </c>
      <c r="G33" s="10" t="s">
        <v>54</v>
      </c>
      <c r="O33" s="10">
        <f t="shared" si="8"/>
        <v>0</v>
      </c>
      <c r="P33" s="10">
        <f t="shared" si="9"/>
        <v>0</v>
      </c>
      <c r="Q33" s="10">
        <f t="shared" si="10"/>
        <v>0</v>
      </c>
      <c r="R33" s="10">
        <f t="shared" si="11"/>
        <v>0</v>
      </c>
    </row>
    <row r="34" spans="2:18" x14ac:dyDescent="0.25">
      <c r="C34" s="1" t="s">
        <v>39</v>
      </c>
      <c r="D34" s="7">
        <v>10</v>
      </c>
      <c r="E34" s="10">
        <v>1</v>
      </c>
      <c r="G34" s="10" t="s">
        <v>54</v>
      </c>
      <c r="H34" s="10" t="s">
        <v>54</v>
      </c>
      <c r="I34" s="10" t="s">
        <v>54</v>
      </c>
      <c r="J34" s="10" t="s">
        <v>54</v>
      </c>
      <c r="L34" s="10"/>
      <c r="M34" s="13" t="s">
        <v>64</v>
      </c>
      <c r="O34" s="10">
        <f t="shared" si="8"/>
        <v>1</v>
      </c>
      <c r="P34" s="10">
        <f t="shared" si="9"/>
        <v>1</v>
      </c>
      <c r="Q34" s="10">
        <f t="shared" si="10"/>
        <v>1</v>
      </c>
      <c r="R34" s="10">
        <f t="shared" si="11"/>
        <v>0</v>
      </c>
    </row>
    <row r="35" spans="2:18" x14ac:dyDescent="0.25">
      <c r="D35" s="5"/>
    </row>
    <row r="36" spans="2:18" x14ac:dyDescent="0.25">
      <c r="B36" t="s">
        <v>3</v>
      </c>
      <c r="D36" s="5"/>
    </row>
    <row r="37" spans="2:18" x14ac:dyDescent="0.25">
      <c r="C37" t="s">
        <v>27</v>
      </c>
      <c r="D37" s="3">
        <v>0.5</v>
      </c>
      <c r="E37" s="10">
        <v>3</v>
      </c>
      <c r="G37" s="10" t="s">
        <v>54</v>
      </c>
      <c r="O37" s="10">
        <f>IF($H37="X", $E37, 0)</f>
        <v>0</v>
      </c>
      <c r="P37" s="10">
        <f>IF($I37="X", $E37, 0)</f>
        <v>0</v>
      </c>
      <c r="Q37" s="10">
        <f>IF($J37="X", $E37, 0)</f>
        <v>0</v>
      </c>
      <c r="R37" s="10">
        <f>IF($K37="X", $E37, 0)</f>
        <v>0</v>
      </c>
    </row>
    <row r="38" spans="2:18" x14ac:dyDescent="0.25">
      <c r="C38" t="s">
        <v>26</v>
      </c>
      <c r="D38" s="3">
        <v>0.5</v>
      </c>
      <c r="E38" s="10">
        <v>3</v>
      </c>
      <c r="G38" s="10" t="s">
        <v>54</v>
      </c>
      <c r="H38" s="10" t="s">
        <v>54</v>
      </c>
      <c r="K38" s="10" t="s">
        <v>54</v>
      </c>
      <c r="O38" s="10">
        <f t="shared" ref="O38:O40" si="12">IF($H38="X", $E38, 0)</f>
        <v>3</v>
      </c>
      <c r="P38" s="10">
        <f t="shared" ref="P38:P40" si="13">IF($I38="X", $E38, 0)</f>
        <v>0</v>
      </c>
      <c r="Q38" s="10">
        <f t="shared" ref="Q38:Q40" si="14">IF($J38="X", $E38, 0)</f>
        <v>0</v>
      </c>
      <c r="R38" s="10">
        <f t="shared" ref="R38:R40" si="15">IF($K38="X", $E38, 0)</f>
        <v>3</v>
      </c>
    </row>
    <row r="39" spans="2:18" x14ac:dyDescent="0.25">
      <c r="C39" t="s">
        <v>5</v>
      </c>
      <c r="D39" s="3">
        <v>1</v>
      </c>
      <c r="E39" s="10">
        <v>2</v>
      </c>
      <c r="G39" s="10" t="s">
        <v>54</v>
      </c>
      <c r="H39" s="10" t="s">
        <v>54</v>
      </c>
      <c r="I39" s="10" t="s">
        <v>54</v>
      </c>
      <c r="O39" s="10">
        <f t="shared" si="12"/>
        <v>2</v>
      </c>
      <c r="P39" s="10">
        <f t="shared" si="13"/>
        <v>2</v>
      </c>
      <c r="Q39" s="10">
        <f t="shared" si="14"/>
        <v>0</v>
      </c>
      <c r="R39" s="10">
        <f t="shared" si="15"/>
        <v>0</v>
      </c>
    </row>
    <row r="40" spans="2:18" x14ac:dyDescent="0.25">
      <c r="C40" t="s">
        <v>48</v>
      </c>
      <c r="D40" s="6"/>
      <c r="E40" s="10">
        <v>1</v>
      </c>
      <c r="G40" s="10" t="s">
        <v>54</v>
      </c>
      <c r="H40" s="10" t="s">
        <v>54</v>
      </c>
      <c r="I40" s="10" t="s">
        <v>54</v>
      </c>
      <c r="O40" s="10">
        <f t="shared" si="12"/>
        <v>1</v>
      </c>
      <c r="P40" s="10">
        <f t="shared" si="13"/>
        <v>1</v>
      </c>
      <c r="Q40" s="10">
        <f t="shared" si="14"/>
        <v>0</v>
      </c>
      <c r="R40" s="10">
        <f t="shared" si="15"/>
        <v>0</v>
      </c>
    </row>
    <row r="41" spans="2:18" x14ac:dyDescent="0.25">
      <c r="D41" s="5"/>
    </row>
    <row r="42" spans="2:18" x14ac:dyDescent="0.25">
      <c r="B42" t="s">
        <v>7</v>
      </c>
      <c r="D42" s="5"/>
    </row>
    <row r="43" spans="2:18" x14ac:dyDescent="0.25">
      <c r="C43" s="1" t="s">
        <v>8</v>
      </c>
      <c r="D43" s="4">
        <v>6</v>
      </c>
      <c r="E43" s="10">
        <v>1</v>
      </c>
      <c r="G43" s="10" t="s">
        <v>54</v>
      </c>
      <c r="H43" s="10" t="s">
        <v>54</v>
      </c>
      <c r="J43" s="10" t="s">
        <v>54</v>
      </c>
      <c r="O43" s="10">
        <f>IF($H43="X", $E43, 0)</f>
        <v>1</v>
      </c>
      <c r="P43" s="10">
        <f>IF($I43="X", $E43, 0)</f>
        <v>0</v>
      </c>
      <c r="Q43" s="10">
        <f>IF($J43="X", $E43, 0)</f>
        <v>1</v>
      </c>
      <c r="R43" s="10">
        <f>IF($K43="X", $E43, 0)</f>
        <v>0</v>
      </c>
    </row>
    <row r="44" spans="2:18" x14ac:dyDescent="0.25">
      <c r="C44" t="s">
        <v>9</v>
      </c>
      <c r="D44" s="3">
        <v>6</v>
      </c>
      <c r="E44" s="10">
        <v>1</v>
      </c>
      <c r="G44" s="10" t="s">
        <v>54</v>
      </c>
      <c r="H44" s="10" t="s">
        <v>54</v>
      </c>
      <c r="J44" s="10" t="s">
        <v>54</v>
      </c>
      <c r="O44" s="10">
        <f t="shared" ref="O44:O45" si="16">IF($H44="X", $E44, 0)</f>
        <v>1</v>
      </c>
      <c r="P44" s="10">
        <f t="shared" ref="P44:P45" si="17">IF($I44="X", $E44, 0)</f>
        <v>0</v>
      </c>
      <c r="Q44" s="10">
        <f t="shared" ref="Q44:Q45" si="18">IF($J44="X", $E44, 0)</f>
        <v>1</v>
      </c>
      <c r="R44" s="10">
        <f t="shared" ref="R44:R45" si="19">IF($K44="X", $E44, 0)</f>
        <v>0</v>
      </c>
    </row>
    <row r="45" spans="2:18" x14ac:dyDescent="0.25">
      <c r="C45" t="s">
        <v>10</v>
      </c>
      <c r="D45" s="3">
        <v>1.5</v>
      </c>
      <c r="E45" s="10">
        <v>1</v>
      </c>
      <c r="G45" s="10" t="s">
        <v>54</v>
      </c>
      <c r="H45" s="10" t="s">
        <v>54</v>
      </c>
      <c r="I45" s="10" t="s">
        <v>54</v>
      </c>
      <c r="L45" s="10"/>
      <c r="M45" s="13" t="s">
        <v>63</v>
      </c>
      <c r="O45" s="10">
        <f t="shared" si="16"/>
        <v>1</v>
      </c>
      <c r="P45" s="10">
        <f t="shared" si="17"/>
        <v>1</v>
      </c>
      <c r="Q45" s="10">
        <f t="shared" si="18"/>
        <v>0</v>
      </c>
      <c r="R45" s="10">
        <f t="shared" si="19"/>
        <v>0</v>
      </c>
    </row>
    <row r="46" spans="2:18" x14ac:dyDescent="0.25">
      <c r="D46" s="5"/>
    </row>
    <row r="47" spans="2:18" x14ac:dyDescent="0.25">
      <c r="B47" t="s">
        <v>35</v>
      </c>
      <c r="D47" s="5"/>
    </row>
    <row r="48" spans="2:18" x14ac:dyDescent="0.25">
      <c r="C48" t="s">
        <v>28</v>
      </c>
      <c r="D48" s="3">
        <v>2</v>
      </c>
      <c r="E48" s="10">
        <v>3</v>
      </c>
      <c r="G48" s="10" t="s">
        <v>54</v>
      </c>
      <c r="O48" s="10">
        <f>IF($H48="X", $E48, 0)</f>
        <v>0</v>
      </c>
      <c r="P48" s="10">
        <f>IF($I48="X", $E48, 0)</f>
        <v>0</v>
      </c>
      <c r="Q48" s="10">
        <f>IF($J48="X", $E48, 0)</f>
        <v>0</v>
      </c>
      <c r="R48" s="10">
        <f>IF($K48="X", $E48, 0)</f>
        <v>0</v>
      </c>
    </row>
    <row r="49" spans="2:18" x14ac:dyDescent="0.25">
      <c r="C49" t="s">
        <v>11</v>
      </c>
      <c r="D49" s="3">
        <v>5</v>
      </c>
      <c r="E49" s="10">
        <v>1</v>
      </c>
      <c r="G49" s="10" t="s">
        <v>54</v>
      </c>
      <c r="O49" s="10">
        <f t="shared" ref="O49:O59" si="20">IF($H49="X", $E49, 0)</f>
        <v>0</v>
      </c>
      <c r="P49" s="10">
        <f t="shared" ref="P49:P59" si="21">IF($I49="X", $E49, 0)</f>
        <v>0</v>
      </c>
      <c r="Q49" s="10">
        <f t="shared" ref="Q49:Q59" si="22">IF($J49="X", $E49, 0)</f>
        <v>0</v>
      </c>
      <c r="R49" s="10">
        <f t="shared" ref="R49:R59" si="23">IF($K49="X", $E49, 0)</f>
        <v>0</v>
      </c>
    </row>
    <row r="50" spans="2:18" x14ac:dyDescent="0.25">
      <c r="C50" t="s">
        <v>37</v>
      </c>
      <c r="D50" s="3"/>
      <c r="E50" s="10">
        <v>3</v>
      </c>
      <c r="G50" s="10" t="s">
        <v>54</v>
      </c>
      <c r="H50" s="10" t="s">
        <v>54</v>
      </c>
      <c r="K50" s="10" t="s">
        <v>54</v>
      </c>
      <c r="O50" s="10">
        <f t="shared" si="20"/>
        <v>3</v>
      </c>
      <c r="P50" s="10">
        <f t="shared" si="21"/>
        <v>0</v>
      </c>
      <c r="Q50" s="10">
        <f t="shared" si="22"/>
        <v>0</v>
      </c>
      <c r="R50" s="10">
        <f t="shared" si="23"/>
        <v>3</v>
      </c>
    </row>
    <row r="51" spans="2:18" x14ac:dyDescent="0.25">
      <c r="C51" t="s">
        <v>38</v>
      </c>
      <c r="D51" s="3"/>
      <c r="E51" s="10">
        <v>3</v>
      </c>
      <c r="G51" s="10" t="s">
        <v>54</v>
      </c>
      <c r="O51" s="10">
        <f t="shared" si="20"/>
        <v>0</v>
      </c>
      <c r="P51" s="10">
        <f t="shared" si="21"/>
        <v>0</v>
      </c>
      <c r="Q51" s="10">
        <f t="shared" si="22"/>
        <v>0</v>
      </c>
      <c r="R51" s="10">
        <f t="shared" si="23"/>
        <v>0</v>
      </c>
    </row>
    <row r="52" spans="2:18" x14ac:dyDescent="0.25">
      <c r="C52" t="s">
        <v>45</v>
      </c>
      <c r="D52" s="3">
        <v>2</v>
      </c>
      <c r="E52" s="10">
        <v>1</v>
      </c>
      <c r="G52" s="10" t="s">
        <v>54</v>
      </c>
      <c r="O52" s="10">
        <f t="shared" si="20"/>
        <v>0</v>
      </c>
      <c r="P52" s="10">
        <f t="shared" si="21"/>
        <v>0</v>
      </c>
      <c r="Q52" s="10">
        <f t="shared" si="22"/>
        <v>0</v>
      </c>
      <c r="R52" s="10">
        <f t="shared" si="23"/>
        <v>0</v>
      </c>
    </row>
    <row r="53" spans="2:18" x14ac:dyDescent="0.25">
      <c r="C53" t="s">
        <v>12</v>
      </c>
      <c r="D53" s="3">
        <v>0.6</v>
      </c>
      <c r="E53" s="10">
        <v>1</v>
      </c>
      <c r="G53" s="10" t="s">
        <v>54</v>
      </c>
      <c r="H53" s="10" t="s">
        <v>54</v>
      </c>
      <c r="J53" s="10" t="s">
        <v>54</v>
      </c>
      <c r="O53" s="10">
        <f t="shared" si="20"/>
        <v>1</v>
      </c>
      <c r="P53" s="10">
        <f t="shared" si="21"/>
        <v>0</v>
      </c>
      <c r="Q53" s="10">
        <f t="shared" si="22"/>
        <v>1</v>
      </c>
      <c r="R53" s="10">
        <f t="shared" si="23"/>
        <v>0</v>
      </c>
    </row>
    <row r="54" spans="2:18" x14ac:dyDescent="0.25">
      <c r="C54" t="s">
        <v>36</v>
      </c>
      <c r="D54" s="6"/>
      <c r="E54" s="10">
        <v>0</v>
      </c>
      <c r="G54" s="10" t="s">
        <v>54</v>
      </c>
      <c r="O54" s="10">
        <f t="shared" si="20"/>
        <v>0</v>
      </c>
      <c r="P54" s="10">
        <f t="shared" si="21"/>
        <v>0</v>
      </c>
      <c r="Q54" s="10">
        <f t="shared" si="22"/>
        <v>0</v>
      </c>
      <c r="R54" s="10">
        <f t="shared" si="23"/>
        <v>0</v>
      </c>
    </row>
    <row r="55" spans="2:18" x14ac:dyDescent="0.25">
      <c r="C55" t="s">
        <v>43</v>
      </c>
      <c r="D55" s="6"/>
      <c r="E55" s="10">
        <v>0</v>
      </c>
      <c r="G55" s="10" t="s">
        <v>54</v>
      </c>
      <c r="H55" s="10" t="s">
        <v>54</v>
      </c>
      <c r="I55" s="10" t="s">
        <v>54</v>
      </c>
      <c r="J55" s="10" t="s">
        <v>54</v>
      </c>
      <c r="O55" s="10">
        <f t="shared" si="20"/>
        <v>0</v>
      </c>
      <c r="P55" s="10">
        <f t="shared" si="21"/>
        <v>0</v>
      </c>
      <c r="Q55" s="10">
        <f t="shared" si="22"/>
        <v>0</v>
      </c>
      <c r="R55" s="10">
        <f t="shared" si="23"/>
        <v>0</v>
      </c>
    </row>
    <row r="56" spans="2:18" x14ac:dyDescent="0.25">
      <c r="C56" t="s">
        <v>44</v>
      </c>
      <c r="D56" s="6"/>
      <c r="E56" s="10">
        <v>0</v>
      </c>
      <c r="G56" s="10" t="s">
        <v>54</v>
      </c>
      <c r="H56" s="10" t="s">
        <v>54</v>
      </c>
      <c r="I56" s="10" t="s">
        <v>54</v>
      </c>
      <c r="J56" s="10" t="s">
        <v>54</v>
      </c>
      <c r="O56" s="10">
        <f t="shared" si="20"/>
        <v>0</v>
      </c>
      <c r="P56" s="10">
        <f t="shared" si="21"/>
        <v>0</v>
      </c>
      <c r="Q56" s="10">
        <f t="shared" si="22"/>
        <v>0</v>
      </c>
      <c r="R56" s="10">
        <f t="shared" si="23"/>
        <v>0</v>
      </c>
    </row>
    <row r="57" spans="2:18" x14ac:dyDescent="0.25">
      <c r="C57" t="s">
        <v>47</v>
      </c>
      <c r="D57" s="6"/>
      <c r="E57" s="10">
        <v>0</v>
      </c>
      <c r="G57" s="10" t="s">
        <v>54</v>
      </c>
      <c r="H57" s="10" t="s">
        <v>54</v>
      </c>
      <c r="I57" s="10" t="s">
        <v>54</v>
      </c>
      <c r="O57" s="10">
        <f t="shared" si="20"/>
        <v>0</v>
      </c>
      <c r="P57" s="10">
        <f t="shared" si="21"/>
        <v>0</v>
      </c>
      <c r="Q57" s="10">
        <f t="shared" si="22"/>
        <v>0</v>
      </c>
      <c r="R57" s="10">
        <f t="shared" si="23"/>
        <v>0</v>
      </c>
    </row>
    <row r="58" spans="2:18" x14ac:dyDescent="0.25">
      <c r="C58" t="s">
        <v>49</v>
      </c>
      <c r="D58" s="6"/>
      <c r="E58" s="10">
        <v>1</v>
      </c>
      <c r="G58" s="10" t="s">
        <v>54</v>
      </c>
      <c r="H58" s="10" t="s">
        <v>54</v>
      </c>
      <c r="I58" s="10" t="s">
        <v>54</v>
      </c>
      <c r="L58" s="10" t="s">
        <v>54</v>
      </c>
      <c r="M58" s="13" t="s">
        <v>66</v>
      </c>
      <c r="O58" s="10">
        <f t="shared" si="20"/>
        <v>1</v>
      </c>
      <c r="P58" s="10">
        <f t="shared" si="21"/>
        <v>1</v>
      </c>
      <c r="Q58" s="10">
        <f t="shared" si="22"/>
        <v>0</v>
      </c>
      <c r="R58" s="10">
        <f t="shared" si="23"/>
        <v>0</v>
      </c>
    </row>
    <row r="59" spans="2:18" x14ac:dyDescent="0.25">
      <c r="C59" t="s">
        <v>50</v>
      </c>
      <c r="D59" s="6"/>
      <c r="E59" s="10">
        <v>1</v>
      </c>
      <c r="G59" s="10" t="s">
        <v>54</v>
      </c>
      <c r="H59" s="10" t="s">
        <v>54</v>
      </c>
      <c r="I59" s="10" t="s">
        <v>54</v>
      </c>
      <c r="L59" s="10" t="s">
        <v>54</v>
      </c>
      <c r="M59" s="13" t="s">
        <v>66</v>
      </c>
      <c r="O59" s="10">
        <f t="shared" si="20"/>
        <v>1</v>
      </c>
      <c r="P59" s="10">
        <f t="shared" si="21"/>
        <v>1</v>
      </c>
      <c r="Q59" s="10">
        <f t="shared" si="22"/>
        <v>0</v>
      </c>
      <c r="R59" s="10">
        <f t="shared" si="23"/>
        <v>0</v>
      </c>
    </row>
    <row r="60" spans="2:18" x14ac:dyDescent="0.25">
      <c r="D60" s="5"/>
    </row>
    <row r="61" spans="2:18" x14ac:dyDescent="0.25">
      <c r="B61" t="s">
        <v>15</v>
      </c>
      <c r="D61" s="5"/>
    </row>
    <row r="62" spans="2:18" x14ac:dyDescent="0.25">
      <c r="C62" s="1" t="s">
        <v>16</v>
      </c>
      <c r="D62" s="3">
        <v>0.3</v>
      </c>
      <c r="E62" s="10">
        <v>1</v>
      </c>
      <c r="G62" s="10" t="s">
        <v>54</v>
      </c>
      <c r="O62" s="10">
        <f t="shared" ref="O62:O64" si="24">IF($H62="X", $E62, 0)</f>
        <v>0</v>
      </c>
      <c r="P62" s="10">
        <f>IF($I62="X", $E62, 0)</f>
        <v>0</v>
      </c>
      <c r="Q62" s="10">
        <f>IF($J62="X", $E62, 0)</f>
        <v>0</v>
      </c>
      <c r="R62" s="10">
        <f>IF($K62="X", $E62, 0)</f>
        <v>0</v>
      </c>
    </row>
    <row r="63" spans="2:18" x14ac:dyDescent="0.25">
      <c r="C63" t="s">
        <v>17</v>
      </c>
      <c r="D63" s="3">
        <v>8</v>
      </c>
      <c r="E63" s="10">
        <v>1</v>
      </c>
      <c r="G63" s="10" t="s">
        <v>54</v>
      </c>
      <c r="H63" s="10" t="s">
        <v>54</v>
      </c>
      <c r="J63" s="10" t="s">
        <v>54</v>
      </c>
      <c r="O63" s="10">
        <f t="shared" si="24"/>
        <v>1</v>
      </c>
      <c r="P63" s="10">
        <f t="shared" ref="P63:P64" si="25">IF($I63="X", $E63, 0)</f>
        <v>0</v>
      </c>
      <c r="Q63" s="10">
        <f t="shared" ref="Q63:Q64" si="26">IF($J63="X", $E63, 0)</f>
        <v>1</v>
      </c>
      <c r="R63" s="10">
        <f t="shared" ref="R63:R64" si="27">IF($K63="X", $E63, 0)</f>
        <v>0</v>
      </c>
    </row>
    <row r="64" spans="2:18" x14ac:dyDescent="0.25">
      <c r="C64" t="s">
        <v>67</v>
      </c>
      <c r="D64" s="3">
        <v>1.5</v>
      </c>
      <c r="E64" s="10">
        <v>2</v>
      </c>
      <c r="G64" s="10" t="s">
        <v>54</v>
      </c>
      <c r="O64" s="10">
        <f t="shared" si="24"/>
        <v>0</v>
      </c>
      <c r="P64" s="10">
        <f t="shared" si="25"/>
        <v>0</v>
      </c>
      <c r="Q64" s="10">
        <f t="shared" si="26"/>
        <v>0</v>
      </c>
      <c r="R64" s="10">
        <f t="shared" si="27"/>
        <v>0</v>
      </c>
    </row>
    <row r="66" spans="5:20" ht="15.75" thickBot="1" x14ac:dyDescent="0.3">
      <c r="E66" s="14">
        <f>SUM(E10:E65)</f>
        <v>53</v>
      </c>
      <c r="O66" s="15">
        <f>SUM(O10:O65)</f>
        <v>35</v>
      </c>
      <c r="P66" s="15">
        <f>SUM(P10:P65)</f>
        <v>22</v>
      </c>
      <c r="Q66" s="15">
        <f>SUM(Q10:Q65)</f>
        <v>20</v>
      </c>
      <c r="R66" s="15">
        <f>SUM(R10:R65)</f>
        <v>6</v>
      </c>
    </row>
    <row r="67" spans="5:20" ht="15.75" thickTop="1" x14ac:dyDescent="0.25"/>
    <row r="68" spans="5:20" x14ac:dyDescent="0.25">
      <c r="E68" s="16">
        <v>20</v>
      </c>
      <c r="O68" s="16">
        <v>20</v>
      </c>
      <c r="P68" s="17">
        <v>20</v>
      </c>
      <c r="Q68" s="17">
        <v>10</v>
      </c>
      <c r="R68" s="17">
        <v>10</v>
      </c>
    </row>
    <row r="69" spans="5:20" ht="15.75" thickBot="1" x14ac:dyDescent="0.3">
      <c r="E69" s="16">
        <f>E68*E66</f>
        <v>1060</v>
      </c>
      <c r="O69" s="16">
        <f>O68*O66</f>
        <v>700</v>
      </c>
      <c r="P69" s="16">
        <f>P68*P66</f>
        <v>440</v>
      </c>
      <c r="Q69" s="16">
        <f>Q68*Q66</f>
        <v>200</v>
      </c>
      <c r="R69" s="16">
        <f>R68*R66</f>
        <v>60</v>
      </c>
      <c r="T69" s="18">
        <f>SUM(E69:S69)</f>
        <v>2460</v>
      </c>
    </row>
    <row r="70" spans="5:20" ht="15.75" thickTop="1" x14ac:dyDescent="0.25"/>
  </sheetData>
  <conditionalFormatting sqref="D24:D28 D10:D21 D31:D64">
    <cfRule type="cellIs" dxfId="1" priority="5" operator="greaterThan">
      <formula>20</formula>
    </cfRule>
    <cfRule type="cellIs" dxfId="0" priority="6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Pan</dc:creator>
  <cp:lastModifiedBy>Peter Pan</cp:lastModifiedBy>
  <dcterms:created xsi:type="dcterms:W3CDTF">2024-03-16T10:02:58Z</dcterms:created>
  <dcterms:modified xsi:type="dcterms:W3CDTF">2024-03-16T14:54:33Z</dcterms:modified>
</cp:coreProperties>
</file>