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ind\Downloads\"/>
    </mc:Choice>
  </mc:AlternateContent>
  <xr:revisionPtr revIDLastSave="0" documentId="13_ncr:1_{EB7398C1-C8AC-4AEF-B69E-98729D32A0C3}" xr6:coauthVersionLast="47" xr6:coauthVersionMax="47" xr10:uidLastSave="{00000000-0000-0000-0000-000000000000}"/>
  <bookViews>
    <workbookView xWindow="-110" yWindow="-110" windowWidth="19420" windowHeight="10300" activeTab="1" xr2:uid="{165B761E-A553-4AB1-94B0-D88D5254EAE8}"/>
  </bookViews>
  <sheets>
    <sheet name="pivot table" sheetId="2" r:id="rId1"/>
    <sheet name="leanfit Question1" sheetId="1" r:id="rId2"/>
  </sheets>
  <calcPr calcId="191029"/>
  <pivotCaches>
    <pivotCache cacheId="7" r:id="rId3"/>
    <pivotCache cacheId="1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J45" i="1"/>
  <c r="J44" i="1"/>
  <c r="J42" i="1"/>
  <c r="D43" i="1"/>
  <c r="D44" i="1"/>
  <c r="D45" i="1"/>
  <c r="D46" i="1"/>
  <c r="D47" i="1"/>
  <c r="D48" i="1"/>
  <c r="D42" i="1"/>
  <c r="I12" i="1"/>
  <c r="I11" i="1"/>
  <c r="I10" i="1"/>
  <c r="I9" i="1"/>
  <c r="D11" i="1"/>
  <c r="I8" i="1"/>
  <c r="D9" i="1"/>
  <c r="D10" i="1"/>
  <c r="D12" i="1"/>
  <c r="D13" i="1"/>
  <c r="D14" i="1"/>
  <c r="D15" i="1"/>
  <c r="D8" i="1"/>
  <c r="C18" i="1" l="1"/>
  <c r="C19" i="1"/>
  <c r="C20" i="1"/>
  <c r="C52" i="1"/>
  <c r="C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31E62-30EC-4780-96F1-7E2F587C7064}" sourceFile="C:\Users\shind\Downloads\heartrate_seconds_merged.xlsx" keepAlive="1" name="heartrate_seconds_merged" type="5" refreshedVersion="8" background="1">
    <dbPr connection="Provider=Microsoft.ACE.OLEDB.12.0;User ID=Admin;Data Source=C:\Users\shind\Downloads\heartrate_seconds_merged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  <connection id="2" xr16:uid="{865FE584-8EEE-42EE-A5B1-C3502AA799CC}" sourceFile="C:\Users\shind\Downloads\weightLogInfo_merged.xlsx" keepAlive="1" name="weightLogInfo_merged" type="5" refreshedVersion="8" background="1">
    <dbPr connection="Provider=Microsoft.ACE.OLEDB.12.0;User ID=Admin;Data Source=C:\Users\shind\Downloads\weightLogInfo_merged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<sst xmlns="http://schemas.openxmlformats.org/spreadsheetml/2006/main" count="37" uniqueCount="24">
  <si>
    <t>BMI</t>
  </si>
  <si>
    <t>BMI CATEGORY</t>
  </si>
  <si>
    <t>User_id</t>
  </si>
  <si>
    <t>If BMI 18.5 to 25, Healthy</t>
  </si>
  <si>
    <t>If BMI 25 to &lt;30, Overweight</t>
  </si>
  <si>
    <t>If BMI 30 or more, Obesity</t>
  </si>
  <si>
    <t>Potential Customer Criteria:</t>
  </si>
  <si>
    <t>If BMI CATEGORY is Overweight or Obesity</t>
  </si>
  <si>
    <t>Potential_id</t>
  </si>
  <si>
    <t>Criteria For BMI CATEGORY:</t>
  </si>
  <si>
    <t>Criteria For Heartbeat Category: if HeartBeat_Value&lt;185,Healthy else Dangerous</t>
  </si>
  <si>
    <t>HeartBeat Value</t>
  </si>
  <si>
    <t>Heartbeat Category</t>
  </si>
  <si>
    <t>If Heartbeat CATEGORY is Dangerous</t>
  </si>
  <si>
    <t>Dangerous</t>
  </si>
  <si>
    <t>Healthy</t>
  </si>
  <si>
    <t>Number_Of_Users</t>
  </si>
  <si>
    <t>Obesity</t>
  </si>
  <si>
    <t>Overweight</t>
  </si>
  <si>
    <t>No_Of_Users</t>
  </si>
  <si>
    <t>Number of Potential Customers are 12</t>
  </si>
  <si>
    <t>value</t>
  </si>
  <si>
    <t>Pivot Table for heartrate_merged File</t>
  </si>
  <si>
    <t>Pivot Table for BMI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</si>
</sst>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5" borderId="0" xfId="0" applyFon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1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0" fillId="6" borderId="1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4" fontId="1" fillId="8" borderId="0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'leanfit Question1'!$C$17</c:f>
              <c:strCache>
                <c:ptCount val="1"/>
                <c:pt idx="0">
                  <c:v>No_Of_Users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'leanfit Question1'!$B$18:$B$20</c:f>
              <c:strCache>
                <c:ptCount val="3"/>
                <c:pt idx="0">
                  <c:v>Healthy</c:v>
                </c:pt>
                <c:pt idx="1">
                  <c:v>Obesity</c:v>
                </c:pt>
                <c:pt idx="2">
                  <c:v>Overweight</c:v>
                </c:pt>
              </c:strCache>
            </c:strRef>
          </c:cat>
          <c:val>
            <c:numRef>
              <c:f>'leanfit Question1'!$C$18:$C$20</c:f>
              <c:numCache>
                <c:formatCode>0</c:formatCode>
                <c:ptCount val="3"/>
                <c:pt idx="0">
                  <c:v>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C-4AE9-B28E-A02966F23F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10320623"/>
        <c:axId val="910325903"/>
      </c:barChart>
      <c:catAx>
        <c:axId val="91032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25903"/>
        <c:crosses val="autoZero"/>
        <c:auto val="1"/>
        <c:lblAlgn val="ctr"/>
        <c:lblOffset val="100"/>
        <c:noMultiLvlLbl val="0"/>
      </c:catAx>
      <c:valAx>
        <c:axId val="910325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NO_OF_USERS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2062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0603674540681"/>
          <c:y val="5.5555555555555552E-2"/>
          <c:w val="0.86001618547681535"/>
          <c:h val="0.74915135608048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'leanfit Question1'!$C$50</c:f>
              <c:strCache>
                <c:ptCount val="1"/>
                <c:pt idx="0">
                  <c:v>Number_Of_Users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'leanfit Question1'!$B$51:$B$52</c:f>
              <c:strCache>
                <c:ptCount val="2"/>
                <c:pt idx="0">
                  <c:v>Dangerous</c:v>
                </c:pt>
                <c:pt idx="1">
                  <c:v>Healthy</c:v>
                </c:pt>
              </c:strCache>
            </c:strRef>
          </c:cat>
          <c:val>
            <c:numRef>
              <c:f>'leanfit Question1'!$C$51:$C$52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0-4F96-B209-04A6E7B21B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61290463"/>
        <c:axId val="1161290943"/>
      </c:barChart>
      <c:catAx>
        <c:axId val="116129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HeartBeat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90943"/>
        <c:crosses val="autoZero"/>
        <c:auto val="1"/>
        <c:lblAlgn val="ctr"/>
        <c:lblOffset val="100"/>
        <c:noMultiLvlLbl val="0"/>
      </c:catAx>
      <c:valAx>
        <c:axId val="1161290943"/>
        <c:scaling>
          <c:orientation val="minMax"/>
          <c:max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Number_Of_Users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2904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269875</xdr:colOff>
      <xdr:row>15</xdr:row>
      <xdr:rowOff>50799</xdr:rowOff>
    </xdr:from>
    <xdr:to>
      <xdr:col>9</xdr:col>
      <xdr:colOff>368300</xdr:colOff>
      <xdr:row>31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6E4973-5BA9-ED0C-0270-078E656F4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768350</xdr:colOff>
      <xdr:row>48</xdr:row>
      <xdr:rowOff>165100</xdr:rowOff>
    </xdr:from>
    <xdr:to>
      <xdr:col>8</xdr:col>
      <xdr:colOff>889000</xdr:colOff>
      <xdr:row>63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B265BB-A7A1-4CCC-BE21-0C9398B4C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TH SHINDE" refreshedDate="45475.667369328701" backgroundQuery="1" createdVersion="8" refreshedVersion="8" minRefreshableVersion="3" recordCount="9" xr:uid="{F8B14995-6D73-4205-AFAE-22183124040B}">
  <cacheSource type="external" connectionId="2"/>
  <cacheFields count="2">
    <cacheField name="Row Labels" numFmtId="0">
      <sharedItems containsString="0" containsBlank="1" containsNumber="1" containsInteger="1" minValue="1503960366" maxValue="8877689391" count="9">
        <n v="1503960366"/>
        <n v="1927972279"/>
        <n v="2873212765"/>
        <n v="4319703577"/>
        <n v="4558609924"/>
        <n v="5577150313"/>
        <n v="6962181067"/>
        <n v="8877689391"/>
        <m/>
      </sharedItems>
    </cacheField>
    <cacheField name="Max of BMI" numFmtId="0">
      <sharedItems containsSemiMixedTypes="0" containsString="0" containsNumber="1" minValue="21.690000534057599" maxValue="47.540000915527301" count="8">
        <n v="22.649999618530298"/>
        <n v="47.540000915527301"/>
        <n v="21.690000534057599"/>
        <n v="27.450000762939499"/>
        <n v="27.459999084472699"/>
        <n v="28"/>
        <n v="24.389999389648398"/>
        <n v="25.6800003051757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TH SHINDE" refreshedDate="45475.683820486112" backgroundQuery="1" createdVersion="8" refreshedVersion="8" minRefreshableVersion="3" recordCount="7" xr:uid="{9C05CE33-23B9-4F70-8E48-8313579C69DA}">
  <cacheSource type="external" connectionId="1"/>
  <cacheFields count="2">
    <cacheField name="User id" numFmtId="0">
      <sharedItems containsSemiMixedTypes="0" containsString="0" containsNumber="1" containsInteger="1" minValue="2022484408" maxValue="5553957443" count="7">
        <n v="2022484408"/>
        <n v="2026352035"/>
        <n v="2347167796"/>
        <n v="4020332650"/>
        <n v="4388161847"/>
        <n v="4558609924"/>
        <n v="5553957443"/>
      </sharedItems>
    </cacheField>
    <cacheField name="heartbeat value" numFmtId="0">
      <sharedItems containsSemiMixedTypes="0" containsString="0" containsNumber="1" containsInteger="1" minValue="106" maxValue="203" count="7">
        <n v="203"/>
        <n v="125"/>
        <n v="195"/>
        <n v="191"/>
        <n v="180"/>
        <n v="199"/>
        <n v="1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3697B-268D-4F27-8EB9-7C865A8DF5E9}" name="PivotTable5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User_id" fieldListSortAscending="1">
  <location ref="L5:M12" firstHeaderRow="1" firstDataRow="1" firstDataCol="1"/>
  <pivotFields count="2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value" fld="1" subtotal="max" baseField="0" baseItem="0"/>
  </dataField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CD362-BB7D-4A35-8947-9FAA38CCE60B}" name="PivotTable2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User_id" fieldListSortAscending="1">
  <location ref="C5:D13" firstHeaderRow="1" firstDataRow="1" firstDataCol="1"/>
  <pivotFields count="2"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BMI" fld="1" subtotal="max" baseField="0" baseItem="0"/>
  </dataFields>
  <formats count="5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outline="0" axis="axisValues" fieldPosition="0"/>
    </format>
  </format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5EFA-F23D-46A9-B6CC-4CFA5A54D38D}">
  <dimension ref="A2:O13"/>
  <sheetViews>
    <sheetView workbookViewId="0">
      <selection activeCell="I10" sqref="I10"/>
    </sheetView>
  </sheetViews>
  <sheetFormatPr defaultRowHeight="14.5" x14ac:dyDescent="0.35"/>
  <cols>
    <col min="1" max="1" width="10.81640625" bestFit="1" customWidth="1"/>
    <col min="2" max="2" width="11.81640625" bestFit="1" customWidth="1"/>
    <col min="3" max="3" width="12.36328125" customWidth="1"/>
    <col min="4" max="4" width="13.81640625" customWidth="1"/>
    <col min="5" max="5" width="11" customWidth="1"/>
    <col min="6" max="6" width="13.1796875" customWidth="1"/>
    <col min="7" max="7" width="9.54296875" customWidth="1"/>
    <col min="12" max="12" width="11.1796875" customWidth="1"/>
    <col min="13" max="13" width="10.6328125" customWidth="1"/>
  </cols>
  <sheetData>
    <row r="2" spans="1:15" x14ac:dyDescent="0.35">
      <c r="A2" s="19" t="s">
        <v>23</v>
      </c>
      <c r="B2" s="19"/>
      <c r="C2" s="19"/>
      <c r="D2" s="19"/>
      <c r="E2" s="19"/>
      <c r="F2" s="19"/>
      <c r="J2" s="19" t="s">
        <v>22</v>
      </c>
      <c r="K2" s="19"/>
      <c r="L2" s="19"/>
      <c r="M2" s="19"/>
      <c r="N2" s="19"/>
      <c r="O2" s="19"/>
    </row>
    <row r="3" spans="1:15" x14ac:dyDescent="0.35">
      <c r="A3" s="19"/>
      <c r="B3" s="19"/>
      <c r="C3" s="19"/>
      <c r="D3" s="19"/>
      <c r="E3" s="19"/>
      <c r="F3" s="19"/>
      <c r="J3" s="19"/>
      <c r="K3" s="19"/>
      <c r="L3" s="19"/>
      <c r="M3" s="19"/>
      <c r="N3" s="19"/>
      <c r="O3" s="19"/>
    </row>
    <row r="5" spans="1:15" x14ac:dyDescent="0.35">
      <c r="C5" s="41" t="s">
        <v>2</v>
      </c>
      <c r="D5" s="1" t="s">
        <v>0</v>
      </c>
      <c r="L5" s="40" t="s">
        <v>2</v>
      </c>
      <c r="M5" t="s">
        <v>21</v>
      </c>
    </row>
    <row r="6" spans="1:15" x14ac:dyDescent="0.35">
      <c r="C6" s="1">
        <v>1503960366</v>
      </c>
      <c r="D6" s="42">
        <v>22.649999618530298</v>
      </c>
      <c r="L6" s="4">
        <v>2022484408</v>
      </c>
      <c r="M6" s="39">
        <v>203</v>
      </c>
    </row>
    <row r="7" spans="1:15" x14ac:dyDescent="0.35">
      <c r="C7" s="1">
        <v>1927972279</v>
      </c>
      <c r="D7" s="42">
        <v>47.540000915527301</v>
      </c>
      <c r="L7" s="4">
        <v>2026352035</v>
      </c>
      <c r="M7" s="39">
        <v>125</v>
      </c>
    </row>
    <row r="8" spans="1:15" x14ac:dyDescent="0.35">
      <c r="C8" s="1">
        <v>2873212765</v>
      </c>
      <c r="D8" s="42">
        <v>21.690000534057599</v>
      </c>
      <c r="L8" s="4">
        <v>2347167796</v>
      </c>
      <c r="M8" s="39">
        <v>195</v>
      </c>
    </row>
    <row r="9" spans="1:15" x14ac:dyDescent="0.35">
      <c r="C9" s="1">
        <v>4319703577</v>
      </c>
      <c r="D9" s="42">
        <v>27.450000762939499</v>
      </c>
      <c r="L9" s="4">
        <v>4020332650</v>
      </c>
      <c r="M9" s="39">
        <v>191</v>
      </c>
    </row>
    <row r="10" spans="1:15" x14ac:dyDescent="0.35">
      <c r="C10" s="1">
        <v>4558609924</v>
      </c>
      <c r="D10" s="42">
        <v>27.459999084472699</v>
      </c>
      <c r="L10" s="4">
        <v>4388161847</v>
      </c>
      <c r="M10" s="39">
        <v>180</v>
      </c>
    </row>
    <row r="11" spans="1:15" x14ac:dyDescent="0.35">
      <c r="C11" s="1">
        <v>5577150313</v>
      </c>
      <c r="D11" s="42">
        <v>28</v>
      </c>
      <c r="L11" s="4">
        <v>4558609924</v>
      </c>
      <c r="M11" s="39">
        <v>199</v>
      </c>
    </row>
    <row r="12" spans="1:15" x14ac:dyDescent="0.35">
      <c r="C12" s="1">
        <v>6962181067</v>
      </c>
      <c r="D12" s="42">
        <v>24.389999389648398</v>
      </c>
      <c r="L12" s="4">
        <v>5553957443</v>
      </c>
      <c r="M12" s="39">
        <v>106</v>
      </c>
    </row>
    <row r="13" spans="1:15" x14ac:dyDescent="0.35">
      <c r="C13" s="1">
        <v>8877689391</v>
      </c>
      <c r="D13" s="42">
        <v>25.680000305175799</v>
      </c>
    </row>
  </sheetData>
  <mergeCells count="2">
    <mergeCell ref="J2:O3"/>
    <mergeCell ref="A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C16-C65E-44AC-9109-D06CAA0B3744}">
  <dimension ref="A2:L68"/>
  <sheetViews>
    <sheetView tabSelected="1" workbookViewId="0">
      <selection activeCell="F15" sqref="F15"/>
    </sheetView>
  </sheetViews>
  <sheetFormatPr defaultRowHeight="14.5" x14ac:dyDescent="0.35"/>
  <cols>
    <col min="1" max="1" width="11.81640625" style="1" bestFit="1" customWidth="1"/>
    <col min="2" max="2" width="24.1796875" style="1" bestFit="1" customWidth="1"/>
    <col min="3" max="3" width="16.26953125" customWidth="1"/>
    <col min="4" max="4" width="17.1796875" bestFit="1" customWidth="1"/>
    <col min="5" max="5" width="12.36328125" bestFit="1" customWidth="1"/>
    <col min="6" max="6" width="16.81640625" bestFit="1" customWidth="1"/>
    <col min="7" max="8" width="11" bestFit="1" customWidth="1"/>
    <col min="9" max="9" width="14.6328125" bestFit="1" customWidth="1"/>
    <col min="10" max="10" width="17.453125" bestFit="1" customWidth="1"/>
  </cols>
  <sheetData>
    <row r="2" spans="2:9" x14ac:dyDescent="0.35">
      <c r="B2" s="2" t="s">
        <v>9</v>
      </c>
      <c r="C2" s="2" t="s">
        <v>3</v>
      </c>
      <c r="D2" s="2"/>
      <c r="F2" s="3" t="s">
        <v>6</v>
      </c>
      <c r="G2" s="3"/>
      <c r="H2" s="3"/>
      <c r="I2" s="3"/>
    </row>
    <row r="3" spans="2:9" x14ac:dyDescent="0.35">
      <c r="B3" s="2"/>
      <c r="C3" s="2" t="s">
        <v>4</v>
      </c>
      <c r="D3" s="2"/>
      <c r="F3" s="3" t="s">
        <v>7</v>
      </c>
      <c r="G3" s="3"/>
      <c r="H3" s="3"/>
      <c r="I3" s="3"/>
    </row>
    <row r="4" spans="2:9" x14ac:dyDescent="0.35">
      <c r="B4" s="2"/>
      <c r="C4" s="2" t="s">
        <v>5</v>
      </c>
      <c r="D4" s="2"/>
    </row>
    <row r="7" spans="2:9" x14ac:dyDescent="0.35">
      <c r="B7" s="5" t="s">
        <v>2</v>
      </c>
      <c r="C7" s="6" t="s">
        <v>0</v>
      </c>
      <c r="D7" s="7" t="s">
        <v>1</v>
      </c>
      <c r="G7" s="14" t="s">
        <v>8</v>
      </c>
      <c r="H7" s="15" t="s">
        <v>0</v>
      </c>
      <c r="I7" s="16" t="s">
        <v>1</v>
      </c>
    </row>
    <row r="8" spans="2:9" x14ac:dyDescent="0.35">
      <c r="B8" s="8">
        <v>1503960366</v>
      </c>
      <c r="C8" s="9">
        <v>22.649999618530298</v>
      </c>
      <c r="D8" s="10" t="str">
        <f>IF(AND(C8&gt;18.5,C8&lt;25),"Healthy",IF(C8&lt;30,"Overweight","Obesity"))</f>
        <v>Healthy</v>
      </c>
      <c r="G8" s="17">
        <v>1927972279</v>
      </c>
      <c r="H8" s="18">
        <v>47.540000915527301</v>
      </c>
      <c r="I8" s="10" t="str">
        <f t="shared" ref="I8:I12" si="0">IF(AND(H8&gt;18.5,H8&lt;25),"Healthy",IF(H8&lt;30,"Overweight","Obesity"))</f>
        <v>Obesity</v>
      </c>
    </row>
    <row r="9" spans="2:9" x14ac:dyDescent="0.35">
      <c r="B9" s="11">
        <v>1927972279</v>
      </c>
      <c r="C9" s="12">
        <v>47.540000915527301</v>
      </c>
      <c r="D9" s="13" t="str">
        <f t="shared" ref="D9:D15" si="1">IF(AND(C9&gt;18.5,C9&lt;25),"Healthy",IF(C9&lt;30,"Overweight","Obesity"))</f>
        <v>Obesity</v>
      </c>
      <c r="G9" s="11">
        <v>4319703577</v>
      </c>
      <c r="H9" s="12">
        <v>27.450000762939499</v>
      </c>
      <c r="I9" s="13" t="str">
        <f t="shared" si="0"/>
        <v>Overweight</v>
      </c>
    </row>
    <row r="10" spans="2:9" x14ac:dyDescent="0.35">
      <c r="B10" s="8">
        <v>2873212765</v>
      </c>
      <c r="C10" s="9">
        <v>21.690000534057599</v>
      </c>
      <c r="D10" s="10" t="str">
        <f t="shared" si="1"/>
        <v>Healthy</v>
      </c>
      <c r="G10" s="8">
        <v>4558609924</v>
      </c>
      <c r="H10" s="9">
        <v>27.459999084472699</v>
      </c>
      <c r="I10" s="10" t="str">
        <f t="shared" si="0"/>
        <v>Overweight</v>
      </c>
    </row>
    <row r="11" spans="2:9" x14ac:dyDescent="0.35">
      <c r="B11" s="11">
        <v>4319703577</v>
      </c>
      <c r="C11" s="12">
        <v>27.450000762939499</v>
      </c>
      <c r="D11" s="13" t="str">
        <f t="shared" si="1"/>
        <v>Overweight</v>
      </c>
      <c r="G11" s="11">
        <v>5577150313</v>
      </c>
      <c r="H11" s="12">
        <v>28</v>
      </c>
      <c r="I11" s="13" t="str">
        <f t="shared" si="0"/>
        <v>Overweight</v>
      </c>
    </row>
    <row r="12" spans="2:9" x14ac:dyDescent="0.35">
      <c r="B12" s="8">
        <v>4558609924</v>
      </c>
      <c r="C12" s="9">
        <v>27.459999084472699</v>
      </c>
      <c r="D12" s="10" t="str">
        <f t="shared" si="1"/>
        <v>Overweight</v>
      </c>
      <c r="G12" s="17">
        <v>8877689391</v>
      </c>
      <c r="H12" s="18">
        <v>25.680000305175799</v>
      </c>
      <c r="I12" s="10" t="str">
        <f t="shared" si="0"/>
        <v>Overweight</v>
      </c>
    </row>
    <row r="13" spans="2:9" x14ac:dyDescent="0.35">
      <c r="B13" s="11">
        <v>5577150313</v>
      </c>
      <c r="C13" s="12">
        <v>28</v>
      </c>
      <c r="D13" s="13" t="str">
        <f t="shared" si="1"/>
        <v>Overweight</v>
      </c>
    </row>
    <row r="14" spans="2:9" x14ac:dyDescent="0.35">
      <c r="B14" s="8">
        <v>6962181067</v>
      </c>
      <c r="C14" s="9">
        <v>24.389999389648398</v>
      </c>
      <c r="D14" s="10" t="str">
        <f t="shared" si="1"/>
        <v>Healthy</v>
      </c>
    </row>
    <row r="15" spans="2:9" x14ac:dyDescent="0.35">
      <c r="B15" s="11">
        <v>8877689391</v>
      </c>
      <c r="C15" s="12">
        <v>25.680000305175799</v>
      </c>
      <c r="D15" s="13" t="str">
        <f t="shared" si="1"/>
        <v>Overweight</v>
      </c>
    </row>
    <row r="16" spans="2:9" x14ac:dyDescent="0.35">
      <c r="B16" s="25"/>
      <c r="C16" s="26"/>
      <c r="D16" s="27"/>
    </row>
    <row r="17" spans="2:4" x14ac:dyDescent="0.35">
      <c r="B17" s="32" t="s">
        <v>1</v>
      </c>
      <c r="C17" s="31" t="s">
        <v>19</v>
      </c>
      <c r="D17" s="27"/>
    </row>
    <row r="18" spans="2:4" x14ac:dyDescent="0.35">
      <c r="B18" s="10" t="s">
        <v>15</v>
      </c>
      <c r="C18" s="29">
        <f>COUNTIF(D8:D15,"Healthy")</f>
        <v>3</v>
      </c>
      <c r="D18" s="27"/>
    </row>
    <row r="19" spans="2:4" x14ac:dyDescent="0.35">
      <c r="B19" s="13" t="s">
        <v>17</v>
      </c>
      <c r="C19" s="28">
        <f>COUNTIF(D8:D15,"Overweight")</f>
        <v>4</v>
      </c>
      <c r="D19" s="27"/>
    </row>
    <row r="20" spans="2:4" x14ac:dyDescent="0.35">
      <c r="B20" s="30" t="s">
        <v>18</v>
      </c>
      <c r="C20" s="29">
        <f>COUNTIF(D8:D15,"Overweight")</f>
        <v>4</v>
      </c>
      <c r="D20" s="27"/>
    </row>
    <row r="21" spans="2:4" x14ac:dyDescent="0.35">
      <c r="B21" s="25"/>
      <c r="C21" s="26"/>
      <c r="D21" s="27"/>
    </row>
    <row r="37" spans="2:11" x14ac:dyDescent="0.35">
      <c r="B37" s="19" t="s">
        <v>10</v>
      </c>
      <c r="C37" s="19"/>
      <c r="D37" s="19"/>
      <c r="E37" s="19"/>
      <c r="F37" s="19"/>
      <c r="H37" s="3" t="s">
        <v>6</v>
      </c>
      <c r="I37" s="3"/>
      <c r="J37" s="3"/>
      <c r="K37" s="3"/>
    </row>
    <row r="38" spans="2:11" x14ac:dyDescent="0.35">
      <c r="B38" s="19"/>
      <c r="C38" s="19"/>
      <c r="D38" s="19"/>
      <c r="E38" s="19"/>
      <c r="F38" s="19"/>
      <c r="H38" s="3" t="s">
        <v>13</v>
      </c>
      <c r="I38" s="3"/>
      <c r="J38" s="3"/>
      <c r="K38" s="3"/>
    </row>
    <row r="41" spans="2:11" x14ac:dyDescent="0.35">
      <c r="B41" s="21" t="s">
        <v>2</v>
      </c>
      <c r="C41" s="21" t="s">
        <v>11</v>
      </c>
      <c r="D41" s="22" t="s">
        <v>12</v>
      </c>
      <c r="H41" s="21" t="s">
        <v>8</v>
      </c>
      <c r="I41" s="21" t="s">
        <v>11</v>
      </c>
      <c r="J41" s="22" t="s">
        <v>12</v>
      </c>
    </row>
    <row r="42" spans="2:11" x14ac:dyDescent="0.35">
      <c r="B42" s="23">
        <v>2022484408</v>
      </c>
      <c r="C42" s="23">
        <v>203</v>
      </c>
      <c r="D42" s="23" t="str">
        <f>IF(C42&lt;185,"Healthy","Dangerous")</f>
        <v>Dangerous</v>
      </c>
      <c r="H42" s="23">
        <v>2022484408</v>
      </c>
      <c r="I42" s="23">
        <v>203</v>
      </c>
      <c r="J42" s="23" t="str">
        <f>IF(I42&lt;185,"Healthy","Dangerous")</f>
        <v>Dangerous</v>
      </c>
    </row>
    <row r="43" spans="2:11" x14ac:dyDescent="0.35">
      <c r="B43" s="20">
        <v>2026352035</v>
      </c>
      <c r="C43" s="20">
        <v>125</v>
      </c>
      <c r="D43" s="20" t="str">
        <f t="shared" ref="D43:D48" si="2">IF(C43&lt;185,"Healthy","Dangerous")</f>
        <v>Healthy</v>
      </c>
      <c r="H43" s="24">
        <v>2347167796</v>
      </c>
      <c r="I43" s="24">
        <v>195</v>
      </c>
      <c r="J43" s="24" t="str">
        <f>IF(I43&lt;185,"Healthy","Dangerous")</f>
        <v>Dangerous</v>
      </c>
    </row>
    <row r="44" spans="2:11" x14ac:dyDescent="0.35">
      <c r="B44" s="23">
        <v>2347167796</v>
      </c>
      <c r="C44" s="23">
        <v>195</v>
      </c>
      <c r="D44" s="23" t="str">
        <f t="shared" si="2"/>
        <v>Dangerous</v>
      </c>
      <c r="H44" s="23">
        <v>4020332650</v>
      </c>
      <c r="I44" s="23">
        <v>191</v>
      </c>
      <c r="J44" s="23" t="str">
        <f t="shared" ref="J44:J45" si="3">IF(I44&lt;185,"Healthy","Dangerous")</f>
        <v>Dangerous</v>
      </c>
    </row>
    <row r="45" spans="2:11" x14ac:dyDescent="0.35">
      <c r="B45" s="20">
        <v>4020332650</v>
      </c>
      <c r="C45" s="20">
        <v>191</v>
      </c>
      <c r="D45" s="20" t="str">
        <f t="shared" si="2"/>
        <v>Dangerous</v>
      </c>
      <c r="H45" s="20">
        <v>4558609924</v>
      </c>
      <c r="I45" s="20">
        <v>199</v>
      </c>
      <c r="J45" s="20" t="str">
        <f t="shared" si="3"/>
        <v>Dangerous</v>
      </c>
    </row>
    <row r="46" spans="2:11" x14ac:dyDescent="0.35">
      <c r="B46" s="23">
        <v>4388161847</v>
      </c>
      <c r="C46" s="23">
        <v>180</v>
      </c>
      <c r="D46" s="23" t="str">
        <f t="shared" si="2"/>
        <v>Healthy</v>
      </c>
    </row>
    <row r="47" spans="2:11" x14ac:dyDescent="0.35">
      <c r="B47" s="20">
        <v>4558609924</v>
      </c>
      <c r="C47" s="20">
        <v>199</v>
      </c>
      <c r="D47" s="20" t="str">
        <f t="shared" si="2"/>
        <v>Dangerous</v>
      </c>
    </row>
    <row r="48" spans="2:11" x14ac:dyDescent="0.35">
      <c r="B48" s="23">
        <v>5553957443</v>
      </c>
      <c r="C48" s="23">
        <v>106</v>
      </c>
      <c r="D48" s="23" t="str">
        <f t="shared" si="2"/>
        <v>Healthy</v>
      </c>
    </row>
    <row r="50" spans="2:3" x14ac:dyDescent="0.35">
      <c r="B50" s="22" t="s">
        <v>12</v>
      </c>
      <c r="C50" s="22" t="s">
        <v>16</v>
      </c>
    </row>
    <row r="51" spans="2:3" x14ac:dyDescent="0.35">
      <c r="B51" s="23" t="s">
        <v>14</v>
      </c>
      <c r="C51" s="23">
        <f>COUNTIF(D42:D48,"Dangerous")</f>
        <v>4</v>
      </c>
    </row>
    <row r="52" spans="2:3" x14ac:dyDescent="0.35">
      <c r="B52" s="20" t="s">
        <v>15</v>
      </c>
      <c r="C52" s="20">
        <f>COUNTIF(D42:D48,"Healthy")</f>
        <v>3</v>
      </c>
    </row>
    <row r="67" spans="1:12" x14ac:dyDescent="0.35">
      <c r="A67" s="33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5"/>
    </row>
    <row r="68" spans="1:12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8"/>
    </row>
  </sheetData>
  <mergeCells count="6">
    <mergeCell ref="A67:L68"/>
    <mergeCell ref="F3:I3"/>
    <mergeCell ref="F2:I2"/>
    <mergeCell ref="B37:F38"/>
    <mergeCell ref="H37:K37"/>
    <mergeCell ref="H38:K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leanfit Question1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SHINDE</dc:creator>
  <cp:lastModifiedBy>SAMARTH SHINDE</cp:lastModifiedBy>
  <dcterms:created xsi:type="dcterms:W3CDTF">2024-07-01T13:07:33Z</dcterms:created>
  <dcterms:modified xsi:type="dcterms:W3CDTF">2024-07-02T11:07:25Z</dcterms:modified>
</cp:coreProperties>
</file>