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martha\Desktop\"/>
    </mc:Choice>
  </mc:AlternateContent>
  <xr:revisionPtr revIDLastSave="0" documentId="13_ncr:1_{28CF243B-0BAD-4574-8BB6-6698BBE7AFDC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Movie Data" sheetId="6" r:id="rId1"/>
    <sheet name="Charts and Visualization" sheetId="10" r:id="rId2"/>
    <sheet name="Pivot Table analysis" sheetId="8" r:id="rId3"/>
  </sheets>
  <definedNames>
    <definedName name="_xlnm._FilterDatabase" localSheetId="0" hidden="1">'Movie Data'!$A$1:$X$578</definedName>
    <definedName name="_xlchart.v1.0" hidden="1">'Movie Data'!$A$2:$A$578</definedName>
    <definedName name="_xlchart.v1.1" hidden="1">'Movie Data'!$H$1</definedName>
    <definedName name="_xlchart.v1.2" hidden="1">'Movie Data'!$H$2:$H$578</definedName>
  </definedNames>
  <calcPr calcId="191029"/>
  <pivotCaches>
    <pivotCache cacheId="2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6" l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2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I502" i="6"/>
  <c r="R11" i="6" l="1"/>
  <c r="R15" i="6"/>
  <c r="R19" i="6"/>
  <c r="R23" i="6"/>
  <c r="R27" i="6"/>
  <c r="R31" i="6"/>
  <c r="R35" i="6"/>
  <c r="R39" i="6"/>
  <c r="R43" i="6"/>
  <c r="R47" i="6"/>
  <c r="R51" i="6"/>
  <c r="R55" i="6"/>
  <c r="R59" i="6"/>
  <c r="R63" i="6"/>
  <c r="R67" i="6"/>
  <c r="R71" i="6"/>
  <c r="R75" i="6"/>
  <c r="R79" i="6"/>
  <c r="R83" i="6"/>
  <c r="R87" i="6"/>
  <c r="R91" i="6"/>
  <c r="R95" i="6"/>
  <c r="R99" i="6"/>
  <c r="R103" i="6"/>
  <c r="R107" i="6"/>
  <c r="R111" i="6"/>
  <c r="R115" i="6"/>
  <c r="R119" i="6"/>
  <c r="R123" i="6"/>
  <c r="R127" i="6"/>
  <c r="R131" i="6"/>
  <c r="R135" i="6"/>
  <c r="R139" i="6"/>
  <c r="R143" i="6"/>
  <c r="R147" i="6"/>
  <c r="R151" i="6"/>
  <c r="R155" i="6"/>
  <c r="R159" i="6"/>
  <c r="R163" i="6"/>
  <c r="R167" i="6"/>
  <c r="R171" i="6"/>
  <c r="R175" i="6"/>
  <c r="R179" i="6"/>
  <c r="R183" i="6"/>
  <c r="R187" i="6"/>
  <c r="R191" i="6"/>
  <c r="R195" i="6"/>
  <c r="R199" i="6"/>
  <c r="R203" i="6"/>
  <c r="R207" i="6"/>
  <c r="R211" i="6"/>
  <c r="R215" i="6"/>
  <c r="R219" i="6"/>
  <c r="R223" i="6"/>
  <c r="R227" i="6"/>
  <c r="R231" i="6"/>
  <c r="R235" i="6"/>
  <c r="R239" i="6"/>
  <c r="R243" i="6"/>
  <c r="R247" i="6"/>
  <c r="R251" i="6"/>
  <c r="R255" i="6"/>
  <c r="R259" i="6"/>
  <c r="R263" i="6"/>
  <c r="R267" i="6"/>
  <c r="R271" i="6"/>
  <c r="R275" i="6"/>
  <c r="R279" i="6"/>
  <c r="R283" i="6"/>
  <c r="R287" i="6"/>
  <c r="R291" i="6"/>
  <c r="R295" i="6"/>
  <c r="R299" i="6"/>
  <c r="R303" i="6"/>
  <c r="R307" i="6"/>
  <c r="R311" i="6"/>
  <c r="R315" i="6"/>
  <c r="R319" i="6"/>
  <c r="R323" i="6"/>
  <c r="R327" i="6"/>
  <c r="R331" i="6"/>
  <c r="R335" i="6"/>
  <c r="R339" i="6"/>
  <c r="R343" i="6"/>
  <c r="R347" i="6"/>
  <c r="R12" i="6"/>
  <c r="R16" i="6"/>
  <c r="R20" i="6"/>
  <c r="R24" i="6"/>
  <c r="R28" i="6"/>
  <c r="R32" i="6"/>
  <c r="R36" i="6"/>
  <c r="R40" i="6"/>
  <c r="R44" i="6"/>
  <c r="R48" i="6"/>
  <c r="R52" i="6"/>
  <c r="R56" i="6"/>
  <c r="R60" i="6"/>
  <c r="R64" i="6"/>
  <c r="R68" i="6"/>
  <c r="R72" i="6"/>
  <c r="R76" i="6"/>
  <c r="R80" i="6"/>
  <c r="R84" i="6"/>
  <c r="R88" i="6"/>
  <c r="R92" i="6"/>
  <c r="R96" i="6"/>
  <c r="R100" i="6"/>
  <c r="R104" i="6"/>
  <c r="R108" i="6"/>
  <c r="R112" i="6"/>
  <c r="R13" i="6"/>
  <c r="R17" i="6"/>
  <c r="R21" i="6"/>
  <c r="R25" i="6"/>
  <c r="R29" i="6"/>
  <c r="R33" i="6"/>
  <c r="R37" i="6"/>
  <c r="R41" i="6"/>
  <c r="R45" i="6"/>
  <c r="R49" i="6"/>
  <c r="R53" i="6"/>
  <c r="R57" i="6"/>
  <c r="R61" i="6"/>
  <c r="R65" i="6"/>
  <c r="R69" i="6"/>
  <c r="R14" i="6"/>
  <c r="R18" i="6"/>
  <c r="R34" i="6"/>
  <c r="R50" i="6"/>
  <c r="R66" i="6"/>
  <c r="R77" i="6"/>
  <c r="R85" i="6"/>
  <c r="R93" i="6"/>
  <c r="R101" i="6"/>
  <c r="R109" i="6"/>
  <c r="R116" i="6"/>
  <c r="R121" i="6"/>
  <c r="R126" i="6"/>
  <c r="R132" i="6"/>
  <c r="R137" i="6"/>
  <c r="R142" i="6"/>
  <c r="R148" i="6"/>
  <c r="R153" i="6"/>
  <c r="R158" i="6"/>
  <c r="R164" i="6"/>
  <c r="R169" i="6"/>
  <c r="R174" i="6"/>
  <c r="R180" i="6"/>
  <c r="R185" i="6"/>
  <c r="R190" i="6"/>
  <c r="R196" i="6"/>
  <c r="R201" i="6"/>
  <c r="R206" i="6"/>
  <c r="R212" i="6"/>
  <c r="R217" i="6"/>
  <c r="R222" i="6"/>
  <c r="R228" i="6"/>
  <c r="R233" i="6"/>
  <c r="R238" i="6"/>
  <c r="R244" i="6"/>
  <c r="R249" i="6"/>
  <c r="R254" i="6"/>
  <c r="R260" i="6"/>
  <c r="R265" i="6"/>
  <c r="R270" i="6"/>
  <c r="R276" i="6"/>
  <c r="R281" i="6"/>
  <c r="R286" i="6"/>
  <c r="R292" i="6"/>
  <c r="R297" i="6"/>
  <c r="R302" i="6"/>
  <c r="R308" i="6"/>
  <c r="R313" i="6"/>
  <c r="R318" i="6"/>
  <c r="R324" i="6"/>
  <c r="R329" i="6"/>
  <c r="R334" i="6"/>
  <c r="R340" i="6"/>
  <c r="R345" i="6"/>
  <c r="R350" i="6"/>
  <c r="R354" i="6"/>
  <c r="R358" i="6"/>
  <c r="R362" i="6"/>
  <c r="R366" i="6"/>
  <c r="R370" i="6"/>
  <c r="R374" i="6"/>
  <c r="R378" i="6"/>
  <c r="R382" i="6"/>
  <c r="R386" i="6"/>
  <c r="R390" i="6"/>
  <c r="R394" i="6"/>
  <c r="R398" i="6"/>
  <c r="R402" i="6"/>
  <c r="R406" i="6"/>
  <c r="R410" i="6"/>
  <c r="R414" i="6"/>
  <c r="R418" i="6"/>
  <c r="R422" i="6"/>
  <c r="R426" i="6"/>
  <c r="R430" i="6"/>
  <c r="R434" i="6"/>
  <c r="R438" i="6"/>
  <c r="R442" i="6"/>
  <c r="R446" i="6"/>
  <c r="R450" i="6"/>
  <c r="R454" i="6"/>
  <c r="R458" i="6"/>
  <c r="R462" i="6"/>
  <c r="R466" i="6"/>
  <c r="R470" i="6"/>
  <c r="R474" i="6"/>
  <c r="R478" i="6"/>
  <c r="R22" i="6"/>
  <c r="R38" i="6"/>
  <c r="R54" i="6"/>
  <c r="R70" i="6"/>
  <c r="R78" i="6"/>
  <c r="R86" i="6"/>
  <c r="R94" i="6"/>
  <c r="R102" i="6"/>
  <c r="R110" i="6"/>
  <c r="R117" i="6"/>
  <c r="R122" i="6"/>
  <c r="R128" i="6"/>
  <c r="R133" i="6"/>
  <c r="R138" i="6"/>
  <c r="R144" i="6"/>
  <c r="R149" i="6"/>
  <c r="R154" i="6"/>
  <c r="R160" i="6"/>
  <c r="R165" i="6"/>
  <c r="R170" i="6"/>
  <c r="R176" i="6"/>
  <c r="R181" i="6"/>
  <c r="R186" i="6"/>
  <c r="R192" i="6"/>
  <c r="R197" i="6"/>
  <c r="R202" i="6"/>
  <c r="R208" i="6"/>
  <c r="R213" i="6"/>
  <c r="R218" i="6"/>
  <c r="R224" i="6"/>
  <c r="R229" i="6"/>
  <c r="R234" i="6"/>
  <c r="R240" i="6"/>
  <c r="R245" i="6"/>
  <c r="R250" i="6"/>
  <c r="R256" i="6"/>
  <c r="R261" i="6"/>
  <c r="R266" i="6"/>
  <c r="R272" i="6"/>
  <c r="R277" i="6"/>
  <c r="R282" i="6"/>
  <c r="R288" i="6"/>
  <c r="R293" i="6"/>
  <c r="R298" i="6"/>
  <c r="R304" i="6"/>
  <c r="R309" i="6"/>
  <c r="R314" i="6"/>
  <c r="R320" i="6"/>
  <c r="R325" i="6"/>
  <c r="R330" i="6"/>
  <c r="R336" i="6"/>
  <c r="R341" i="6"/>
  <c r="R346" i="6"/>
  <c r="R351" i="6"/>
  <c r="R355" i="6"/>
  <c r="R359" i="6"/>
  <c r="R363" i="6"/>
  <c r="R367" i="6"/>
  <c r="R371" i="6"/>
  <c r="R375" i="6"/>
  <c r="R379" i="6"/>
  <c r="R383" i="6"/>
  <c r="R387" i="6"/>
  <c r="R391" i="6"/>
  <c r="R395" i="6"/>
  <c r="R399" i="6"/>
  <c r="R403" i="6"/>
  <c r="R407" i="6"/>
  <c r="R411" i="6"/>
  <c r="R415" i="6"/>
  <c r="R419" i="6"/>
  <c r="R423" i="6"/>
  <c r="R427" i="6"/>
  <c r="R431" i="6"/>
  <c r="R435" i="6"/>
  <c r="R439" i="6"/>
  <c r="R443" i="6"/>
  <c r="R447" i="6"/>
  <c r="R451" i="6"/>
  <c r="R455" i="6"/>
  <c r="R459" i="6"/>
  <c r="R463" i="6"/>
  <c r="R467" i="6"/>
  <c r="R471" i="6"/>
  <c r="R26" i="6"/>
  <c r="R42" i="6"/>
  <c r="R58" i="6"/>
  <c r="R73" i="6"/>
  <c r="R81" i="6"/>
  <c r="R89" i="6"/>
  <c r="R97" i="6"/>
  <c r="R105" i="6"/>
  <c r="R113" i="6"/>
  <c r="R118" i="6"/>
  <c r="R124" i="6"/>
  <c r="R129" i="6"/>
  <c r="R134" i="6"/>
  <c r="R140" i="6"/>
  <c r="R145" i="6"/>
  <c r="R150" i="6"/>
  <c r="R156" i="6"/>
  <c r="R161" i="6"/>
  <c r="R166" i="6"/>
  <c r="R172" i="6"/>
  <c r="R177" i="6"/>
  <c r="R182" i="6"/>
  <c r="R188" i="6"/>
  <c r="R193" i="6"/>
  <c r="R198" i="6"/>
  <c r="R204" i="6"/>
  <c r="R209" i="6"/>
  <c r="R214" i="6"/>
  <c r="R220" i="6"/>
  <c r="R225" i="6"/>
  <c r="R230" i="6"/>
  <c r="R236" i="6"/>
  <c r="R241" i="6"/>
  <c r="R246" i="6"/>
  <c r="R252" i="6"/>
  <c r="R257" i="6"/>
  <c r="R262" i="6"/>
  <c r="R268" i="6"/>
  <c r="R273" i="6"/>
  <c r="R278" i="6"/>
  <c r="R284" i="6"/>
  <c r="R289" i="6"/>
  <c r="R294" i="6"/>
  <c r="R300" i="6"/>
  <c r="R305" i="6"/>
  <c r="R310" i="6"/>
  <c r="R316" i="6"/>
  <c r="R321" i="6"/>
  <c r="R326" i="6"/>
  <c r="R332" i="6"/>
  <c r="R337" i="6"/>
  <c r="R342" i="6"/>
  <c r="R348" i="6"/>
  <c r="R352" i="6"/>
  <c r="R356" i="6"/>
  <c r="R360" i="6"/>
  <c r="R364" i="6"/>
  <c r="R368" i="6"/>
  <c r="R372" i="6"/>
  <c r="R376" i="6"/>
  <c r="R380" i="6"/>
  <c r="R384" i="6"/>
  <c r="R388" i="6"/>
  <c r="R392" i="6"/>
  <c r="R396" i="6"/>
  <c r="R400" i="6"/>
  <c r="R404" i="6"/>
  <c r="R408" i="6"/>
  <c r="R412" i="6"/>
  <c r="R416" i="6"/>
  <c r="R420" i="6"/>
  <c r="R424" i="6"/>
  <c r="R428" i="6"/>
  <c r="R432" i="6"/>
  <c r="R436" i="6"/>
  <c r="R440" i="6"/>
  <c r="R444" i="6"/>
  <c r="R448" i="6"/>
  <c r="R452" i="6"/>
  <c r="R456" i="6"/>
  <c r="R460" i="6"/>
  <c r="R464" i="6"/>
  <c r="R468" i="6"/>
  <c r="R472" i="6"/>
  <c r="R476" i="6"/>
  <c r="R564" i="6"/>
  <c r="R552" i="6"/>
  <c r="R544" i="6"/>
  <c r="R536" i="6"/>
  <c r="R524" i="6"/>
  <c r="R512" i="6"/>
  <c r="R496" i="6"/>
  <c r="R484" i="6"/>
  <c r="R457" i="6"/>
  <c r="R409" i="6"/>
  <c r="R377" i="6"/>
  <c r="R322" i="6"/>
  <c r="R280" i="6"/>
  <c r="R237" i="6"/>
  <c r="R194" i="6"/>
  <c r="R152" i="6"/>
  <c r="R74" i="6"/>
  <c r="R10" i="6"/>
  <c r="R575" i="6"/>
  <c r="R571" i="6"/>
  <c r="R567" i="6"/>
  <c r="R563" i="6"/>
  <c r="R559" i="6"/>
  <c r="R555" i="6"/>
  <c r="R551" i="6"/>
  <c r="R547" i="6"/>
  <c r="R543" i="6"/>
  <c r="R539" i="6"/>
  <c r="R535" i="6"/>
  <c r="R531" i="6"/>
  <c r="R527" i="6"/>
  <c r="R523" i="6"/>
  <c r="R519" i="6"/>
  <c r="R515" i="6"/>
  <c r="R511" i="6"/>
  <c r="R507" i="6"/>
  <c r="R503" i="6"/>
  <c r="R499" i="6"/>
  <c r="R495" i="6"/>
  <c r="R491" i="6"/>
  <c r="R487" i="6"/>
  <c r="R483" i="6"/>
  <c r="R479" i="6"/>
  <c r="R469" i="6"/>
  <c r="R453" i="6"/>
  <c r="R437" i="6"/>
  <c r="R421" i="6"/>
  <c r="R405" i="6"/>
  <c r="R389" i="6"/>
  <c r="R373" i="6"/>
  <c r="R357" i="6"/>
  <c r="R338" i="6"/>
  <c r="R317" i="6"/>
  <c r="R296" i="6"/>
  <c r="R274" i="6"/>
  <c r="R253" i="6"/>
  <c r="R232" i="6"/>
  <c r="R210" i="6"/>
  <c r="R189" i="6"/>
  <c r="R168" i="6"/>
  <c r="R146" i="6"/>
  <c r="R125" i="6"/>
  <c r="R98" i="6"/>
  <c r="R62" i="6"/>
  <c r="R576" i="6"/>
  <c r="R560" i="6"/>
  <c r="R548" i="6"/>
  <c r="R528" i="6"/>
  <c r="R516" i="6"/>
  <c r="R488" i="6"/>
  <c r="R441" i="6"/>
  <c r="R361" i="6"/>
  <c r="R130" i="6"/>
  <c r="R578" i="6"/>
  <c r="R574" i="6"/>
  <c r="R570" i="6"/>
  <c r="R566" i="6"/>
  <c r="R562" i="6"/>
  <c r="R558" i="6"/>
  <c r="R554" i="6"/>
  <c r="R550" i="6"/>
  <c r="R546" i="6"/>
  <c r="R542" i="6"/>
  <c r="R538" i="6"/>
  <c r="R534" i="6"/>
  <c r="R530" i="6"/>
  <c r="R526" i="6"/>
  <c r="R522" i="6"/>
  <c r="R518" i="6"/>
  <c r="R514" i="6"/>
  <c r="R510" i="6"/>
  <c r="R506" i="6"/>
  <c r="R502" i="6"/>
  <c r="R498" i="6"/>
  <c r="R494" i="6"/>
  <c r="R490" i="6"/>
  <c r="R486" i="6"/>
  <c r="R482" i="6"/>
  <c r="R477" i="6"/>
  <c r="R465" i="6"/>
  <c r="R449" i="6"/>
  <c r="R433" i="6"/>
  <c r="R417" i="6"/>
  <c r="R401" i="6"/>
  <c r="R385" i="6"/>
  <c r="R369" i="6"/>
  <c r="R353" i="6"/>
  <c r="R333" i="6"/>
  <c r="R312" i="6"/>
  <c r="R290" i="6"/>
  <c r="R269" i="6"/>
  <c r="R248" i="6"/>
  <c r="R226" i="6"/>
  <c r="R205" i="6"/>
  <c r="R184" i="6"/>
  <c r="R162" i="6"/>
  <c r="R141" i="6"/>
  <c r="R120" i="6"/>
  <c r="R90" i="6"/>
  <c r="R46" i="6"/>
  <c r="R572" i="6"/>
  <c r="R568" i="6"/>
  <c r="R556" i="6"/>
  <c r="R540" i="6"/>
  <c r="R532" i="6"/>
  <c r="R520" i="6"/>
  <c r="R508" i="6"/>
  <c r="R504" i="6"/>
  <c r="R500" i="6"/>
  <c r="R492" i="6"/>
  <c r="R480" i="6"/>
  <c r="R473" i="6"/>
  <c r="R425" i="6"/>
  <c r="R393" i="6"/>
  <c r="R344" i="6"/>
  <c r="R301" i="6"/>
  <c r="R258" i="6"/>
  <c r="R216" i="6"/>
  <c r="R173" i="6"/>
  <c r="R106" i="6"/>
  <c r="R577" i="6"/>
  <c r="R573" i="6"/>
  <c r="R569" i="6"/>
  <c r="R565" i="6"/>
  <c r="R561" i="6"/>
  <c r="R557" i="6"/>
  <c r="R553" i="6"/>
  <c r="R549" i="6"/>
  <c r="R545" i="6"/>
  <c r="R541" i="6"/>
  <c r="R537" i="6"/>
  <c r="R533" i="6"/>
  <c r="R529" i="6"/>
  <c r="R525" i="6"/>
  <c r="R521" i="6"/>
  <c r="R517" i="6"/>
  <c r="R513" i="6"/>
  <c r="R509" i="6"/>
  <c r="R505" i="6"/>
  <c r="R501" i="6"/>
  <c r="R497" i="6"/>
  <c r="R493" i="6"/>
  <c r="R489" i="6"/>
  <c r="R485" i="6"/>
  <c r="R481" i="6"/>
  <c r="R475" i="6"/>
  <c r="R461" i="6"/>
  <c r="R445" i="6"/>
  <c r="R429" i="6"/>
  <c r="R413" i="6"/>
  <c r="R397" i="6"/>
  <c r="R381" i="6"/>
  <c r="R365" i="6"/>
  <c r="R349" i="6"/>
  <c r="R328" i="6"/>
  <c r="R306" i="6"/>
  <c r="R285" i="6"/>
  <c r="R264" i="6"/>
  <c r="R242" i="6"/>
  <c r="R221" i="6"/>
  <c r="R200" i="6"/>
  <c r="R178" i="6"/>
  <c r="R157" i="6"/>
  <c r="R136" i="6"/>
  <c r="R114" i="6"/>
  <c r="R82" i="6"/>
  <c r="R30" i="6"/>
</calcChain>
</file>

<file path=xl/sharedStrings.xml><?xml version="1.0" encoding="utf-8"?>
<sst xmlns="http://schemas.openxmlformats.org/spreadsheetml/2006/main" count="3638" uniqueCount="1530">
  <si>
    <t>Title</t>
  </si>
  <si>
    <t>Year</t>
  </si>
  <si>
    <t>Genres</t>
  </si>
  <si>
    <t>Language</t>
  </si>
  <si>
    <t>Country</t>
  </si>
  <si>
    <t>Content Rating</t>
  </si>
  <si>
    <t>Duration</t>
  </si>
  <si>
    <t>Budget</t>
  </si>
  <si>
    <t>Gross Earnings</t>
  </si>
  <si>
    <t>Director</t>
  </si>
  <si>
    <t>Facebook likes - Movie</t>
  </si>
  <si>
    <t>User Votes</t>
  </si>
  <si>
    <t>Reviews by Crtiics</t>
  </si>
  <si>
    <t>IMDB Score</t>
  </si>
  <si>
    <t>Drama|History|War</t>
  </si>
  <si>
    <t>USA</t>
  </si>
  <si>
    <t>Not Rated</t>
  </si>
  <si>
    <t>Crime|Drama</t>
  </si>
  <si>
    <t>Drama|Sci-Fi</t>
  </si>
  <si>
    <t>German</t>
  </si>
  <si>
    <t>Germany</t>
  </si>
  <si>
    <t>Crime|Drama|Romance</t>
  </si>
  <si>
    <t>English</t>
  </si>
  <si>
    <t>Drama|War</t>
  </si>
  <si>
    <t>Unrated</t>
  </si>
  <si>
    <t>Comedy|Romance</t>
  </si>
  <si>
    <t>Comedy|Drama|Family</t>
  </si>
  <si>
    <t>G</t>
  </si>
  <si>
    <t>Comedy|Drama|Romance</t>
  </si>
  <si>
    <t>Drama|History|Romance|War</t>
  </si>
  <si>
    <t>Comedy|Drama</t>
  </si>
  <si>
    <t>Drama|Family</t>
  </si>
  <si>
    <t>PG</t>
  </si>
  <si>
    <t>Drama</t>
  </si>
  <si>
    <t>Drama|Family|Fantasy|Romance</t>
  </si>
  <si>
    <t>Drama|Romance</t>
  </si>
  <si>
    <t>Western</t>
  </si>
  <si>
    <t>Action|Adventure|Drama</t>
  </si>
  <si>
    <t>Japanese</t>
  </si>
  <si>
    <t>Japan</t>
  </si>
  <si>
    <t>Drama|Fantasy</t>
  </si>
  <si>
    <t>Denmark</t>
  </si>
  <si>
    <t>Adventure|Drama</t>
  </si>
  <si>
    <t>UK</t>
  </si>
  <si>
    <t>Comedy|Music|Romance</t>
  </si>
  <si>
    <t>Horror|Mystery|Thriller</t>
  </si>
  <si>
    <t>R</t>
  </si>
  <si>
    <t>Drama|Sport</t>
  </si>
  <si>
    <t>Action|Adventure|Thriller</t>
  </si>
  <si>
    <t>Action|Drama|History|War</t>
  </si>
  <si>
    <t>Drama|Western</t>
  </si>
  <si>
    <t>Martin Landau</t>
  </si>
  <si>
    <t>Action|Drama|Western</t>
  </si>
  <si>
    <t>Italian</t>
  </si>
  <si>
    <t>Italy</t>
  </si>
  <si>
    <t>Comedy</t>
  </si>
  <si>
    <t>France</t>
  </si>
  <si>
    <t>French</t>
  </si>
  <si>
    <t>Animation|Comedy|Family</t>
  </si>
  <si>
    <t>TV-G</t>
  </si>
  <si>
    <t>PG-13</t>
  </si>
  <si>
    <t>Biography|Drama|History</t>
  </si>
  <si>
    <t>Action|Crime|Drama|Mystery|Thriller</t>
  </si>
  <si>
    <t>Thriller</t>
  </si>
  <si>
    <t>Biography|Crime|Drama|History</t>
  </si>
  <si>
    <t>Crime|Thriller</t>
  </si>
  <si>
    <t>Carroll O'Connor</t>
  </si>
  <si>
    <t>Horror|Mystery</t>
  </si>
  <si>
    <t>Adventure|Mystery|Sci-Fi</t>
  </si>
  <si>
    <t>Drama|Romance|Sci-Fi</t>
  </si>
  <si>
    <t>Comedy|Family</t>
  </si>
  <si>
    <t>Crime|Drama|Thriller</t>
  </si>
  <si>
    <t>Drama|Thriller</t>
  </si>
  <si>
    <t>Action|Adventure|Sci-Fi</t>
  </si>
  <si>
    <t>Comedy|Drama|War</t>
  </si>
  <si>
    <t>Action|Comedy</t>
  </si>
  <si>
    <t>Biography|Drama|War</t>
  </si>
  <si>
    <t>Woody Allen</t>
  </si>
  <si>
    <t>Action|Sci-Fi</t>
  </si>
  <si>
    <t>John Amos</t>
  </si>
  <si>
    <t>Action|Crime|Drama|Thriller</t>
  </si>
  <si>
    <t>Swedish</t>
  </si>
  <si>
    <t>Sweden</t>
  </si>
  <si>
    <t>Russian</t>
  </si>
  <si>
    <t>Francis Ford Coppola</t>
  </si>
  <si>
    <t>Al Pacino</t>
  </si>
  <si>
    <t>Harrison Ford</t>
  </si>
  <si>
    <t>Ron Howard</t>
  </si>
  <si>
    <t>Crime|Drama|Romance|Thriller</t>
  </si>
  <si>
    <t>Martin Scorsese</t>
  </si>
  <si>
    <t>Robert De Niro</t>
  </si>
  <si>
    <t>Horror</t>
  </si>
  <si>
    <t>Comedy|Crime|Drama</t>
  </si>
  <si>
    <t>Comedy|Western</t>
  </si>
  <si>
    <t>Drama|Mystery|Thriller</t>
  </si>
  <si>
    <t>Horror|Thriller</t>
  </si>
  <si>
    <t>Sylvester Stallone</t>
  </si>
  <si>
    <t>Steven Spielberg</t>
  </si>
  <si>
    <t>Comedy|Crime|Mystery</t>
  </si>
  <si>
    <t>George Peppard</t>
  </si>
  <si>
    <t>Meryl Streep</t>
  </si>
  <si>
    <t>Action|Adventure|Fantasy|Sci-Fi</t>
  </si>
  <si>
    <t>Action|Adventure|Sci-Fi|Thriller</t>
  </si>
  <si>
    <t>Terrence Malick</t>
  </si>
  <si>
    <t>John Savage</t>
  </si>
  <si>
    <t>Documentary|Music</t>
  </si>
  <si>
    <t>Ridley Scott</t>
  </si>
  <si>
    <t>Australia</t>
  </si>
  <si>
    <t>Adventure|Comedy|Family|Musical</t>
  </si>
  <si>
    <t>Drama|Music|Romance</t>
  </si>
  <si>
    <t>Bill Murray</t>
  </si>
  <si>
    <t>Michael Apted</t>
  </si>
  <si>
    <t>Jeff Bridges</t>
  </si>
  <si>
    <t>Canada</t>
  </si>
  <si>
    <t>Comedy|War</t>
  </si>
  <si>
    <t>Biography|Drama|Sport</t>
  </si>
  <si>
    <t>Action|Adventure|Drama|Thriller</t>
  </si>
  <si>
    <t>Drama|Fantasy|Romance</t>
  </si>
  <si>
    <t>Action|Adventure|Romance|Sci-Fi</t>
  </si>
  <si>
    <t>Biography|Drama</t>
  </si>
  <si>
    <t>Anthony Hopkins</t>
  </si>
  <si>
    <t>Dexter Fletcher</t>
  </si>
  <si>
    <t>Fantasy|Horror</t>
  </si>
  <si>
    <t>Walter Hill</t>
  </si>
  <si>
    <t>Dennis Quaid</t>
  </si>
  <si>
    <t>Mystery|Thriller</t>
  </si>
  <si>
    <t>Action|Adventure|Fantasy</t>
  </si>
  <si>
    <t>South Korea</t>
  </si>
  <si>
    <t>Action|Crime|Thriller</t>
  </si>
  <si>
    <t>Adventure|Drama|History</t>
  </si>
  <si>
    <t>Ivan Reitman</t>
  </si>
  <si>
    <t>Sam Raimi</t>
  </si>
  <si>
    <t>Adam Arkin</t>
  </si>
  <si>
    <t>Fantasy|Horror|Thriller</t>
  </si>
  <si>
    <t>Paul Schrader</t>
  </si>
  <si>
    <t>Ed Begley Jr.</t>
  </si>
  <si>
    <t>Adventure|Fantasy</t>
  </si>
  <si>
    <t>Comedy|Fantasy|Horror</t>
  </si>
  <si>
    <t>Craig T. Nelson</t>
  </si>
  <si>
    <t>Barry Corbin</t>
  </si>
  <si>
    <t>Zack Ward</t>
  </si>
  <si>
    <t>Brazil</t>
  </si>
  <si>
    <t>Liam Neeson</t>
  </si>
  <si>
    <t>Tom Cruise</t>
  </si>
  <si>
    <t>Adventure|Comedy</t>
  </si>
  <si>
    <t>Action|Comedy|Sci-Fi</t>
  </si>
  <si>
    <t>Horror|Sci-Fi|Thriller</t>
  </si>
  <si>
    <t>Horror|Mystery|Sci-Fi|Thriller</t>
  </si>
  <si>
    <t>Matthew Broderick</t>
  </si>
  <si>
    <t>Johnny Depp</t>
  </si>
  <si>
    <t>Lin Shaye</t>
  </si>
  <si>
    <t>Action|Comedy|Crime</t>
  </si>
  <si>
    <t>Action|Horror|Sci-Fi|Thriller</t>
  </si>
  <si>
    <t>Dianne Wiest</t>
  </si>
  <si>
    <t>Lea Thompson</t>
  </si>
  <si>
    <t>Comedy|Fantasy|Romance</t>
  </si>
  <si>
    <t>Tom Hanks</t>
  </si>
  <si>
    <t>Nicolas Cage</t>
  </si>
  <si>
    <t>Bob Hoskins</t>
  </si>
  <si>
    <t>Action|Adventure|Comedy|Romance|Sci-Fi</t>
  </si>
  <si>
    <t>Adventure|Drama|Family|Fantasy</t>
  </si>
  <si>
    <t>Michael Biehn</t>
  </si>
  <si>
    <t>Robert Zemeckis</t>
  </si>
  <si>
    <t>Action|Thriller</t>
  </si>
  <si>
    <t>Peter Firth</t>
  </si>
  <si>
    <t>Stephen Frears</t>
  </si>
  <si>
    <t>Lawrence Kasdan</t>
  </si>
  <si>
    <t>Keanu Reeves</t>
  </si>
  <si>
    <t>Spike Lee</t>
  </si>
  <si>
    <t>Bill Cobbs</t>
  </si>
  <si>
    <t>Comedy|Horror</t>
  </si>
  <si>
    <t>Chuck Russell</t>
  </si>
  <si>
    <t>Action|Drama</t>
  </si>
  <si>
    <t>Action|Comedy|Crime|Thriller</t>
  </si>
  <si>
    <t>Comedy|Fantasy|Horror|Thriller</t>
  </si>
  <si>
    <t>Denzel Washington</t>
  </si>
  <si>
    <t>Robin Williams</t>
  </si>
  <si>
    <t>Biography|Drama|Music</t>
  </si>
  <si>
    <t>Action|Drama|Thriller</t>
  </si>
  <si>
    <t>Shane Black</t>
  </si>
  <si>
    <t>Comedy|Fantasy</t>
  </si>
  <si>
    <t>China</t>
  </si>
  <si>
    <t>Robin Wright</t>
  </si>
  <si>
    <t>Charles Martin Smith</t>
  </si>
  <si>
    <t>Tim Burton</t>
  </si>
  <si>
    <t>Action|Biography|Drama|Sport</t>
  </si>
  <si>
    <t>Bruce Willis</t>
  </si>
  <si>
    <t>Fantasy|Horror|Mystery|Thriller</t>
  </si>
  <si>
    <t>Julia Roberts</t>
  </si>
  <si>
    <t>Adventure|Animation|Family</t>
  </si>
  <si>
    <t>Comedy|Crime</t>
  </si>
  <si>
    <t>Stephen Hopkins</t>
  </si>
  <si>
    <t>Bruce Beresford</t>
  </si>
  <si>
    <t>Morgan Freeman</t>
  </si>
  <si>
    <t>Adventure|Horror</t>
  </si>
  <si>
    <t>Kenneth Branagh</t>
  </si>
  <si>
    <t>Corbin Bernsen</t>
  </si>
  <si>
    <t>Documentary</t>
  </si>
  <si>
    <t>Crime|Drama|Mystery|Thriller</t>
  </si>
  <si>
    <t>Steven Soderbergh</t>
  </si>
  <si>
    <t>Peter Gallagher</t>
  </si>
  <si>
    <t>Drama|Horror|Sci-Fi|Thriller</t>
  </si>
  <si>
    <t>Devin Ratray</t>
  </si>
  <si>
    <t>William Hurt</t>
  </si>
  <si>
    <t>Elden Henson</t>
  </si>
  <si>
    <t>Hector Elizondo</t>
  </si>
  <si>
    <t>Norway</t>
  </si>
  <si>
    <t>Action|Drama|Thriller|War</t>
  </si>
  <si>
    <t>Don Johnson</t>
  </si>
  <si>
    <t>Drama|History|Thriller</t>
  </si>
  <si>
    <t>Brad Pitt</t>
  </si>
  <si>
    <t>Gus Van Sant</t>
  </si>
  <si>
    <t>Milla Jovovich</t>
  </si>
  <si>
    <t>Action|Adventure|Drama|Romance</t>
  </si>
  <si>
    <t>Kevin Reynolds</t>
  </si>
  <si>
    <t>Action|Adventure|Comedy|Family|Sci-Fi</t>
  </si>
  <si>
    <t>Barry Sonnenfeld</t>
  </si>
  <si>
    <t>Kevin Pollak</t>
  </si>
  <si>
    <t>David Fincher</t>
  </si>
  <si>
    <t>Embeth Davidtz</t>
  </si>
  <si>
    <t>Action</t>
  </si>
  <si>
    <t>Gary Oldman</t>
  </si>
  <si>
    <t>Spanish</t>
  </si>
  <si>
    <t>Robert Rodriguez</t>
  </si>
  <si>
    <t>Clifton Collins Jr.</t>
  </si>
  <si>
    <t>Crime|Drama|Mystery</t>
  </si>
  <si>
    <t>Quentin Tarantino</t>
  </si>
  <si>
    <t>Steve Buscemi</t>
  </si>
  <si>
    <t>Frances Fisher</t>
  </si>
  <si>
    <t>Kurt Fuller</t>
  </si>
  <si>
    <t>Adventure|Biography|Drama|Thriller</t>
  </si>
  <si>
    <t>Taylor Hackford</t>
  </si>
  <si>
    <t>Jon Turteltaub</t>
  </si>
  <si>
    <t>Cole Hauser</t>
  </si>
  <si>
    <t>Comedy|Family|Fantasy</t>
  </si>
  <si>
    <t>Adventure|Sci-Fi|Thriller</t>
  </si>
  <si>
    <t>Jada Pinkett Smith</t>
  </si>
  <si>
    <t>Melinda Clarke</t>
  </si>
  <si>
    <t>Fisher Stevens</t>
  </si>
  <si>
    <t>Action|Adventure|Comedy|Family|Fantasy|Sci-Fi</t>
  </si>
  <si>
    <t>Holly Hunter</t>
  </si>
  <si>
    <t>New Zealand</t>
  </si>
  <si>
    <t>Peter Vaughan</t>
  </si>
  <si>
    <t>Michael Rapaport</t>
  </si>
  <si>
    <t>Leonardo DiCaprio</t>
  </si>
  <si>
    <t>Chazz Palminteri</t>
  </si>
  <si>
    <t>Kevin Smith</t>
  </si>
  <si>
    <t>Peter Jackson</t>
  </si>
  <si>
    <t>Kate Winslet</t>
  </si>
  <si>
    <t>Christian Bale</t>
  </si>
  <si>
    <t>Jon Favreau</t>
  </si>
  <si>
    <t>Comedy|Crime|Thriller</t>
  </si>
  <si>
    <t>LeVar Burton</t>
  </si>
  <si>
    <t>Alex Proyas</t>
  </si>
  <si>
    <t>Hong Kong</t>
  </si>
  <si>
    <t>Glenn Morshower</t>
  </si>
  <si>
    <t>Eric Lloyd</t>
  </si>
  <si>
    <t>Michael Bay</t>
  </si>
  <si>
    <t>Will Smith</t>
  </si>
  <si>
    <t>Donald Faison</t>
  </si>
  <si>
    <t>Action|Adventure|Mystery|Sci-Fi</t>
  </si>
  <si>
    <t>William McNamara</t>
  </si>
  <si>
    <t>Aldis Hodge</t>
  </si>
  <si>
    <t>F. Gary Gray</t>
  </si>
  <si>
    <t>Jodie Foster</t>
  </si>
  <si>
    <t>Robert Downey Jr.</t>
  </si>
  <si>
    <t>Paul W.S. Anderson</t>
  </si>
  <si>
    <t>Drama|Music</t>
  </si>
  <si>
    <t>Tom Wilkinson</t>
  </si>
  <si>
    <t>Comedy|Horror|Thriller</t>
  </si>
  <si>
    <t>François Cluzet</t>
  </si>
  <si>
    <t>Steve Coogan</t>
  </si>
  <si>
    <t>Roland Joffé</t>
  </si>
  <si>
    <t>Bryan Singer</t>
  </si>
  <si>
    <t>Gary Fleder</t>
  </si>
  <si>
    <t>Adventure|Animation|Comedy|Family|Fantasy</t>
  </si>
  <si>
    <t>Matthew McConaughey</t>
  </si>
  <si>
    <t>Harold Perrineau</t>
  </si>
  <si>
    <t>Wes Anderson</t>
  </si>
  <si>
    <t>Matt Damon</t>
  </si>
  <si>
    <t>Rob Cohen</t>
  </si>
  <si>
    <t>J.K. Simmons</t>
  </si>
  <si>
    <t>David O. Russell</t>
  </si>
  <si>
    <t>Alexa PenaVega</t>
  </si>
  <si>
    <t>Michael Imperioli</t>
  </si>
  <si>
    <t>Roland Emmerich</t>
  </si>
  <si>
    <t>Cameron Crowe</t>
  </si>
  <si>
    <t>Bobby Farrelly</t>
  </si>
  <si>
    <t>Drama|Mystery</t>
  </si>
  <si>
    <t>John Sayles</t>
  </si>
  <si>
    <t>Natalie Portman</t>
  </si>
  <si>
    <t>Baz Luhrmann</t>
  </si>
  <si>
    <t>Vivica A. Fox</t>
  </si>
  <si>
    <t>Doug Liman</t>
  </si>
  <si>
    <t>Ben Stiller</t>
  </si>
  <si>
    <t>Drama|Fantasy|Horror|Thriller</t>
  </si>
  <si>
    <t>Joseph Gordon-Levitt</t>
  </si>
  <si>
    <t>Matt Reeves</t>
  </si>
  <si>
    <t>Danny Boyle</t>
  </si>
  <si>
    <t>Kelly Macdonald</t>
  </si>
  <si>
    <t>Shirley Henderson</t>
  </si>
  <si>
    <t>Philip Seymour Hoffman</t>
  </si>
  <si>
    <t>Fred Willard</t>
  </si>
  <si>
    <t>Kevin Corrigan</t>
  </si>
  <si>
    <t>Jason Marsden</t>
  </si>
  <si>
    <t>Kevin Zegers</t>
  </si>
  <si>
    <t>Jean-Pierre Jeunet</t>
  </si>
  <si>
    <t>Will Ferrell</t>
  </si>
  <si>
    <t>Don Cheadle</t>
  </si>
  <si>
    <t>Simon West</t>
  </si>
  <si>
    <t>Drama|Mystery|Sci-Fi|Thriller</t>
  </si>
  <si>
    <t>James Mangold</t>
  </si>
  <si>
    <t>Mystery|Sci-Fi|Thriller</t>
  </si>
  <si>
    <t>Diahann Carroll</t>
  </si>
  <si>
    <t>Comedy|Family|Sci-Fi</t>
  </si>
  <si>
    <t>Drama|Sci-Fi|Thriller</t>
  </si>
  <si>
    <t>Andrew Niccol</t>
  </si>
  <si>
    <t>Action|Comedy|Crime|Romance|Thriller</t>
  </si>
  <si>
    <t>Sarah Michelle Gellar</t>
  </si>
  <si>
    <t>Brett Ratner</t>
  </si>
  <si>
    <t>Clive Russell</t>
  </si>
  <si>
    <t>Adventure|Animation|Fantasy</t>
  </si>
  <si>
    <t>Billy Crudup</t>
  </si>
  <si>
    <t>George Tillman Jr.</t>
  </si>
  <si>
    <t>Action|Crime|Romance|Thriller</t>
  </si>
  <si>
    <t>Crime|Mystery|Thriller</t>
  </si>
  <si>
    <t>Lee Tamahori</t>
  </si>
  <si>
    <t>Action|Adventure|Drama|Sci-Fi</t>
  </si>
  <si>
    <t>Action|Adventure|Romance|Sci-Fi|Thriller</t>
  </si>
  <si>
    <t>David Mamet</t>
  </si>
  <si>
    <t>Colin Salmon</t>
  </si>
  <si>
    <t>Rachel Griffiths</t>
  </si>
  <si>
    <t>Adventure|Animation|Comedy|Family</t>
  </si>
  <si>
    <t>Eric Darnell</t>
  </si>
  <si>
    <t>Adventure|Comedy|Drama|Family|Fantasy</t>
  </si>
  <si>
    <t>Elizabeth Daily</t>
  </si>
  <si>
    <t>Walter Salles</t>
  </si>
  <si>
    <t>David Dobkin</t>
  </si>
  <si>
    <t>Hindi</t>
  </si>
  <si>
    <t>India</t>
  </si>
  <si>
    <t>Adventure|Comedy|Drama</t>
  </si>
  <si>
    <t>Bill Condon</t>
  </si>
  <si>
    <t>Spain</t>
  </si>
  <si>
    <t>Mexico</t>
  </si>
  <si>
    <t>Eddie Cibrian</t>
  </si>
  <si>
    <t>Jason Statham</t>
  </si>
  <si>
    <t>Paul Walker</t>
  </si>
  <si>
    <t>Brad Anderson</t>
  </si>
  <si>
    <t>Tom Everett Scott</t>
  </si>
  <si>
    <t>Tom Tykwer</t>
  </si>
  <si>
    <t>Vin Diesel</t>
  </si>
  <si>
    <t>John Madden</t>
  </si>
  <si>
    <t>Action|Adventure|Comedy|Romance</t>
  </si>
  <si>
    <t>Action|Drama|Sci-Fi</t>
  </si>
  <si>
    <t>Scarlett Johansson</t>
  </si>
  <si>
    <t>Antoine Fuqua</t>
  </si>
  <si>
    <t>Peter Berg</t>
  </si>
  <si>
    <t>Kirk Jones</t>
  </si>
  <si>
    <t>Billy Burke</t>
  </si>
  <si>
    <t>Sam Mendes</t>
  </si>
  <si>
    <t>Emily Watson</t>
  </si>
  <si>
    <t>Spike Jonze</t>
  </si>
  <si>
    <t>Rod Lurie</t>
  </si>
  <si>
    <t>Adam Rifkin</t>
  </si>
  <si>
    <t>Ryan Reynolds</t>
  </si>
  <si>
    <t>Comedy|Romance|Thriller</t>
  </si>
  <si>
    <t>Comedy|Family|Romance</t>
  </si>
  <si>
    <t>Alexander Payne</t>
  </si>
  <si>
    <t>Callum Rennie</t>
  </si>
  <si>
    <t>Julie Benz</t>
  </si>
  <si>
    <t>Action|Comedy|Fantasy|Sci-Fi</t>
  </si>
  <si>
    <t>Derick Martini</t>
  </si>
  <si>
    <t>David Koepp</t>
  </si>
  <si>
    <t>Biography|Drama|Thriller</t>
  </si>
  <si>
    <t>Brad Bird</t>
  </si>
  <si>
    <t>Gavin O'Connor</t>
  </si>
  <si>
    <t>Michael Angarano</t>
  </si>
  <si>
    <t>Stefan Ruzowitzky</t>
  </si>
  <si>
    <t>Sam Trammell</t>
  </si>
  <si>
    <t>Raja Gosnell</t>
  </si>
  <si>
    <t>Amanda Schull</t>
  </si>
  <si>
    <t>Mandarin</t>
  </si>
  <si>
    <t>Taiwan</t>
  </si>
  <si>
    <t>Gerard Butler</t>
  </si>
  <si>
    <t>Comedy|Mystery</t>
  </si>
  <si>
    <t>Jennifer Garner</t>
  </si>
  <si>
    <t>Mary Lynn Rajskub</t>
  </si>
  <si>
    <t>David Gordon Green</t>
  </si>
  <si>
    <t>Douglas Aarniokoski</t>
  </si>
  <si>
    <t>Drama|Horror|Thriller</t>
  </si>
  <si>
    <t>Teri Polo</t>
  </si>
  <si>
    <t>Ryan Gosling</t>
  </si>
  <si>
    <t>Todd Phillips</t>
  </si>
  <si>
    <t>Adventure|Animation|Comedy|Family|Romance</t>
  </si>
  <si>
    <t>Ray Winstone</t>
  </si>
  <si>
    <t>Tarsem Singh</t>
  </si>
  <si>
    <t>A.J. Buckley</t>
  </si>
  <si>
    <t>Comedy|Documentary</t>
  </si>
  <si>
    <t>James Gray</t>
  </si>
  <si>
    <t>Michael Kelly</t>
  </si>
  <si>
    <t>Nancy Meyers</t>
  </si>
  <si>
    <t>James Franco</t>
  </si>
  <si>
    <t>Jodi Lyn O'Keefe</t>
  </si>
  <si>
    <t>Hugh Jackman</t>
  </si>
  <si>
    <t>Action|Adventure|Romance</t>
  </si>
  <si>
    <t>Bérénice Bejo</t>
  </si>
  <si>
    <t>Kevin Sussman</t>
  </si>
  <si>
    <t>Jordi Mollà</t>
  </si>
  <si>
    <t>Jake Gyllenhaal</t>
  </si>
  <si>
    <t>Adventure|Family|Fantasy</t>
  </si>
  <si>
    <t>Daniel Radcliffe</t>
  </si>
  <si>
    <t>Peter Mensah</t>
  </si>
  <si>
    <t>Dennie Gordon</t>
  </si>
  <si>
    <t>Brian Trenchard-Smith</t>
  </si>
  <si>
    <t>Peter Dinklage</t>
  </si>
  <si>
    <t>Eric Bross</t>
  </si>
  <si>
    <t>Jerry Stiller</t>
  </si>
  <si>
    <t>Andrew Adamson</t>
  </si>
  <si>
    <t>Drama|Horror|Mystery|Thriller</t>
  </si>
  <si>
    <t>Adventure|Animation|Family|Fantasy</t>
  </si>
  <si>
    <t>Daryl Sabara</t>
  </si>
  <si>
    <t>Luke Greenfield</t>
  </si>
  <si>
    <t>Chris Noth</t>
  </si>
  <si>
    <t>Action|Adventure|Drama|Fantasy</t>
  </si>
  <si>
    <t>Dwayne Johnson</t>
  </si>
  <si>
    <t>Anne Hathaway</t>
  </si>
  <si>
    <t>Rob McElhenney</t>
  </si>
  <si>
    <t>David Ogden Stiers</t>
  </si>
  <si>
    <t>Adventure|Comedy|Drama|Romance</t>
  </si>
  <si>
    <t>Alexander Skarsgård</t>
  </si>
  <si>
    <t>Charlie Hunnam</t>
  </si>
  <si>
    <t>Tim Story</t>
  </si>
  <si>
    <t>Justin Lin</t>
  </si>
  <si>
    <t>Shawn Levy</t>
  </si>
  <si>
    <t>Guillermo del Toro</t>
  </si>
  <si>
    <t>Paul Greengrass</t>
  </si>
  <si>
    <t>Boris Kodjoe</t>
  </si>
  <si>
    <t>George Clooney</t>
  </si>
  <si>
    <t>Toby Stephens</t>
  </si>
  <si>
    <t>Bianca Kajlich</t>
  </si>
  <si>
    <t>Yimou Zhang</t>
  </si>
  <si>
    <t>Tony Chiu Wai Leung</t>
  </si>
  <si>
    <t>Tate Taylor</t>
  </si>
  <si>
    <t>Burr Steers</t>
  </si>
  <si>
    <t>Neil Burger</t>
  </si>
  <si>
    <t>Frank Grillo</t>
  </si>
  <si>
    <t>Nia Vardalos</t>
  </si>
  <si>
    <t>Joe Carnahan</t>
  </si>
  <si>
    <t>Kristen Stewart</t>
  </si>
  <si>
    <t>Stephen McHattie</t>
  </si>
  <si>
    <t>Nicholas Gonzalez</t>
  </si>
  <si>
    <t>Tom Hardy</t>
  </si>
  <si>
    <t>Action|Mystery|Thriller</t>
  </si>
  <si>
    <t>Henry Cavill</t>
  </si>
  <si>
    <t>Louis Leterrier</t>
  </si>
  <si>
    <t>Qi Shu</t>
  </si>
  <si>
    <t>Dorian Missick</t>
  </si>
  <si>
    <t>Jon Hamm</t>
  </si>
  <si>
    <t>Anthony Russo</t>
  </si>
  <si>
    <t>Eddie Marsan</t>
  </si>
  <si>
    <t>Josh Hutcherson</t>
  </si>
  <si>
    <t>Steve Carell</t>
  </si>
  <si>
    <t>Bille Woodruff</t>
  </si>
  <si>
    <t>Taran Killam</t>
  </si>
  <si>
    <t>Biography|Crime|Drama|Thriller</t>
  </si>
  <si>
    <t>Leah Remini</t>
  </si>
  <si>
    <t>Korean</t>
  </si>
  <si>
    <t>Gabriele Muccino</t>
  </si>
  <si>
    <t>Jeremy Renner</t>
  </si>
  <si>
    <t>Gary Ross</t>
  </si>
  <si>
    <t>Comedy|Crime|Drama|Mystery|Romance</t>
  </si>
  <si>
    <t>Alan Taylor</t>
  </si>
  <si>
    <t>Russia</t>
  </si>
  <si>
    <t>Tom McCarthy</t>
  </si>
  <si>
    <t>Animation|Comedy|Drama</t>
  </si>
  <si>
    <t>Catherine Hardwicke</t>
  </si>
  <si>
    <t>Ireland</t>
  </si>
  <si>
    <t>Kar-Wai Wong</t>
  </si>
  <si>
    <t>Li Gong</t>
  </si>
  <si>
    <t>Adam McKay</t>
  </si>
  <si>
    <t>Michael Nyqvist</t>
  </si>
  <si>
    <t>Corbin Bleu</t>
  </si>
  <si>
    <t>Zack Snyder</t>
  </si>
  <si>
    <t>Pierre Morel</t>
  </si>
  <si>
    <t>Rawson Marshall Thurber</t>
  </si>
  <si>
    <t>Michel Gondry</t>
  </si>
  <si>
    <t>Will Finn</t>
  </si>
  <si>
    <t>Michael Dowse</t>
  </si>
  <si>
    <t>Nora Dunn</t>
  </si>
  <si>
    <t>Pawel Pawlikowski</t>
  </si>
  <si>
    <t>Timur Bekmambetov</t>
  </si>
  <si>
    <t>Konstantin Khabenskiy</t>
  </si>
  <si>
    <t>Sean McNamara</t>
  </si>
  <si>
    <t>Gordon Pinsent</t>
  </si>
  <si>
    <t>James Wan</t>
  </si>
  <si>
    <t>Michael Emerson</t>
  </si>
  <si>
    <t>Romania</t>
  </si>
  <si>
    <t>Edgar Wright</t>
  </si>
  <si>
    <t>Morgan Spurlock</t>
  </si>
  <si>
    <t>Logan Lerman</t>
  </si>
  <si>
    <t>Ethan Coen</t>
  </si>
  <si>
    <t>Michael Radford</t>
  </si>
  <si>
    <t>Bryce Dallas Howard</t>
  </si>
  <si>
    <t>Romola Garai</t>
  </si>
  <si>
    <t>Busy Philipps</t>
  </si>
  <si>
    <t>Paul McGuigan</t>
  </si>
  <si>
    <t>Comedy|Romance|Sport</t>
  </si>
  <si>
    <t>Topher Grace</t>
  </si>
  <si>
    <t>Chris Stokes</t>
  </si>
  <si>
    <t>Action|Adventure|Horror|Sci-Fi|Thriller</t>
  </si>
  <si>
    <t>Adventure|Comedy|Family|Romance</t>
  </si>
  <si>
    <t>Bennett Miller</t>
  </si>
  <si>
    <t>Channing Tatum</t>
  </si>
  <si>
    <t>Olivia Wilde</t>
  </si>
  <si>
    <t>Jeff Wadlow</t>
  </si>
  <si>
    <t>Mikael Håfström</t>
  </si>
  <si>
    <t>Edgar Ramírez</t>
  </si>
  <si>
    <t>Hungary</t>
  </si>
  <si>
    <t>Robert Pattinson</t>
  </si>
  <si>
    <t>David Ayer</t>
  </si>
  <si>
    <t>Noel Gugliemi</t>
  </si>
  <si>
    <t>Eli Roth</t>
  </si>
  <si>
    <t>Jaume Collet-Serra</t>
  </si>
  <si>
    <t>Ol Parker</t>
  </si>
  <si>
    <t>James Morrison</t>
  </si>
  <si>
    <t>Breck Eisner</t>
  </si>
  <si>
    <t>Jason Reitman</t>
  </si>
  <si>
    <t>Chloë Grace Moretz</t>
  </si>
  <si>
    <t>Scott Derrickson</t>
  </si>
  <si>
    <t>Thomas Bezucha</t>
  </si>
  <si>
    <t>Danny Pino</t>
  </si>
  <si>
    <t>Vanessa Lengies</t>
  </si>
  <si>
    <t>John Hillcoat</t>
  </si>
  <si>
    <t>Jon Foo</t>
  </si>
  <si>
    <t>Katie Aselton</t>
  </si>
  <si>
    <t>Katy Mixon</t>
  </si>
  <si>
    <t>Noah Baumbach</t>
  </si>
  <si>
    <t>Terry Pheto</t>
  </si>
  <si>
    <t>James McTeigue</t>
  </si>
  <si>
    <t>Michael Fassbender</t>
  </si>
  <si>
    <t>Alex Pettyfer</t>
  </si>
  <si>
    <t>Justin Timberlake</t>
  </si>
  <si>
    <t>Michael Raymond-James</t>
  </si>
  <si>
    <t>Tobias Menzies</t>
  </si>
  <si>
    <t>Tamsin Egerton</t>
  </si>
  <si>
    <t>Bradley Cooper</t>
  </si>
  <si>
    <t>South Africa</t>
  </si>
  <si>
    <t>Animation|Comedy</t>
  </si>
  <si>
    <t>Biography|Comedy|Crime|Drama</t>
  </si>
  <si>
    <t>David Bowers</t>
  </si>
  <si>
    <t>Ben Falcone</t>
  </si>
  <si>
    <t>Phil Joanou</t>
  </si>
  <si>
    <t>Toby Jones</t>
  </si>
  <si>
    <t>Tyler Perry</t>
  </si>
  <si>
    <t>J.J. Abrams</t>
  </si>
  <si>
    <t>Rami Malek</t>
  </si>
  <si>
    <t>Michael Smiley</t>
  </si>
  <si>
    <t>Andy Fickman</t>
  </si>
  <si>
    <t>William Brent Bell</t>
  </si>
  <si>
    <t>Hebrew</t>
  </si>
  <si>
    <t>David Frankel</t>
  </si>
  <si>
    <t>Dominic Cooper</t>
  </si>
  <si>
    <t>Russell Tovey</t>
  </si>
  <si>
    <t>The Host </t>
  </si>
  <si>
    <t>Joseph Gilgun</t>
  </si>
  <si>
    <t>Poland</t>
  </si>
  <si>
    <t>Paul Feig</t>
  </si>
  <si>
    <t>Tyler James Williams</t>
  </si>
  <si>
    <t>Arabic</t>
  </si>
  <si>
    <t>Christopher Judge</t>
  </si>
  <si>
    <t>Robert Clohessy</t>
  </si>
  <si>
    <t>Jesse McCartney</t>
  </si>
  <si>
    <t>Benedict Cumberbatch</t>
  </si>
  <si>
    <t>Drew Waters</t>
  </si>
  <si>
    <t>Bailee Madison</t>
  </si>
  <si>
    <t>Jerry Ferrara</t>
  </si>
  <si>
    <t>Biography|Comedy|Drama|History</t>
  </si>
  <si>
    <t>Zachary Gordon</t>
  </si>
  <si>
    <t>Dan Fogler</t>
  </si>
  <si>
    <t>David Yates</t>
  </si>
  <si>
    <t>Xavier Gens</t>
  </si>
  <si>
    <t>Francis Lawrence</t>
  </si>
  <si>
    <t>Craig Gillespie</t>
  </si>
  <si>
    <t>Lily Rabe</t>
  </si>
  <si>
    <t>Jeff Nichols</t>
  </si>
  <si>
    <t>Chris Brown</t>
  </si>
  <si>
    <t>Emma Stone</t>
  </si>
  <si>
    <t>Patricia Riggen</t>
  </si>
  <si>
    <t>Eugenio Derbez</t>
  </si>
  <si>
    <t>Nat Faxon</t>
  </si>
  <si>
    <t>Lamman Rucker</t>
  </si>
  <si>
    <t>Josh Gad</t>
  </si>
  <si>
    <t>Greta Gerwig</t>
  </si>
  <si>
    <t>Jennifer Lafleur</t>
  </si>
  <si>
    <t>Danny Pang</t>
  </si>
  <si>
    <t>Nicolas Winding Refn</t>
  </si>
  <si>
    <t>Nicholas Stoller</t>
  </si>
  <si>
    <t>Seth Gordon</t>
  </si>
  <si>
    <t>Dreama Walker</t>
  </si>
  <si>
    <t>Seth MacFarlane</t>
  </si>
  <si>
    <t>Mark Osborne</t>
  </si>
  <si>
    <t>Phyllida Lloyd</t>
  </si>
  <si>
    <t>Omari Hardwick</t>
  </si>
  <si>
    <t>Ari Graynor</t>
  </si>
  <si>
    <t>Caroline Dhavernas</t>
  </si>
  <si>
    <t>Kirk De Micco</t>
  </si>
  <si>
    <t>Jon M. Chu</t>
  </si>
  <si>
    <t>Rian Johnson</t>
  </si>
  <si>
    <t>Hayley Atwell</t>
  </si>
  <si>
    <t>Nicole Beharie</t>
  </si>
  <si>
    <t>Thomas McDonell</t>
  </si>
  <si>
    <t>Justin Chadwick</t>
  </si>
  <si>
    <t>Jennifer Lawrence</t>
  </si>
  <si>
    <t>Nate Parker</t>
  </si>
  <si>
    <t>Anna Kendrick</t>
  </si>
  <si>
    <t>Pete Travis</t>
  </si>
  <si>
    <t>Chris Hemsworth</t>
  </si>
  <si>
    <t>Max Minghella</t>
  </si>
  <si>
    <t>Nimród Antal</t>
  </si>
  <si>
    <t>Dee Bradley Baker</t>
  </si>
  <si>
    <t>Scott Cooper</t>
  </si>
  <si>
    <t>Bella Thorne</t>
  </si>
  <si>
    <t>Thor Freudenthal</t>
  </si>
  <si>
    <t>Christoph Waltz</t>
  </si>
  <si>
    <t>Stephen Colbert</t>
  </si>
  <si>
    <t>Duncan Jones</t>
  </si>
  <si>
    <t>Jensen Ackles</t>
  </si>
  <si>
    <t>Andrea Di Stefano</t>
  </si>
  <si>
    <t>Wood Harris</t>
  </si>
  <si>
    <t>Zach Gilford</t>
  </si>
  <si>
    <t>Lee Daniels</t>
  </si>
  <si>
    <t>Iceland</t>
  </si>
  <si>
    <t>Shana Feste</t>
  </si>
  <si>
    <t>Ti West</t>
  </si>
  <si>
    <t>Lena Dunham</t>
  </si>
  <si>
    <t>Joel McHale</t>
  </si>
  <si>
    <t>Action|Drama|Mystery|Sci-Fi</t>
  </si>
  <si>
    <t>Action|Crime|Mystery|Thriller</t>
  </si>
  <si>
    <t>127 Hours </t>
  </si>
  <si>
    <t>3 Backyards </t>
  </si>
  <si>
    <t>Eric Mendelsohn</t>
  </si>
  <si>
    <t>3 </t>
  </si>
  <si>
    <t>Devid Striesow</t>
  </si>
  <si>
    <t>8: The Mormon Proposition </t>
  </si>
  <si>
    <t>Reed Cowan</t>
  </si>
  <si>
    <t>Dustin Lance Black</t>
  </si>
  <si>
    <t>A Turtle's Tale: Sammy's Adventures </t>
  </si>
  <si>
    <t>Ben Stassen</t>
  </si>
  <si>
    <t>Alice in Wonderland </t>
  </si>
  <si>
    <t>All Good Things </t>
  </si>
  <si>
    <t>Crime|Drama|Mystery|Romance|Thriller</t>
  </si>
  <si>
    <t>Andrew Jarecki</t>
  </si>
  <si>
    <t>Alpha and Omega </t>
  </si>
  <si>
    <t>Anthony Bell</t>
  </si>
  <si>
    <t>Amigo </t>
  </si>
  <si>
    <t>Brian Lee Franklin</t>
  </si>
  <si>
    <t>Anderson's Cross </t>
  </si>
  <si>
    <t>Jerome Elston Scott</t>
  </si>
  <si>
    <t>TV-PG</t>
  </si>
  <si>
    <t>Leighton Meester</t>
  </si>
  <si>
    <t>Scott Takeda</t>
  </si>
  <si>
    <t>Fantasy</t>
  </si>
  <si>
    <t>Denis Villeneuve</t>
  </si>
  <si>
    <t>Sendhil Ramamurthy</t>
  </si>
  <si>
    <t>Susanna White</t>
  </si>
  <si>
    <t>Crime|Drama|Horror|Mystery|Thriller</t>
  </si>
  <si>
    <t>TV-14</t>
  </si>
  <si>
    <t>Julie Anne Robinson</t>
  </si>
  <si>
    <t>Óscar Jaenada</t>
  </si>
  <si>
    <t>Joseph Kosinski</t>
  </si>
  <si>
    <t>Matt Smith</t>
  </si>
  <si>
    <t>James Wolk</t>
  </si>
  <si>
    <t>Mike Flanagan</t>
  </si>
  <si>
    <t>Christopher Denham</t>
  </si>
  <si>
    <t>Lea Michele</t>
  </si>
  <si>
    <t>Action|Fantasy</t>
  </si>
  <si>
    <t>Olivia Munn</t>
  </si>
  <si>
    <t>Action|Drama|Fantasy|Romance</t>
  </si>
  <si>
    <t>Leslie Small</t>
  </si>
  <si>
    <t>Ashley Williams</t>
  </si>
  <si>
    <t>Midnight in Paris </t>
  </si>
  <si>
    <t>Mission: Impossible - Ghost Protocol </t>
  </si>
  <si>
    <t>Moneyball </t>
  </si>
  <si>
    <t>Monte Carlo </t>
  </si>
  <si>
    <t>Henry Joost</t>
  </si>
  <si>
    <t>Alison Brie</t>
  </si>
  <si>
    <t>Some Guy Who Kills People </t>
  </si>
  <si>
    <t>Comedy|Crime|Drama|Horror|Mystery|Thriller</t>
  </si>
  <si>
    <t>Jack Perez</t>
  </si>
  <si>
    <t>Something Borrowed </t>
  </si>
  <si>
    <t>Soul Surfer </t>
  </si>
  <si>
    <t>Biography|Drama|Family|Sport</t>
  </si>
  <si>
    <t>Chris Brochu</t>
  </si>
  <si>
    <t>Sound of My Voice </t>
  </si>
  <si>
    <t>Zal Batmanglij</t>
  </si>
  <si>
    <t>Source Code </t>
  </si>
  <si>
    <t>Spy Kids: All the Time in the World in 4D </t>
  </si>
  <si>
    <t>Straw Dogs </t>
  </si>
  <si>
    <t>Sucker Punch </t>
  </si>
  <si>
    <t>Super 8 </t>
  </si>
  <si>
    <t>Joel Courtney</t>
  </si>
  <si>
    <t>Take Me Home Tonight </t>
  </si>
  <si>
    <t>Take Shelter </t>
  </si>
  <si>
    <t>The Adjustment Bureau </t>
  </si>
  <si>
    <t>Romance|Sci-Fi|Thriller</t>
  </si>
  <si>
    <t>George Nolfi</t>
  </si>
  <si>
    <t>The Adventures of Tintin </t>
  </si>
  <si>
    <t>Action|Adventure|Family|Mystery</t>
  </si>
  <si>
    <t>The Art of Getting By </t>
  </si>
  <si>
    <t>Gavin Wiesen</t>
  </si>
  <si>
    <t>The Artist </t>
  </si>
  <si>
    <t>Michel Hazanavicius</t>
  </si>
  <si>
    <t>The Awakening </t>
  </si>
  <si>
    <t>Nick Murphy</t>
  </si>
  <si>
    <t>Isaac Hempstead Wright</t>
  </si>
  <si>
    <t>The Beaver </t>
  </si>
  <si>
    <t>The Best Exotic Marigold Hotel </t>
  </si>
  <si>
    <t>The Big Year </t>
  </si>
  <si>
    <t>The Change-Up </t>
  </si>
  <si>
    <t>The Darkest Hour </t>
  </si>
  <si>
    <t>Chris Gorak</t>
  </si>
  <si>
    <t>The Descendants </t>
  </si>
  <si>
    <t>Shailene Woodley</t>
  </si>
  <si>
    <t>The Devil's Double </t>
  </si>
  <si>
    <t>Belgium</t>
  </si>
  <si>
    <t>Mem Ferda</t>
  </si>
  <si>
    <t>The Dilemma </t>
  </si>
  <si>
    <t>The Divide </t>
  </si>
  <si>
    <t>The Flowers of War </t>
  </si>
  <si>
    <t>The FP </t>
  </si>
  <si>
    <t>Brandon Trost</t>
  </si>
  <si>
    <t>The Girl with the Dragon Tattoo </t>
  </si>
  <si>
    <t>The Greatest Movie Ever Sold </t>
  </si>
  <si>
    <t>The Green Hornet </t>
  </si>
  <si>
    <t>Action|Comedy|Crime|Sci-Fi|Thriller</t>
  </si>
  <si>
    <t>The Grey </t>
  </si>
  <si>
    <t>The Guard </t>
  </si>
  <si>
    <t>John Michael McDonagh</t>
  </si>
  <si>
    <t>The Hangover Part II </t>
  </si>
  <si>
    <t>The Harvest/La Cosecha </t>
  </si>
  <si>
    <t>U. Roberto Romano</t>
  </si>
  <si>
    <t>The Help </t>
  </si>
  <si>
    <t>The Hit List </t>
  </si>
  <si>
    <t>William Kaufman</t>
  </si>
  <si>
    <t>The Ides of March </t>
  </si>
  <si>
    <t>The Innkeepers </t>
  </si>
  <si>
    <t>The Iron Lady </t>
  </si>
  <si>
    <t>The Legend of Hell's Gate: An American Conspiracy </t>
  </si>
  <si>
    <t>Action|Adventure|History|Western</t>
  </si>
  <si>
    <t>Tanner Beard</t>
  </si>
  <si>
    <t>The Lincoln Lawyer </t>
  </si>
  <si>
    <t>Brad Furman</t>
  </si>
  <si>
    <t>The Lion of Judah </t>
  </si>
  <si>
    <t>Animation</t>
  </si>
  <si>
    <t>Deryck Broom</t>
  </si>
  <si>
    <t>Vic Mignogna</t>
  </si>
  <si>
    <t>The Mechanic </t>
  </si>
  <si>
    <t>The Muppets </t>
  </si>
  <si>
    <t>James Bobin</t>
  </si>
  <si>
    <t>The Raid: Redemption </t>
  </si>
  <si>
    <t>Indonesian</t>
  </si>
  <si>
    <t>Indonesia</t>
  </si>
  <si>
    <t>Gareth Evans</t>
  </si>
  <si>
    <t>Iko Uwais</t>
  </si>
  <si>
    <t>The Ridges </t>
  </si>
  <si>
    <t>Brandon Landers</t>
  </si>
  <si>
    <t>Robbie Barnes</t>
  </si>
  <si>
    <t>The Rite </t>
  </si>
  <si>
    <t>The Roommate </t>
  </si>
  <si>
    <t>Christian E. Christiansen</t>
  </si>
  <si>
    <t>The Sitter </t>
  </si>
  <si>
    <t>The Smurfs </t>
  </si>
  <si>
    <t>Mahadeo Shivraj</t>
  </si>
  <si>
    <t>The Son of No One </t>
  </si>
  <si>
    <t>Dito Montiel</t>
  </si>
  <si>
    <t>The Three Musketeers </t>
  </si>
  <si>
    <t>The Tree of Life </t>
  </si>
  <si>
    <t>There Be Dragons </t>
  </si>
  <si>
    <t>Thor </t>
  </si>
  <si>
    <t>Tinker Tailor Soldier Spy </t>
  </si>
  <si>
    <t>Tomas Alfredson</t>
  </si>
  <si>
    <t>Tower Heist </t>
  </si>
  <si>
    <t>Transformers: Dark of the Moon </t>
  </si>
  <si>
    <t>Twixt </t>
  </si>
  <si>
    <t>Comedy|Fantasy|Horror|Mystery</t>
  </si>
  <si>
    <t>Alden Ehrenreich</t>
  </si>
  <si>
    <t>Unknown </t>
  </si>
  <si>
    <t>War Horse </t>
  </si>
  <si>
    <t>Jeremy Irvine</t>
  </si>
  <si>
    <t>Warrior </t>
  </si>
  <si>
    <t>Water for Elephants </t>
  </si>
  <si>
    <t>We Bought a Zoo </t>
  </si>
  <si>
    <t>We Have Your Husband </t>
  </si>
  <si>
    <t>Tom Cullen</t>
  </si>
  <si>
    <t>Dax Flame</t>
  </si>
  <si>
    <t>Black November </t>
  </si>
  <si>
    <t>Nigeria</t>
  </si>
  <si>
    <t>Jeta Amata</t>
  </si>
  <si>
    <t>Akon</t>
  </si>
  <si>
    <t>Black Rock </t>
  </si>
  <si>
    <t>Blue Like Jazz </t>
  </si>
  <si>
    <t>Steve Taylor</t>
  </si>
  <si>
    <t>Brave </t>
  </si>
  <si>
    <t>Mark Andrews</t>
  </si>
  <si>
    <t>Bullet to the Head </t>
  </si>
  <si>
    <t>Burn </t>
  </si>
  <si>
    <t>Tom Putnam</t>
  </si>
  <si>
    <t>Brendan Doogie Milewski</t>
  </si>
  <si>
    <t>Casa de mi Padre </t>
  </si>
  <si>
    <t>Matt Piedmont</t>
  </si>
  <si>
    <t>Celeste &amp; Jesse Forever </t>
  </si>
  <si>
    <t>Lee Toland Krieger</t>
  </si>
  <si>
    <t>Chasing Mavericks </t>
  </si>
  <si>
    <t>Abigail Spencer</t>
  </si>
  <si>
    <t>Leven Rambin</t>
  </si>
  <si>
    <t>Chernobyl Diaries </t>
  </si>
  <si>
    <t>Bradley Parker</t>
  </si>
  <si>
    <t>Chronicle </t>
  </si>
  <si>
    <t>Josh Trank</t>
  </si>
  <si>
    <t>Cirque du Soleil: Worlds Away </t>
  </si>
  <si>
    <t>Dallas Barnett</t>
  </si>
  <si>
    <t>Cloud Atlas </t>
  </si>
  <si>
    <t>Compliance </t>
  </si>
  <si>
    <t>Craig Zobel</t>
  </si>
  <si>
    <t>Contraband </t>
  </si>
  <si>
    <t>Baltasar Kormákur</t>
  </si>
  <si>
    <t>Crowsnest </t>
  </si>
  <si>
    <t>Action|Horror|Mystery|Thriller</t>
  </si>
  <si>
    <t>Brenton Spencer</t>
  </si>
  <si>
    <t>Christie Burke</t>
  </si>
  <si>
    <t>Dark Shadows </t>
  </si>
  <si>
    <t>Darling Companion </t>
  </si>
  <si>
    <t>Day One </t>
  </si>
  <si>
    <t>Nathan Frankowski</t>
  </si>
  <si>
    <t>Deadfall </t>
  </si>
  <si>
    <t>Deceptive Practice: The Mysteries and Mentors of Ricky Jay </t>
  </si>
  <si>
    <t>Molly Bernstein</t>
  </si>
  <si>
    <t>Detention of the Dead </t>
  </si>
  <si>
    <t>Alex Craig Mann</t>
  </si>
  <si>
    <t>Justin Chon</t>
  </si>
  <si>
    <t>Diary of a Wimpy Kid: Dog Days </t>
  </si>
  <si>
    <t>Django Unchained </t>
  </si>
  <si>
    <t>Dredd </t>
  </si>
  <si>
    <t>Dysfunctional Friends </t>
  </si>
  <si>
    <t>Corey Grant</t>
  </si>
  <si>
    <t>Christian Keyes</t>
  </si>
  <si>
    <t>Eddie: The Sleepwalking Cannibal </t>
  </si>
  <si>
    <t>Boris Rodriguez</t>
  </si>
  <si>
    <t>End of Watch </t>
  </si>
  <si>
    <t>Ernest &amp; Celestine </t>
  </si>
  <si>
    <t>Animation|Comedy|Crime|Drama|Family</t>
  </si>
  <si>
    <t>Stéphane Aubier</t>
  </si>
  <si>
    <t>Mackenzie Foy</t>
  </si>
  <si>
    <t>Filly Brown </t>
  </si>
  <si>
    <t>Youssef Delara</t>
  </si>
  <si>
    <t>Flight </t>
  </si>
  <si>
    <t>Foodfight! </t>
  </si>
  <si>
    <t>Action|Animation|Comedy|Family|Fantasy</t>
  </si>
  <si>
    <t>Lawrence Kasanoff</t>
  </si>
  <si>
    <t>For a Good Time, Call... </t>
  </si>
  <si>
    <t>Jamie Travis</t>
  </si>
  <si>
    <t>For Greater Glory: The True Story of Cristiada </t>
  </si>
  <si>
    <t>Dean Wright</t>
  </si>
  <si>
    <t>Santiago Cabrera</t>
  </si>
  <si>
    <t>Frances Ha </t>
  </si>
  <si>
    <t>Frankenweenie </t>
  </si>
  <si>
    <t>Animation|Comedy|Family|Horror|Sci-Fi</t>
  </si>
  <si>
    <t>Freaky Deaky </t>
  </si>
  <si>
    <t>Charles Matthau</t>
  </si>
  <si>
    <t>Fun Size </t>
  </si>
  <si>
    <t>Josh Schwartz</t>
  </si>
  <si>
    <t>Girls Gone Dead </t>
  </si>
  <si>
    <t>Michael Hoffman Jr.</t>
  </si>
  <si>
    <t>Vincent Chimato</t>
  </si>
  <si>
    <t>Good Deeds </t>
  </si>
  <si>
    <t>Grabbers </t>
  </si>
  <si>
    <t>Comedy|Horror|Sci-Fi|Thriller</t>
  </si>
  <si>
    <t>Jon Wright</t>
  </si>
  <si>
    <t>Nolan Gerard Funk</t>
  </si>
  <si>
    <t>LOL </t>
  </si>
  <si>
    <t>Lisa Azuelos</t>
  </si>
  <si>
    <t>Looper </t>
  </si>
  <si>
    <t>Action|Crime|Drama|Sci-Fi|Thriller</t>
  </si>
  <si>
    <t>Madagascar 3: Europe's Most Wanted </t>
  </si>
  <si>
    <t>Madea's Witness Protection </t>
  </si>
  <si>
    <t>Magic Mike </t>
  </si>
  <si>
    <t>Man on a Ledge </t>
  </si>
  <si>
    <t>Asger Leth</t>
  </si>
  <si>
    <t>Maniac </t>
  </si>
  <si>
    <t>Franck Khalfoun</t>
  </si>
  <si>
    <t>America Olivo</t>
  </si>
  <si>
    <t>Men in Black 3 </t>
  </si>
  <si>
    <t>Middle of Nowhere </t>
  </si>
  <si>
    <t>Ava DuVernay</t>
  </si>
  <si>
    <t>Mirror Mirror </t>
  </si>
  <si>
    <t>Moonrise Kingdom </t>
  </si>
  <si>
    <t>Mud </t>
  </si>
  <si>
    <t>No Vacancy </t>
  </si>
  <si>
    <t>Kristen Quintrall</t>
  </si>
  <si>
    <t>Now Is Good </t>
  </si>
  <si>
    <t>On the Road </t>
  </si>
  <si>
    <t>One for the Money </t>
  </si>
  <si>
    <t>Outside Bet </t>
  </si>
  <si>
    <t>Sacha Bennett</t>
  </si>
  <si>
    <t>Paranormal Activity 4 </t>
  </si>
  <si>
    <t>Matt Shively</t>
  </si>
  <si>
    <t>ParaNorman </t>
  </si>
  <si>
    <t>Chris Butler</t>
  </si>
  <si>
    <t>Parental Guidance </t>
  </si>
  <si>
    <t>Pitch Perfect </t>
  </si>
  <si>
    <t>Jason Moore</t>
  </si>
  <si>
    <t>Playing for Keeps </t>
  </si>
  <si>
    <t>Premium Rush </t>
  </si>
  <si>
    <t>Project X </t>
  </si>
  <si>
    <t>Nima Nourizadeh</t>
  </si>
  <si>
    <t>Prometheus </t>
  </si>
  <si>
    <t>Promised Land </t>
  </si>
  <si>
    <t>David DeCoteau</t>
  </si>
  <si>
    <t>Ryan Guzman</t>
  </si>
  <si>
    <t>Aidan Turner</t>
  </si>
  <si>
    <t>Ariel Vromen</t>
  </si>
  <si>
    <t>Michael Tiddes</t>
  </si>
  <si>
    <t>Barfi </t>
  </si>
  <si>
    <t>Kannada</t>
  </si>
  <si>
    <t>Shekar</t>
  </si>
  <si>
    <t>Bhama</t>
  </si>
  <si>
    <t>Batman: The Dark Knight Returns, Part 2 </t>
  </si>
  <si>
    <t>Action|Animation|Crime|Sci-Fi|Thriller</t>
  </si>
  <si>
    <t>Jay Oliva</t>
  </si>
  <si>
    <t>Battle of the Year </t>
  </si>
  <si>
    <t>Benson Lee</t>
  </si>
  <si>
    <t>Amat Escalante</t>
  </si>
  <si>
    <t>Kenny Johnston</t>
  </si>
  <si>
    <t>Damir Catic</t>
  </si>
  <si>
    <t>Nichole Ceballos</t>
  </si>
  <si>
    <t>David Boyd</t>
  </si>
  <si>
    <t>Polish</t>
  </si>
  <si>
    <t>Joanna Kulig</t>
  </si>
  <si>
    <t>W.D. Hogan</t>
  </si>
  <si>
    <t>Kevin Hart: Let Me Explain </t>
  </si>
  <si>
    <t>David Jason Perez</t>
  </si>
  <si>
    <t>Khumba </t>
  </si>
  <si>
    <t>Anthony Silverston</t>
  </si>
  <si>
    <t>Kick-Ass 2 </t>
  </si>
  <si>
    <t>Labor Day </t>
  </si>
  <si>
    <t>Last Vegas </t>
  </si>
  <si>
    <t>Lee Daniels' The Butler </t>
  </si>
  <si>
    <t>Legends of Oz: Dorothy's Return </t>
  </si>
  <si>
    <t>Adventure|Animation|Family|Fantasy|Musical</t>
  </si>
  <si>
    <t>Living Dark: The Story of Ted the Caver </t>
  </si>
  <si>
    <t>David Hunt</t>
  </si>
  <si>
    <t>Matthew Alan</t>
  </si>
  <si>
    <t>Lone Survivor </t>
  </si>
  <si>
    <t>Action|Biography|Drama|Thriller|War</t>
  </si>
  <si>
    <t>Machete Kills </t>
  </si>
  <si>
    <t>Mama </t>
  </si>
  <si>
    <t>Andrés Muschietti</t>
  </si>
  <si>
    <t>Javier Botet</t>
  </si>
  <si>
    <t>Man of Steel </t>
  </si>
  <si>
    <t>Mandela: Long Walk to Freedom </t>
  </si>
  <si>
    <t>Metallica Through the Never </t>
  </si>
  <si>
    <t>Music</t>
  </si>
  <si>
    <t>James Hetfield</t>
  </si>
  <si>
    <t>Monsters University </t>
  </si>
  <si>
    <t>Dan Scanlon</t>
  </si>
  <si>
    <t>Movie 43 </t>
  </si>
  <si>
    <t>Elizabeth Banks</t>
  </si>
  <si>
    <t>Mutual Friends </t>
  </si>
  <si>
    <t>Matthew Watts</t>
  </si>
  <si>
    <t>My Lucky Star </t>
  </si>
  <si>
    <t>Chinese</t>
  </si>
  <si>
    <t>Leehom Wang</t>
  </si>
  <si>
    <t>Nebraska </t>
  </si>
  <si>
    <t>Now You See Me </t>
  </si>
  <si>
    <t>Nurse 3D </t>
  </si>
  <si>
    <t>Oblivion </t>
  </si>
  <si>
    <t>Oculus </t>
  </si>
  <si>
    <t>James Lafferty</t>
  </si>
  <si>
    <t>Of Horses and Men </t>
  </si>
  <si>
    <t>Icelandic</t>
  </si>
  <si>
    <t>Benedikt Erlingsson</t>
  </si>
  <si>
    <t>Ingvar Eggert Sigurðsson</t>
  </si>
  <si>
    <t>Olympus Has Fallen </t>
  </si>
  <si>
    <t>Once Upon a Time in Queens </t>
  </si>
  <si>
    <t>Dave Rodriguez</t>
  </si>
  <si>
    <t>One Direction: This Is Us </t>
  </si>
  <si>
    <t>Harry Styles</t>
  </si>
  <si>
    <t>Only God Forgives </t>
  </si>
  <si>
    <t>Open Road </t>
  </si>
  <si>
    <t>Marcio Garcia</t>
  </si>
  <si>
    <t>Out of Inferno </t>
  </si>
  <si>
    <t>Louis Koo</t>
  </si>
  <si>
    <t>Out of the Furnace </t>
  </si>
  <si>
    <t>Oz the Great and Powerful </t>
  </si>
  <si>
    <t>Tim Holmes</t>
  </si>
  <si>
    <t>Pacific Rim </t>
  </si>
  <si>
    <t>Pain &amp; Gain </t>
  </si>
  <si>
    <t>Palo Alto </t>
  </si>
  <si>
    <t>Gia Coppola</t>
  </si>
  <si>
    <t>Parker </t>
  </si>
  <si>
    <t>Peeples </t>
  </si>
  <si>
    <t>Tina Gordon Chism</t>
  </si>
  <si>
    <t>Percy Jackson: Sea of Monsters </t>
  </si>
  <si>
    <t>Philomena </t>
  </si>
  <si>
    <t>Plush </t>
  </si>
  <si>
    <t>Prisoners </t>
  </si>
  <si>
    <t>R.I.P.D. </t>
  </si>
  <si>
    <t>R100 </t>
  </si>
  <si>
    <t>RED 2 </t>
  </si>
  <si>
    <t>Riddick </t>
  </si>
  <si>
    <t>Roadside </t>
  </si>
  <si>
    <t>Runner Runner </t>
  </si>
  <si>
    <t>Rush </t>
  </si>
  <si>
    <t>Safe Haven </t>
  </si>
  <si>
    <t>Saving Mr. Banks </t>
  </si>
  <si>
    <t>Ruth Wilson</t>
  </si>
  <si>
    <t>Scary Movie 5 </t>
  </si>
  <si>
    <t>Sharknado </t>
  </si>
  <si>
    <t>Side Effects </t>
  </si>
  <si>
    <t>Justin Zackham</t>
  </si>
  <si>
    <t>Brian Percival</t>
  </si>
  <si>
    <t>Documentary|Family</t>
  </si>
  <si>
    <t>United Arab Emirates</t>
  </si>
  <si>
    <t>Amal Al-Agroobi</t>
  </si>
  <si>
    <t>John Stephenson</t>
  </si>
  <si>
    <t>Samantha Barks</t>
  </si>
  <si>
    <t>Matt Johnson</t>
  </si>
  <si>
    <t>Paul Daniel Ayotte</t>
  </si>
  <si>
    <t>Scott Walker</t>
  </si>
  <si>
    <t>Aleksandr Veledinskiy</t>
  </si>
  <si>
    <t>The Grandmaster </t>
  </si>
  <si>
    <t>Action|Biography|Drama</t>
  </si>
  <si>
    <t>The Great Beauty </t>
  </si>
  <si>
    <t>Paolo Sorrentino</t>
  </si>
  <si>
    <t>Toni Servillo</t>
  </si>
  <si>
    <t>The Great Gatsby </t>
  </si>
  <si>
    <t>The Green Inferno </t>
  </si>
  <si>
    <t>The Haunting in Connecticut 2: Ghosts of Georgia </t>
  </si>
  <si>
    <t>Tom Elkins</t>
  </si>
  <si>
    <t>The Heat </t>
  </si>
  <si>
    <t>The Hobbit: The Desolation of Smaug </t>
  </si>
  <si>
    <t>J.D. Evermore</t>
  </si>
  <si>
    <t>The Hunger Games: Catching Fire </t>
  </si>
  <si>
    <t>The Immigrant </t>
  </si>
  <si>
    <t>The Incredible Burt Wonderstone </t>
  </si>
  <si>
    <t>Don Scardino</t>
  </si>
  <si>
    <t>The Internship </t>
  </si>
  <si>
    <t>The Knife of Don Juan </t>
  </si>
  <si>
    <t>The Last Days on Mars </t>
  </si>
  <si>
    <t>The Last Exorcism Part II </t>
  </si>
  <si>
    <t>The Last Stand </t>
  </si>
  <si>
    <t>The Lone Ranger </t>
  </si>
  <si>
    <t>The Lost Medallion: The Adventures of Billy Stone </t>
  </si>
  <si>
    <t>The Lunchbox </t>
  </si>
  <si>
    <t>The Maid's Room </t>
  </si>
  <si>
    <t>The Mortal Instruments: City of Bones </t>
  </si>
  <si>
    <t>The Purge </t>
  </si>
  <si>
    <t>James DeMonaco</t>
  </si>
  <si>
    <t>The Railway Man </t>
  </si>
  <si>
    <t>The Secret Life of Walter Mitty </t>
  </si>
  <si>
    <t>The Smurfs 2 </t>
  </si>
  <si>
    <t>The Spectacular Now </t>
  </si>
  <si>
    <t>Action|Adventure|Drama|Family</t>
  </si>
  <si>
    <t>Under the Skin </t>
  </si>
  <si>
    <t>Underdogs </t>
  </si>
  <si>
    <t>UnDivided </t>
  </si>
  <si>
    <t>Walking with Dinosaurs 3D </t>
  </si>
  <si>
    <t>Warm Bodies </t>
  </si>
  <si>
    <t>Richard Montoya</t>
  </si>
  <si>
    <t>Laura-Leigh</t>
  </si>
  <si>
    <t>A Million Ways to Die in the West </t>
  </si>
  <si>
    <t>A Most Violent Year </t>
  </si>
  <si>
    <t>Camille Delamarre</t>
  </si>
  <si>
    <t>Cary Bell</t>
  </si>
  <si>
    <t>Abigail Evans</t>
  </si>
  <si>
    <t>Nae Caranfil</t>
  </si>
  <si>
    <t>Monica Barladeanu</t>
  </si>
  <si>
    <t>Kirk Loudon</t>
  </si>
  <si>
    <t>Daniel Petrie Jr.</t>
  </si>
  <si>
    <t>Richard Raymond</t>
  </si>
  <si>
    <t>Lauren Cohan</t>
  </si>
  <si>
    <t>Matt Bettinelli-Olpin</t>
  </si>
  <si>
    <t>Doc Holliday's Revenge </t>
  </si>
  <si>
    <t>Dolphin Tale 2 </t>
  </si>
  <si>
    <t>Dracula Untold </t>
  </si>
  <si>
    <t>Action|Drama|Fantasy|Horror|War</t>
  </si>
  <si>
    <t>Gary Shore</t>
  </si>
  <si>
    <t>Draft Day </t>
  </si>
  <si>
    <t>Dragon Nest: Warriors' Dawn </t>
  </si>
  <si>
    <t>Yuefeng Song</t>
  </si>
  <si>
    <t>Blythe Auffarth</t>
  </si>
  <si>
    <t>Drive Hard </t>
  </si>
  <si>
    <t>Zoe Ventoura</t>
  </si>
  <si>
    <t>Dude, Where's My Dog?! </t>
  </si>
  <si>
    <t>Family</t>
  </si>
  <si>
    <t>Stephen Langford</t>
  </si>
  <si>
    <t>Kevin P. Farley</t>
  </si>
  <si>
    <t>Dumb and Dumber To </t>
  </si>
  <si>
    <t>Dwegons and Leprechauns </t>
  </si>
  <si>
    <t>Tom Walsh</t>
  </si>
  <si>
    <t>Joey D. Vieira</t>
  </si>
  <si>
    <t>Dying of the Light </t>
  </si>
  <si>
    <t>Bahamas</t>
  </si>
  <si>
    <t>Earth to Echo </t>
  </si>
  <si>
    <t>Adventure|Family|Sci-Fi</t>
  </si>
  <si>
    <t>Dave Green</t>
  </si>
  <si>
    <t>Teo Halm</t>
  </si>
  <si>
    <t>Edge of Tomorrow </t>
  </si>
  <si>
    <t>Elsa &amp; Fred </t>
  </si>
  <si>
    <t>Endless Love </t>
  </si>
  <si>
    <t>Escobar: Paradise Lost </t>
  </si>
  <si>
    <t>Exodus: Gods and Kings </t>
  </si>
  <si>
    <t>Falcon Rising </t>
  </si>
  <si>
    <t>Far from Men </t>
  </si>
  <si>
    <t>Food Chains </t>
  </si>
  <si>
    <t>Freedom </t>
  </si>
  <si>
    <t>Fugly </t>
  </si>
  <si>
    <t>Fury </t>
  </si>
  <si>
    <t>Futuro Beach </t>
  </si>
  <si>
    <t>Get on Up </t>
  </si>
  <si>
    <t>Girl House </t>
  </si>
  <si>
    <t>Give Me Shelter </t>
  </si>
  <si>
    <t>Gone Girl </t>
  </si>
  <si>
    <t>Good Kill </t>
  </si>
  <si>
    <t>Grace of Monaco </t>
  </si>
  <si>
    <t>Joel Paul Reisig</t>
  </si>
  <si>
    <t>Action|Adventure|Comedy|Sci-Fi</t>
  </si>
  <si>
    <t>Jennifer Hale</t>
  </si>
  <si>
    <t>Mabel Cheung</t>
  </si>
  <si>
    <t>Wei Tang</t>
  </si>
  <si>
    <t>Maksim Fadeev</t>
  </si>
  <si>
    <t>John Laing</t>
  </si>
  <si>
    <t>Siobhan Marshall</t>
  </si>
  <si>
    <t>Area 51 </t>
  </si>
  <si>
    <t>Avengers: Age of Ultron </t>
  </si>
  <si>
    <t>AWOL-72 </t>
  </si>
  <si>
    <t>Baahubali: The Beginning </t>
  </si>
  <si>
    <t>Mark Rylance</t>
  </si>
  <si>
    <t>Drama|Horror|Mystery|Sci-Fi|Thriller</t>
  </si>
  <si>
    <t>Aaron Hann</t>
  </si>
  <si>
    <t>Jordi Vilasuso</t>
  </si>
  <si>
    <t>Departure </t>
  </si>
  <si>
    <t>Diamond Ruff </t>
  </si>
  <si>
    <t>Edgar Arreola</t>
  </si>
  <si>
    <t>Marri Savinar</t>
  </si>
  <si>
    <t>Ciarán Foy</t>
  </si>
  <si>
    <t>Laila Haley</t>
  </si>
  <si>
    <t>John Maclean</t>
  </si>
  <si>
    <t>Biography|Crime|Drama|History|Music</t>
  </si>
  <si>
    <t>Kim Farrant</t>
  </si>
  <si>
    <t>Nicholas Hamilton</t>
  </si>
  <si>
    <t>Benni Diez</t>
  </si>
  <si>
    <t>Georgia Hilton</t>
  </si>
  <si>
    <t>Mike Beckingham</t>
  </si>
  <si>
    <t>Ted 2 </t>
  </si>
  <si>
    <t>Teeth and Blood </t>
  </si>
  <si>
    <t>Al Franklin</t>
  </si>
  <si>
    <t>Marshal Hilton</t>
  </si>
  <si>
    <t>Terminator Genisys </t>
  </si>
  <si>
    <t>The 33 </t>
  </si>
  <si>
    <t>Chile</t>
  </si>
  <si>
    <t>Marco Treviño</t>
  </si>
  <si>
    <t>The Age of Adaline </t>
  </si>
  <si>
    <t>The Assassin </t>
  </si>
  <si>
    <t>Hsiao-Hsien Hou</t>
  </si>
  <si>
    <t>The Big Short </t>
  </si>
  <si>
    <t>The Boy Next Door </t>
  </si>
  <si>
    <t>The Curse of Downers Grove </t>
  </si>
  <si>
    <t>The Diary of a Teenage Girl </t>
  </si>
  <si>
    <t>Marielle Heller</t>
  </si>
  <si>
    <t>The DUFF </t>
  </si>
  <si>
    <t>Ari Sandel</t>
  </si>
  <si>
    <t>The Gallows </t>
  </si>
  <si>
    <t>Travis Cluff</t>
  </si>
  <si>
    <t>Pfeifer Brown</t>
  </si>
  <si>
    <t>The Gift </t>
  </si>
  <si>
    <t>Joel Edgerton</t>
  </si>
  <si>
    <t>The Good Dinosaur </t>
  </si>
  <si>
    <t>Peter Sohn</t>
  </si>
  <si>
    <t>The Gunman </t>
  </si>
  <si>
    <t>The Hateful Eight </t>
  </si>
  <si>
    <t>Crime|Drama|Mystery|Thriller|Western</t>
  </si>
  <si>
    <t>Craig Stark</t>
  </si>
  <si>
    <t>The Horror Network Vol. 1 </t>
  </si>
  <si>
    <t>Brian Dorton</t>
  </si>
  <si>
    <t>The Hunger Games: Mockingjay - Part 2 </t>
  </si>
  <si>
    <t>Adventure|Sci-Fi</t>
  </si>
  <si>
    <t>The Intern </t>
  </si>
  <si>
    <t>The Last Witch Hunter </t>
  </si>
  <si>
    <t>The Lazarus Effect </t>
  </si>
  <si>
    <t>David Gelb</t>
  </si>
  <si>
    <t>The Little Prince </t>
  </si>
  <si>
    <t>Adventure|Animation|Drama|Family|Fantasy</t>
  </si>
  <si>
    <t>The Longest Ride </t>
  </si>
  <si>
    <t>Tiago Riani</t>
  </si>
  <si>
    <t>The Looking Glass </t>
  </si>
  <si>
    <t>John D. Hancock</t>
  </si>
  <si>
    <t>Trish Basinger</t>
  </si>
  <si>
    <t>The Lovers </t>
  </si>
  <si>
    <t>The Man from U.N.C.L.E. </t>
  </si>
  <si>
    <t>The Marine 4: Moving Target </t>
  </si>
  <si>
    <t>The Martian </t>
  </si>
  <si>
    <t>The Peanuts Movie </t>
  </si>
  <si>
    <t>The Revenant </t>
  </si>
  <si>
    <t>The Ridiculous 6 </t>
  </si>
  <si>
    <t>The Rise of the Krays </t>
  </si>
  <si>
    <t>The Scorch Trials </t>
  </si>
  <si>
    <t>The Second Best Exotic Marigold Hotel </t>
  </si>
  <si>
    <t>The Second Mother </t>
  </si>
  <si>
    <t>The SpongeBob Movie: Sponge Out of Water </t>
  </si>
  <si>
    <t>Tim Conway</t>
  </si>
  <si>
    <t>The Timber </t>
  </si>
  <si>
    <t>The Transporter Refueled </t>
  </si>
  <si>
    <t>Radivoje Bukvic</t>
  </si>
  <si>
    <t>The Vatican Tapes </t>
  </si>
  <si>
    <t>John Francis Daley</t>
  </si>
  <si>
    <t>Anna Mastro</t>
  </si>
  <si>
    <t>Max Joseph</t>
  </si>
  <si>
    <t>Adventure|Drama|Fantasy|Thriller|Western</t>
  </si>
  <si>
    <t>James O'Brien</t>
  </si>
  <si>
    <t>Mark Fantasia</t>
  </si>
  <si>
    <t>Mora Stephens</t>
  </si>
  <si>
    <t>Dan Trachtenberg</t>
  </si>
  <si>
    <t>A Beginner's Guide to Snuff </t>
  </si>
  <si>
    <t>Mitchell Altieri</t>
  </si>
  <si>
    <t>Kimberley Crossman</t>
  </si>
  <si>
    <t>Airlift </t>
  </si>
  <si>
    <t>Alice Through the Looking Glass </t>
  </si>
  <si>
    <t>Allegiant </t>
  </si>
  <si>
    <t>Alleluia! The Devil's Carnival </t>
  </si>
  <si>
    <t>Antibirth </t>
  </si>
  <si>
    <t>Bad Moms </t>
  </si>
  <si>
    <t>Ben-Hur </t>
  </si>
  <si>
    <t>Cabin Fever </t>
  </si>
  <si>
    <t>Travis Zariwny</t>
  </si>
  <si>
    <t>Dustin Ingram</t>
  </si>
  <si>
    <t>Captain America: Civil War </t>
  </si>
  <si>
    <t>Central Intelligence </t>
  </si>
  <si>
    <t>Michael Winnick</t>
  </si>
  <si>
    <t>Enrique Begne</t>
  </si>
  <si>
    <t>Action|Crime|Drama|Mystery|Sci-Fi|Thriller</t>
  </si>
  <si>
    <t>Tim Miller</t>
  </si>
  <si>
    <t>Dan Mazer</t>
  </si>
  <si>
    <t>Biography|Comedy|Drama|Sport</t>
  </si>
  <si>
    <t>Action|Romance|Sport</t>
  </si>
  <si>
    <t>Warren Sheppard</t>
  </si>
  <si>
    <t>Rob Hawk</t>
  </si>
  <si>
    <t>Kari J. Kramer</t>
  </si>
  <si>
    <t>Florence Foster Jenkins </t>
  </si>
  <si>
    <t>Biography|Comedy|Drama|Music|Romance</t>
  </si>
  <si>
    <t>Free State of Jones </t>
  </si>
  <si>
    <t>Action|Biography|Drama|History|War</t>
  </si>
  <si>
    <t>Ghostbusters </t>
  </si>
  <si>
    <t>God's Not Dead 2 </t>
  </si>
  <si>
    <t>Harold Cronk</t>
  </si>
  <si>
    <t>Benjamin A. Onyango</t>
  </si>
  <si>
    <t>Gods of Egypt </t>
  </si>
  <si>
    <t>Godzilla Resurgence </t>
  </si>
  <si>
    <t>Action|Adventure|Drama|Horror|Sci-Fi</t>
  </si>
  <si>
    <t>Hideaki Anno</t>
  </si>
  <si>
    <t>Mark Chinnery</t>
  </si>
  <si>
    <t>Hail, Caesar! </t>
  </si>
  <si>
    <t>Hands of Stone </t>
  </si>
  <si>
    <t>Panama</t>
  </si>
  <si>
    <t>Jonathan Jakubowicz</t>
  </si>
  <si>
    <t>How to Be Single </t>
  </si>
  <si>
    <t>Christian Ditter</t>
  </si>
  <si>
    <t>I Am Wrath </t>
  </si>
  <si>
    <t>Independence Day: Resurgence </t>
  </si>
  <si>
    <t>Indignation </t>
  </si>
  <si>
    <t>James Schamus</t>
  </si>
  <si>
    <t>Irreplaceable </t>
  </si>
  <si>
    <t>Thomas Lilti</t>
  </si>
  <si>
    <t>Jane Got a Gun </t>
  </si>
  <si>
    <t>Jason Bourne </t>
  </si>
  <si>
    <t>Keanu </t>
  </si>
  <si>
    <t>Kickboxer: Vengeance </t>
  </si>
  <si>
    <t>Kicks </t>
  </si>
  <si>
    <t>Kung Fu Panda 3 </t>
  </si>
  <si>
    <t>Lights Out </t>
  </si>
  <si>
    <t>London Has Fallen </t>
  </si>
  <si>
    <t>Me Before You </t>
  </si>
  <si>
    <t>Midnight Special </t>
  </si>
  <si>
    <t>Miracles from Heaven </t>
  </si>
  <si>
    <t>Misconduct </t>
  </si>
  <si>
    <t>Shintaro Shimosawa</t>
  </si>
  <si>
    <t>Money Monster </t>
  </si>
  <si>
    <t>Mr. Church </t>
  </si>
  <si>
    <t>Mckenna Grace</t>
  </si>
  <si>
    <t>My Big Fat Greek Wedding 2 </t>
  </si>
  <si>
    <t>Neighbors 2: Sorority Rising </t>
  </si>
  <si>
    <t>Adventure|Crime|Mystery|Sci-Fi|Thriller</t>
  </si>
  <si>
    <t>Samira Wiley</t>
  </si>
  <si>
    <t>Action|Adventure|Comedy|Crime|Mystery|Thriller</t>
  </si>
  <si>
    <t>John H. Lee</t>
  </si>
  <si>
    <t>David Lowery</t>
  </si>
  <si>
    <t>Action|Horror|Romance</t>
  </si>
  <si>
    <t>Ride Along 2 </t>
  </si>
  <si>
    <t>Risen </t>
  </si>
  <si>
    <t>Action|Adventure|Drama|Mystery</t>
  </si>
  <si>
    <t>Rodeo Girl </t>
  </si>
  <si>
    <t>Carrie Bradstreet</t>
  </si>
  <si>
    <t>Sausage Party </t>
  </si>
  <si>
    <t>Adventure|Animation|Comedy|Fantasy</t>
  </si>
  <si>
    <t>Greg Tiernan</t>
  </si>
  <si>
    <t>Star Trek Beyond </t>
  </si>
  <si>
    <t>Sofia Boutella</t>
  </si>
  <si>
    <t>Suicide Squad </t>
  </si>
  <si>
    <t>Teenage Mutant Ninja Turtles: Out of the Shadows </t>
  </si>
  <si>
    <t>Stephen Amell</t>
  </si>
  <si>
    <t>The 5th Wave </t>
  </si>
  <si>
    <t>J Blakeson</t>
  </si>
  <si>
    <t>The Angry Birds Movie </t>
  </si>
  <si>
    <t>Action|Animation|Comedy|Family</t>
  </si>
  <si>
    <t>Clay Kaytis</t>
  </si>
  <si>
    <t>The BFG </t>
  </si>
  <si>
    <t>The Birth of a Nation </t>
  </si>
  <si>
    <t>Jason Stuart</t>
  </si>
  <si>
    <t>The Boss </t>
  </si>
  <si>
    <t>The Boy </t>
  </si>
  <si>
    <t>The Conjuring 2 </t>
  </si>
  <si>
    <t>The Dog Lover </t>
  </si>
  <si>
    <t>Alex Ranarivelo</t>
  </si>
  <si>
    <t>The Finest Hours </t>
  </si>
  <si>
    <t>Action|Drama|History|Thriller</t>
  </si>
  <si>
    <t>The Forest </t>
  </si>
  <si>
    <t>Jason Zada</t>
  </si>
  <si>
    <t>Eoin Macken</t>
  </si>
  <si>
    <t>The Huntsman: Winter's War </t>
  </si>
  <si>
    <t>Cedric Nicolas-Troyan</t>
  </si>
  <si>
    <t>The Infiltrator </t>
  </si>
  <si>
    <t>The Jungle Book </t>
  </si>
  <si>
    <t>The Legend of Tarzan </t>
  </si>
  <si>
    <t>The Little Ponderosa Zoo </t>
  </si>
  <si>
    <t>Luke Dye</t>
  </si>
  <si>
    <t>Mike Stanley</t>
  </si>
  <si>
    <t>The Masked Saint </t>
  </si>
  <si>
    <t>Action|Biography|Crime|Drama|Family|Fantasy</t>
  </si>
  <si>
    <t>Warren P. Sonoda</t>
  </si>
  <si>
    <t>The Neon Demon </t>
  </si>
  <si>
    <t>The Perfect Match </t>
  </si>
  <si>
    <t>The Purge: Election Year </t>
  </si>
  <si>
    <t>The Secret Life of Pets </t>
  </si>
  <si>
    <t>Yarrow Cheney</t>
  </si>
  <si>
    <t>The Shallows </t>
  </si>
  <si>
    <t>The Veil </t>
  </si>
  <si>
    <t>The Wailing </t>
  </si>
  <si>
    <t>Hong-jin Na</t>
  </si>
  <si>
    <t>Jung-min Hwang</t>
  </si>
  <si>
    <t>The Young Messiah </t>
  </si>
  <si>
    <t>Cyrus Nowrasteh</t>
  </si>
  <si>
    <t>Triple 9 </t>
  </si>
  <si>
    <t>Two Lovers and a Bear </t>
  </si>
  <si>
    <t>Kim Nguyen</t>
  </si>
  <si>
    <t>Warcraft </t>
  </si>
  <si>
    <t>Xi you ji zhi: Sun Wukong san da Baigu Jing </t>
  </si>
  <si>
    <t>Pou-Soi Cheang</t>
  </si>
  <si>
    <t>X-Men: Apocalypse </t>
  </si>
  <si>
    <t>Yoga Hosers </t>
  </si>
  <si>
    <t>Zoolander 2 </t>
  </si>
  <si>
    <t xml:space="preserve">10,000 B.C.             </t>
  </si>
  <si>
    <t>Mathew Buck</t>
  </si>
  <si>
    <t xml:space="preserve">12 Monkeys             </t>
  </si>
  <si>
    <t>Adventure|Drama|Mystery|Sci-Fi|Thriller</t>
  </si>
  <si>
    <t xml:space="preserve">3rd Rock from the Sun             </t>
  </si>
  <si>
    <t xml:space="preserve">A Touch of Frost             </t>
  </si>
  <si>
    <t>David Jason</t>
  </si>
  <si>
    <t xml:space="preserve">Anger Management             </t>
  </si>
  <si>
    <t xml:space="preserve">Animal Kingdom             </t>
  </si>
  <si>
    <t xml:space="preserve">Anne of Green Gables             </t>
  </si>
  <si>
    <t xml:space="preserve">Arthur             </t>
  </si>
  <si>
    <t>TV-Y</t>
  </si>
  <si>
    <t>Bruce Dinsmore</t>
  </si>
  <si>
    <t xml:space="preserve">Bewitched             </t>
  </si>
  <si>
    <t>Elizabeth Montgomery</t>
  </si>
  <si>
    <t xml:space="preserve">Bones             </t>
  </si>
  <si>
    <t>Michaela Conlin</t>
  </si>
  <si>
    <t xml:space="preserve">BrainDead             </t>
  </si>
  <si>
    <t>Comedy|Drama|Horror|Sci-Fi|Thriller</t>
  </si>
  <si>
    <t xml:space="preserve">Buffy the Vampire Slayer             </t>
  </si>
  <si>
    <t xml:space="preserve">Carlos             </t>
  </si>
  <si>
    <t xml:space="preserve">Constantine             </t>
  </si>
  <si>
    <t xml:space="preserve">Creature             </t>
  </si>
  <si>
    <t xml:space="preserve">Daredevil             </t>
  </si>
  <si>
    <t>Action|Adventure|Crime|Drama|Sci-Fi|Thriller</t>
  </si>
  <si>
    <t>TV-MA</t>
  </si>
  <si>
    <t xml:space="preserve">Dark Angel             </t>
  </si>
  <si>
    <t xml:space="preserve">Deadline Gallipoli             </t>
  </si>
  <si>
    <t xml:space="preserve">Defiance             </t>
  </si>
  <si>
    <t xml:space="preserve">Dekalog             </t>
  </si>
  <si>
    <t>Krystyna Janda</t>
  </si>
  <si>
    <t xml:space="preserve">Del 1 - Män som hatar kvinnor             </t>
  </si>
  <si>
    <t xml:space="preserve">Emma             </t>
  </si>
  <si>
    <t xml:space="preserve">Empire             </t>
  </si>
  <si>
    <t xml:space="preserve">Entourage             </t>
  </si>
  <si>
    <t xml:space="preserve">Eureka             </t>
  </si>
  <si>
    <t xml:space="preserve">Fargo             </t>
  </si>
  <si>
    <t xml:space="preserve">Fired Up             </t>
  </si>
  <si>
    <t xml:space="preserve">Friday Night Lights             </t>
  </si>
  <si>
    <t xml:space="preserve">Get Real             </t>
  </si>
  <si>
    <t xml:space="preserve">Ghost Hunters             </t>
  </si>
  <si>
    <t>Amy Bruni</t>
  </si>
  <si>
    <t xml:space="preserve">Gomorrah             </t>
  </si>
  <si>
    <t>Maria Pia Calzone</t>
  </si>
  <si>
    <t xml:space="preserve">Gone, Baby, Gone             </t>
  </si>
  <si>
    <t>Comedy|Drama|Reality-TV|Romance</t>
  </si>
  <si>
    <t>Nicole 'Snooki' Polizzi</t>
  </si>
  <si>
    <t xml:space="preserve">Hannibal             </t>
  </si>
  <si>
    <t xml:space="preserve">Happy Valley             </t>
  </si>
  <si>
    <t xml:space="preserve">Heroes             </t>
  </si>
  <si>
    <t>Drama|Fantasy|Sci-Fi|Thriller</t>
  </si>
  <si>
    <t xml:space="preserve">Hit the Floor             </t>
  </si>
  <si>
    <t>Brendon Small</t>
  </si>
  <si>
    <t xml:space="preserve">Last Man Standing             </t>
  </si>
  <si>
    <t xml:space="preserve">Life             </t>
  </si>
  <si>
    <t xml:space="preserve">Lilyhammer             </t>
  </si>
  <si>
    <t>Steven Van Zandt</t>
  </si>
  <si>
    <t xml:space="preserve">Limitless             </t>
  </si>
  <si>
    <t>Crime|Drama|Sci-Fi|Thriller</t>
  </si>
  <si>
    <t xml:space="preserve">Lovesick             </t>
  </si>
  <si>
    <t>Antonia Thomas</t>
  </si>
  <si>
    <t xml:space="preserve">Luther             </t>
  </si>
  <si>
    <t xml:space="preserve">M*A*S*H             </t>
  </si>
  <si>
    <t xml:space="preserve">McHale's Navy             </t>
  </si>
  <si>
    <t xml:space="preserve">Meet the Browns             </t>
  </si>
  <si>
    <t xml:space="preserve">Miami Vice             </t>
  </si>
  <si>
    <t xml:space="preserve">Nikita             </t>
  </si>
  <si>
    <t xml:space="preserve">Outlander             </t>
  </si>
  <si>
    <t xml:space="preserve">Perception             </t>
  </si>
  <si>
    <t xml:space="preserve">Preacher             </t>
  </si>
  <si>
    <t>Adventure|Drama|Fantasy|Mystery</t>
  </si>
  <si>
    <t xml:space="preserve">Psych             </t>
  </si>
  <si>
    <t xml:space="preserve">Revolution             </t>
  </si>
  <si>
    <t xml:space="preserve">Robot Chicken             </t>
  </si>
  <si>
    <t>Matthew Senreich</t>
  </si>
  <si>
    <t xml:space="preserve">Rogue             </t>
  </si>
  <si>
    <t xml:space="preserve">Rules of Engagement             </t>
  </si>
  <si>
    <t xml:space="preserve">Rush Hour             </t>
  </si>
  <si>
    <t xml:space="preserve">Sabrina, the Teenage Witch             </t>
  </si>
  <si>
    <t>Nate Richert</t>
  </si>
  <si>
    <t xml:space="preserve">Saving Grace             </t>
  </si>
  <si>
    <t xml:space="preserve">Scream: The TV Series             </t>
  </si>
  <si>
    <t>Bex Taylor-Klaus</t>
  </si>
  <si>
    <t xml:space="preserve">Secrets and Lies             </t>
  </si>
  <si>
    <t xml:space="preserve">Sex and the City             </t>
  </si>
  <si>
    <t xml:space="preserve">Shaun the Sheep             </t>
  </si>
  <si>
    <t>Justin Fletcher</t>
  </si>
  <si>
    <t xml:space="preserve">Sleepy Hollow             </t>
  </si>
  <si>
    <t>Adventure|Drama|Fantasy|Mystery|Thriller</t>
  </si>
  <si>
    <t xml:space="preserve">Sonny with a Chance             </t>
  </si>
  <si>
    <t>Doug Brochu</t>
  </si>
  <si>
    <t xml:space="preserve">Space: Above and Beyond             </t>
  </si>
  <si>
    <t xml:space="preserve">Spartacus: War of the Damned             </t>
  </si>
  <si>
    <t>Action|Adventure|Biography|Drama|History</t>
  </si>
  <si>
    <t xml:space="preserve">Star Wars: The Clone Wars             </t>
  </si>
  <si>
    <t>Action|Adventure|Animation|Drama|Fantasy|Sci-Fi</t>
  </si>
  <si>
    <t xml:space="preserve">Stargate SG-1             </t>
  </si>
  <si>
    <t xml:space="preserve">Strangers with Candy             </t>
  </si>
  <si>
    <t xml:space="preserve">The A-Team             </t>
  </si>
  <si>
    <t>Action|Adventure|Crime</t>
  </si>
  <si>
    <t xml:space="preserve">The Bachelor             </t>
  </si>
  <si>
    <t>Game-Show|Reality-TV|Romance</t>
  </si>
  <si>
    <t>Chris Harrison</t>
  </si>
  <si>
    <t xml:space="preserve">The Bold and the Beautiful             </t>
  </si>
  <si>
    <t>Ronn Moss</t>
  </si>
  <si>
    <t xml:space="preserve">The Border             </t>
  </si>
  <si>
    <t>Jacek Koman</t>
  </si>
  <si>
    <t xml:space="preserve">The Company             </t>
  </si>
  <si>
    <t>Anna Silk</t>
  </si>
  <si>
    <t xml:space="preserve">The Dead Zone             </t>
  </si>
  <si>
    <t>Drama|Fantasy|Mystery|Sci-Fi</t>
  </si>
  <si>
    <t xml:space="preserve">The Doombolt Chase             </t>
  </si>
  <si>
    <t xml:space="preserve">The Family             </t>
  </si>
  <si>
    <t xml:space="preserve">The Following             </t>
  </si>
  <si>
    <t>Natalie Zea</t>
  </si>
  <si>
    <t xml:space="preserve">The Girlfriend Experience             </t>
  </si>
  <si>
    <t xml:space="preserve">The Grand             </t>
  </si>
  <si>
    <t>Susan Hampshire</t>
  </si>
  <si>
    <t xml:space="preserve">The Honeymooners             </t>
  </si>
  <si>
    <t xml:space="preserve">The Inbetweeners             </t>
  </si>
  <si>
    <t xml:space="preserve">The Messengers             </t>
  </si>
  <si>
    <t xml:space="preserve">The Missing             </t>
  </si>
  <si>
    <t xml:space="preserve">The O.C.             </t>
  </si>
  <si>
    <t xml:space="preserve">The Player             </t>
  </si>
  <si>
    <t>Nick Wechsler</t>
  </si>
  <si>
    <t xml:space="preserve">The Powerpuff Girls             </t>
  </si>
  <si>
    <t>Action|Animation|Comedy|Family|Fantasy|Sci-Fi</t>
  </si>
  <si>
    <t>TV-Y7</t>
  </si>
  <si>
    <t xml:space="preserve">The Returned             </t>
  </si>
  <si>
    <t xml:space="preserve">The Secret             </t>
  </si>
  <si>
    <t xml:space="preserve">The Streets of San Francisco             </t>
  </si>
  <si>
    <t xml:space="preserve">Towering Inferno             </t>
  </si>
  <si>
    <t xml:space="preserve">Trapped             </t>
  </si>
  <si>
    <t xml:space="preserve">Twisted             </t>
  </si>
  <si>
    <t xml:space="preserve">Unforgettable             </t>
  </si>
  <si>
    <t xml:space="preserve">Wolf Creek             </t>
  </si>
  <si>
    <t xml:space="preserve">Wuthering Heights             </t>
  </si>
  <si>
    <t xml:space="preserve">Yu-Gi-Oh! Duel Monsters             </t>
  </si>
  <si>
    <t xml:space="preserve">Actor </t>
  </si>
  <si>
    <t>Average Gross Earnings</t>
  </si>
  <si>
    <t>Replaced all the Missing values with the average value of Gross Earnings</t>
  </si>
  <si>
    <t>Budget Category</t>
  </si>
  <si>
    <t>Rating Classification</t>
  </si>
  <si>
    <t>COUNTRY AND GROSS EARNINGS(missing ones considered)</t>
  </si>
  <si>
    <t>Count</t>
  </si>
  <si>
    <t>Unique Countries</t>
  </si>
  <si>
    <t>Row Labels</t>
  </si>
  <si>
    <t>Grand Total</t>
  </si>
  <si>
    <t>Column Labels</t>
  </si>
  <si>
    <t>The movie with the highest number of votes is Django Unchained was released in USA</t>
  </si>
  <si>
    <t>Starring Leonardo DiCaprio and directed by Quentin Tarantino</t>
  </si>
  <si>
    <t>The movie with the least number of votes is Creature and was released in Germany</t>
  </si>
  <si>
    <t>Starring Mathew Buck and directed by Kim Nguyen</t>
  </si>
  <si>
    <t>Count of Genres</t>
  </si>
  <si>
    <t>Total Sum of Budget</t>
  </si>
  <si>
    <t>Sum of Budget</t>
  </si>
  <si>
    <t>Movies with their respective genre and count of it</t>
  </si>
  <si>
    <t>Count of Title</t>
  </si>
  <si>
    <t>Movie Titles(For example beginning with letter A is filtered out) with their respective duration and IMDB score</t>
  </si>
  <si>
    <t>Sum of Facebook likes - Movie</t>
  </si>
  <si>
    <t>225000 Sum of Facebook likes - Movie</t>
  </si>
  <si>
    <t>225000 Sum of Budget</t>
  </si>
  <si>
    <t>3500000 Sum of Facebook likes - Movie</t>
  </si>
  <si>
    <t>3500000 Sum of Budget</t>
  </si>
  <si>
    <t>4500000 Sum of Facebook likes - Movie</t>
  </si>
  <si>
    <t>4500000 Sum of Budget</t>
  </si>
  <si>
    <t>Total Sum of Facebook likes - Movie</t>
  </si>
  <si>
    <t>Movie titles with Budget and their count with the number of facebook likes and their count</t>
  </si>
  <si>
    <t>For example here the movies beginning with letter B with facebook likes &gt;500 and budget &lt; 30000000 have been filtered out and displayed</t>
  </si>
  <si>
    <t>Gross Earnings All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</si>
</sst>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Times New Roman"/>
    </font>
    <font>
      <b/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votes and facebook likes for German movies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'Movie Data'!$L$1</c:f>
              <c:strCache>
                <c:ptCount val="1"/>
                <c:pt idx="0">
                  <c:v>Facebook likes - Movie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'Movie Data'!$A$2:$A$467</c15:sqref>
                  </c15:fullRef>
                </c:ext>
              </c:extLst>
              <c:f>('Movie Data'!$A$4,'Movie Data'!$A$41,'Movie Data'!$A$68,'Movie Data'!$A$95,'Movie Data'!$A$251,'Movie Data'!$A$290)</c:f>
              <c:strCache>
                <c:ptCount val="6"/>
                <c:pt idx="0">
                  <c:v>3 </c:v>
                </c:pt>
                <c:pt idx="1">
                  <c:v>The Divide </c:v>
                </c:pt>
                <c:pt idx="2">
                  <c:v>The Three Musketeers </c:v>
                </c:pt>
                <c:pt idx="3">
                  <c:v>Cloud Atlas </c:v>
                </c:pt>
                <c:pt idx="4">
                  <c:v>Dwegons and Leprechauns </c:v>
                </c:pt>
                <c:pt idx="5">
                  <c:v>The Gallows 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'Movie Data'!$L$2:$L$467</c15:sqref>
                  </c15:fullRef>
                </c:ext>
              </c:extLst>
              <c:f>('Movie Data'!$L$4,'Movie Data'!$L$41,'Movie Data'!$L$68,'Movie Data'!$L$95,'Movie Data'!$L$251,'Movie Data'!$L$290)</c:f>
              <c:numCache>
                <c:formatCode>General</c:formatCode>
                <c:ptCount val="6"/>
                <c:pt idx="0">
                  <c:v>2000</c:v>
                </c:pt>
                <c:pt idx="1">
                  <c:v>0</c:v>
                </c:pt>
                <c:pt idx="2">
                  <c:v>19000</c:v>
                </c:pt>
                <c:pt idx="3">
                  <c:v>124000</c:v>
                </c:pt>
                <c:pt idx="4">
                  <c:v>570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1-4D75-B467-B268E11CD70C}"/>
            </c:ext>
          </c:extLst>
        </c:ser>
        <c:ser>
          <c:idx val="1"/>
          <c:order val="1"/>
          <c:tx>
            <c:strRef>
              <c:f>'Movie Data'!$M$1</c:f>
              <c:strCache>
                <c:ptCount val="1"/>
                <c:pt idx="0">
                  <c:v>User Votes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'Movie Data'!$A$2:$A$467</c15:sqref>
                  </c15:fullRef>
                </c:ext>
              </c:extLst>
              <c:f>('Movie Data'!$A$4,'Movie Data'!$A$41,'Movie Data'!$A$68,'Movie Data'!$A$95,'Movie Data'!$A$251,'Movie Data'!$A$290)</c:f>
              <c:strCache>
                <c:ptCount val="6"/>
                <c:pt idx="0">
                  <c:v>3 </c:v>
                </c:pt>
                <c:pt idx="1">
                  <c:v>The Divide </c:v>
                </c:pt>
                <c:pt idx="2">
                  <c:v>The Three Musketeers </c:v>
                </c:pt>
                <c:pt idx="3">
                  <c:v>Cloud Atlas </c:v>
                </c:pt>
                <c:pt idx="4">
                  <c:v>Dwegons and Leprechauns </c:v>
                </c:pt>
                <c:pt idx="5">
                  <c:v>The Gallows 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'Movie Data'!$M$2:$M$467</c15:sqref>
                  </c15:fullRef>
                </c:ext>
              </c:extLst>
              <c:f>('Movie Data'!$M$4,'Movie Data'!$M$41,'Movie Data'!$M$68,'Movie Data'!$M$95,'Movie Data'!$M$251,'Movie Data'!$M$290)</c:f>
              <c:numCache>
                <c:formatCode>General</c:formatCode>
                <c:ptCount val="6"/>
                <c:pt idx="0">
                  <c:v>4212</c:v>
                </c:pt>
                <c:pt idx="1">
                  <c:v>30511</c:v>
                </c:pt>
                <c:pt idx="2">
                  <c:v>88542</c:v>
                </c:pt>
                <c:pt idx="3">
                  <c:v>284825</c:v>
                </c:pt>
                <c:pt idx="4">
                  <c:v>455</c:v>
                </c:pt>
                <c:pt idx="5">
                  <c:v>3119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1-4D75-B467-B268E11CD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4909560"/>
        <c:axId val="474907320"/>
      </c:barChart>
      <c:catAx>
        <c:axId val="474909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07320"/>
        <c:crosses val="autoZero"/>
        <c:auto val="1"/>
        <c:lblAlgn val="ctr"/>
        <c:lblOffset val="100"/>
        <c:noMultiLvlLbl val="0"/>
      </c:catAx>
      <c:valAx>
        <c:axId val="47490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0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'Movie Data'!$H$1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'Movie Data'!$A$2:$A$578</c15:sqref>
                  </c15:fullRef>
                </c:ext>
              </c:extLst>
              <c:f>('Movie Data'!$A$2:$A$4,'Movie Data'!$A$6,'Movie Data'!$A$8:$A$9,'Movie Data'!$A$13:$A$14,'Movie Data'!$A$19:$A$20,'Movie Data'!$A$51,'Movie Data'!$A$55,'Movie Data'!$A$58,'Movie Data'!$A$84,'Movie Data'!$A$88:$A$89,'Movie Data'!$A$107,'Movie Data'!$A$109,'Movie Data'!$A$111,'Movie Data'!$A$114,'Movie Data'!$A$149,'Movie Data'!$A$151,'Movie Data'!$A$153,'Movie Data'!$A$169,'Movie Data'!$A$172:$A$173,'Movie Data'!$A$236,'Movie Data'!$A$238,'Movie Data'!$A$240:$A$241,'Movie Data'!$A$292:$A$293,'Movie Data'!$A$295,'Movie Data'!$A$298,'Movie Data'!$A$301)</c:f>
              <c:strCache>
                <c:ptCount val="35"/>
                <c:pt idx="0">
                  <c:v>127 Hours </c:v>
                </c:pt>
                <c:pt idx="1">
                  <c:v>3 Backyards </c:v>
                </c:pt>
                <c:pt idx="2">
                  <c:v>3 </c:v>
                </c:pt>
                <c:pt idx="3">
                  <c:v>A Turtle's Tale: Sammy's Adventures </c:v>
                </c:pt>
                <c:pt idx="4">
                  <c:v>Alice in Wonderland </c:v>
                </c:pt>
                <c:pt idx="5">
                  <c:v>All Good Things </c:v>
                </c:pt>
                <c:pt idx="6">
                  <c:v>Midnight in Paris </c:v>
                </c:pt>
                <c:pt idx="7">
                  <c:v>Mission: Impossible - Ghost Protocol </c:v>
                </c:pt>
                <c:pt idx="8">
                  <c:v>Soul Surfer </c:v>
                </c:pt>
                <c:pt idx="9">
                  <c:v>Sound of My Voice </c:v>
                </c:pt>
                <c:pt idx="10">
                  <c:v>The Help </c:v>
                </c:pt>
                <c:pt idx="11">
                  <c:v>The Iron Lady </c:v>
                </c:pt>
                <c:pt idx="12">
                  <c:v>The Lion of Judah </c:v>
                </c:pt>
                <c:pt idx="13">
                  <c:v>Black Rock </c:v>
                </c:pt>
                <c:pt idx="14">
                  <c:v>Burn </c:v>
                </c:pt>
                <c:pt idx="15">
                  <c:v>Casa de mi Padre </c:v>
                </c:pt>
                <c:pt idx="16">
                  <c:v>Dredd </c:v>
                </c:pt>
                <c:pt idx="17">
                  <c:v>Dysfunctional Friends </c:v>
                </c:pt>
                <c:pt idx="18">
                  <c:v>End of Watch </c:v>
                </c:pt>
                <c:pt idx="19">
                  <c:v>Flight </c:v>
                </c:pt>
                <c:pt idx="20">
                  <c:v>Prometheus </c:v>
                </c:pt>
                <c:pt idx="21">
                  <c:v>Barfi </c:v>
                </c:pt>
                <c:pt idx="22">
                  <c:v>Battle of the Year </c:v>
                </c:pt>
                <c:pt idx="23">
                  <c:v>Movie 43 </c:v>
                </c:pt>
                <c:pt idx="24">
                  <c:v>Nebraska </c:v>
                </c:pt>
                <c:pt idx="25">
                  <c:v>Now You See Me </c:v>
                </c:pt>
                <c:pt idx="26">
                  <c:v>Under the Skin </c:v>
                </c:pt>
                <c:pt idx="27">
                  <c:v>UnDivided </c:v>
                </c:pt>
                <c:pt idx="28">
                  <c:v>Warm Bodies </c:v>
                </c:pt>
                <c:pt idx="29">
                  <c:v>A Million Ways to Die in the West </c:v>
                </c:pt>
                <c:pt idx="30">
                  <c:v>The Gift </c:v>
                </c:pt>
                <c:pt idx="31">
                  <c:v>The Good Dinosaur </c:v>
                </c:pt>
                <c:pt idx="32">
                  <c:v>The Hateful Eight </c:v>
                </c:pt>
                <c:pt idx="33">
                  <c:v>The Intern </c:v>
                </c:pt>
                <c:pt idx="34">
                  <c:v>The Little Prince 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'Movie Data'!$H$2:$H$578</c15:sqref>
                  </c15:fullRef>
                </c:ext>
              </c:extLst>
              <c:f>('Movie Data'!$H$2:$H$4,'Movie Data'!$H$6,'Movie Data'!$H$8:$H$9,'Movie Data'!$H$13:$H$14,'Movie Data'!$H$19:$H$20,'Movie Data'!$H$51,'Movie Data'!$H$55,'Movie Data'!$H$58,'Movie Data'!$H$84,'Movie Data'!$H$88:$H$89,'Movie Data'!$H$107,'Movie Data'!$H$109,'Movie Data'!$H$111,'Movie Data'!$H$114,'Movie Data'!$H$149,'Movie Data'!$H$151,'Movie Data'!$H$153,'Movie Data'!$H$169,'Movie Data'!$H$172:$H$173,'Movie Data'!$H$236,'Movie Data'!$H$238,'Movie Data'!$H$240:$H$241,'Movie Data'!$H$292:$H$293,'Movie Data'!$H$295,'Movie Data'!$H$298,'Movie Data'!$H$301)</c:f>
              <c:numCache>
                <c:formatCode>General</c:formatCode>
                <c:ptCount val="35"/>
                <c:pt idx="0">
                  <c:v>18000000</c:v>
                </c:pt>
                <c:pt idx="1">
                  <c:v>300000</c:v>
                </c:pt>
                <c:pt idx="2">
                  <c:v>400000</c:v>
                </c:pt>
                <c:pt idx="3">
                  <c:v>500000</c:v>
                </c:pt>
                <c:pt idx="4">
                  <c:v>200000000</c:v>
                </c:pt>
                <c:pt idx="5">
                  <c:v>10000000</c:v>
                </c:pt>
                <c:pt idx="6">
                  <c:v>17000000</c:v>
                </c:pt>
                <c:pt idx="7">
                  <c:v>145000000</c:v>
                </c:pt>
                <c:pt idx="8">
                  <c:v>18000000</c:v>
                </c:pt>
                <c:pt idx="9">
                  <c:v>280000</c:v>
                </c:pt>
                <c:pt idx="10">
                  <c:v>25000000</c:v>
                </c:pt>
                <c:pt idx="11">
                  <c:v>13000000</c:v>
                </c:pt>
                <c:pt idx="12">
                  <c:v>15000000</c:v>
                </c:pt>
                <c:pt idx="13">
                  <c:v>2340990</c:v>
                </c:pt>
                <c:pt idx="14">
                  <c:v>225000</c:v>
                </c:pt>
                <c:pt idx="15">
                  <c:v>6000000</c:v>
                </c:pt>
                <c:pt idx="16">
                  <c:v>35000000</c:v>
                </c:pt>
                <c:pt idx="17">
                  <c:v>1800000</c:v>
                </c:pt>
                <c:pt idx="18">
                  <c:v>7000000</c:v>
                </c:pt>
                <c:pt idx="19">
                  <c:v>31000000</c:v>
                </c:pt>
                <c:pt idx="20">
                  <c:v>130000000</c:v>
                </c:pt>
                <c:pt idx="21">
                  <c:v>800000</c:v>
                </c:pt>
                <c:pt idx="22">
                  <c:v>20000000</c:v>
                </c:pt>
                <c:pt idx="23">
                  <c:v>20000000</c:v>
                </c:pt>
                <c:pt idx="24">
                  <c:v>28000000</c:v>
                </c:pt>
                <c:pt idx="25">
                  <c:v>30000000</c:v>
                </c:pt>
                <c:pt idx="26">
                  <c:v>5000000</c:v>
                </c:pt>
                <c:pt idx="27">
                  <c:v>120000000</c:v>
                </c:pt>
                <c:pt idx="28">
                  <c:v>33000000</c:v>
                </c:pt>
                <c:pt idx="29">
                  <c:v>9686000</c:v>
                </c:pt>
                <c:pt idx="30">
                  <c:v>20000000</c:v>
                </c:pt>
                <c:pt idx="31">
                  <c:v>68000000</c:v>
                </c:pt>
                <c:pt idx="32">
                  <c:v>155000000</c:v>
                </c:pt>
                <c:pt idx="33">
                  <c:v>15000000</c:v>
                </c:pt>
                <c:pt idx="34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D-42E7-BE8D-EF1F55684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198712"/>
        <c:axId val="726194552"/>
      </c:lineChart>
      <c:catAx>
        <c:axId val="726198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Title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94552"/>
        <c:crosses val="autoZero"/>
        <c:auto val="1"/>
        <c:lblAlgn val="ctr"/>
        <c:lblOffset val="100"/>
        <c:noMultiLvlLbl val="0"/>
      </c:catAx>
      <c:valAx>
        <c:axId val="7261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Budget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9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DD3C91-FC73-48BB-8E5B-F15CFF08C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0</xdr:row>
      <xdr:rowOff>19050</xdr:rowOff>
    </xdr:from>
    <xdr:to>
      <xdr:col>15</xdr:col>
      <xdr:colOff>638175</xdr:colOff>
      <xdr:row>13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109C6B-CD3D-45B7-AE2C-17491A197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rtha" refreshedDate="43527.546754861112" createdVersion="6" refreshedVersion="6" minRefreshableVersion="3" recordCount="500" xr:uid="{69C0E2D8-2976-44D9-BFFF-0F74B0A11880}">
  <cacheSource type="worksheet">
    <worksheetSource ref="A1:P501" sheet="Movie Data"/>
  </cacheSource>
  <cacheFields count="16">
    <cacheField name="Title" numFmtId="0">
      <sharedItems count="484">
        <s v="127 Hours "/>
        <s v="3 Backyards "/>
        <s v="3 "/>
        <s v="8: The Mormon Proposition "/>
        <s v="A Turtle's Tale: Sammy's Adventures "/>
        <s v="Alice in Wonderland "/>
        <s v="All Good Things "/>
        <s v="Alpha and Omega "/>
        <s v="Amigo "/>
        <s v="Anderson's Cross "/>
        <s v="Midnight in Paris "/>
        <s v="Mission: Impossible - Ghost Protocol "/>
        <s v="Moneyball "/>
        <s v="Monte Carlo "/>
        <s v="Some Guy Who Kills People "/>
        <s v="Something Borrowed "/>
        <s v="Soul Surfer "/>
        <s v="Sound of My Voice "/>
        <s v="Source Code "/>
        <s v="Spy Kids: All the Time in the World in 4D "/>
        <s v="Straw Dogs "/>
        <s v="Sucker Punch "/>
        <s v="Super 8 "/>
        <s v="Take Me Home Tonight "/>
        <s v="Take Shelter "/>
        <s v="The Adjustment Bureau "/>
        <s v="The Adventures of Tintin "/>
        <s v="The Art of Getting By "/>
        <s v="The Artist "/>
        <s v="The Awakening "/>
        <s v="The Beaver "/>
        <s v="The Best Exotic Marigold Hotel "/>
        <s v="The Big Year "/>
        <s v="The Change-Up "/>
        <s v="The Darkest Hour "/>
        <s v="The Descendants "/>
        <s v="The Devil's Double "/>
        <s v="The Dilemma "/>
        <s v="The Divide "/>
        <s v="The Flowers of War "/>
        <s v="The FP "/>
        <s v="The Girl with the Dragon Tattoo "/>
        <s v="The Greatest Movie Ever Sold "/>
        <s v="The Green Hornet "/>
        <s v="The Grey "/>
        <s v="The Guard "/>
        <s v="The Hangover Part II "/>
        <s v="The Harvest/La Cosecha "/>
        <s v="The Help "/>
        <s v="The Hit List "/>
        <s v="The Ides of March "/>
        <s v="The Innkeepers "/>
        <s v="The Iron Lady "/>
        <s v="The Legend of Hell's Gate: An American Conspiracy "/>
        <s v="The Lincoln Lawyer "/>
        <s v="The Lion of Judah "/>
        <s v="The Mechanic "/>
        <s v="The Muppets "/>
        <s v="The Raid: Redemption "/>
        <s v="The Ridges "/>
        <s v="The Rite "/>
        <s v="The Roommate "/>
        <s v="The Sitter "/>
        <s v="The Smurfs "/>
        <s v="The Son of No One "/>
        <s v="The Three Musketeers "/>
        <s v="The Tree of Life "/>
        <s v="There Be Dragons "/>
        <s v="Thor "/>
        <s v="Tinker Tailor Soldier Spy "/>
        <s v="Tower Heist "/>
        <s v="Transformers: Dark of the Moon "/>
        <s v="Twixt "/>
        <s v="Unknown "/>
        <s v="War Horse "/>
        <s v="Warrior "/>
        <s v="Water for Elephants "/>
        <s v="We Bought a Zoo "/>
        <s v="We Have Your Husband "/>
        <s v="Black November "/>
        <s v="Black Rock "/>
        <s v="Blue Like Jazz "/>
        <s v="Brave "/>
        <s v="Bullet to the Head "/>
        <s v="Burn "/>
        <s v="Casa de mi Padre "/>
        <s v="Celeste &amp; Jesse Forever "/>
        <s v="Chasing Mavericks "/>
        <s v="Chernobyl Diaries "/>
        <s v="Chronicle "/>
        <s v="Cirque du Soleil: Worlds Away "/>
        <s v="Cloud Atlas "/>
        <s v="Compliance "/>
        <s v="Contraband "/>
        <s v="Crowsnest "/>
        <s v="Dark Shadows "/>
        <s v="Darling Companion "/>
        <s v="Day One "/>
        <s v="Deadfall "/>
        <s v="Deceptive Practice: The Mysteries and Mentors of Ricky Jay "/>
        <s v="Detention of the Dead "/>
        <s v="Diary of a Wimpy Kid: Dog Days "/>
        <s v="Django Unchained "/>
        <s v="Dredd "/>
        <s v="Dysfunctional Friends "/>
        <s v="Eddie: The Sleepwalking Cannibal "/>
        <s v="End of Watch "/>
        <s v="Ernest &amp; Celestine "/>
        <s v="Filly Brown "/>
        <s v="Flight "/>
        <s v="Foodfight! "/>
        <s v="For a Good Time, Call... "/>
        <s v="For Greater Glory: The True Story of Cristiada "/>
        <s v="Frances Ha "/>
        <s v="Frankenweenie "/>
        <s v="Freaky Deaky "/>
        <s v="Fun Size "/>
        <s v="Girls Gone Dead "/>
        <s v="Good Deeds "/>
        <s v="Grabbers "/>
        <s v="LOL "/>
        <s v="Looper "/>
        <s v="Madagascar 3: Europe's Most Wanted "/>
        <s v="Madea's Witness Protection "/>
        <s v="Magic Mike "/>
        <s v="Man on a Ledge "/>
        <s v="Maniac "/>
        <s v="Men in Black 3 "/>
        <s v="Middle of Nowhere "/>
        <s v="Mirror Mirror "/>
        <s v="Moonrise Kingdom "/>
        <s v="Mud "/>
        <s v="No Vacancy "/>
        <s v="Now Is Good "/>
        <s v="On the Road "/>
        <s v="One for the Money "/>
        <s v="Outside Bet "/>
        <s v="Paranormal Activity 4 "/>
        <s v="ParaNorman "/>
        <s v="Parental Guidance "/>
        <s v="Pitch Perfect "/>
        <s v="Playing for Keeps "/>
        <s v="Premium Rush "/>
        <s v="Project X "/>
        <s v="Prometheus "/>
        <s v="Promised Land "/>
        <s v="Barfi "/>
        <s v="Batman: The Dark Knight Returns, Part 2 "/>
        <s v="Battle of the Year "/>
        <s v="Kevin Hart: Let Me Explain "/>
        <s v="Khumba "/>
        <s v="Kick-Ass 2 "/>
        <s v="Labor Day "/>
        <s v="Last Vegas "/>
        <s v="Lee Daniels' The Butler "/>
        <s v="Legends of Oz: Dorothy's Return "/>
        <s v="Living Dark: The Story of Ted the Caver "/>
        <s v="Lone Survivor "/>
        <s v="Machete Kills "/>
        <s v="Mama "/>
        <s v="Man of Steel "/>
        <s v="Mandela: Long Walk to Freedom "/>
        <s v="Metallica Through the Never "/>
        <s v="Monsters University "/>
        <s v="Movie 43 "/>
        <s v="Mutual Friends "/>
        <s v="My Lucky Star "/>
        <s v="Nebraska "/>
        <s v="Now You See Me "/>
        <s v="Nurse 3D "/>
        <s v="Oblivion "/>
        <s v="Oculus "/>
        <s v="Of Horses and Men "/>
        <s v="Olympus Has Fallen "/>
        <s v="Once Upon a Time in Queens "/>
        <s v="One Direction: This Is Us "/>
        <s v="Only God Forgives "/>
        <s v="Open Road "/>
        <s v="Out of Inferno "/>
        <s v="Out of the Furnace "/>
        <s v="Oz the Great and Powerful "/>
        <s v="Pacific Rim "/>
        <s v="Pain &amp; Gain "/>
        <s v="Palo Alto "/>
        <s v="Parker "/>
        <s v="Peeples "/>
        <s v="Percy Jackson: Sea of Monsters "/>
        <s v="Philomena "/>
        <s v="Plush "/>
        <s v="Prisoners "/>
        <s v="R.I.P.D. "/>
        <s v="R100 "/>
        <s v="RED 2 "/>
        <s v="Riddick "/>
        <s v="Roadside "/>
        <s v="Runner Runner "/>
        <s v="Rush "/>
        <s v="Safe Haven "/>
        <s v="Saving Mr. Banks "/>
        <s v="Scary Movie 5 "/>
        <s v="Sharknado "/>
        <s v="Side Effects "/>
        <s v="The Grandmaster "/>
        <s v="The Great Beauty "/>
        <s v="The Great Gatsby "/>
        <s v="The Green Inferno "/>
        <s v="The Haunting in Connecticut 2: Ghosts of Georgia "/>
        <s v="The Heat "/>
        <s v="The Hobbit: The Desolation of Smaug "/>
        <s v="The Host "/>
        <s v="The Hunger Games: Catching Fire "/>
        <s v="The Immigrant "/>
        <s v="The Incredible Burt Wonderstone "/>
        <s v="The Internship "/>
        <s v="The Knife of Don Juan "/>
        <s v="The Last Days on Mars "/>
        <s v="The Last Exorcism Part II "/>
        <s v="The Last Stand "/>
        <s v="The Lone Ranger "/>
        <s v="The Lost Medallion: The Adventures of Billy Stone "/>
        <s v="The Lunchbox "/>
        <s v="The Maid's Room "/>
        <s v="The Mortal Instruments: City of Bones "/>
        <s v="The Purge "/>
        <s v="The Railway Man "/>
        <s v="The Secret Life of Walter Mitty "/>
        <s v="The Smurfs 2 "/>
        <s v="The Spectacular Now "/>
        <s v="Under the Skin "/>
        <s v="Underdogs "/>
        <s v="UnDivided "/>
        <s v="Walking with Dinosaurs 3D "/>
        <s v="Warm Bodies "/>
        <s v="A Million Ways to Die in the West "/>
        <s v="A Most Violent Year "/>
        <s v="Doc Holliday's Revenge "/>
        <s v="Dolphin Tale 2 "/>
        <s v="Dracula Untold "/>
        <s v="Draft Day "/>
        <s v="Dragon Nest: Warriors' Dawn "/>
        <s v="Drive Hard "/>
        <s v="Dude, Where's My Dog?! "/>
        <s v="Dumb and Dumber To "/>
        <s v="Dwegons and Leprechauns "/>
        <s v="Dying of the Light "/>
        <s v="Earth to Echo "/>
        <s v="Edge of Tomorrow "/>
        <s v="Elsa &amp; Fred "/>
        <s v="Endless Love "/>
        <s v="Escobar: Paradise Lost "/>
        <s v="Exodus: Gods and Kings "/>
        <s v="Falcon Rising "/>
        <s v="Far from Men "/>
        <s v="Food Chains "/>
        <s v="Freedom "/>
        <s v="Fugly "/>
        <s v="Fury "/>
        <s v="Futuro Beach "/>
        <s v="Get on Up "/>
        <s v="Girl House "/>
        <s v="Give Me Shelter "/>
        <s v="Gone Girl "/>
        <s v="Good Kill "/>
        <s v="Grace of Monaco "/>
        <s v="Area 51 "/>
        <s v="Avengers: Age of Ultron "/>
        <s v="AWOL-72 "/>
        <s v="Baahubali: The Beginning "/>
        <s v="Departure "/>
        <s v="Diamond Ruff "/>
        <s v="Ted 2 "/>
        <s v="Teeth and Blood "/>
        <s v="Terminator Genisys "/>
        <s v="The 33 "/>
        <s v="The Age of Adaline "/>
        <s v="The Assassin "/>
        <s v="The Big Short "/>
        <s v="The Boy Next Door "/>
        <s v="The Curse of Downers Grove "/>
        <s v="The Diary of a Teenage Girl "/>
        <s v="The DUFF "/>
        <s v="The Gallows "/>
        <s v="The Gift "/>
        <s v="The Good Dinosaur "/>
        <s v="The Gunman "/>
        <s v="The Hateful Eight "/>
        <s v="The Horror Network Vol. 1 "/>
        <s v="The Hunger Games: Mockingjay - Part 2 "/>
        <s v="The Intern "/>
        <s v="The Last Witch Hunter "/>
        <s v="The Lazarus Effect "/>
        <s v="The Little Prince "/>
        <s v="The Longest Ride "/>
        <s v="The Looking Glass "/>
        <s v="The Lovers "/>
        <s v="The Man from U.N.C.L.E. "/>
        <s v="The Marine 4: Moving Target "/>
        <s v="The Martian "/>
        <s v="The Peanuts Movie "/>
        <s v="The Revenant "/>
        <s v="The Ridiculous 6 "/>
        <s v="The Rise of the Krays "/>
        <s v="The Scorch Trials "/>
        <s v="The Second Best Exotic Marigold Hotel "/>
        <s v="The Second Mother "/>
        <s v="The SpongeBob Movie: Sponge Out of Water "/>
        <s v="The Timber "/>
        <s v="The Transporter Refueled "/>
        <s v="The Vatican Tapes "/>
        <s v="A Beginner's Guide to Snuff "/>
        <s v="Airlift "/>
        <s v="Alice Through the Looking Glass "/>
        <s v="Allegiant "/>
        <s v="Alleluia! The Devil's Carnival "/>
        <s v="Antibirth "/>
        <s v="Bad Moms "/>
        <s v="Ben-Hur "/>
        <s v="Cabin Fever "/>
        <s v="Captain America: Civil War "/>
        <s v="Central Intelligence "/>
        <s v="Florence Foster Jenkins "/>
        <s v="Free State of Jones "/>
        <s v="Ghostbusters "/>
        <s v="God's Not Dead 2 "/>
        <s v="Gods of Egypt "/>
        <s v="Godzilla Resurgence "/>
        <s v="Hail, Caesar! "/>
        <s v="Hands of Stone "/>
        <s v="How to Be Single "/>
        <s v="I Am Wrath "/>
        <s v="Independence Day: Resurgence "/>
        <s v="Indignation "/>
        <s v="Irreplaceable "/>
        <s v="Jane Got a Gun "/>
        <s v="Jason Bourne "/>
        <s v="Keanu "/>
        <s v="Kickboxer: Vengeance "/>
        <s v="Kicks "/>
        <s v="Kung Fu Panda 3 "/>
        <s v="Lights Out "/>
        <s v="London Has Fallen "/>
        <s v="Me Before You "/>
        <s v="Midnight Special "/>
        <s v="Miracles from Heaven "/>
        <s v="Misconduct "/>
        <s v="Money Monster "/>
        <s v="Mr. Church "/>
        <s v="My Big Fat Greek Wedding 2 "/>
        <s v="Neighbors 2: Sorority Rising "/>
        <s v="Ride Along 2 "/>
        <s v="Risen "/>
        <s v="Rodeo Girl "/>
        <s v="Sausage Party "/>
        <s v="Star Trek Beyond "/>
        <s v="Suicide Squad "/>
        <s v="Teenage Mutant Ninja Turtles: Out of the Shadows "/>
        <s v="The 5th Wave "/>
        <s v="The Angry Birds Movie "/>
        <s v="The BFG "/>
        <s v="The Birth of a Nation "/>
        <s v="The Boss "/>
        <s v="The Boy "/>
        <s v="The Conjuring 2 "/>
        <s v="The Dog Lover "/>
        <s v="The Finest Hours "/>
        <s v="The Forest "/>
        <s v="The Huntsman: Winter's War "/>
        <s v="The Infiltrator "/>
        <s v="The Jungle Book "/>
        <s v="The Legend of Tarzan "/>
        <s v="The Little Ponderosa Zoo "/>
        <s v="The Masked Saint "/>
        <s v="The Neon Demon "/>
        <s v="The Perfect Match "/>
        <s v="The Purge: Election Year "/>
        <s v="The Secret Life of Pets "/>
        <s v="The Shallows "/>
        <s v="The Veil "/>
        <s v="The Wailing "/>
        <s v="The Young Messiah "/>
        <s v="Triple 9 "/>
        <s v="Two Lovers and a Bear "/>
        <s v="Warcraft "/>
        <s v="Xi you ji zhi: Sun Wukong san da Baigu Jing "/>
        <s v="X-Men: Apocalypse "/>
        <s v="Yoga Hosers "/>
        <s v="Zoolander 2 "/>
        <s v="10,000 B.C.             "/>
        <s v="12 Monkeys             "/>
        <s v="3rd Rock from the Sun             "/>
        <s v="A Touch of Frost             "/>
        <s v="Anger Management             "/>
        <s v="Animal Kingdom             "/>
        <s v="Anne of Green Gables             "/>
        <s v="Arthur             "/>
        <s v="Bewitched             "/>
        <s v="Bones             "/>
        <s v="BrainDead             "/>
        <s v="Buffy the Vampire Slayer             "/>
        <s v="Carlos             "/>
        <s v="Constantine             "/>
        <s v="Creature             "/>
        <s v="Daredevil             "/>
        <s v="Dark Angel             "/>
        <s v="Deadline Gallipoli             "/>
        <s v="Defiance             "/>
        <s v="Dekalog             "/>
        <s v="Del 1 - Män som hatar kvinnor             "/>
        <s v="Emma             "/>
        <s v="Empire             "/>
        <s v="Entourage             "/>
        <s v="Eureka             "/>
        <s v="Fargo             "/>
        <s v="Fired Up             "/>
        <s v="Friday Night Lights             "/>
        <s v="Get Real             "/>
        <s v="Ghost Hunters             "/>
        <s v="Gomorrah             "/>
        <s v="Gone, Baby, Gone             "/>
        <s v="Hannibal             "/>
        <s v="Happy Valley             "/>
        <s v="Heroes             "/>
        <s v="Hit the Floor             "/>
        <s v="Last Man Standing             "/>
        <s v="Life             "/>
        <s v="Lilyhammer             "/>
        <s v="Limitless             "/>
        <s v="Lovesick             "/>
        <s v="Luther             "/>
        <s v="M*A*S*H             "/>
        <s v="McHale's Navy             "/>
        <s v="Meet the Browns             "/>
        <s v="Miami Vice             "/>
        <s v="Nikita             "/>
        <s v="Outlander             "/>
        <s v="Perception             "/>
        <s v="Preacher             "/>
        <s v="Psych             "/>
        <s v="Revolution             "/>
        <s v="Robot Chicken             "/>
        <s v="Rogue             "/>
        <s v="Rules of Engagement             "/>
        <s v="Rush Hour             "/>
        <s v="Sabrina, the Teenage Witch             "/>
        <s v="Saving Grace             "/>
        <s v="Scream: The TV Series             "/>
        <s v="Secrets and Lies             "/>
        <s v="Sex and the City             "/>
        <s v="Shaun the Sheep             "/>
        <s v="Sleepy Hollow             "/>
        <s v="Sonny with a Chance             "/>
        <s v="Space: Above and Beyond             "/>
        <s v="Spartacus: War of the Damned             "/>
        <s v="Star Wars: The Clone Wars             "/>
        <s v="Stargate SG-1             "/>
        <s v="Strangers with Candy             "/>
        <s v="The A-Team             "/>
        <s v="The Bachelor             "/>
        <s v="The Bold and the Beautiful             "/>
        <s v="The Border             "/>
        <s v="The Company             "/>
        <s v="The Dead Zone             "/>
        <s v="The Doombolt Chase             "/>
        <s v="The Family             "/>
        <s v="The Following             "/>
        <s v="The Girlfriend Experience             "/>
        <s v="The Grand             "/>
        <s v="The Honeymooners             "/>
        <s v="The Inbetweeners             "/>
        <s v="The Messengers             "/>
        <s v="The Missing             "/>
        <s v="The O.C.             "/>
        <s v="The Player             "/>
        <s v="The Powerpuff Girls             "/>
        <s v="The Returned             "/>
        <s v="The Secret             "/>
        <s v="The Streets of San Francisco             "/>
        <s v="Towering Inferno             "/>
        <s v="Trapped             "/>
        <s v="Twisted             "/>
        <s v="Unforgettable             "/>
        <s v="Wolf Creek             "/>
        <s v="Wuthering Heights             "/>
        <s v="Yu-Gi-Oh! Duel Monsters             "/>
      </sharedItems>
    </cacheField>
    <cacheField name="Year" numFmtId="0">
      <sharedItems containsSemiMixedTypes="0" containsString="0" containsNumber="1" containsInteger="1" minValue="2010" maxValue="2018"/>
    </cacheField>
    <cacheField name="Genres" numFmtId="0">
      <sharedItems count="217">
        <s v="Adventure|Biography|Drama|Thriller"/>
        <s v="Drama"/>
        <s v="Comedy|Drama|Romance"/>
        <s v="Documentary"/>
        <s v="Adventure|Animation|Family"/>
        <s v="Adventure|Family|Fantasy"/>
        <s v="Crime|Drama|Mystery|Romance|Thriller"/>
        <s v="Adventure|Animation|Comedy|Family|Romance"/>
        <s v="Drama|War"/>
        <s v="Comedy|Fantasy|Romance"/>
        <s v="Action|Adventure|Thriller"/>
        <s v="Biography|Drama|Sport"/>
        <s v="Adventure|Comedy|Family|Romance"/>
        <s v="Comedy|Crime|Drama|Horror|Mystery|Thriller"/>
        <s v="Biography|Drama|Family|Sport"/>
        <s v="Drama|Mystery|Sci-Fi|Thriller"/>
        <s v="Mystery|Sci-Fi|Thriller"/>
        <s v="Action|Adventure|Comedy|Family|Sci-Fi"/>
        <s v="Action|Drama|Thriller"/>
        <s v="Action|Fantasy"/>
        <s v="Drama|Thriller"/>
        <s v="Romance|Sci-Fi|Thriller"/>
        <s v="Action|Adventure|Family|Mystery"/>
        <s v="Drama|Romance"/>
        <s v="Horror|Thriller"/>
        <s v="Comedy|Drama"/>
        <s v="Comedy"/>
        <s v="Comedy|Fantasy"/>
        <s v="Action|Adventure|Horror|Sci-Fi|Thriller"/>
        <s v="Biography|Drama|Thriller"/>
        <s v="Drama|Sci-Fi|Thriller"/>
        <s v="Drama|History|Romance|War"/>
        <s v="Crime|Drama|Mystery|Thriller"/>
        <s v="Comedy|Documentary"/>
        <s v="Action|Comedy|Crime|Sci-Fi|Thriller"/>
        <s v="Action|Adventure|Drama|Thriller"/>
        <s v="Comedy|Crime|Thriller"/>
        <s v="Action|Thriller"/>
        <s v="Horror"/>
        <s v="Biography|Drama|History"/>
        <s v="Action|Adventure|History|Western"/>
        <s v="Crime|Drama|Thriller"/>
        <s v="Animation"/>
        <s v="Action|Crime|Thriller"/>
        <s v="Adventure|Comedy|Family|Musical"/>
        <s v="Drama|Horror|Thriller"/>
        <s v="Drama|Horror|Mystery|Thriller"/>
        <s v="Adventure|Animation|Comedy|Family|Fantasy"/>
        <s v="Action|Adventure|Romance"/>
        <s v="Drama|Fantasy"/>
        <s v="Biography|Drama|War"/>
        <s v="Action|Adventure|Fantasy"/>
        <s v="Drama|Mystery|Thriller"/>
        <s v="Action|Comedy|Crime"/>
        <s v="Action|Adventure|Sci-Fi"/>
        <s v="Comedy|Fantasy|Horror|Mystery"/>
        <s v="Action|Mystery|Thriller"/>
        <s v="Drama|Sport"/>
        <s v="Comedy|Drama|Family"/>
        <s v="Action|Crime|Drama|Thriller"/>
        <s v="Comedy|Western"/>
        <s v="Horror|Mystery|Sci-Fi|Thriller"/>
        <s v="Fantasy"/>
        <s v="Drama|Sci-Fi"/>
        <s v="Biography|Crime|Drama|Thriller"/>
        <s v="Action|Horror|Mystery|Thriller"/>
        <s v="Comedy|Fantasy|Horror"/>
        <s v="Biography|Drama|Music"/>
        <s v="Comedy|Horror"/>
        <s v="Comedy|Family"/>
        <s v="Drama|Western"/>
        <s v="Action|Sci-Fi"/>
        <s v="Animation|Comedy|Crime|Drama|Family"/>
        <s v="Drama|Music"/>
        <s v="Action|Animation|Comedy|Family|Fantasy"/>
        <s v="Drama|History|War"/>
        <s v="Animation|Comedy|Family|Horror|Sci-Fi"/>
        <s v="Adventure|Comedy"/>
        <s v="Comedy|Horror|Sci-Fi|Thriller"/>
        <s v="Action|Crime|Drama|Sci-Fi|Thriller"/>
        <s v="Adventure|Animation|Comedy|Family"/>
        <s v="Comedy|Crime|Drama"/>
        <s v="Action|Adventure|Comedy|Family|Fantasy|Sci-Fi"/>
        <s v="Adventure|Comedy|Drama|Family|Fantasy"/>
        <s v="Adventure|Comedy|Drama|Romance"/>
        <s v="Adventure|Drama"/>
        <s v="Action|Comedy|Crime|Romance|Thriller"/>
        <s v="Comedy|Music|Romance"/>
        <s v="Comedy|Romance|Sport"/>
        <s v="Comedy|Crime"/>
        <s v="Adventure|Mystery|Sci-Fi"/>
        <s v="Comedy|Romance"/>
        <s v="Action|Animation|Crime|Sci-Fi|Thriller"/>
        <s v="Crime|Drama|Romance"/>
        <s v="Drama|Romance|Sci-Fi"/>
        <s v="Fantasy|Horror|Thriller"/>
        <s v="Adventure|Fantasy"/>
        <s v="Biography|Drama"/>
        <s v="Adventure|Animation|Family|Fantasy|Musical"/>
        <s v="Action|Biography|Drama|Thriller|War"/>
        <s v="Action|Comedy|Crime|Thriller"/>
        <s v="Fantasy|Horror"/>
        <s v="Action|Adventure|Fantasy|Sci-Fi"/>
        <s v="Music"/>
        <s v="Action|Adventure|Comedy|Romance"/>
        <s v="Adventure|Comedy|Drama"/>
        <s v="Crime|Mystery|Thriller"/>
        <s v="Action|Adventure|Mystery|Sci-Fi"/>
        <s v="Horror|Mystery"/>
        <s v="Documentary|Music"/>
        <s v="Crime|Drama"/>
        <s v="Action"/>
        <s v="Action|Crime|Romance|Thriller"/>
        <s v="Thriller"/>
        <s v="Documentary|Family"/>
        <s v="Crime|Thriller"/>
        <s v="Drama|Family"/>
        <s v="Horror|Mystery|Thriller"/>
        <s v="Action|Biography|Drama"/>
        <s v="Adventure|Horror"/>
        <s v="Action|Adventure|Romance|Sci-Fi|Thriller"/>
        <s v="Adventure|Sci-Fi|Thriller"/>
        <s v="Biography|Comedy|Crime|Drama"/>
        <s v="Action|Adventure|Sci-Fi|Thriller"/>
        <s v="Action|Comedy|Sci-Fi"/>
        <s v="Action|Adventure|Drama|Family"/>
        <s v="Comedy|Romance|Thriller"/>
        <s v="Action|Adventure|Drama|Sci-Fi"/>
        <s v="Western"/>
        <s v="Action|Drama|Fantasy|Horror|War"/>
        <s v="Adventure|Animation|Family|Fantasy"/>
        <s v="Family"/>
        <s v="Adventure|Family|Sci-Fi"/>
        <s v="Crime|Drama|Romance|Thriller"/>
        <s v="Action|Adventure|Drama"/>
        <s v="Adventure|Animation|Fantasy"/>
        <s v="Drama|Family|Fantasy|Romance"/>
        <s v="Drama|Horror|Mystery|Sci-Fi|Thriller"/>
        <s v="Action|Crime|Drama|Mystery|Thriller"/>
        <s v="Biography|Crime|Drama|History"/>
        <s v="Biography|Crime|Drama|History|Music"/>
        <s v="Drama|Fantasy|Romance"/>
        <s v="Action|Drama"/>
        <s v="Biography|Comedy|Drama|History"/>
        <s v="Mystery|Thriller"/>
        <s v="Crime|Drama|Mystery|Thriller|Western"/>
        <s v="Adventure|Sci-Fi"/>
        <s v="Horror|Sci-Fi|Thriller"/>
        <s v="Adventure|Animation|Drama|Family|Fantasy"/>
        <s v="Action|Adventure|Romance|Sci-Fi"/>
        <s v="Drama|Horror|Sci-Fi|Thriller"/>
        <s v="Drama|Music|Romance"/>
        <s v="Adventure|Drama|Fantasy|Thriller|Western"/>
        <s v="Action|Drama|Thriller|War"/>
        <s v="Comedy|Horror|Thriller"/>
        <s v="Adventure|Drama|History"/>
        <s v="Action|Comedy"/>
        <s v="Action|Crime|Drama|Mystery|Sci-Fi|Thriller"/>
        <s v="Action|Adventure|Comedy|Romance|Sci-Fi"/>
        <s v="Biography|Comedy|Drama|Sport"/>
        <s v="Action|Romance|Sport"/>
        <s v="Biography|Comedy|Drama|Music|Romance"/>
        <s v="Action|Biography|Drama|History|War"/>
        <s v="Action|Comedy|Fantasy|Sci-Fi"/>
        <s v="Action|Adventure|Drama|Horror|Sci-Fi"/>
        <s v="Comedy|Mystery"/>
        <s v="Action|Biography|Drama|Sport"/>
        <s v="Action|Drama|Western"/>
        <s v="Comedy|Family|Romance"/>
        <s v="Adventure|Crime|Mystery|Sci-Fi|Thriller"/>
        <s v="Action|Adventure|Comedy|Crime|Mystery|Thriller"/>
        <s v="Action|Drama|History|War"/>
        <s v="Action|Horror|Romance"/>
        <s v="Action|Adventure|Drama|Mystery"/>
        <s v="Adventure|Animation|Comedy|Fantasy"/>
        <s v="Action|Adventure|Comedy|Sci-Fi"/>
        <s v="Action|Animation|Comedy|Family"/>
        <s v="Action|Drama|History|Thriller"/>
        <s v="Action|Adventure|Drama|Fantasy"/>
        <s v="Adventure|Drama|Family|Fantasy"/>
        <s v="Action|Adventure|Drama|Romance"/>
        <s v="Action|Biography|Crime|Drama|Family|Fantasy"/>
        <s v="Action|Horror|Sci-Fi|Thriller"/>
        <s v="Animation|Comedy|Family"/>
        <s v="Fantasy|Horror|Mystery|Thriller"/>
        <s v="Comedy|Fantasy|Horror|Thriller"/>
        <s v="Adventure|Drama|Mystery|Sci-Fi|Thriller"/>
        <s v="Comedy|Family|Sci-Fi"/>
        <s v="Crime|Drama|Mystery"/>
        <s v="Comedy|Family|Fantasy"/>
        <s v="Comedy|Crime|Drama|Mystery|Romance"/>
        <s v="Comedy|Drama|Horror|Sci-Fi|Thriller"/>
        <s v="Action|Drama|Fantasy|Romance"/>
        <s v="Drama|Fantasy|Horror|Thriller"/>
        <s v="Action|Adventure|Crime|Drama|Sci-Fi|Thriller"/>
        <s v="Action|Drama|Mystery|Sci-Fi"/>
        <s v="Action|Drama|Sci-Fi"/>
        <s v="Action|Crime|Mystery|Thriller"/>
        <s v="Comedy|Drama|Reality-TV|Romance"/>
        <s v="Crime|Drama|Horror|Mystery|Thriller"/>
        <s v="Drama|Fantasy|Sci-Fi|Thriller"/>
        <s v="Animation|Comedy|Drama"/>
        <s v="Crime|Drama|Sci-Fi|Thriller"/>
        <s v="Comedy|Drama|War"/>
        <s v="Comedy|War"/>
        <s v="Adventure|Drama|Fantasy|Mystery"/>
        <s v="Comedy|Crime|Mystery"/>
        <s v="Animation|Comedy"/>
        <s v="Adventure|Drama|Fantasy|Mystery|Thriller"/>
        <s v="Action|Adventure|Biography|Drama|History"/>
        <s v="Action|Adventure|Animation|Drama|Fantasy|Sci-Fi"/>
        <s v="Action|Adventure|Crime"/>
        <s v="Game-Show|Reality-TV|Romance"/>
        <s v="Drama|History|Thriller"/>
        <s v="Drama|Fantasy|Mystery|Sci-Fi"/>
        <s v="Drama|Mystery"/>
        <s v="Action|Animation|Comedy|Family|Fantasy|Sci-Fi"/>
      </sharedItems>
    </cacheField>
    <cacheField name="Language" numFmtId="0">
      <sharedItems/>
    </cacheField>
    <cacheField name="Country" numFmtId="0">
      <sharedItems count="34">
        <s v="USA"/>
        <s v="Germany"/>
        <s v="France"/>
        <s v="Spain"/>
        <s v="Hungary"/>
        <s v="UK"/>
        <s v="Belgium"/>
        <s v="China"/>
        <s v="Ireland"/>
        <s v="Indonesia"/>
        <s v="Nigeria"/>
        <s v="Canada"/>
        <s v="Mexico"/>
        <s v="India"/>
        <s v="Poland"/>
        <s v="South Africa"/>
        <s v="Russia"/>
        <s v="Iceland"/>
        <s v="Denmark"/>
        <s v="Brazil"/>
        <s v="United Arab Emirates"/>
        <s v="Hong Kong"/>
        <s v="Italy"/>
        <s v="Australia"/>
        <s v="Romania"/>
        <s v="Bahamas"/>
        <s v="New Zealand"/>
        <s v="Chile"/>
        <s v="Taiwan"/>
        <s v="Japan"/>
        <s v="Panama"/>
        <s v="South Korea"/>
        <s v="Sweden"/>
        <s v="Norway"/>
      </sharedItems>
    </cacheField>
    <cacheField name="Content Rating" numFmtId="0">
      <sharedItems count="12">
        <s v="R"/>
        <s v="Unrated"/>
        <s v="PG"/>
        <s v="PG-13"/>
        <s v="TV-PG"/>
        <s v="Not Rated"/>
        <s v="G"/>
        <s v="TV-14"/>
        <s v="TV-G"/>
        <s v="TV-Y"/>
        <s v="TV-MA"/>
        <s v="TV-Y7"/>
      </sharedItems>
    </cacheField>
    <cacheField name="Duration" numFmtId="0">
      <sharedItems containsString="0" containsBlank="1" containsNumber="1" containsInteger="1" minValue="7" maxValue="334" count="107">
        <n v="94"/>
        <n v="88"/>
        <n v="119"/>
        <n v="80"/>
        <n v="108"/>
        <n v="101"/>
        <n v="90"/>
        <n v="124"/>
        <n v="98"/>
        <n v="133"/>
        <n v="109"/>
        <n v="97"/>
        <n v="112"/>
        <n v="106"/>
        <n v="85"/>
        <n v="93"/>
        <n v="89"/>
        <n v="110"/>
        <n v="128"/>
        <n v="121"/>
        <n v="107"/>
        <n v="83"/>
        <n v="100"/>
        <n v="91"/>
        <n v="118"/>
        <n v="115"/>
        <n v="111"/>
        <n v="122"/>
        <n v="146"/>
        <n v="82"/>
        <n v="158"/>
        <n v="117"/>
        <n v="96"/>
        <n v="102"/>
        <n v="105"/>
        <n v="87"/>
        <n v="103"/>
        <n v="143"/>
        <n v="114"/>
        <n v="139"/>
        <n v="127"/>
        <n v="104"/>
        <n v="154"/>
        <n v="113"/>
        <n v="140"/>
        <n v="120"/>
        <n v="95"/>
        <n v="92"/>
        <n v="86"/>
        <n v="84"/>
        <n v="116"/>
        <n v="172"/>
        <n v="165"/>
        <n v="138"/>
        <n v="145"/>
        <n v="130"/>
        <n v="81"/>
        <n v="137"/>
        <m/>
        <n v="148"/>
        <n v="126"/>
        <n v="195"/>
        <n v="75"/>
        <n v="132"/>
        <n v="141"/>
        <n v="125"/>
        <n v="131"/>
        <n v="129"/>
        <n v="99"/>
        <n v="62"/>
        <n v="123"/>
        <n v="186"/>
        <n v="240"/>
        <n v="78"/>
        <n v="136"/>
        <n v="150"/>
        <n v="167"/>
        <n v="187"/>
        <n v="144"/>
        <n v="147"/>
        <n v="134"/>
        <n v="156"/>
        <n v="22"/>
        <n v="42"/>
        <n v="60"/>
        <n v="199"/>
        <n v="30"/>
        <n v="25"/>
        <n v="40"/>
        <n v="44"/>
        <n v="334"/>
        <n v="43"/>
        <n v="173"/>
        <n v="54"/>
        <n v="197"/>
        <n v="55"/>
        <n v="58"/>
        <n v="45"/>
        <n v="24"/>
        <n v="64"/>
        <n v="11"/>
        <n v="50"/>
        <n v="7"/>
        <n v="23"/>
        <n v="41"/>
        <n v="286"/>
        <n v="27"/>
      </sharedItems>
    </cacheField>
    <cacheField name="Budget" numFmtId="0">
      <sharedItems containsSemiMixedTypes="0" containsString="0" containsNumber="1" containsInteger="1" minValue="17350" maxValue="596096050" count="238">
        <n v="18000000"/>
        <n v="300000"/>
        <n v="400000"/>
        <n v="2500000"/>
        <n v="500000"/>
        <n v="200000000"/>
        <n v="10000000"/>
        <n v="20000000"/>
        <n v="1700000"/>
        <n v="17000000"/>
        <n v="145000000"/>
        <n v="50000000"/>
        <n v="35000000"/>
        <n v="280000"/>
        <n v="32000000"/>
        <n v="27000000"/>
        <n v="25000000"/>
        <n v="82000000"/>
        <n v="23000000"/>
        <n v="5000000"/>
        <n v="50200000"/>
        <n v="135000000"/>
        <n v="350000"/>
        <n v="15000000"/>
        <n v="3000000"/>
        <n v="21000000"/>
        <n v="41000000"/>
        <n v="52000000"/>
        <n v="30000000"/>
        <n v="70000000"/>
        <n v="94000000"/>
        <n v="60000"/>
        <n v="90000000"/>
        <n v="1500000"/>
        <n v="120000000"/>
        <n v="6000000"/>
        <n v="80000000"/>
        <n v="560000"/>
        <n v="12500000"/>
        <n v="750000"/>
        <n v="13000000"/>
        <n v="2000000"/>
        <n v="40000000"/>
        <n v="45000000"/>
        <n v="1100000"/>
        <n v="17350"/>
        <n v="37000000"/>
        <n v="16000000"/>
        <n v="2900000"/>
        <n v="110000000"/>
        <n v="75000000"/>
        <n v="36000000"/>
        <n v="150000000"/>
        <n v="195000000"/>
        <n v="7000000"/>
        <n v="66000000"/>
        <n v="38000000"/>
        <n v="1175000"/>
        <n v="7500000"/>
        <n v="2340990"/>
        <n v="1200000"/>
        <n v="185000000"/>
        <n v="55000000"/>
        <n v="225000"/>
        <n v="3450009"/>
        <n v="1000000"/>
        <n v="12000000"/>
        <n v="4500000"/>
        <n v="102000000"/>
        <n v="270000"/>
        <n v="100000000"/>
        <n v="5609900"/>
        <n v="3400000"/>
        <n v="22000000"/>
        <n v="1800000"/>
        <n v="9600000"/>
        <n v="427000"/>
        <n v="31000000"/>
        <n v="65000000"/>
        <n v="850000"/>
        <n v="10818775"/>
        <n v="2345000"/>
        <n v="39000000"/>
        <n v="14000000"/>
        <n v="4000000"/>
        <n v="11000000"/>
        <n v="42000000"/>
        <n v="225000000"/>
        <n v="200000"/>
        <n v="85000000"/>
        <n v="700000"/>
        <n v="60000000"/>
        <n v="130000000"/>
        <n v="800000"/>
        <n v="3500000"/>
        <n v="900000"/>
        <n v="28000000"/>
        <n v="1750000"/>
        <n v="560990"/>
        <n v="450000"/>
        <n v="68686959"/>
        <n v="4800000"/>
        <n v="8790600"/>
        <n v="215000000"/>
        <n v="190000000"/>
        <n v="26000000"/>
        <n v="988000"/>
        <n v="95685000"/>
        <n v="19000000"/>
        <n v="125000"/>
        <n v="250000"/>
        <n v="59500000"/>
        <n v="596096050"/>
        <n v="6500000"/>
        <n v="27220000"/>
        <n v="38600000"/>
        <n v="9200000"/>
        <n v="105000000"/>
        <n v="9000000"/>
        <n v="43000000"/>
        <n v="58000000"/>
        <n v="33000000"/>
        <n v="9686000"/>
        <n v="180000"/>
        <n v="170000000"/>
        <n v="6960000"/>
        <n v="1420000"/>
        <n v="75000"/>
        <n v="6968000"/>
        <n v="20000"/>
        <n v="178000000"/>
        <n v="140000000"/>
        <n v="50606000"/>
        <n v="95000000"/>
        <n v="69696000"/>
        <n v="6969000"/>
        <n v="245000000"/>
        <n v="13500000"/>
        <n v="768000"/>
        <n v="68000000"/>
        <n v="155000000"/>
        <n v="8500000"/>
        <n v="100000"/>
        <n v="980000"/>
        <n v="44000000"/>
        <n v="160000000"/>
        <n v="3300000"/>
        <n v="81200000"/>
        <n v="34000000"/>
        <n v="987000"/>
        <n v="86766000"/>
        <n v="686000"/>
        <n v="690000"/>
        <n v="875000"/>
        <n v="250000000"/>
        <n v="8000000"/>
        <n v="31500000"/>
        <n v="11500000"/>
        <n v="150000"/>
        <n v="29000000"/>
        <n v="144000000"/>
        <n v="764000"/>
        <n v="165000000"/>
        <n v="235000"/>
        <n v="657000"/>
        <n v="12620000"/>
        <n v="967000"/>
        <n v="567000"/>
        <n v="175000000"/>
        <n v="73000000"/>
        <n v="115000000"/>
        <n v="180000000"/>
        <n v="18500000"/>
        <n v="8700000"/>
        <n v="68005000"/>
        <n v="67566000"/>
        <n v="788000"/>
        <n v="76655000"/>
        <n v="890877"/>
        <n v="876000"/>
        <n v="890777"/>
        <n v="898000"/>
        <n v="6779000"/>
        <n v="7980000"/>
        <n v="2300000"/>
        <n v="6679900"/>
        <n v="8990000"/>
        <n v="878000"/>
        <n v="87000"/>
        <n v="98077700"/>
        <n v="908000"/>
        <n v="345000"/>
        <n v="678000"/>
        <n v="8976000"/>
        <n v="8907000"/>
        <n v="890000"/>
        <n v="789000"/>
        <n v="3245000"/>
        <n v="879000"/>
        <n v="786000"/>
        <n v="897000"/>
        <n v="877000"/>
        <n v="766000"/>
        <n v="8797600"/>
        <n v="887000"/>
        <n v="9778000"/>
        <n v="980700"/>
        <n v="755888"/>
        <n v="78695000"/>
        <n v="89687000"/>
        <n v="89797800"/>
        <n v="9797000"/>
        <n v="9798000"/>
        <n v="97870000"/>
        <n v="90989800"/>
        <n v="9089000"/>
        <n v="9887000"/>
        <n v="89887000"/>
        <n v="8997000"/>
        <n v="97970000"/>
        <n v="8989700"/>
        <n v="98080790"/>
        <n v="9979000"/>
        <n v="809700"/>
        <n v="1400000"/>
        <n v="9886000"/>
        <n v="89898800"/>
        <n v="8979000"/>
        <n v="99897000"/>
        <n v="80898000"/>
        <n v="8098000"/>
        <n v="8087000"/>
        <n v="89798000"/>
        <n v="89898000"/>
        <n v="997000"/>
        <n v="80980890"/>
        <n v="9898000"/>
        <n v="89898900"/>
      </sharedItems>
    </cacheField>
    <cacheField name="Gross Earnings" numFmtId="0">
      <sharedItems containsString="0" containsBlank="1" containsNumber="1" containsInteger="1" minValue="1332" maxValue="424645577"/>
    </cacheField>
    <cacheField name="Director" numFmtId="0">
      <sharedItems count="353">
        <s v="Danny Boyle"/>
        <s v="Eric Mendelsohn"/>
        <s v="Tom Tykwer"/>
        <s v="Reed Cowan"/>
        <s v="Ben Stassen"/>
        <s v="Tim Burton"/>
        <s v="Andrew Jarecki"/>
        <s v="Anthony Bell"/>
        <s v="John Sayles"/>
        <s v="Jerome Elston Scott"/>
        <s v="Woody Allen"/>
        <s v="Brad Bird"/>
        <s v="Bennett Miller"/>
        <s v="Thomas Bezucha"/>
        <s v="Jack Perez"/>
        <s v="Luke Greenfield"/>
        <s v="Sean McNamara"/>
        <s v="Zal Batmanglij"/>
        <s v="Duncan Jones"/>
        <s v="Robert Rodriguez"/>
        <s v="Rod Lurie"/>
        <s v="Zack Snyder"/>
        <s v="J.J. Abrams"/>
        <s v="Michael Dowse"/>
        <s v="Jeff Nichols"/>
        <s v="George Nolfi"/>
        <s v="Steven Spielberg"/>
        <s v="Gavin Wiesen"/>
        <s v="Michel Hazanavicius"/>
        <s v="Nick Murphy"/>
        <s v="Jodie Foster"/>
        <s v="John Madden"/>
        <s v="David Frankel"/>
        <s v="David Dobkin"/>
        <s v="Chris Gorak"/>
        <s v="Alexander Payne"/>
        <s v="Lee Tamahori"/>
        <s v="Ron Howard"/>
        <s v="Xavier Gens"/>
        <s v="Yimou Zhang"/>
        <s v="Brandon Trost"/>
        <s v="David Fincher"/>
        <s v="Morgan Spurlock"/>
        <s v="Michel Gondry"/>
        <s v="Joe Carnahan"/>
        <s v="John Michael McDonagh"/>
        <s v="Todd Phillips"/>
        <s v="U. Roberto Romano"/>
        <s v="Tate Taylor"/>
        <s v="William Kaufman"/>
        <s v="George Clooney"/>
        <s v="Ti West"/>
        <s v="Phyllida Lloyd"/>
        <s v="Tanner Beard"/>
        <s v="Brad Furman"/>
        <s v="Deryck Broom"/>
        <s v="Simon West"/>
        <s v="James Bobin"/>
        <s v="Gareth Evans"/>
        <s v="Brandon Landers"/>
        <s v="Mikael Håfström"/>
        <s v="Christian E. Christiansen"/>
        <s v="David Gordon Green"/>
        <s v="Raja Gosnell"/>
        <s v="Dito Montiel"/>
        <s v="Paul W.S. Anderson"/>
        <s v="Terrence Malick"/>
        <s v="Roland Joffé"/>
        <s v="Kenneth Branagh"/>
        <s v="Tomas Alfredson"/>
        <s v="Brett Ratner"/>
        <s v="Michael Bay"/>
        <s v="Francis Ford Coppola"/>
        <s v="Jaume Collet-Serra"/>
        <s v="Gavin O'Connor"/>
        <s v="Francis Lawrence"/>
        <s v="Cameron Crowe"/>
        <s v="Eric Bross"/>
        <s v="Jeta Amata"/>
        <s v="Katie Aselton"/>
        <s v="Steve Taylor"/>
        <s v="Mark Andrews"/>
        <s v="Walter Hill"/>
        <s v="Tom Putnam"/>
        <s v="Matt Piedmont"/>
        <s v="Lee Toland Krieger"/>
        <s v="Michael Apted"/>
        <s v="Bradley Parker"/>
        <s v="Josh Trank"/>
        <s v="Andrew Adamson"/>
        <s v="Craig Zobel"/>
        <s v="Baltasar Kormákur"/>
        <s v="Brenton Spencer"/>
        <s v="Lawrence Kasdan"/>
        <s v="Nathan Frankowski"/>
        <s v="Stefan Ruzowitzky"/>
        <s v="Molly Bernstein"/>
        <s v="Alex Craig Mann"/>
        <s v="David Bowers"/>
        <s v="Quentin Tarantino"/>
        <s v="Pete Travis"/>
        <s v="Corey Grant"/>
        <s v="Boris Rodriguez"/>
        <s v="David Ayer"/>
        <s v="Stéphane Aubier"/>
        <s v="Youssef Delara"/>
        <s v="Robert Zemeckis"/>
        <s v="Lawrence Kasanoff"/>
        <s v="Jamie Travis"/>
        <s v="Dean Wright"/>
        <s v="Noah Baumbach"/>
        <s v="Charles Matthau"/>
        <s v="Josh Schwartz"/>
        <s v="Michael Hoffman Jr."/>
        <s v="Tyler Perry"/>
        <s v="Jon Wright"/>
        <s v="Lisa Azuelos"/>
        <s v="Rian Johnson"/>
        <s v="Eric Darnell"/>
        <s v="Steven Soderbergh"/>
        <s v="Asger Leth"/>
        <s v="Franck Khalfoun"/>
        <s v="Barry Sonnenfeld"/>
        <s v="Ava DuVernay"/>
        <s v="Tarsem Singh"/>
        <s v="Wes Anderson"/>
        <s v="Chris Stokes"/>
        <s v="Ol Parker"/>
        <s v="Walter Salles"/>
        <s v="Julie Anne Robinson"/>
        <s v="Sacha Bennett"/>
        <s v="Henry Joost"/>
        <s v="Chris Butler"/>
        <s v="Andy Fickman"/>
        <s v="Jason Moore"/>
        <s v="Gabriele Muccino"/>
        <s v="David Koepp"/>
        <s v="Nima Nourizadeh"/>
        <s v="Ridley Scott"/>
        <s v="Gus Van Sant"/>
        <s v="Shekar"/>
        <s v="Jay Oliva"/>
        <s v="Benson Lee"/>
        <s v="Amat Escalante"/>
        <s v="Damir Catic"/>
        <s v="Spike Jonze"/>
        <s v="David Boyd"/>
        <s v="Gary Fleder"/>
        <s v="Pawel Pawlikowski"/>
        <s v="Seth Gordon"/>
        <s v="W.D. Hogan"/>
        <s v="Ethan Coen"/>
        <s v="James Wan"/>
        <s v="Eugenio Derbez"/>
        <s v="Shane Black"/>
        <s v="Bryan Singer"/>
        <s v="Leslie Small"/>
        <s v="Anthony Silverston"/>
        <s v="Jeff Wadlow"/>
        <s v="Jason Reitman"/>
        <s v="Jon Turteltaub"/>
        <s v="Lee Daniels"/>
        <s v="Will Finn"/>
        <s v="David Hunt"/>
        <s v="Peter Berg"/>
        <s v="Andrés Muschietti"/>
        <s v="Justin Chadwick"/>
        <s v="Nimród Antal"/>
        <s v="Dan Scanlon"/>
        <s v="Elizabeth Banks"/>
        <s v="Matthew Watts"/>
        <s v="Dennie Gordon"/>
        <s v="Louis Leterrier"/>
        <s v="Douglas Aarniokoski"/>
        <s v="Joseph Kosinski"/>
        <s v="Mike Flanagan"/>
        <s v="Benedikt Erlingsson"/>
        <s v="Antoine Fuqua"/>
        <s v="Dave Rodriguez"/>
        <s v="Nicolas Winding Refn"/>
        <s v="Marcio Garcia"/>
        <s v="Danny Pang"/>
        <s v="Scott Cooper"/>
        <s v="Sam Raimi"/>
        <s v="Guillermo del Toro"/>
        <s v="Gia Coppola"/>
        <s v="Taylor Hackford"/>
        <s v="Tina Gordon Chism"/>
        <s v="Thor Freudenthal"/>
        <s v="Stephen Frears"/>
        <s v="Catherine Hardwicke"/>
        <s v="Justin Zackham"/>
        <s v="Brian Percival"/>
        <s v="Amal Al-Agroobi"/>
        <s v="Brad Anderson"/>
        <s v="Paul Schrader"/>
        <s v="John Stephenson"/>
        <s v="Kirk De Micco"/>
        <s v="Matt Johnson"/>
        <s v="Bill Condon"/>
        <s v="Scott Walker"/>
        <s v="Aleksandr Veledinskiy"/>
        <s v="Kar-Wai Wong"/>
        <s v="Paolo Sorrentino"/>
        <s v="Baz Luhrmann"/>
        <s v="Eli Roth"/>
        <s v="Tom Elkins"/>
        <s v="Paul Feig"/>
        <s v="Peter Jackson"/>
        <s v="Andrew Niccol"/>
        <s v="James Gray"/>
        <s v="Don Scardino"/>
        <s v="Shawn Levy"/>
        <s v="Nat Faxon"/>
        <s v="Martin Scorsese"/>
        <s v="James Mangold"/>
        <s v="Edgar Wright"/>
        <s v="Jean-Pierre Jeunet"/>
        <s v="Richard Montoya"/>
        <s v="Rawson Marshall Thurber"/>
        <s v="Camille Delamarre"/>
        <s v="Cary Bell"/>
        <s v="Anthony Russo"/>
        <s v="Nae Caranfil"/>
        <s v="Spike Lee"/>
        <s v="Kirk Loudon"/>
        <s v="Matt Reeves"/>
        <s v="Daniel Petrie Jr."/>
        <s v="Scott Derrickson"/>
        <s v="Richard Raymond"/>
        <s v="Matt Bettinelli-Olpin"/>
        <s v="Neil Burger"/>
        <s v="David DeCoteau"/>
        <s v="Charles Martin Smith"/>
        <s v="Gary Shore"/>
        <s v="Ivan Reitman"/>
        <s v="Yuefeng Song"/>
        <s v="Brian Trenchard-Smith"/>
        <s v="Stephen Langford"/>
        <s v="Bobby Farrelly"/>
        <s v="Tom Walsh"/>
        <s v="Dave Green"/>
        <s v="Doug Liman"/>
        <s v="Michael Radford"/>
        <s v="Shana Feste"/>
        <s v="Andrea Di Stefano"/>
        <s v="Mabel Cheung"/>
        <s v="Maksim Fadeev"/>
        <s v="John Laing"/>
        <s v="David O. Russell"/>
        <s v="Aaron Hann"/>
        <s v="Adam Rifkin"/>
        <s v="Denis Villeneuve"/>
        <s v="Ciarán Foy"/>
        <s v="John Maclean"/>
        <s v="Sam Mendes"/>
        <s v="Tom McCarthy"/>
        <s v="Roland Emmerich"/>
        <s v="F. Gary Gray"/>
        <s v="Kim Farrant"/>
        <s v="Benni Diez"/>
        <s v="Georgia Hilton"/>
        <s v="James McTeigue"/>
        <s v="Seth MacFarlane"/>
        <s v="Al Franklin"/>
        <s v="Alan Taylor"/>
        <s v="Patricia Riggen"/>
        <s v="Hsiao-Hsien Hou"/>
        <s v="Adam McKay"/>
        <s v="Rob Cohen"/>
        <s v="Derick Martini"/>
        <s v="Marielle Heller"/>
        <s v="Ari Sandel"/>
        <s v="Travis Cluff"/>
        <s v="Joel Edgerton"/>
        <s v="Peter Sohn"/>
        <s v="Pierre Morel"/>
        <s v="Brian Dorton"/>
        <s v="Nancy Meyers"/>
        <s v="Breck Eisner"/>
        <s v="David Gelb"/>
        <s v="Mark Osborne"/>
        <s v="George Tillman Jr."/>
        <s v="John D. Hancock"/>
        <s v="John Francis Daley"/>
        <s v="Paul McGuigan"/>
        <s v="Anna Mastro"/>
        <s v="Max Joseph"/>
        <s v="James O'Brien"/>
        <s v="Mora Stephens"/>
        <s v="Dan Trachtenberg"/>
        <s v="Mitchell Altieri"/>
        <s v="Timur Bekmambetov"/>
        <s v="Travis Zariwny"/>
        <s v="Michael Winnick"/>
        <s v="Enrique Begne"/>
        <s v="Ariel Vromen"/>
        <s v="Tim Miller"/>
        <s v="Dan Mazer"/>
        <s v="Dexter Fletcher"/>
        <s v="Michael Tiddes"/>
        <s v="Warren Sheppard"/>
        <s v="Rob Hawk"/>
        <s v="Gary Ross"/>
        <s v="Harold Cronk"/>
        <s v="Alex Proyas"/>
        <s v="Hideaki Anno"/>
        <s v="Jonathan Jakubowicz"/>
        <s v="Christian Ditter"/>
        <s v="Chuck Russell"/>
        <s v="James Schamus"/>
        <s v="Thomas Lilti"/>
        <s v="Paul Greengrass"/>
        <s v="Shintaro Shimosawa"/>
        <s v="Bruce Beresford"/>
        <s v="Kirk Jones"/>
        <s v="Nicholas Stoller"/>
        <s v="Jon M. Chu"/>
        <s v="John H. Lee"/>
        <s v="Susanna White"/>
        <s v="David Lowery"/>
        <s v="Burr Steers"/>
        <s v="Stephen Hopkins"/>
        <s v="Zack Ward"/>
        <s v="Tim Story"/>
        <s v="Kevin Reynolds"/>
        <s v="Joel Paul Reisig"/>
        <s v="Greg Tiernan"/>
        <s v="Justin Lin"/>
        <s v="J Blakeson"/>
        <s v="Clay Kaytis"/>
        <s v="Nate Parker"/>
        <s v="Ben Falcone"/>
        <s v="William Brent Bell"/>
        <s v="Alex Ranarivelo"/>
        <s v="Craig Gillespie"/>
        <s v="Jason Zada"/>
        <s v="Cedric Nicolas-Troyan"/>
        <s v="Jon Favreau"/>
        <s v="David Yates"/>
        <s v="Luke Dye"/>
        <s v="Warren P. Sonoda"/>
        <s v="Bille Woodruff"/>
        <s v="James DeMonaco"/>
        <s v="Yarrow Cheney"/>
        <s v="Phil Joanou"/>
        <s v="Hong-jin Na"/>
        <s v="Cyrus Nowrasteh"/>
        <s v="John Hillcoat"/>
        <s v="Kim Nguyen"/>
        <s v="Pou-Soi Cheang"/>
        <s v="Kevin Smith"/>
        <s v="Ben Stiller"/>
      </sharedItems>
    </cacheField>
    <cacheField name="Actor " numFmtId="0">
      <sharedItems containsBlank="1" count="372">
        <s v="James Franco"/>
        <s v="Embeth Davidtz"/>
        <s v="Devid Striesow"/>
        <s v="Dustin Lance Black"/>
        <s v="Ed Begley Jr."/>
        <s v="Johnny Depp"/>
        <s v="Ryan Gosling"/>
        <s v="Kevin Sussman"/>
        <s v="Brian Lee Franklin"/>
        <s v="Taran Killam"/>
        <s v="Kurt Fuller"/>
        <s v="Tom Cruise"/>
        <s v="Philip Seymour Hoffman"/>
        <s v="Leighton Meester"/>
        <s v="Kevin Corrigan"/>
        <s v="Ashley Williams"/>
        <s v="Dennis Quaid"/>
        <s v="Christopher Denham"/>
        <s v="Jake Gyllenhaal"/>
        <s v="Alexa PenaVega"/>
        <s v="Alexander Skarsgård"/>
        <s v="Jon Hamm"/>
        <s v="Joel Courtney"/>
        <s v="Topher Grace"/>
        <s v="Katy Mixon"/>
        <s v="Matt Damon"/>
        <s v="Toby Jones"/>
        <s v="Michael Angarano"/>
        <s v="Bérénice Bejo"/>
        <s v="Isaac Hempstead Wright"/>
        <s v="Jennifer Lawrence"/>
        <s v="Tom Wilkinson"/>
        <s v="Joel McHale"/>
        <s v="Ryan Reynolds"/>
        <s v="Max Minghella"/>
        <s v="Shailene Woodley"/>
        <s v="Mem Ferda"/>
        <s v="Channing Tatum"/>
        <s v="Michael Biehn"/>
        <s v="Christian Bale"/>
        <s v="Clifton Collins Jr."/>
        <s v="Robin Wright"/>
        <s v="Quentin Tarantino"/>
        <s v="Christoph Waltz"/>
        <s v="Liam Neeson"/>
        <s v="Don Cheadle"/>
        <s v="Bradley Cooper"/>
        <m/>
        <s v="Emma Stone"/>
        <s v="Drew Waters"/>
        <s v="Lena Dunham"/>
        <s v="Meryl Streep"/>
        <s v="William McNamara"/>
        <s v="Matthew McConaughey"/>
        <s v="Vic Mignogna"/>
        <s v="Jason Statham"/>
        <s v="Bill Cobbs"/>
        <s v="Iko Uwais"/>
        <s v="Robbie Barnes"/>
        <s v="Anthony Hopkins"/>
        <s v="Ari Graynor"/>
        <s v="Mahadeo Shivraj"/>
        <s v="Milla Jovovich"/>
        <s v="Brad Pitt"/>
        <s v="Jordi Mollà"/>
        <s v="Chris Hemsworth"/>
        <s v="Benedict Cumberbatch"/>
        <s v="Matthew Broderick"/>
        <s v="Glenn Morshower"/>
        <s v="Alden Ehrenreich"/>
        <s v="Jeremy Irvine"/>
        <s v="Tom Hardy"/>
        <s v="Robert Pattinson"/>
        <s v="Scarlett Johansson"/>
        <s v="Teri Polo"/>
        <s v="Akon"/>
        <s v="Katie Aselton"/>
        <s v="Jason Marsden"/>
        <s v="Kelly Macdonald"/>
        <s v="Sylvester Stallone"/>
        <s v="Brendan Doogie Milewski"/>
        <s v="Will Ferrell"/>
        <s v="Gerard Butler"/>
        <s v="Jesse McCartney"/>
        <s v="Michael Kelly"/>
        <s v="Dallas Barnett"/>
        <s v="Tom Hanks"/>
        <s v="Dreama Walker"/>
        <s v="J.K. Simmons"/>
        <s v="Christie Burke"/>
        <s v="Dianne Wiest"/>
        <s v="Corbin Bleu"/>
        <s v="Charlie Hunnam"/>
        <s v="David Mamet"/>
        <s v="Justin Chon"/>
        <s v="Zachary Gordon"/>
        <s v="Leonardo DiCaprio"/>
        <s v="Wood Harris"/>
        <s v="Christian Keyes"/>
        <s v="Stephen McHattie"/>
        <s v="Mackenzie Foy"/>
        <s v="Noel Gugliemi"/>
        <s v="Denzel Washington"/>
        <s v="Jerry Stiller"/>
        <s v="James Wolk"/>
        <s v="Santiago Cabrera"/>
        <s v="Greta Gerwig"/>
        <s v="Martin Landau"/>
        <s v="Billy Burke"/>
        <s v="Thomas McDonell"/>
        <s v="Vincent Chimato"/>
        <s v="Eddie Cibrian"/>
        <s v="Russell Tovey"/>
        <s v="Nora Dunn"/>
        <s v="Joseph Gordon-Levitt"/>
        <s v="Jada Pinkett Smith"/>
        <s v="John Amos"/>
        <s v="Robert Clohessy"/>
        <s v="America Olivo"/>
        <s v="Will Smith"/>
        <s v="Omari Hardwick"/>
        <s v="Julia Roberts"/>
        <s v="Bruce Willis"/>
        <s v="Kristen Quintrall"/>
        <s v="Kristen Stewart"/>
        <s v="Fisher Stevens"/>
        <s v="Bob Hoskins"/>
        <s v="Matt Shively"/>
        <s v="Anna Kendrick"/>
        <s v="Bailee Madison"/>
        <s v="Dax Flame"/>
        <s v="Michael Fassbender"/>
        <s v="Bhama"/>
        <s v="Michael Emerson"/>
        <s v="Chris Brown"/>
        <s v="Kenny Johnston"/>
        <s v="Nichole Ceballos"/>
        <s v="Vivica A. Fox"/>
        <s v="Joanna Kulig"/>
        <s v="Jon Favreau"/>
        <s v="Tom Everett Scott"/>
        <s v="Justin Timberlake"/>
        <s v="Lin Shaye"/>
        <s v="Eugenio Derbez"/>
        <s v="Robert Downey Jr."/>
        <s v="Eddie Marsan"/>
        <s v="Nicolas Cage"/>
        <s v="David Jason Perez"/>
        <s v="Chloë Grace Moretz"/>
        <s v="Robert De Niro"/>
        <s v="Alex Pettyfer"/>
        <s v="Lea Michele"/>
        <s v="Matthew Alan"/>
        <s v="Jerry Ferrara"/>
        <s v="Javier Botet"/>
        <s v="Henry Cavill"/>
        <s v="Terry Pheto"/>
        <s v="James Hetfield"/>
        <s v="Steve Buscemi"/>
        <s v="Hugh Jackman"/>
        <s v="Jennifer Lafleur"/>
        <s v="Leehom Wang"/>
        <s v="Devin Ratray"/>
        <s v="Morgan Freeman"/>
        <s v="Boris Kodjoe"/>
        <s v="James Lafferty"/>
        <s v="Ingvar Eggert Sigurðsson"/>
        <s v="Chazz Palminteri"/>
        <s v="Harry Styles"/>
        <s v="John Savage"/>
        <s v="Louis Koo"/>
        <s v="Tim Holmes"/>
        <s v="Dwayne Johnson"/>
        <s v="Tyler James Williams"/>
        <s v="Logan Lerman"/>
        <s v="Steve Coogan"/>
        <s v="Frances Fisher"/>
        <s v="Robin Williams"/>
        <s v="Emily Watson"/>
        <s v="Michael Imperioli"/>
        <s v="Nolan Gerard Funk"/>
        <s v="Samantha Barks"/>
        <s v="Paul Daniel Ayotte"/>
        <s v="Konstantin Khabenskiy"/>
        <s v="Tony Chiu Wai Leung"/>
        <s v="Toni Servillo"/>
        <s v="Daryl Sabara"/>
        <s v="Abigail Spencer"/>
        <s v="Michael Rapaport"/>
        <s v="Aidan Turner"/>
        <s v="J.D. Evermore"/>
        <s v="Jeremy Renner"/>
        <s v="Josh Gad"/>
        <s v="Steve Carell"/>
        <s v="Michael Smiley"/>
        <s v="Callum Rennie"/>
        <s v="Nicholas Gonzalez"/>
        <s v="Laura-Leigh"/>
        <s v="Paul Walker"/>
        <s v="Abigail Evans"/>
        <s v="Monica Barladeanu"/>
        <s v="Li Gong"/>
        <s v="Rami Malek"/>
        <s v="Barry Corbin"/>
        <s v="Gary Oldman"/>
        <s v="Chris Brochu"/>
        <s v="Olivia Munn"/>
        <s v="Tom Cullen"/>
        <s v="Peter Dinklage"/>
        <s v="Zach Gilford"/>
        <s v="Kate Winslet"/>
        <s v="Dominic Cooper"/>
        <s v="Jennifer Garner"/>
        <s v="Blythe Auffarth"/>
        <s v="Zoe Ventoura"/>
        <s v="Kevin P. Farley"/>
        <s v="Bill Murray"/>
        <s v="Joey D. Vieira"/>
        <s v="Teo Halm"/>
        <s v="Chris Noth"/>
        <s v="Josh Hutcherson"/>
        <s v="Wei Tang"/>
        <s v="Siobhan Marshall"/>
        <s v="Hayley Atwell"/>
        <s v="Jordi Vilasuso"/>
        <s v="Marri Savinar"/>
        <s v="Edgar Arreola"/>
        <s v="Laila Haley"/>
        <s v="Billy Crudup"/>
        <s v="Aldis Hodge"/>
        <s v="Nicholas Hamilton"/>
        <s v="Mike Beckingham"/>
        <s v="Marshal Hilton"/>
        <s v="Marco Treviño"/>
        <s v="Harrison Ford"/>
        <s v="Qi Shu"/>
        <s v="Ryan Guzman"/>
        <s v="Kevin Zegers"/>
        <s v="Bella Thorne"/>
        <s v="Pfeifer Brown"/>
        <s v="Busy Philipps"/>
        <s v="A.J. Buckley"/>
        <s v="Ray Winstone"/>
        <s v="Craig Stark"/>
        <s v="Vin Diesel"/>
        <s v="Olivia Wilde"/>
        <s v="Jeff Bridges"/>
        <s v="Tiago Riani"/>
        <s v="Trish Basinger"/>
        <s v="Tamsin Egerton"/>
        <s v="Daniel Radcliffe"/>
        <s v="Leven Rambin"/>
        <s v="Vanessa Lengies"/>
        <s v="Mark Fantasia"/>
        <s v="Toby Stephens"/>
        <s v="Kimberley Crossman"/>
        <s v="Dustin Ingram"/>
        <s v="Scott Takeda"/>
        <s v="Kevin Pollak"/>
        <s v="Fred Willard"/>
        <s v="Jennifer Hale"/>
        <s v="Kari J. Kramer"/>
        <s v="Benjamin A. Onyango"/>
        <s v="Mark Chinnery"/>
        <s v="Alison Brie"/>
        <s v="Sam Trammell"/>
        <s v="François Cluzet"/>
        <s v="Natalie Portman"/>
        <s v="Al Pacino"/>
        <s v="Mckenna Grace"/>
        <s v="Nia Vardalos"/>
        <s v="Samira Wiley"/>
        <s v="Radivoje Bukvic"/>
        <s v="Bryce Dallas Howard"/>
        <s v="Matt Smith"/>
        <s v="William Hurt"/>
        <s v="Zack Ward"/>
        <s v="Peter Firth"/>
        <s v="Carrie Bradstreet"/>
        <s v="Sofia Boutella"/>
        <s v="Stephen Amell"/>
        <s v="Mark Rylance"/>
        <s v="Jason Stuart"/>
        <s v="Lauren Cohan"/>
        <s v="Lea Thompson"/>
        <s v="Michael Raymond-James"/>
        <s v="Eoin Macken"/>
        <s v="Joseph Gilgun"/>
        <s v="Mike Stanley"/>
        <s v="Diahann Carroll"/>
        <s v="Keanu Reeves"/>
        <s v="Donald Faison"/>
        <s v="Frank Grillo"/>
        <s v="Óscar Jaenada"/>
        <s v="Lily Rabe"/>
        <s v="Jung-min Hwang"/>
        <s v="Clive Russell"/>
        <s v="Gordon Pinsent"/>
        <s v="Mathew Buck"/>
        <s v="Amanda Schull"/>
        <s v="David Jason"/>
        <s v="Dorian Missick"/>
        <s v="Bruce Dinsmore"/>
        <s v="Elizabeth Montgomery"/>
        <s v="Michaela Conlin"/>
        <s v="Danny Pino"/>
        <s v="Sarah Michelle Gellar"/>
        <s v="Edgar Ramírez"/>
        <s v="Harold Perrineau"/>
        <s v="Craig T. Nelson"/>
        <s v="Elden Henson"/>
        <s v="Jensen Ackles"/>
        <s v="Rachel Griffiths"/>
        <s v="Julie Benz"/>
        <s v="Krystyna Janda"/>
        <s v="Michael Nyqvist"/>
        <s v="Romola Garai"/>
        <s v="Leah Remini"/>
        <s v="Anne Hathaway"/>
        <s v="Amy Bruni"/>
        <s v="Maria Pia Calzone"/>
        <s v="Nicole 'Snooki' Polizzi"/>
        <s v="Caroline Dhavernas"/>
        <s v="Shirley Henderson"/>
        <s v="Sendhil Ramamurthy"/>
        <s v="Jodi Lyn O'Keefe"/>
        <s v="Brendon Small"/>
        <s v="Carroll O'Connor"/>
        <s v="Rob McElhenney"/>
        <s v="Eric Lloyd"/>
        <s v="Hector Elizondo"/>
        <s v="Adam Arkin"/>
        <s v="Steven Van Zandt"/>
        <s v="Colin Salmon"/>
        <s v="Antonia Thomas"/>
        <s v="Ruth Wilson"/>
        <s v="David Ogden Stiers"/>
        <s v="Tim Conway"/>
        <s v="Lamman Rucker"/>
        <s v="Don Johnson"/>
        <s v="Melinda Clarke"/>
        <s v="Tobias Menzies"/>
        <s v="LeVar Burton"/>
        <s v="Corbin Bernsen"/>
        <s v="Matthew Senreich"/>
        <s v="Cole Hauser"/>
        <s v="Bianca Kajlich"/>
        <s v="Jon Foo"/>
        <s v="Nate Richert"/>
        <s v="Holly Hunter"/>
        <s v="Bex Taylor-Klaus"/>
        <s v="Dan Fogler"/>
        <s v="Justin Fletcher"/>
        <s v="Nicole Beharie"/>
        <s v="Doug Brochu"/>
        <s v="James Morrison"/>
        <s v="Peter Mensah"/>
        <s v="Dee Bradley Baker"/>
        <s v="Christopher Judge"/>
        <s v="Stephen Colbert"/>
        <s v="George Peppard"/>
        <s v="Chris Harrison"/>
        <s v="Ronn Moss"/>
        <s v="Jacek Koman"/>
        <s v="Anna Silk"/>
        <s v="Peter Vaughan"/>
        <s v="Natalie Zea"/>
        <s v="Mary Lynn Rajskub"/>
        <s v="Susan Hampshire"/>
        <s v="Peter Gallagher"/>
        <s v="Nick Wechsler"/>
        <s v="Elizabeth Daily"/>
      </sharedItems>
    </cacheField>
    <cacheField name="Facebook likes - Movie" numFmtId="0">
      <sharedItems containsSemiMixedTypes="0" containsString="0" containsNumber="1" containsInteger="1" minValue="0" maxValue="199000" count="177">
        <n v="63000"/>
        <n v="92"/>
        <n v="2000"/>
        <n v="0"/>
        <n v="24000"/>
        <n v="594"/>
        <n v="7"/>
        <n v="78000"/>
        <n v="35000"/>
        <n v="27000"/>
        <n v="6000"/>
        <n v="13000"/>
        <n v="15000"/>
        <n v="56000"/>
        <n v="7000"/>
        <n v="42000"/>
        <n v="37000"/>
        <n v="14000"/>
        <n v="36000"/>
        <n v="44000"/>
        <n v="30000"/>
        <n v="10000"/>
        <n v="17000"/>
        <n v="48000"/>
        <n v="11000"/>
        <n v="22000"/>
        <n v="54000"/>
        <n v="32000"/>
        <n v="88"/>
        <n v="75000"/>
        <n v="18000"/>
        <n v="651"/>
        <n v="25000"/>
        <n v="381"/>
        <n v="16000"/>
        <n v="26000"/>
        <n v="51000"/>
        <n v="33"/>
        <n v="23000"/>
        <n v="31000"/>
        <n v="19000"/>
        <n v="39000"/>
        <n v="46000"/>
        <n v="29000"/>
        <n v="28000"/>
        <n v="77000"/>
        <n v="33000"/>
        <n v="58"/>
        <n v="389"/>
        <n v="801"/>
        <n v="9000"/>
        <n v="124000"/>
        <n v="238"/>
        <n v="82000"/>
        <n v="590"/>
        <n v="898"/>
        <n v="199000"/>
        <n v="569"/>
        <n v="932"/>
        <n v="38000"/>
        <n v="64000"/>
        <n v="40000"/>
        <n v="71000"/>
        <n v="531"/>
        <n v="223"/>
        <n v="12000"/>
        <n v="20000"/>
        <n v="97000"/>
        <n v="2"/>
        <n v="5000"/>
        <n v="48"/>
        <n v="148000"/>
        <n v="566"/>
        <n v="95000"/>
        <n v="41000"/>
        <n v="73"/>
        <n v="58000"/>
        <n v="57000"/>
        <n v="118000"/>
        <n v="31"/>
        <n v="81"/>
        <n v="105000"/>
        <n v="1000"/>
        <n v="45000"/>
        <n v="283"/>
        <n v="433"/>
        <n v="124"/>
        <n v="60000"/>
        <n v="83000"/>
        <n v="43000"/>
        <n v="604"/>
        <n v="53000"/>
        <n v="54"/>
        <n v="962"/>
        <n v="131000"/>
        <n v="282"/>
        <n v="115000"/>
        <n v="138000"/>
        <n v="68000"/>
        <n v="49000"/>
        <n v="358"/>
        <n v="55000"/>
        <n v="447"/>
        <n v="87"/>
        <n v="570"/>
        <n v="774"/>
        <n v="178"/>
        <n v="70"/>
        <n v="4"/>
        <n v="161"/>
        <n v="213"/>
        <n v="47"/>
        <n v="59000"/>
        <n v="85000"/>
        <n v="80000"/>
        <n v="76000"/>
        <n v="353"/>
        <n v="85"/>
        <n v="34000"/>
        <n v="99000"/>
        <n v="8000"/>
        <n v="114000"/>
        <n v="52"/>
        <n v="21000"/>
        <n v="175"/>
        <n v="677"/>
        <n v="244"/>
        <n v="987"/>
        <n v="8"/>
        <n v="72000"/>
        <n v="689"/>
        <n v="174"/>
        <n v="117000"/>
        <n v="62000"/>
        <n v="67000"/>
        <n v="599"/>
        <n v="36"/>
        <n v="205"/>
        <n v="139"/>
        <n v="73000"/>
        <n v="378"/>
        <n v="724"/>
        <n v="65000"/>
        <n v="9"/>
        <n v="740"/>
        <n v="187"/>
        <n v="89000"/>
        <n v="426"/>
        <n v="361"/>
        <n v="301"/>
        <n v="3000"/>
        <n v="518"/>
        <n v="367"/>
        <n v="22"/>
        <n v="43"/>
        <n v="373"/>
        <n v="265"/>
        <n v="526"/>
        <n v="763"/>
        <n v="57"/>
        <n v="455"/>
        <n v="211"/>
        <n v="532"/>
        <n v="990"/>
        <n v="634"/>
        <n v="834"/>
        <n v="325"/>
        <n v="963"/>
        <n v="558"/>
        <n v="141"/>
        <n v="748"/>
        <n v="64"/>
        <n v="733"/>
        <n v="576"/>
        <n v="632"/>
        <n v="450"/>
        <n v="581"/>
      </sharedItems>
    </cacheField>
    <cacheField name="User Votes" numFmtId="0">
      <sharedItems containsSemiMixedTypes="0" containsString="0" containsNumber="1" containsInteger="1" minValue="6" maxValue="955174" count="491">
        <n v="279179"/>
        <n v="554"/>
        <n v="4212"/>
        <n v="1138"/>
        <n v="5385"/>
        <n v="306320"/>
        <n v="306336"/>
        <n v="41249"/>
        <n v="10986"/>
        <n v="463"/>
        <n v="95"/>
        <n v="301149"/>
        <n v="365104"/>
        <n v="283563"/>
        <n v="32951"/>
        <n v="4550"/>
        <n v="48019"/>
        <n v="35514"/>
        <n v="15775"/>
        <n v="379462"/>
        <n v="15866"/>
        <n v="27117"/>
        <n v="197584"/>
        <n v="287822"/>
        <n v="43867"/>
        <n v="68211"/>
        <n v="200035"/>
        <n v="177383"/>
        <n v="45293"/>
        <n v="190030"/>
        <n v="46347"/>
        <n v="39764"/>
        <n v="75306"/>
        <n v="34809"/>
        <n v="136680"/>
        <n v="49312"/>
        <n v="205284"/>
        <n v="53977"/>
        <n v="43709"/>
        <n v="30511"/>
        <n v="38690"/>
        <n v="1389"/>
        <n v="330152"/>
        <n v="13223"/>
        <n v="136019"/>
        <n v="203111"/>
        <n v="64794"/>
        <n v="375879"/>
        <n v="57"/>
        <n v="318955"/>
        <n v="10196"/>
        <n v="188652"/>
        <n v="27260"/>
        <n v="82327"/>
        <n v="583"/>
        <n v="173848"/>
        <n v="458"/>
        <n v="117999"/>
        <n v="75176"/>
        <n v="148221"/>
        <n v="125"/>
        <n v="75864"/>
        <n v="29147"/>
        <n v="60202"/>
        <n v="66593"/>
        <n v="14280"/>
        <n v="88542"/>
        <n v="136367"/>
        <n v="3865"/>
        <n v="536314"/>
        <n v="149066"/>
        <n v="110073"/>
        <n v="326180"/>
        <n v="8589"/>
        <n v="210542"/>
        <n v="210548"/>
        <n v="116159"/>
        <n v="332276"/>
        <n v="95367"/>
        <n v="111003"/>
        <n v="216"/>
        <n v="385"/>
        <n v="6531"/>
        <n v="2582"/>
        <n v="273556"/>
        <n v="39247"/>
        <n v="575"/>
        <n v="17169"/>
        <n v="24391"/>
        <n v="24997"/>
        <n v="52642"/>
        <n v="204327"/>
        <n v="7100"/>
        <n v="284825"/>
        <n v="24668"/>
        <n v="101977"/>
        <n v="1321"/>
        <n v="199039"/>
        <n v="2551"/>
        <n v="2116"/>
        <n v="32512"/>
        <n v="774"/>
        <n v="2038"/>
        <n v="15665"/>
        <n v="955174"/>
        <n v="203458"/>
        <n v="203461"/>
        <n v="686"/>
        <n v="1231"/>
        <n v="181025"/>
        <n v="12029"/>
        <n v="910"/>
        <n v="264047"/>
        <n v="4377"/>
        <n v="13421"/>
        <n v="3665"/>
        <n v="43982"/>
        <n v="73886"/>
        <n v="6741"/>
        <n v="11233"/>
        <n v="2012"/>
        <n v="6352"/>
        <n v="13227"/>
        <n v="45144"/>
        <n v="428916"/>
        <n v="119213"/>
        <n v="7354"/>
        <n v="108843"/>
        <n v="125198"/>
        <n v="27297"/>
        <n v="268154"/>
        <n v="1034"/>
        <n v="70838"/>
        <n v="237848"/>
        <n v="135286"/>
        <n v="1561"/>
        <n v="26863"/>
        <n v="33107"/>
        <n v="34203"/>
        <n v="243"/>
        <n v="51204"/>
        <n v="72287"/>
        <n v="21176"/>
        <n v="213898"/>
        <n v="23916"/>
        <n v="95274"/>
        <n v="157051"/>
        <n v="456260"/>
        <n v="30284"/>
        <n v="30434"/>
        <n v="7894"/>
        <n v="3499"/>
        <n v="23"/>
        <n v="355126"/>
        <n v="2417"/>
        <n v="82804"/>
        <n v="34643"/>
        <n v="97664"/>
        <n v="761"/>
        <n v="96233"/>
        <n v="109214"/>
        <n v="22105"/>
        <n v="557489"/>
        <n v="106416"/>
        <n v="36494"/>
        <n v="6062"/>
        <n v="4006"/>
        <n v="202967"/>
        <n v="31898"/>
        <n v="106755"/>
        <n v="87665"/>
        <n v="5116"/>
        <n v="28"/>
        <n v="203963"/>
        <n v="59248"/>
        <n v="134869"/>
        <n v="548573"/>
        <n v="21223"/>
        <n v="13359"/>
        <n v="235025"/>
        <n v="79146"/>
        <n v="64"/>
        <n v="322"/>
        <n v="91082"/>
        <n v="447979"/>
        <n v="7286"/>
        <n v="387436"/>
        <n v="85688"/>
        <n v="1920"/>
        <n v="203154"/>
        <n v="291"/>
        <n v="22161"/>
        <n v="83234"/>
        <n v="1370"/>
        <n v="625"/>
        <n v="83171"/>
        <n v="175409"/>
        <n v="175413"/>
        <n v="381148"/>
        <n v="161168"/>
        <n v="19752"/>
        <n v="90046"/>
        <n v="4065"/>
        <n v="86627"/>
        <n v="76094"/>
        <n v="2895"/>
        <n v="37493"/>
        <n v="98741"/>
        <n v="18"/>
        <n v="88241"/>
        <n v="8511"/>
        <n v="844"/>
        <n v="300110"/>
        <n v="80861"/>
        <n v="150618"/>
        <n v="3885"/>
        <n v="41856"/>
        <n v="29282"/>
        <n v="43879"/>
        <n v="2488"/>
        <n v="24557"/>
        <n v="55516"/>
        <n v="362912"/>
        <n v="362933"/>
        <n v="21468"/>
        <n v="13167"/>
        <n v="133177"/>
        <n v="483540"/>
        <n v="92461"/>
        <n v="498397"/>
        <n v="20616"/>
        <n v="60596"/>
        <n v="159931"/>
        <n v="115813"/>
        <n v="780588"/>
        <n v="328067"/>
        <n v="185587"/>
        <n v="11347"/>
        <n v="85"/>
        <n v="316671"/>
        <n v="32103"/>
        <n v="27"/>
        <n v="496749"/>
        <n v="2841"/>
        <n v="2789"/>
        <n v="794"/>
        <n v="34"/>
        <n v="317542"/>
        <n v="455"/>
        <n v="54447"/>
        <n v="1177"/>
        <n v="3089"/>
        <n v="13913"/>
        <n v="341058"/>
        <n v="93"/>
        <n v="6069"/>
        <n v="138582"/>
        <n v="39357"/>
        <n v="2169"/>
        <n v="3104"/>
        <n v="73"/>
        <n v="97045"/>
        <n v="50"/>
        <n v="6964"/>
        <n v="15664"/>
        <n v="431620"/>
        <n v="2041"/>
        <n v="31323"/>
        <n v="13762"/>
        <n v="128682"/>
        <n v="117"/>
        <n v="393"/>
        <n v="333"/>
        <n v="5006"/>
        <n v="103749"/>
        <n v="13279"/>
        <n v="81"/>
        <n v="196217"/>
        <n v="25210"/>
        <n v="27650"/>
        <n v="147128"/>
        <n v="275868"/>
        <n v="195333"/>
        <n v="93548"/>
        <n v="1758"/>
        <n v="119928"/>
        <n v="5637"/>
        <n v="3119"/>
        <n v="292"/>
        <n v="21833"/>
        <n v="117739"/>
        <n v="24"/>
        <n v="188457"/>
        <n v="21098"/>
        <n v="93767"/>
        <n v="9427"/>
        <n v="182983"/>
        <n v="27198"/>
        <n v="1040"/>
        <n v="16645"/>
        <n v="51326"/>
        <n v="13521"/>
        <n v="79909"/>
        <n v="79916"/>
        <n v="62836"/>
        <n v="28429"/>
        <n v="272839"/>
        <n v="139"/>
        <n v="166137"/>
        <n v="130661"/>
        <n v="58752"/>
        <n v="28513"/>
        <n v="28276"/>
        <n v="50041"/>
        <n v="82"/>
        <n v="2138"/>
        <n v="66123"/>
        <n v="28618"/>
        <n v="28621"/>
        <n v="1432"/>
        <n v="20885"/>
        <n v="146"/>
        <n v="36487"/>
        <n v="4091"/>
        <n v="126893"/>
        <n v="47764"/>
        <n v="13"/>
        <n v="67"/>
        <n v="3313"/>
        <n v="272670"/>
        <n v="33354"/>
        <n v="662"/>
        <n v="368"/>
        <n v="17319"/>
        <n v="479047"/>
        <n v="49671"/>
        <n v="32507"/>
        <n v="32513"/>
        <n v="9509"/>
        <n v="60"/>
        <n v="2167"/>
        <n v="3077"/>
        <n v="69757"/>
        <n v="69790"/>
        <n v="4501"/>
        <n v="51892"/>
        <n v="374"/>
        <n v="60926"/>
        <n v="178"/>
        <n v="39440"/>
        <n v="4510"/>
        <n v="58137"/>
        <n v="550"/>
        <n v="389"/>
        <n v="8885"/>
        <n v="40123"/>
        <n v="6276"/>
        <n v="6935"/>
        <n v="19611"/>
        <n v="63"/>
        <n v="13562"/>
        <n v="28041"/>
        <n v="4303"/>
        <n v="40862"/>
        <n v="90"/>
        <n v="2587"/>
        <n v="408"/>
        <n v="23775"/>
        <n v="11744"/>
        <n v="436"/>
        <n v="12276"/>
        <n v="62"/>
        <n v="3302"/>
        <n v="53607"/>
        <n v="118992"/>
        <n v="17533"/>
        <n v="55617"/>
        <n v="27130"/>
        <n v="12572"/>
        <n v="1197"/>
        <n v="16984"/>
        <n v="35654"/>
        <n v="64989"/>
        <n v="162"/>
        <n v="27481"/>
        <n v="20837"/>
        <n v="37750"/>
        <n v="2581"/>
        <n v="106072"/>
        <n v="106221"/>
        <n v="42372"/>
        <n v="15"/>
        <n v="342"/>
        <n v="9866"/>
        <n v="1180"/>
        <n v="17596"/>
        <n v="24407"/>
        <n v="12983"/>
        <n v="4146"/>
        <n v="2379"/>
        <n v="1449"/>
        <n v="32567"/>
        <n v="33"/>
        <n v="111609"/>
        <n v="1212"/>
        <n v="148379"/>
        <n v="849"/>
        <n v="34964"/>
        <n v="6"/>
        <n v="20839"/>
        <n v="38383"/>
        <n v="4438"/>
        <n v="26992"/>
        <n v="3673"/>
        <n v="14251"/>
        <n v="8495"/>
        <n v="11427"/>
        <n v="111506"/>
        <n v="2948"/>
        <n v="101902"/>
        <n v="10111"/>
        <n v="36919"/>
        <n v="2011"/>
        <n v="213483"/>
        <n v="25329"/>
        <n v="299"/>
        <n v="33535"/>
        <n v="12590"/>
        <n v="12591"/>
        <n v="335"/>
        <n v="10388"/>
        <n v="114"/>
        <n v="42746"/>
        <n v="415"/>
        <n v="5563"/>
        <n v="9638"/>
        <n v="29"/>
        <n v="159910"/>
        <n v="12848"/>
        <n v="202115"/>
        <n v="1641"/>
        <n v="7458"/>
        <n v="2258"/>
        <n v="133415"/>
        <n v="954"/>
        <n v="15114"/>
        <n v="29450"/>
        <n v="19164"/>
        <n v="38177"/>
        <n v="2651"/>
        <n v="70568"/>
        <n v="36265"/>
        <n v="1558"/>
        <n v="1922"/>
        <n v="16769"/>
        <n v="42402"/>
        <n v="50391"/>
        <n v="15612"/>
        <n v="22848"/>
        <n v="67315"/>
        <n v="72017"/>
        <n v="32923"/>
        <n v="1781"/>
        <n v="26404"/>
        <n v="2185"/>
        <n v="24420"/>
        <n v="3852"/>
        <n v="18058"/>
        <n v="6762"/>
        <n v="80025"/>
        <n v="7968"/>
        <n v="49049"/>
        <n v="7673"/>
        <n v="6381"/>
        <n v="173172"/>
        <n v="28190"/>
        <n v="63982"/>
        <n v="4181"/>
        <n v="25402"/>
        <n v="4398"/>
        <n v="5478"/>
        <n v="271"/>
        <n v="3828"/>
        <n v="7122"/>
        <n v="3322"/>
        <n v="73839"/>
        <n v="3282"/>
        <n v="437"/>
        <n v="65785"/>
        <n v="5817"/>
        <n v="23664"/>
      </sharedItems>
    </cacheField>
    <cacheField name="Reviews by Crtiics" numFmtId="0">
      <sharedItems containsString="0" containsBlank="1" containsNumber="1" containsInteger="1" minValue="1" maxValue="775"/>
    </cacheField>
    <cacheField name="IMDB Score" numFmtId="0">
      <sharedItems containsSemiMixedTypes="0" containsString="0" containsNumber="1" minValue="1.7" maxValue="9.1" count="61">
        <n v="7.6"/>
        <n v="5.2"/>
        <n v="6.8"/>
        <n v="7.1"/>
        <n v="6.1"/>
        <n v="6.5"/>
        <n v="6.3"/>
        <n v="5.3"/>
        <n v="5.8"/>
        <n v="7.2"/>
        <n v="7.7"/>
        <n v="7.4"/>
        <n v="6.4"/>
        <n v="5.9"/>
        <n v="6.7"/>
        <n v="7.5"/>
        <n v="3.6"/>
        <n v="6.6"/>
        <n v="8"/>
        <n v="7.3"/>
        <n v="6.2"/>
        <n v="4.9000000000000004"/>
        <n v="5.6"/>
        <n v="7.8"/>
        <n v="8.1"/>
        <n v="5.4"/>
        <n v="5.5"/>
        <n v="4.4000000000000004"/>
        <n v="3.7"/>
        <n v="3"/>
        <n v="6"/>
        <n v="4.8"/>
        <n v="5.7"/>
        <n v="5.0999999999999996"/>
        <n v="7"/>
        <n v="6.9"/>
        <n v="8.1999999999999993"/>
        <n v="4.7"/>
        <n v="5"/>
        <n v="3.8"/>
        <n v="4.5999999999999996"/>
        <n v="8.5"/>
        <n v="7.9"/>
        <n v="1.7"/>
        <n v="3.5"/>
        <n v="4.3"/>
        <n v="4.2"/>
        <n v="8.4"/>
        <n v="3.4"/>
        <n v="4.0999999999999996"/>
        <n v="3.9"/>
        <n v="8.6999999999999993"/>
        <n v="4"/>
        <n v="3.2"/>
        <n v="4.5"/>
        <n v="2.2000000000000002"/>
        <n v="8.8000000000000007"/>
        <n v="9.1"/>
        <n v="8.6"/>
        <n v="8.3000000000000007"/>
        <n v="2.9"/>
      </sharedItems>
    </cacheField>
    <cacheField name="Gross Earnings Missing values" numFmtId="0">
      <sharedItems containsSemiMixedTypes="0" containsString="0" containsNumber="1" containsInteger="1" minValue="1332" maxValue="4246455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2010"/>
    <x v="0"/>
    <s v="English"/>
    <x v="0"/>
    <x v="0"/>
    <x v="0"/>
    <x v="0"/>
    <n v="18329466"/>
    <x v="0"/>
    <x v="0"/>
    <x v="0"/>
    <x v="0"/>
    <n v="450"/>
    <x v="0"/>
    <n v="18329466"/>
  </r>
  <r>
    <x v="1"/>
    <n v="2010"/>
    <x v="1"/>
    <s v="English"/>
    <x v="0"/>
    <x v="0"/>
    <x v="1"/>
    <x v="1"/>
    <m/>
    <x v="1"/>
    <x v="1"/>
    <x v="1"/>
    <x v="1"/>
    <n v="20"/>
    <x v="1"/>
    <n v="60438751"/>
  </r>
  <r>
    <x v="2"/>
    <n v="2010"/>
    <x v="2"/>
    <s v="German"/>
    <x v="1"/>
    <x v="1"/>
    <x v="2"/>
    <x v="2"/>
    <n v="59774"/>
    <x v="2"/>
    <x v="2"/>
    <x v="2"/>
    <x v="2"/>
    <n v="76"/>
    <x v="2"/>
    <n v="59774"/>
  </r>
  <r>
    <x v="3"/>
    <n v="2010"/>
    <x v="3"/>
    <s v="English"/>
    <x v="0"/>
    <x v="0"/>
    <x v="3"/>
    <x v="3"/>
    <n v="99851"/>
    <x v="3"/>
    <x v="3"/>
    <x v="3"/>
    <x v="3"/>
    <n v="28"/>
    <x v="3"/>
    <n v="99851"/>
  </r>
  <r>
    <x v="4"/>
    <n v="2010"/>
    <x v="4"/>
    <s v="English"/>
    <x v="2"/>
    <x v="2"/>
    <x v="1"/>
    <x v="4"/>
    <m/>
    <x v="4"/>
    <x v="4"/>
    <x v="3"/>
    <x v="4"/>
    <n v="56"/>
    <x v="4"/>
    <n v="60438751"/>
  </r>
  <r>
    <x v="5"/>
    <n v="2010"/>
    <x v="5"/>
    <s v="English"/>
    <x v="0"/>
    <x v="2"/>
    <x v="4"/>
    <x v="5"/>
    <n v="334185206"/>
    <x v="5"/>
    <x v="5"/>
    <x v="4"/>
    <x v="5"/>
    <n v="451"/>
    <x v="5"/>
    <n v="334185206"/>
  </r>
  <r>
    <x v="5"/>
    <n v="2010"/>
    <x v="5"/>
    <s v="English"/>
    <x v="0"/>
    <x v="2"/>
    <x v="4"/>
    <x v="5"/>
    <n v="334185206"/>
    <x v="5"/>
    <x v="5"/>
    <x v="4"/>
    <x v="6"/>
    <n v="451"/>
    <x v="5"/>
    <n v="334185206"/>
  </r>
  <r>
    <x v="6"/>
    <n v="2010"/>
    <x v="6"/>
    <s v="English"/>
    <x v="0"/>
    <x v="0"/>
    <x v="5"/>
    <x v="6"/>
    <n v="578382"/>
    <x v="6"/>
    <x v="6"/>
    <x v="3"/>
    <x v="7"/>
    <n v="140"/>
    <x v="6"/>
    <n v="578382"/>
  </r>
  <r>
    <x v="7"/>
    <n v="2010"/>
    <x v="7"/>
    <s v="English"/>
    <x v="0"/>
    <x v="2"/>
    <x v="6"/>
    <x v="7"/>
    <n v="25077977"/>
    <x v="7"/>
    <x v="7"/>
    <x v="3"/>
    <x v="8"/>
    <n v="84"/>
    <x v="7"/>
    <n v="25077977"/>
  </r>
  <r>
    <x v="8"/>
    <n v="2010"/>
    <x v="8"/>
    <s v="English"/>
    <x v="0"/>
    <x v="0"/>
    <x v="7"/>
    <x v="8"/>
    <n v="183490"/>
    <x v="8"/>
    <x v="8"/>
    <x v="5"/>
    <x v="9"/>
    <n v="35"/>
    <x v="8"/>
    <n v="183490"/>
  </r>
  <r>
    <x v="9"/>
    <n v="2010"/>
    <x v="2"/>
    <s v="English"/>
    <x v="0"/>
    <x v="0"/>
    <x v="8"/>
    <x v="1"/>
    <m/>
    <x v="9"/>
    <x v="9"/>
    <x v="6"/>
    <x v="10"/>
    <n v="8"/>
    <x v="9"/>
    <n v="60438751"/>
  </r>
  <r>
    <x v="10"/>
    <n v="2011"/>
    <x v="9"/>
    <s v="English"/>
    <x v="3"/>
    <x v="3"/>
    <x v="0"/>
    <x v="9"/>
    <n v="56816662"/>
    <x v="10"/>
    <x v="10"/>
    <x v="7"/>
    <x v="11"/>
    <n v="487"/>
    <x v="10"/>
    <n v="56816662"/>
  </r>
  <r>
    <x v="11"/>
    <n v="2011"/>
    <x v="10"/>
    <s v="English"/>
    <x v="0"/>
    <x v="3"/>
    <x v="9"/>
    <x v="10"/>
    <n v="209364921"/>
    <x v="11"/>
    <x v="11"/>
    <x v="8"/>
    <x v="12"/>
    <n v="432"/>
    <x v="11"/>
    <n v="209364921"/>
  </r>
  <r>
    <x v="12"/>
    <n v="2011"/>
    <x v="11"/>
    <s v="English"/>
    <x v="0"/>
    <x v="3"/>
    <x v="9"/>
    <x v="11"/>
    <n v="75605492"/>
    <x v="12"/>
    <x v="12"/>
    <x v="9"/>
    <x v="13"/>
    <n v="419"/>
    <x v="0"/>
    <n v="75605492"/>
  </r>
  <r>
    <x v="13"/>
    <n v="2011"/>
    <x v="12"/>
    <s v="English"/>
    <x v="4"/>
    <x v="2"/>
    <x v="10"/>
    <x v="7"/>
    <n v="23179303"/>
    <x v="13"/>
    <x v="13"/>
    <x v="10"/>
    <x v="14"/>
    <n v="94"/>
    <x v="8"/>
    <n v="23179303"/>
  </r>
  <r>
    <x v="14"/>
    <n v="2011"/>
    <x v="13"/>
    <s v="English"/>
    <x v="0"/>
    <x v="0"/>
    <x v="11"/>
    <x v="1"/>
    <m/>
    <x v="14"/>
    <x v="14"/>
    <x v="3"/>
    <x v="15"/>
    <n v="131"/>
    <x v="12"/>
    <n v="60438751"/>
  </r>
  <r>
    <x v="15"/>
    <n v="2011"/>
    <x v="2"/>
    <s v="English"/>
    <x v="0"/>
    <x v="3"/>
    <x v="12"/>
    <x v="12"/>
    <n v="39026186"/>
    <x v="15"/>
    <x v="15"/>
    <x v="11"/>
    <x v="16"/>
    <n v="128"/>
    <x v="13"/>
    <n v="39026186"/>
  </r>
  <r>
    <x v="16"/>
    <n v="2011"/>
    <x v="14"/>
    <s v="English"/>
    <x v="0"/>
    <x v="2"/>
    <x v="13"/>
    <x v="0"/>
    <n v="43853424"/>
    <x v="16"/>
    <x v="16"/>
    <x v="12"/>
    <x v="17"/>
    <n v="110"/>
    <x v="3"/>
    <n v="43853424"/>
  </r>
  <r>
    <x v="17"/>
    <n v="2011"/>
    <x v="15"/>
    <s v="English"/>
    <x v="0"/>
    <x v="0"/>
    <x v="14"/>
    <x v="13"/>
    <n v="405614"/>
    <x v="17"/>
    <x v="17"/>
    <x v="3"/>
    <x v="18"/>
    <n v="136"/>
    <x v="14"/>
    <n v="405614"/>
  </r>
  <r>
    <x v="18"/>
    <n v="2011"/>
    <x v="16"/>
    <s v="English"/>
    <x v="0"/>
    <x v="3"/>
    <x v="15"/>
    <x v="14"/>
    <n v="54696902"/>
    <x v="18"/>
    <x v="18"/>
    <x v="13"/>
    <x v="19"/>
    <n v="522"/>
    <x v="15"/>
    <n v="54696902"/>
  </r>
  <r>
    <x v="19"/>
    <n v="2011"/>
    <x v="17"/>
    <s v="English"/>
    <x v="0"/>
    <x v="2"/>
    <x v="16"/>
    <x v="15"/>
    <n v="38536376"/>
    <x v="19"/>
    <x v="19"/>
    <x v="3"/>
    <x v="20"/>
    <n v="76"/>
    <x v="16"/>
    <n v="38536376"/>
  </r>
  <r>
    <x v="20"/>
    <n v="2011"/>
    <x v="18"/>
    <s v="English"/>
    <x v="0"/>
    <x v="0"/>
    <x v="17"/>
    <x v="16"/>
    <n v="10324441"/>
    <x v="20"/>
    <x v="20"/>
    <x v="14"/>
    <x v="21"/>
    <n v="190"/>
    <x v="8"/>
    <n v="10324441"/>
  </r>
  <r>
    <x v="21"/>
    <n v="2011"/>
    <x v="19"/>
    <s v="English"/>
    <x v="0"/>
    <x v="3"/>
    <x v="18"/>
    <x v="17"/>
    <n v="36381716"/>
    <x v="21"/>
    <x v="21"/>
    <x v="15"/>
    <x v="22"/>
    <n v="435"/>
    <x v="4"/>
    <n v="36381716"/>
  </r>
  <r>
    <x v="22"/>
    <n v="2011"/>
    <x v="16"/>
    <s v="English"/>
    <x v="0"/>
    <x v="3"/>
    <x v="12"/>
    <x v="11"/>
    <n v="126975169"/>
    <x v="22"/>
    <x v="22"/>
    <x v="16"/>
    <x v="23"/>
    <n v="539"/>
    <x v="3"/>
    <n v="126975169"/>
  </r>
  <r>
    <x v="23"/>
    <n v="2011"/>
    <x v="2"/>
    <s v="English"/>
    <x v="0"/>
    <x v="0"/>
    <x v="11"/>
    <x v="18"/>
    <n v="6923891"/>
    <x v="23"/>
    <x v="23"/>
    <x v="3"/>
    <x v="24"/>
    <n v="136"/>
    <x v="6"/>
    <n v="6923891"/>
  </r>
  <r>
    <x v="24"/>
    <n v="2011"/>
    <x v="20"/>
    <s v="English"/>
    <x v="0"/>
    <x v="0"/>
    <x v="19"/>
    <x v="19"/>
    <n v="1729969"/>
    <x v="24"/>
    <x v="24"/>
    <x v="17"/>
    <x v="25"/>
    <n v="359"/>
    <x v="11"/>
    <n v="1729969"/>
  </r>
  <r>
    <x v="25"/>
    <n v="2011"/>
    <x v="21"/>
    <s v="English"/>
    <x v="0"/>
    <x v="3"/>
    <x v="13"/>
    <x v="20"/>
    <n v="62453315"/>
    <x v="25"/>
    <x v="25"/>
    <x v="18"/>
    <x v="26"/>
    <n v="413"/>
    <x v="3"/>
    <n v="62453315"/>
  </r>
  <r>
    <x v="26"/>
    <n v="2011"/>
    <x v="22"/>
    <s v="English"/>
    <x v="0"/>
    <x v="2"/>
    <x v="20"/>
    <x v="21"/>
    <n v="77564037"/>
    <x v="26"/>
    <x v="26"/>
    <x v="19"/>
    <x v="27"/>
    <n v="440"/>
    <x v="11"/>
    <n v="77564037"/>
  </r>
  <r>
    <x v="27"/>
    <n v="2011"/>
    <x v="23"/>
    <s v="English"/>
    <x v="0"/>
    <x v="3"/>
    <x v="21"/>
    <x v="22"/>
    <n v="1429260"/>
    <x v="27"/>
    <x v="27"/>
    <x v="3"/>
    <x v="28"/>
    <n v="122"/>
    <x v="17"/>
    <n v="1429260"/>
  </r>
  <r>
    <x v="28"/>
    <n v="2011"/>
    <x v="2"/>
    <s v="English"/>
    <x v="2"/>
    <x v="3"/>
    <x v="22"/>
    <x v="23"/>
    <n v="44667095"/>
    <x v="28"/>
    <x v="28"/>
    <x v="20"/>
    <x v="29"/>
    <n v="576"/>
    <x v="18"/>
    <n v="44667095"/>
  </r>
  <r>
    <x v="29"/>
    <n v="2011"/>
    <x v="24"/>
    <s v="English"/>
    <x v="5"/>
    <x v="0"/>
    <x v="20"/>
    <x v="24"/>
    <m/>
    <x v="29"/>
    <x v="29"/>
    <x v="21"/>
    <x v="30"/>
    <n v="195"/>
    <x v="5"/>
    <n v="60438751"/>
  </r>
  <r>
    <x v="30"/>
    <n v="2011"/>
    <x v="1"/>
    <s v="English"/>
    <x v="0"/>
    <x v="3"/>
    <x v="23"/>
    <x v="25"/>
    <n v="958319"/>
    <x v="30"/>
    <x v="30"/>
    <x v="22"/>
    <x v="31"/>
    <n v="276"/>
    <x v="14"/>
    <n v="958319"/>
  </r>
  <r>
    <x v="31"/>
    <n v="2011"/>
    <x v="25"/>
    <s v="English"/>
    <x v="5"/>
    <x v="3"/>
    <x v="7"/>
    <x v="6"/>
    <n v="46377022"/>
    <x v="31"/>
    <x v="31"/>
    <x v="23"/>
    <x v="32"/>
    <n v="264"/>
    <x v="19"/>
    <n v="46377022"/>
  </r>
  <r>
    <x v="32"/>
    <n v="2011"/>
    <x v="26"/>
    <s v="English"/>
    <x v="0"/>
    <x v="2"/>
    <x v="22"/>
    <x v="26"/>
    <n v="7204138"/>
    <x v="32"/>
    <x v="32"/>
    <x v="24"/>
    <x v="33"/>
    <n v="108"/>
    <x v="20"/>
    <n v="7204138"/>
  </r>
  <r>
    <x v="33"/>
    <n v="2011"/>
    <x v="27"/>
    <s v="English"/>
    <x v="0"/>
    <x v="0"/>
    <x v="24"/>
    <x v="27"/>
    <n v="37035845"/>
    <x v="33"/>
    <x v="33"/>
    <x v="11"/>
    <x v="34"/>
    <n v="215"/>
    <x v="12"/>
    <n v="37035845"/>
  </r>
  <r>
    <x v="34"/>
    <n v="2011"/>
    <x v="28"/>
    <s v="English"/>
    <x v="0"/>
    <x v="3"/>
    <x v="16"/>
    <x v="28"/>
    <n v="21426805"/>
    <x v="34"/>
    <x v="34"/>
    <x v="3"/>
    <x v="35"/>
    <n v="195"/>
    <x v="21"/>
    <n v="21426805"/>
  </r>
  <r>
    <x v="35"/>
    <n v="2011"/>
    <x v="25"/>
    <s v="English"/>
    <x v="0"/>
    <x v="0"/>
    <x v="25"/>
    <x v="7"/>
    <n v="82624961"/>
    <x v="35"/>
    <x v="35"/>
    <x v="25"/>
    <x v="36"/>
    <n v="549"/>
    <x v="19"/>
    <n v="82624961"/>
  </r>
  <r>
    <x v="36"/>
    <n v="2011"/>
    <x v="29"/>
    <s v="English"/>
    <x v="6"/>
    <x v="0"/>
    <x v="10"/>
    <x v="23"/>
    <n v="1357042"/>
    <x v="36"/>
    <x v="36"/>
    <x v="17"/>
    <x v="37"/>
    <n v="167"/>
    <x v="3"/>
    <n v="1357042"/>
  </r>
  <r>
    <x v="37"/>
    <n v="2011"/>
    <x v="25"/>
    <s v="English"/>
    <x v="0"/>
    <x v="3"/>
    <x v="26"/>
    <x v="29"/>
    <n v="48430355"/>
    <x v="37"/>
    <x v="37"/>
    <x v="3"/>
    <x v="38"/>
    <n v="185"/>
    <x v="7"/>
    <n v="48430355"/>
  </r>
  <r>
    <x v="38"/>
    <n v="2011"/>
    <x v="30"/>
    <s v="English"/>
    <x v="1"/>
    <x v="0"/>
    <x v="27"/>
    <x v="24"/>
    <n v="22000"/>
    <x v="38"/>
    <x v="38"/>
    <x v="3"/>
    <x v="39"/>
    <n v="174"/>
    <x v="8"/>
    <n v="22000"/>
  </r>
  <r>
    <x v="39"/>
    <n v="2011"/>
    <x v="31"/>
    <s v="Mandarin"/>
    <x v="7"/>
    <x v="0"/>
    <x v="28"/>
    <x v="30"/>
    <n v="9213"/>
    <x v="39"/>
    <x v="39"/>
    <x v="11"/>
    <x v="40"/>
    <n v="136"/>
    <x v="0"/>
    <n v="9213"/>
  </r>
  <r>
    <x v="40"/>
    <n v="2011"/>
    <x v="26"/>
    <s v="English"/>
    <x v="0"/>
    <x v="0"/>
    <x v="29"/>
    <x v="31"/>
    <n v="40557"/>
    <x v="40"/>
    <x v="40"/>
    <x v="3"/>
    <x v="41"/>
    <n v="66"/>
    <x v="22"/>
    <n v="40557"/>
  </r>
  <r>
    <x v="41"/>
    <n v="2011"/>
    <x v="32"/>
    <s v="English"/>
    <x v="0"/>
    <x v="0"/>
    <x v="30"/>
    <x v="32"/>
    <n v="102515793"/>
    <x v="41"/>
    <x v="41"/>
    <x v="26"/>
    <x v="42"/>
    <n v="517"/>
    <x v="23"/>
    <n v="102515793"/>
  </r>
  <r>
    <x v="42"/>
    <n v="2011"/>
    <x v="33"/>
    <s v="English"/>
    <x v="0"/>
    <x v="3"/>
    <x v="6"/>
    <x v="33"/>
    <n v="638476"/>
    <x v="42"/>
    <x v="42"/>
    <x v="3"/>
    <x v="43"/>
    <n v="130"/>
    <x v="17"/>
    <n v="638476"/>
  </r>
  <r>
    <x v="43"/>
    <n v="2011"/>
    <x v="34"/>
    <s v="English"/>
    <x v="0"/>
    <x v="3"/>
    <x v="2"/>
    <x v="34"/>
    <n v="98780042"/>
    <x v="43"/>
    <x v="43"/>
    <x v="17"/>
    <x v="44"/>
    <n v="447"/>
    <x v="8"/>
    <n v="98780042"/>
  </r>
  <r>
    <x v="44"/>
    <n v="2011"/>
    <x v="35"/>
    <s v="English"/>
    <x v="0"/>
    <x v="0"/>
    <x v="31"/>
    <x v="16"/>
    <n v="51533608"/>
    <x v="44"/>
    <x v="44"/>
    <x v="27"/>
    <x v="45"/>
    <n v="408"/>
    <x v="2"/>
    <n v="51533608"/>
  </r>
  <r>
    <x v="45"/>
    <n v="2011"/>
    <x v="36"/>
    <s v="English"/>
    <x v="8"/>
    <x v="0"/>
    <x v="32"/>
    <x v="35"/>
    <n v="5359774"/>
    <x v="45"/>
    <x v="45"/>
    <x v="22"/>
    <x v="46"/>
    <n v="261"/>
    <x v="19"/>
    <n v="5359774"/>
  </r>
  <r>
    <x v="46"/>
    <n v="2011"/>
    <x v="26"/>
    <s v="English"/>
    <x v="0"/>
    <x v="0"/>
    <x v="33"/>
    <x v="36"/>
    <n v="254455986"/>
    <x v="46"/>
    <x v="46"/>
    <x v="13"/>
    <x v="47"/>
    <n v="383"/>
    <x v="5"/>
    <n v="254455986"/>
  </r>
  <r>
    <x v="47"/>
    <n v="2011"/>
    <x v="3"/>
    <s v="English"/>
    <x v="0"/>
    <x v="0"/>
    <x v="3"/>
    <x v="37"/>
    <n v="2245"/>
    <x v="47"/>
    <x v="47"/>
    <x v="28"/>
    <x v="48"/>
    <n v="3"/>
    <x v="9"/>
    <n v="2245"/>
  </r>
  <r>
    <x v="48"/>
    <n v="2011"/>
    <x v="1"/>
    <s v="English"/>
    <x v="0"/>
    <x v="3"/>
    <x v="28"/>
    <x v="16"/>
    <n v="169705587"/>
    <x v="48"/>
    <x v="48"/>
    <x v="29"/>
    <x v="49"/>
    <n v="373"/>
    <x v="24"/>
    <n v="169705587"/>
  </r>
  <r>
    <x v="49"/>
    <n v="2011"/>
    <x v="37"/>
    <s v="English"/>
    <x v="0"/>
    <x v="0"/>
    <x v="6"/>
    <x v="35"/>
    <m/>
    <x v="49"/>
    <x v="49"/>
    <x v="3"/>
    <x v="50"/>
    <n v="26"/>
    <x v="25"/>
    <n v="60438751"/>
  </r>
  <r>
    <x v="50"/>
    <n v="2011"/>
    <x v="1"/>
    <s v="English"/>
    <x v="0"/>
    <x v="0"/>
    <x v="5"/>
    <x v="38"/>
    <n v="40962534"/>
    <x v="50"/>
    <x v="6"/>
    <x v="25"/>
    <x v="51"/>
    <n v="421"/>
    <x v="3"/>
    <n v="40962534"/>
  </r>
  <r>
    <x v="51"/>
    <n v="2011"/>
    <x v="38"/>
    <s v="English"/>
    <x v="0"/>
    <x v="0"/>
    <x v="5"/>
    <x v="39"/>
    <n v="77501"/>
    <x v="51"/>
    <x v="50"/>
    <x v="3"/>
    <x v="52"/>
    <n v="292"/>
    <x v="26"/>
    <n v="77501"/>
  </r>
  <r>
    <x v="52"/>
    <n v="2011"/>
    <x v="39"/>
    <s v="English"/>
    <x v="5"/>
    <x v="3"/>
    <x v="34"/>
    <x v="40"/>
    <n v="29959436"/>
    <x v="52"/>
    <x v="51"/>
    <x v="30"/>
    <x v="53"/>
    <n v="331"/>
    <x v="12"/>
    <n v="29959436"/>
  </r>
  <r>
    <x v="53"/>
    <n v="2011"/>
    <x v="40"/>
    <s v="English"/>
    <x v="0"/>
    <x v="3"/>
    <x v="4"/>
    <x v="41"/>
    <m/>
    <x v="53"/>
    <x v="52"/>
    <x v="31"/>
    <x v="54"/>
    <n v="2"/>
    <x v="27"/>
    <n v="60438751"/>
  </r>
  <r>
    <x v="54"/>
    <n v="2011"/>
    <x v="41"/>
    <s v="English"/>
    <x v="0"/>
    <x v="0"/>
    <x v="24"/>
    <x v="42"/>
    <n v="57981889"/>
    <x v="54"/>
    <x v="53"/>
    <x v="32"/>
    <x v="55"/>
    <n v="274"/>
    <x v="19"/>
    <n v="57981889"/>
  </r>
  <r>
    <x v="55"/>
    <n v="2011"/>
    <x v="42"/>
    <s v="English"/>
    <x v="0"/>
    <x v="2"/>
    <x v="35"/>
    <x v="23"/>
    <m/>
    <x v="55"/>
    <x v="54"/>
    <x v="33"/>
    <x v="56"/>
    <n v="7"/>
    <x v="28"/>
    <n v="60438751"/>
  </r>
  <r>
    <x v="56"/>
    <n v="2011"/>
    <x v="43"/>
    <s v="English"/>
    <x v="0"/>
    <x v="0"/>
    <x v="15"/>
    <x v="42"/>
    <n v="29113588"/>
    <x v="56"/>
    <x v="55"/>
    <x v="34"/>
    <x v="57"/>
    <n v="252"/>
    <x v="17"/>
    <n v="29113588"/>
  </r>
  <r>
    <x v="57"/>
    <n v="2011"/>
    <x v="44"/>
    <s v="English"/>
    <x v="0"/>
    <x v="2"/>
    <x v="36"/>
    <x v="43"/>
    <n v="88625922"/>
    <x v="57"/>
    <x v="56"/>
    <x v="35"/>
    <x v="58"/>
    <n v="398"/>
    <x v="3"/>
    <n v="88625922"/>
  </r>
  <r>
    <x v="58"/>
    <n v="2011"/>
    <x v="43"/>
    <s v="Indonesian"/>
    <x v="9"/>
    <x v="0"/>
    <x v="33"/>
    <x v="44"/>
    <n v="4105123"/>
    <x v="58"/>
    <x v="57"/>
    <x v="36"/>
    <x v="59"/>
    <n v="481"/>
    <x v="0"/>
    <n v="4105123"/>
  </r>
  <r>
    <x v="59"/>
    <n v="2011"/>
    <x v="45"/>
    <s v="English"/>
    <x v="0"/>
    <x v="3"/>
    <x v="37"/>
    <x v="45"/>
    <m/>
    <x v="59"/>
    <x v="58"/>
    <x v="37"/>
    <x v="60"/>
    <m/>
    <x v="29"/>
    <n v="60438751"/>
  </r>
  <r>
    <x v="60"/>
    <n v="2011"/>
    <x v="46"/>
    <s v="English"/>
    <x v="0"/>
    <x v="3"/>
    <x v="38"/>
    <x v="46"/>
    <n v="33037754"/>
    <x v="60"/>
    <x v="59"/>
    <x v="38"/>
    <x v="61"/>
    <n v="267"/>
    <x v="30"/>
    <n v="33037754"/>
  </r>
  <r>
    <x v="61"/>
    <n v="2011"/>
    <x v="45"/>
    <s v="English"/>
    <x v="0"/>
    <x v="3"/>
    <x v="23"/>
    <x v="47"/>
    <n v="37300107"/>
    <x v="61"/>
    <x v="13"/>
    <x v="3"/>
    <x v="62"/>
    <n v="138"/>
    <x v="31"/>
    <n v="37300107"/>
  </r>
  <r>
    <x v="62"/>
    <n v="2011"/>
    <x v="26"/>
    <s v="English"/>
    <x v="0"/>
    <x v="0"/>
    <x v="35"/>
    <x v="48"/>
    <n v="30538669"/>
    <x v="62"/>
    <x v="60"/>
    <x v="3"/>
    <x v="63"/>
    <n v="146"/>
    <x v="32"/>
    <n v="30538669"/>
  </r>
  <r>
    <x v="63"/>
    <n v="2011"/>
    <x v="47"/>
    <s v="English"/>
    <x v="0"/>
    <x v="2"/>
    <x v="36"/>
    <x v="49"/>
    <n v="142614158"/>
    <x v="63"/>
    <x v="61"/>
    <x v="39"/>
    <x v="64"/>
    <n v="172"/>
    <x v="26"/>
    <n v="142614158"/>
  </r>
  <r>
    <x v="64"/>
    <n v="2011"/>
    <x v="41"/>
    <s v="English"/>
    <x v="0"/>
    <x v="0"/>
    <x v="6"/>
    <x v="23"/>
    <n v="28870"/>
    <x v="64"/>
    <x v="37"/>
    <x v="3"/>
    <x v="65"/>
    <n v="62"/>
    <x v="33"/>
    <n v="28870"/>
  </r>
  <r>
    <x v="65"/>
    <n v="2011"/>
    <x v="48"/>
    <s v="English"/>
    <x v="1"/>
    <x v="3"/>
    <x v="17"/>
    <x v="50"/>
    <n v="20315324"/>
    <x v="65"/>
    <x v="62"/>
    <x v="40"/>
    <x v="66"/>
    <n v="228"/>
    <x v="8"/>
    <n v="20315324"/>
  </r>
  <r>
    <x v="66"/>
    <n v="2011"/>
    <x v="49"/>
    <s v="English"/>
    <x v="0"/>
    <x v="3"/>
    <x v="39"/>
    <x v="14"/>
    <n v="13303319"/>
    <x v="66"/>
    <x v="63"/>
    <x v="41"/>
    <x v="67"/>
    <n v="584"/>
    <x v="14"/>
    <n v="13303319"/>
  </r>
  <r>
    <x v="67"/>
    <n v="2011"/>
    <x v="50"/>
    <s v="English"/>
    <x v="3"/>
    <x v="3"/>
    <x v="33"/>
    <x v="51"/>
    <n v="1068392"/>
    <x v="67"/>
    <x v="64"/>
    <x v="2"/>
    <x v="68"/>
    <n v="77"/>
    <x v="13"/>
    <n v="1068392"/>
  </r>
  <r>
    <x v="68"/>
    <n v="2011"/>
    <x v="51"/>
    <s v="English"/>
    <x v="0"/>
    <x v="3"/>
    <x v="25"/>
    <x v="52"/>
    <n v="181015141"/>
    <x v="68"/>
    <x v="65"/>
    <x v="0"/>
    <x v="69"/>
    <n v="516"/>
    <x v="34"/>
    <n v="181015141"/>
  </r>
  <r>
    <x v="69"/>
    <n v="2011"/>
    <x v="52"/>
    <s v="English"/>
    <x v="2"/>
    <x v="0"/>
    <x v="40"/>
    <x v="7"/>
    <n v="24104113"/>
    <x v="69"/>
    <x v="66"/>
    <x v="4"/>
    <x v="70"/>
    <n v="466"/>
    <x v="3"/>
    <n v="24104113"/>
  </r>
  <r>
    <x v="70"/>
    <n v="2011"/>
    <x v="53"/>
    <s v="English"/>
    <x v="0"/>
    <x v="3"/>
    <x v="41"/>
    <x v="50"/>
    <n v="78009155"/>
    <x v="70"/>
    <x v="67"/>
    <x v="3"/>
    <x v="71"/>
    <n v="236"/>
    <x v="20"/>
    <n v="78009155"/>
  </r>
  <r>
    <x v="71"/>
    <n v="2011"/>
    <x v="54"/>
    <s v="English"/>
    <x v="0"/>
    <x v="3"/>
    <x v="42"/>
    <x v="53"/>
    <n v="352358779"/>
    <x v="71"/>
    <x v="68"/>
    <x v="42"/>
    <x v="72"/>
    <n v="428"/>
    <x v="6"/>
    <n v="352358779"/>
  </r>
  <r>
    <x v="72"/>
    <n v="2011"/>
    <x v="55"/>
    <s v="English"/>
    <x v="0"/>
    <x v="0"/>
    <x v="1"/>
    <x v="54"/>
    <m/>
    <x v="72"/>
    <x v="69"/>
    <x v="3"/>
    <x v="73"/>
    <n v="112"/>
    <x v="31"/>
    <n v="60438751"/>
  </r>
  <r>
    <x v="73"/>
    <n v="2011"/>
    <x v="56"/>
    <s v="English"/>
    <x v="5"/>
    <x v="3"/>
    <x v="43"/>
    <x v="28"/>
    <n v="61094903"/>
    <x v="73"/>
    <x v="44"/>
    <x v="43"/>
    <x v="74"/>
    <n v="349"/>
    <x v="35"/>
    <n v="61094903"/>
  </r>
  <r>
    <x v="73"/>
    <n v="2011"/>
    <x v="56"/>
    <s v="English"/>
    <x v="5"/>
    <x v="3"/>
    <x v="43"/>
    <x v="28"/>
    <n v="61094903"/>
    <x v="73"/>
    <x v="44"/>
    <x v="43"/>
    <x v="75"/>
    <n v="349"/>
    <x v="35"/>
    <n v="61094903"/>
  </r>
  <r>
    <x v="74"/>
    <n v="2011"/>
    <x v="8"/>
    <s v="English"/>
    <x v="0"/>
    <x v="3"/>
    <x v="28"/>
    <x v="55"/>
    <n v="79883359"/>
    <x v="26"/>
    <x v="70"/>
    <x v="44"/>
    <x v="76"/>
    <n v="388"/>
    <x v="9"/>
    <n v="79883359"/>
  </r>
  <r>
    <x v="75"/>
    <n v="2011"/>
    <x v="57"/>
    <s v="English"/>
    <x v="0"/>
    <x v="3"/>
    <x v="44"/>
    <x v="16"/>
    <n v="13651662"/>
    <x v="74"/>
    <x v="71"/>
    <x v="45"/>
    <x v="77"/>
    <n v="317"/>
    <x v="36"/>
    <n v="13651662"/>
  </r>
  <r>
    <x v="76"/>
    <n v="2011"/>
    <x v="23"/>
    <s v="English"/>
    <x v="0"/>
    <x v="3"/>
    <x v="45"/>
    <x v="56"/>
    <n v="58700247"/>
    <x v="75"/>
    <x v="72"/>
    <x v="46"/>
    <x v="78"/>
    <n v="279"/>
    <x v="35"/>
    <n v="58700247"/>
  </r>
  <r>
    <x v="77"/>
    <n v="2011"/>
    <x v="58"/>
    <s v="English"/>
    <x v="0"/>
    <x v="2"/>
    <x v="7"/>
    <x v="57"/>
    <n v="75621915"/>
    <x v="76"/>
    <x v="73"/>
    <x v="25"/>
    <x v="79"/>
    <n v="257"/>
    <x v="3"/>
    <n v="75621915"/>
  </r>
  <r>
    <x v="78"/>
    <n v="2011"/>
    <x v="41"/>
    <s v="English"/>
    <x v="0"/>
    <x v="4"/>
    <x v="35"/>
    <x v="19"/>
    <m/>
    <x v="77"/>
    <x v="74"/>
    <x v="47"/>
    <x v="80"/>
    <m/>
    <x v="26"/>
    <n v="60438751"/>
  </r>
  <r>
    <x v="79"/>
    <n v="2012"/>
    <x v="59"/>
    <s v="English"/>
    <x v="10"/>
    <x v="0"/>
    <x v="46"/>
    <x v="58"/>
    <m/>
    <x v="78"/>
    <x v="75"/>
    <x v="48"/>
    <x v="81"/>
    <n v="6"/>
    <x v="22"/>
    <n v="60438751"/>
  </r>
  <r>
    <x v="80"/>
    <n v="2012"/>
    <x v="24"/>
    <s v="English"/>
    <x v="0"/>
    <x v="0"/>
    <x v="21"/>
    <x v="59"/>
    <m/>
    <x v="79"/>
    <x v="76"/>
    <x v="3"/>
    <x v="82"/>
    <n v="95"/>
    <x v="37"/>
    <n v="60438751"/>
  </r>
  <r>
    <x v="81"/>
    <n v="2012"/>
    <x v="25"/>
    <s v="English"/>
    <x v="0"/>
    <x v="3"/>
    <x v="4"/>
    <x v="60"/>
    <n v="594904"/>
    <x v="80"/>
    <x v="77"/>
    <x v="3"/>
    <x v="83"/>
    <n v="38"/>
    <x v="30"/>
    <n v="594904"/>
  </r>
  <r>
    <x v="82"/>
    <n v="2012"/>
    <x v="47"/>
    <s v="English"/>
    <x v="0"/>
    <x v="2"/>
    <x v="15"/>
    <x v="61"/>
    <n v="237282182"/>
    <x v="81"/>
    <x v="78"/>
    <x v="41"/>
    <x v="84"/>
    <n v="488"/>
    <x v="9"/>
    <n v="237282182"/>
  </r>
  <r>
    <x v="83"/>
    <n v="2012"/>
    <x v="37"/>
    <s v="English"/>
    <x v="0"/>
    <x v="0"/>
    <x v="47"/>
    <x v="62"/>
    <n v="9483821"/>
    <x v="82"/>
    <x v="79"/>
    <x v="21"/>
    <x v="85"/>
    <n v="279"/>
    <x v="32"/>
    <n v="9483821"/>
  </r>
  <r>
    <x v="84"/>
    <n v="2012"/>
    <x v="3"/>
    <s v="English"/>
    <x v="0"/>
    <x v="5"/>
    <x v="48"/>
    <x v="63"/>
    <n v="111300"/>
    <x v="83"/>
    <x v="80"/>
    <x v="49"/>
    <x v="86"/>
    <n v="22"/>
    <x v="15"/>
    <n v="111300"/>
  </r>
  <r>
    <x v="85"/>
    <n v="2012"/>
    <x v="60"/>
    <s v="Spanish"/>
    <x v="0"/>
    <x v="0"/>
    <x v="49"/>
    <x v="35"/>
    <n v="5895238"/>
    <x v="84"/>
    <x v="81"/>
    <x v="50"/>
    <x v="87"/>
    <n v="133"/>
    <x v="26"/>
    <n v="5895238"/>
  </r>
  <r>
    <x v="86"/>
    <n v="2012"/>
    <x v="2"/>
    <s v="English"/>
    <x v="0"/>
    <x v="0"/>
    <x v="47"/>
    <x v="64"/>
    <n v="3094687"/>
    <x v="85"/>
    <x v="60"/>
    <x v="3"/>
    <x v="88"/>
    <n v="193"/>
    <x v="14"/>
    <n v="3094687"/>
  </r>
  <r>
    <x v="87"/>
    <n v="2012"/>
    <x v="11"/>
    <s v="English"/>
    <x v="0"/>
    <x v="2"/>
    <x v="50"/>
    <x v="7"/>
    <n v="6002756"/>
    <x v="86"/>
    <x v="82"/>
    <x v="11"/>
    <x v="89"/>
    <n v="116"/>
    <x v="9"/>
    <n v="6002756"/>
  </r>
  <r>
    <x v="88"/>
    <n v="2012"/>
    <x v="61"/>
    <s v="English"/>
    <x v="0"/>
    <x v="0"/>
    <x v="48"/>
    <x v="65"/>
    <n v="18112929"/>
    <x v="87"/>
    <x v="83"/>
    <x v="4"/>
    <x v="90"/>
    <n v="270"/>
    <x v="38"/>
    <n v="18112929"/>
  </r>
  <r>
    <x v="89"/>
    <n v="2012"/>
    <x v="30"/>
    <s v="English"/>
    <x v="0"/>
    <x v="3"/>
    <x v="16"/>
    <x v="66"/>
    <n v="64572496"/>
    <x v="88"/>
    <x v="84"/>
    <x v="27"/>
    <x v="91"/>
    <n v="414"/>
    <x v="3"/>
    <n v="64572496"/>
  </r>
  <r>
    <x v="90"/>
    <n v="2012"/>
    <x v="62"/>
    <s v="English"/>
    <x v="0"/>
    <x v="2"/>
    <x v="23"/>
    <x v="67"/>
    <n v="12495865"/>
    <x v="89"/>
    <x v="85"/>
    <x v="3"/>
    <x v="92"/>
    <n v="73"/>
    <x v="2"/>
    <n v="12495865"/>
  </r>
  <r>
    <x v="91"/>
    <n v="2012"/>
    <x v="63"/>
    <s v="English"/>
    <x v="1"/>
    <x v="0"/>
    <x v="51"/>
    <x v="68"/>
    <n v="27098580"/>
    <x v="2"/>
    <x v="86"/>
    <x v="51"/>
    <x v="93"/>
    <n v="511"/>
    <x v="15"/>
    <n v="27098580"/>
  </r>
  <r>
    <x v="92"/>
    <n v="2012"/>
    <x v="64"/>
    <s v="English"/>
    <x v="0"/>
    <x v="0"/>
    <x v="6"/>
    <x v="69"/>
    <n v="318622"/>
    <x v="90"/>
    <x v="87"/>
    <x v="3"/>
    <x v="94"/>
    <n v="286"/>
    <x v="12"/>
    <n v="318622"/>
  </r>
  <r>
    <x v="93"/>
    <n v="2012"/>
    <x v="59"/>
    <s v="English"/>
    <x v="0"/>
    <x v="0"/>
    <x v="10"/>
    <x v="16"/>
    <n v="66489425"/>
    <x v="91"/>
    <x v="88"/>
    <x v="3"/>
    <x v="95"/>
    <n v="270"/>
    <x v="5"/>
    <n v="66489425"/>
  </r>
  <r>
    <x v="94"/>
    <n v="2012"/>
    <x v="65"/>
    <s v="English"/>
    <x v="11"/>
    <x v="0"/>
    <x v="49"/>
    <x v="60"/>
    <m/>
    <x v="92"/>
    <x v="89"/>
    <x v="52"/>
    <x v="96"/>
    <n v="22"/>
    <x v="39"/>
    <n v="60438751"/>
  </r>
  <r>
    <x v="95"/>
    <n v="2012"/>
    <x v="66"/>
    <s v="English"/>
    <x v="0"/>
    <x v="3"/>
    <x v="43"/>
    <x v="70"/>
    <n v="79711678"/>
    <x v="5"/>
    <x v="5"/>
    <x v="53"/>
    <x v="97"/>
    <n v="526"/>
    <x v="20"/>
    <n v="79711678"/>
  </r>
  <r>
    <x v="96"/>
    <n v="2012"/>
    <x v="2"/>
    <s v="English"/>
    <x v="0"/>
    <x v="3"/>
    <x v="36"/>
    <x v="71"/>
    <n v="793352"/>
    <x v="93"/>
    <x v="90"/>
    <x v="3"/>
    <x v="98"/>
    <n v="57"/>
    <x v="33"/>
    <n v="793352"/>
  </r>
  <r>
    <x v="97"/>
    <n v="2012"/>
    <x v="67"/>
    <s v="English"/>
    <x v="0"/>
    <x v="3"/>
    <x v="33"/>
    <x v="72"/>
    <m/>
    <x v="94"/>
    <x v="91"/>
    <x v="3"/>
    <x v="99"/>
    <n v="17"/>
    <x v="17"/>
    <n v="60438751"/>
  </r>
  <r>
    <x v="98"/>
    <n v="2012"/>
    <x v="41"/>
    <s v="English"/>
    <x v="0"/>
    <x v="0"/>
    <x v="46"/>
    <x v="66"/>
    <n v="65804"/>
    <x v="95"/>
    <x v="92"/>
    <x v="3"/>
    <x v="100"/>
    <n v="162"/>
    <x v="6"/>
    <n v="65804"/>
  </r>
  <r>
    <x v="99"/>
    <n v="2012"/>
    <x v="3"/>
    <s v="English"/>
    <x v="0"/>
    <x v="3"/>
    <x v="1"/>
    <x v="4"/>
    <n v="151389"/>
    <x v="96"/>
    <x v="93"/>
    <x v="54"/>
    <x v="101"/>
    <n v="39"/>
    <x v="3"/>
    <n v="151389"/>
  </r>
  <r>
    <x v="100"/>
    <n v="2012"/>
    <x v="68"/>
    <s v="English"/>
    <x v="0"/>
    <x v="5"/>
    <x v="35"/>
    <x v="4"/>
    <n v="1332"/>
    <x v="97"/>
    <x v="94"/>
    <x v="55"/>
    <x v="102"/>
    <n v="29"/>
    <x v="40"/>
    <n v="1332"/>
  </r>
  <r>
    <x v="101"/>
    <n v="2012"/>
    <x v="69"/>
    <s v="English"/>
    <x v="0"/>
    <x v="2"/>
    <x v="0"/>
    <x v="73"/>
    <n v="49002815"/>
    <x v="98"/>
    <x v="95"/>
    <x v="3"/>
    <x v="103"/>
    <n v="88"/>
    <x v="12"/>
    <n v="49002815"/>
  </r>
  <r>
    <x v="102"/>
    <n v="2012"/>
    <x v="70"/>
    <s v="English"/>
    <x v="0"/>
    <x v="0"/>
    <x v="52"/>
    <x v="70"/>
    <n v="162804648"/>
    <x v="99"/>
    <x v="96"/>
    <x v="56"/>
    <x v="104"/>
    <n v="765"/>
    <x v="41"/>
    <n v="162804648"/>
  </r>
  <r>
    <x v="103"/>
    <n v="2012"/>
    <x v="71"/>
    <s v="English"/>
    <x v="5"/>
    <x v="0"/>
    <x v="46"/>
    <x v="12"/>
    <n v="13401683"/>
    <x v="100"/>
    <x v="97"/>
    <x v="42"/>
    <x v="105"/>
    <n v="432"/>
    <x v="3"/>
    <n v="13401683"/>
  </r>
  <r>
    <x v="103"/>
    <n v="2012"/>
    <x v="71"/>
    <s v="English"/>
    <x v="5"/>
    <x v="0"/>
    <x v="46"/>
    <x v="12"/>
    <n v="13401683"/>
    <x v="100"/>
    <x v="97"/>
    <x v="42"/>
    <x v="106"/>
    <n v="432"/>
    <x v="3"/>
    <n v="13401683"/>
  </r>
  <r>
    <x v="104"/>
    <n v="2012"/>
    <x v="25"/>
    <s v="English"/>
    <x v="0"/>
    <x v="5"/>
    <x v="26"/>
    <x v="74"/>
    <m/>
    <x v="101"/>
    <x v="98"/>
    <x v="57"/>
    <x v="107"/>
    <n v="4"/>
    <x v="25"/>
    <n v="60438751"/>
  </r>
  <r>
    <x v="105"/>
    <n v="2012"/>
    <x v="68"/>
    <s v="English"/>
    <x v="11"/>
    <x v="5"/>
    <x v="21"/>
    <x v="33"/>
    <n v="1521"/>
    <x v="102"/>
    <x v="99"/>
    <x v="58"/>
    <x v="108"/>
    <n v="56"/>
    <x v="32"/>
    <n v="1521"/>
  </r>
  <r>
    <x v="106"/>
    <n v="2012"/>
    <x v="41"/>
    <s v="English"/>
    <x v="0"/>
    <x v="0"/>
    <x v="10"/>
    <x v="54"/>
    <n v="40983001"/>
    <x v="103"/>
    <x v="18"/>
    <x v="59"/>
    <x v="109"/>
    <n v="355"/>
    <x v="10"/>
    <n v="40983001"/>
  </r>
  <r>
    <x v="107"/>
    <n v="2012"/>
    <x v="72"/>
    <s v="French"/>
    <x v="2"/>
    <x v="2"/>
    <x v="3"/>
    <x v="75"/>
    <n v="71442"/>
    <x v="104"/>
    <x v="100"/>
    <x v="3"/>
    <x v="110"/>
    <n v="99"/>
    <x v="42"/>
    <n v="71442"/>
  </r>
  <r>
    <x v="108"/>
    <n v="2012"/>
    <x v="73"/>
    <s v="English"/>
    <x v="0"/>
    <x v="0"/>
    <x v="3"/>
    <x v="76"/>
    <n v="2833383"/>
    <x v="105"/>
    <x v="101"/>
    <x v="3"/>
    <x v="111"/>
    <n v="16"/>
    <x v="32"/>
    <n v="2833383"/>
  </r>
  <r>
    <x v="109"/>
    <n v="2012"/>
    <x v="20"/>
    <s v="English"/>
    <x v="0"/>
    <x v="0"/>
    <x v="53"/>
    <x v="77"/>
    <n v="93749203"/>
    <x v="106"/>
    <x v="102"/>
    <x v="60"/>
    <x v="112"/>
    <n v="449"/>
    <x v="19"/>
    <n v="93749203"/>
  </r>
  <r>
    <x v="110"/>
    <n v="2012"/>
    <x v="74"/>
    <s v="English"/>
    <x v="0"/>
    <x v="2"/>
    <x v="23"/>
    <x v="78"/>
    <m/>
    <x v="107"/>
    <x v="103"/>
    <x v="3"/>
    <x v="113"/>
    <n v="12"/>
    <x v="43"/>
    <n v="60438751"/>
  </r>
  <r>
    <x v="111"/>
    <n v="2012"/>
    <x v="26"/>
    <s v="English"/>
    <x v="0"/>
    <x v="0"/>
    <x v="1"/>
    <x v="79"/>
    <n v="1243961"/>
    <x v="108"/>
    <x v="104"/>
    <x v="3"/>
    <x v="114"/>
    <n v="115"/>
    <x v="30"/>
    <n v="1243961"/>
  </r>
  <r>
    <x v="112"/>
    <n v="2012"/>
    <x v="75"/>
    <s v="Spanish"/>
    <x v="12"/>
    <x v="0"/>
    <x v="54"/>
    <x v="80"/>
    <n v="5669081"/>
    <x v="109"/>
    <x v="105"/>
    <x v="3"/>
    <x v="115"/>
    <n v="43"/>
    <x v="17"/>
    <n v="5669081"/>
  </r>
  <r>
    <x v="113"/>
    <n v="2012"/>
    <x v="2"/>
    <s v="English"/>
    <x v="0"/>
    <x v="0"/>
    <x v="48"/>
    <x v="81"/>
    <n v="4063238"/>
    <x v="110"/>
    <x v="106"/>
    <x v="24"/>
    <x v="116"/>
    <n v="345"/>
    <x v="11"/>
    <n v="4063238"/>
  </r>
  <r>
    <x v="114"/>
    <n v="2012"/>
    <x v="76"/>
    <s v="English"/>
    <x v="0"/>
    <x v="2"/>
    <x v="35"/>
    <x v="82"/>
    <n v="35287788"/>
    <x v="5"/>
    <x v="107"/>
    <x v="32"/>
    <x v="117"/>
    <n v="370"/>
    <x v="34"/>
    <n v="35287788"/>
  </r>
  <r>
    <x v="115"/>
    <n v="2012"/>
    <x v="36"/>
    <s v="English"/>
    <x v="0"/>
    <x v="0"/>
    <x v="6"/>
    <x v="35"/>
    <m/>
    <x v="111"/>
    <x v="108"/>
    <x v="3"/>
    <x v="118"/>
    <n v="13"/>
    <x v="5"/>
    <n v="60438751"/>
  </r>
  <r>
    <x v="116"/>
    <n v="2012"/>
    <x v="77"/>
    <s v="English"/>
    <x v="0"/>
    <x v="3"/>
    <x v="48"/>
    <x v="83"/>
    <n v="9402410"/>
    <x v="112"/>
    <x v="109"/>
    <x v="3"/>
    <x v="119"/>
    <n v="77"/>
    <x v="25"/>
    <n v="9402410"/>
  </r>
  <r>
    <x v="117"/>
    <n v="2012"/>
    <x v="68"/>
    <s v="English"/>
    <x v="0"/>
    <x v="0"/>
    <x v="41"/>
    <x v="4"/>
    <m/>
    <x v="113"/>
    <x v="110"/>
    <x v="3"/>
    <x v="120"/>
    <n v="64"/>
    <x v="44"/>
    <n v="60438751"/>
  </r>
  <r>
    <x v="118"/>
    <n v="2012"/>
    <x v="2"/>
    <s v="English"/>
    <x v="0"/>
    <x v="3"/>
    <x v="17"/>
    <x v="4"/>
    <n v="35010192"/>
    <x v="114"/>
    <x v="111"/>
    <x v="3"/>
    <x v="121"/>
    <n v="42"/>
    <x v="25"/>
    <n v="35010192"/>
  </r>
  <r>
    <x v="119"/>
    <n v="2012"/>
    <x v="78"/>
    <s v="English"/>
    <x v="5"/>
    <x v="5"/>
    <x v="0"/>
    <x v="84"/>
    <m/>
    <x v="115"/>
    <x v="112"/>
    <x v="24"/>
    <x v="122"/>
    <n v="187"/>
    <x v="6"/>
    <n v="60438751"/>
  </r>
  <r>
    <x v="120"/>
    <n v="2012"/>
    <x v="2"/>
    <s v="English"/>
    <x v="0"/>
    <x v="3"/>
    <x v="11"/>
    <x v="85"/>
    <m/>
    <x v="116"/>
    <x v="113"/>
    <x v="30"/>
    <x v="123"/>
    <n v="54"/>
    <x v="45"/>
    <n v="60438751"/>
  </r>
  <r>
    <x v="121"/>
    <n v="2012"/>
    <x v="79"/>
    <s v="English"/>
    <x v="0"/>
    <x v="0"/>
    <x v="2"/>
    <x v="28"/>
    <n v="66468315"/>
    <x v="117"/>
    <x v="114"/>
    <x v="29"/>
    <x v="124"/>
    <n v="589"/>
    <x v="11"/>
    <n v="66468315"/>
  </r>
  <r>
    <x v="122"/>
    <n v="2012"/>
    <x v="80"/>
    <s v="English"/>
    <x v="0"/>
    <x v="2"/>
    <x v="15"/>
    <x v="10"/>
    <n v="216366733"/>
    <x v="118"/>
    <x v="115"/>
    <x v="22"/>
    <x v="125"/>
    <n v="211"/>
    <x v="35"/>
    <n v="216366733"/>
  </r>
  <r>
    <x v="123"/>
    <n v="2012"/>
    <x v="81"/>
    <s v="English"/>
    <x v="0"/>
    <x v="3"/>
    <x v="38"/>
    <x v="7"/>
    <n v="65623128"/>
    <x v="114"/>
    <x v="116"/>
    <x v="3"/>
    <x v="126"/>
    <n v="31"/>
    <x v="31"/>
    <n v="65623128"/>
  </r>
  <r>
    <x v="124"/>
    <n v="2012"/>
    <x v="25"/>
    <s v="English"/>
    <x v="0"/>
    <x v="0"/>
    <x v="17"/>
    <x v="54"/>
    <n v="113709992"/>
    <x v="119"/>
    <x v="37"/>
    <x v="26"/>
    <x v="127"/>
    <n v="324"/>
    <x v="4"/>
    <n v="113709992"/>
  </r>
  <r>
    <x v="125"/>
    <n v="2012"/>
    <x v="43"/>
    <s v="English"/>
    <x v="0"/>
    <x v="3"/>
    <x v="33"/>
    <x v="86"/>
    <n v="18600911"/>
    <x v="120"/>
    <x v="117"/>
    <x v="24"/>
    <x v="128"/>
    <n v="258"/>
    <x v="17"/>
    <n v="18600911"/>
  </r>
  <r>
    <x v="126"/>
    <n v="2012"/>
    <x v="24"/>
    <s v="English"/>
    <x v="2"/>
    <x v="5"/>
    <x v="16"/>
    <x v="35"/>
    <n v="12843"/>
    <x v="121"/>
    <x v="118"/>
    <x v="3"/>
    <x v="129"/>
    <n v="279"/>
    <x v="4"/>
    <n v="12843"/>
  </r>
  <r>
    <x v="127"/>
    <n v="2012"/>
    <x v="82"/>
    <s v="English"/>
    <x v="0"/>
    <x v="3"/>
    <x v="13"/>
    <x v="87"/>
    <n v="179020854"/>
    <x v="122"/>
    <x v="119"/>
    <x v="61"/>
    <x v="130"/>
    <n v="451"/>
    <x v="2"/>
    <n v="179020854"/>
  </r>
  <r>
    <x v="128"/>
    <n v="2012"/>
    <x v="1"/>
    <s v="English"/>
    <x v="0"/>
    <x v="0"/>
    <x v="11"/>
    <x v="88"/>
    <n v="78030"/>
    <x v="123"/>
    <x v="120"/>
    <x v="57"/>
    <x v="131"/>
    <n v="37"/>
    <x v="5"/>
    <n v="78030"/>
  </r>
  <r>
    <x v="129"/>
    <n v="2012"/>
    <x v="83"/>
    <s v="English"/>
    <x v="0"/>
    <x v="2"/>
    <x v="13"/>
    <x v="89"/>
    <n v="64933670"/>
    <x v="124"/>
    <x v="121"/>
    <x v="30"/>
    <x v="132"/>
    <n v="382"/>
    <x v="22"/>
    <n v="64933670"/>
  </r>
  <r>
    <x v="130"/>
    <n v="2012"/>
    <x v="84"/>
    <s v="English"/>
    <x v="0"/>
    <x v="3"/>
    <x v="0"/>
    <x v="47"/>
    <n v="45507053"/>
    <x v="125"/>
    <x v="122"/>
    <x v="62"/>
    <x v="133"/>
    <n v="487"/>
    <x v="23"/>
    <n v="45507053"/>
  </r>
  <r>
    <x v="131"/>
    <n v="2012"/>
    <x v="1"/>
    <s v="English"/>
    <x v="0"/>
    <x v="3"/>
    <x v="55"/>
    <x v="6"/>
    <n v="21589307"/>
    <x v="24"/>
    <x v="53"/>
    <x v="9"/>
    <x v="134"/>
    <n v="368"/>
    <x v="11"/>
    <n v="21589307"/>
  </r>
  <r>
    <x v="132"/>
    <n v="2012"/>
    <x v="38"/>
    <s v="English"/>
    <x v="0"/>
    <x v="0"/>
    <x v="56"/>
    <x v="84"/>
    <m/>
    <x v="126"/>
    <x v="123"/>
    <x v="63"/>
    <x v="135"/>
    <n v="14"/>
    <x v="46"/>
    <n v="60438751"/>
  </r>
  <r>
    <x v="133"/>
    <n v="2012"/>
    <x v="23"/>
    <s v="English"/>
    <x v="5"/>
    <x v="3"/>
    <x v="36"/>
    <x v="90"/>
    <m/>
    <x v="127"/>
    <x v="70"/>
    <x v="3"/>
    <x v="136"/>
    <n v="48"/>
    <x v="9"/>
    <n v="60438751"/>
  </r>
  <r>
    <x v="134"/>
    <n v="2012"/>
    <x v="85"/>
    <s v="English"/>
    <x v="2"/>
    <x v="0"/>
    <x v="57"/>
    <x v="16"/>
    <n v="717753"/>
    <x v="128"/>
    <x v="124"/>
    <x v="9"/>
    <x v="137"/>
    <n v="252"/>
    <x v="4"/>
    <n v="717753"/>
  </r>
  <r>
    <x v="135"/>
    <n v="2012"/>
    <x v="86"/>
    <s v="English"/>
    <x v="0"/>
    <x v="3"/>
    <x v="23"/>
    <x v="42"/>
    <n v="26404753"/>
    <x v="129"/>
    <x v="125"/>
    <x v="40"/>
    <x v="138"/>
    <n v="127"/>
    <x v="7"/>
    <n v="26404753"/>
  </r>
  <r>
    <x v="136"/>
    <n v="2012"/>
    <x v="26"/>
    <s v="English"/>
    <x v="5"/>
    <x v="0"/>
    <x v="5"/>
    <x v="58"/>
    <m/>
    <x v="130"/>
    <x v="126"/>
    <x v="64"/>
    <x v="139"/>
    <n v="4"/>
    <x v="31"/>
    <n v="60438751"/>
  </r>
  <r>
    <x v="137"/>
    <n v="2012"/>
    <x v="38"/>
    <s v="English"/>
    <x v="0"/>
    <x v="0"/>
    <x v="32"/>
    <x v="19"/>
    <n v="53884821"/>
    <x v="131"/>
    <x v="127"/>
    <x v="35"/>
    <x v="140"/>
    <n v="248"/>
    <x v="40"/>
    <n v="53884821"/>
  </r>
  <r>
    <x v="138"/>
    <n v="2012"/>
    <x v="47"/>
    <s v="English"/>
    <x v="0"/>
    <x v="2"/>
    <x v="47"/>
    <x v="91"/>
    <n v="55994557"/>
    <x v="132"/>
    <x v="128"/>
    <x v="65"/>
    <x v="141"/>
    <n v="328"/>
    <x v="34"/>
    <n v="55994557"/>
  </r>
  <r>
    <x v="139"/>
    <n v="2012"/>
    <x v="69"/>
    <s v="English"/>
    <x v="0"/>
    <x v="2"/>
    <x v="34"/>
    <x v="16"/>
    <n v="77264926"/>
    <x v="133"/>
    <x v="129"/>
    <x v="3"/>
    <x v="142"/>
    <n v="139"/>
    <x v="4"/>
    <n v="77264926"/>
  </r>
  <r>
    <x v="140"/>
    <n v="2012"/>
    <x v="87"/>
    <s v="English"/>
    <x v="0"/>
    <x v="3"/>
    <x v="12"/>
    <x v="9"/>
    <n v="64998368"/>
    <x v="134"/>
    <x v="128"/>
    <x v="18"/>
    <x v="143"/>
    <n v="223"/>
    <x v="9"/>
    <n v="64998368"/>
  </r>
  <r>
    <x v="141"/>
    <n v="2012"/>
    <x v="88"/>
    <s v="English"/>
    <x v="0"/>
    <x v="3"/>
    <x v="34"/>
    <x v="12"/>
    <n v="13101142"/>
    <x v="135"/>
    <x v="82"/>
    <x v="3"/>
    <x v="144"/>
    <n v="135"/>
    <x v="32"/>
    <n v="13101142"/>
  </r>
  <r>
    <x v="142"/>
    <n v="2012"/>
    <x v="43"/>
    <s v="English"/>
    <x v="0"/>
    <x v="3"/>
    <x v="23"/>
    <x v="12"/>
    <n v="20275446"/>
    <x v="136"/>
    <x v="114"/>
    <x v="66"/>
    <x v="145"/>
    <n v="248"/>
    <x v="5"/>
    <n v="20275446"/>
  </r>
  <r>
    <x v="143"/>
    <n v="2012"/>
    <x v="89"/>
    <s v="English"/>
    <x v="0"/>
    <x v="0"/>
    <x v="15"/>
    <x v="66"/>
    <n v="54724272"/>
    <x v="137"/>
    <x v="130"/>
    <x v="43"/>
    <x v="146"/>
    <n v="229"/>
    <x v="14"/>
    <n v="54724272"/>
  </r>
  <r>
    <x v="144"/>
    <n v="2012"/>
    <x v="90"/>
    <s v="English"/>
    <x v="0"/>
    <x v="0"/>
    <x v="7"/>
    <x v="92"/>
    <n v="126464904"/>
    <x v="138"/>
    <x v="131"/>
    <x v="67"/>
    <x v="147"/>
    <n v="775"/>
    <x v="34"/>
    <n v="126464904"/>
  </r>
  <r>
    <x v="145"/>
    <n v="2012"/>
    <x v="1"/>
    <s v="English"/>
    <x v="0"/>
    <x v="0"/>
    <x v="13"/>
    <x v="23"/>
    <n v="7556708"/>
    <x v="139"/>
    <x v="25"/>
    <x v="21"/>
    <x v="148"/>
    <n v="242"/>
    <x v="17"/>
    <n v="7556708"/>
  </r>
  <r>
    <x v="146"/>
    <n v="2013"/>
    <x v="91"/>
    <s v="Kannada"/>
    <x v="13"/>
    <x v="5"/>
    <x v="58"/>
    <x v="93"/>
    <m/>
    <x v="140"/>
    <x v="132"/>
    <x v="68"/>
    <x v="48"/>
    <n v="1"/>
    <x v="3"/>
    <n v="60438751"/>
  </r>
  <r>
    <x v="147"/>
    <n v="2013"/>
    <x v="92"/>
    <s v="English"/>
    <x v="0"/>
    <x v="3"/>
    <x v="59"/>
    <x v="94"/>
    <m/>
    <x v="141"/>
    <x v="133"/>
    <x v="69"/>
    <x v="149"/>
    <n v="44"/>
    <x v="47"/>
    <n v="60438751"/>
  </r>
  <r>
    <x v="148"/>
    <n v="2013"/>
    <x v="73"/>
    <s v="English"/>
    <x v="0"/>
    <x v="3"/>
    <x v="17"/>
    <x v="7"/>
    <n v="8888355"/>
    <x v="142"/>
    <x v="134"/>
    <x v="3"/>
    <x v="150"/>
    <n v="65"/>
    <x v="38"/>
    <n v="8888355"/>
  </r>
  <r>
    <x v="149"/>
    <n v="2013"/>
    <x v="93"/>
    <s v="Spanish"/>
    <x v="12"/>
    <x v="5"/>
    <x v="34"/>
    <x v="65"/>
    <m/>
    <x v="143"/>
    <x v="135"/>
    <x v="3"/>
    <x v="151"/>
    <n v="87"/>
    <x v="2"/>
    <n v="60438751"/>
  </r>
  <r>
    <x v="150"/>
    <n v="2013"/>
    <x v="38"/>
    <s v="English"/>
    <x v="0"/>
    <x v="5"/>
    <x v="16"/>
    <x v="31"/>
    <m/>
    <x v="144"/>
    <x v="136"/>
    <x v="70"/>
    <x v="152"/>
    <m/>
    <x v="25"/>
    <n v="60438751"/>
  </r>
  <r>
    <x v="151"/>
    <n v="2013"/>
    <x v="94"/>
    <s v="English"/>
    <x v="0"/>
    <x v="0"/>
    <x v="60"/>
    <x v="18"/>
    <n v="25556065"/>
    <x v="145"/>
    <x v="73"/>
    <x v="71"/>
    <x v="153"/>
    <n v="574"/>
    <x v="18"/>
    <n v="25556065"/>
  </r>
  <r>
    <x v="152"/>
    <n v="2013"/>
    <x v="57"/>
    <s v="English"/>
    <x v="0"/>
    <x v="3"/>
    <x v="43"/>
    <x v="60"/>
    <n v="2859955"/>
    <x v="146"/>
    <x v="137"/>
    <x v="3"/>
    <x v="154"/>
    <n v="10"/>
    <x v="30"/>
    <n v="2859955"/>
  </r>
  <r>
    <x v="153"/>
    <n v="2013"/>
    <x v="59"/>
    <s v="English"/>
    <x v="0"/>
    <x v="0"/>
    <x v="22"/>
    <x v="73"/>
    <n v="19783777"/>
    <x v="147"/>
    <x v="55"/>
    <x v="12"/>
    <x v="155"/>
    <n v="203"/>
    <x v="5"/>
    <n v="19783777"/>
  </r>
  <r>
    <x v="154"/>
    <n v="2013"/>
    <x v="1"/>
    <s v="Polish"/>
    <x v="14"/>
    <x v="3"/>
    <x v="29"/>
    <x v="95"/>
    <n v="3826455"/>
    <x v="148"/>
    <x v="138"/>
    <x v="22"/>
    <x v="156"/>
    <n v="269"/>
    <x v="11"/>
    <n v="3826455"/>
  </r>
  <r>
    <x v="155"/>
    <n v="2013"/>
    <x v="89"/>
    <s v="English"/>
    <x v="0"/>
    <x v="0"/>
    <x v="45"/>
    <x v="12"/>
    <n v="134455175"/>
    <x v="149"/>
    <x v="139"/>
    <x v="22"/>
    <x v="157"/>
    <n v="275"/>
    <x v="32"/>
    <n v="134455175"/>
  </r>
  <r>
    <x v="156"/>
    <n v="2013"/>
    <x v="71"/>
    <s v="English"/>
    <x v="11"/>
    <x v="3"/>
    <x v="6"/>
    <x v="74"/>
    <m/>
    <x v="150"/>
    <x v="140"/>
    <x v="72"/>
    <x v="158"/>
    <n v="10"/>
    <x v="48"/>
    <n v="60438751"/>
  </r>
  <r>
    <x v="157"/>
    <n v="2013"/>
    <x v="73"/>
    <s v="English"/>
    <x v="0"/>
    <x v="0"/>
    <x v="41"/>
    <x v="85"/>
    <n v="13214255"/>
    <x v="151"/>
    <x v="141"/>
    <x v="35"/>
    <x v="159"/>
    <n v="535"/>
    <x v="11"/>
    <n v="13214255"/>
  </r>
  <r>
    <x v="158"/>
    <n v="2013"/>
    <x v="95"/>
    <s v="English"/>
    <x v="0"/>
    <x v="3"/>
    <x v="13"/>
    <x v="19"/>
    <n v="83574831"/>
    <x v="152"/>
    <x v="142"/>
    <x v="8"/>
    <x v="160"/>
    <n v="318"/>
    <x v="17"/>
    <n v="83574831"/>
  </r>
  <r>
    <x v="159"/>
    <n v="2013"/>
    <x v="25"/>
    <s v="Spanish"/>
    <x v="12"/>
    <x v="3"/>
    <x v="25"/>
    <x v="19"/>
    <n v="44456509"/>
    <x v="153"/>
    <x v="143"/>
    <x v="17"/>
    <x v="161"/>
    <n v="41"/>
    <x v="0"/>
    <n v="44456509"/>
  </r>
  <r>
    <x v="160"/>
    <n v="2013"/>
    <x v="54"/>
    <s v="English"/>
    <x v="0"/>
    <x v="3"/>
    <x v="61"/>
    <x v="5"/>
    <n v="408992272"/>
    <x v="154"/>
    <x v="144"/>
    <x v="73"/>
    <x v="162"/>
    <n v="608"/>
    <x v="9"/>
    <n v="408992272"/>
  </r>
  <r>
    <x v="161"/>
    <n v="2013"/>
    <x v="96"/>
    <s v="English"/>
    <x v="0"/>
    <x v="3"/>
    <x v="38"/>
    <x v="53"/>
    <n v="65171860"/>
    <x v="155"/>
    <x v="145"/>
    <x v="25"/>
    <x v="163"/>
    <n v="338"/>
    <x v="6"/>
    <n v="65171860"/>
  </r>
  <r>
    <x v="162"/>
    <n v="2013"/>
    <x v="1"/>
    <s v="English"/>
    <x v="0"/>
    <x v="0"/>
    <x v="31"/>
    <x v="84"/>
    <n v="371897"/>
    <x v="62"/>
    <x v="146"/>
    <x v="24"/>
    <x v="164"/>
    <n v="232"/>
    <x v="35"/>
    <n v="371897"/>
  </r>
  <r>
    <x v="163"/>
    <n v="2013"/>
    <x v="33"/>
    <s v="English"/>
    <x v="0"/>
    <x v="0"/>
    <x v="62"/>
    <x v="3"/>
    <n v="32230907"/>
    <x v="156"/>
    <x v="147"/>
    <x v="3"/>
    <x v="165"/>
    <n v="26"/>
    <x v="14"/>
    <n v="32230907"/>
  </r>
  <r>
    <x v="164"/>
    <n v="2013"/>
    <x v="4"/>
    <s v="English"/>
    <x v="15"/>
    <x v="5"/>
    <x v="14"/>
    <x v="7"/>
    <m/>
    <x v="157"/>
    <x v="44"/>
    <x v="3"/>
    <x v="166"/>
    <n v="39"/>
    <x v="8"/>
    <n v="60438751"/>
  </r>
  <r>
    <x v="165"/>
    <n v="2013"/>
    <x v="53"/>
    <s v="English"/>
    <x v="0"/>
    <x v="0"/>
    <x v="36"/>
    <x v="96"/>
    <n v="28751715"/>
    <x v="158"/>
    <x v="148"/>
    <x v="18"/>
    <x v="167"/>
    <n v="350"/>
    <x v="17"/>
    <n v="28751715"/>
  </r>
  <r>
    <x v="166"/>
    <n v="2013"/>
    <x v="1"/>
    <s v="English"/>
    <x v="0"/>
    <x v="3"/>
    <x v="26"/>
    <x v="0"/>
    <n v="13362308"/>
    <x v="159"/>
    <x v="88"/>
    <x v="3"/>
    <x v="168"/>
    <n v="217"/>
    <x v="35"/>
    <n v="13362308"/>
  </r>
  <r>
    <x v="167"/>
    <n v="2013"/>
    <x v="91"/>
    <s v="English"/>
    <x v="0"/>
    <x v="3"/>
    <x v="34"/>
    <x v="96"/>
    <n v="63910583"/>
    <x v="160"/>
    <x v="149"/>
    <x v="9"/>
    <x v="169"/>
    <n v="222"/>
    <x v="17"/>
    <n v="63910583"/>
  </r>
  <r>
    <x v="168"/>
    <n v="2013"/>
    <x v="97"/>
    <s v="English"/>
    <x v="0"/>
    <x v="3"/>
    <x v="63"/>
    <x v="28"/>
    <n v="116631310"/>
    <x v="161"/>
    <x v="150"/>
    <x v="74"/>
    <x v="170"/>
    <n v="304"/>
    <x v="9"/>
    <n v="116631310"/>
  </r>
  <r>
    <x v="169"/>
    <n v="2013"/>
    <x v="98"/>
    <s v="English"/>
    <x v="0"/>
    <x v="2"/>
    <x v="1"/>
    <x v="29"/>
    <n v="8460990"/>
    <x v="162"/>
    <x v="151"/>
    <x v="69"/>
    <x v="171"/>
    <n v="51"/>
    <x v="22"/>
    <n v="8460990"/>
  </r>
  <r>
    <x v="170"/>
    <n v="2013"/>
    <x v="38"/>
    <s v="English"/>
    <x v="0"/>
    <x v="3"/>
    <x v="12"/>
    <x v="97"/>
    <m/>
    <x v="163"/>
    <x v="152"/>
    <x v="75"/>
    <x v="172"/>
    <n v="1"/>
    <x v="6"/>
    <n v="60438751"/>
  </r>
  <r>
    <x v="171"/>
    <n v="2013"/>
    <x v="99"/>
    <s v="English"/>
    <x v="0"/>
    <x v="0"/>
    <x v="19"/>
    <x v="42"/>
    <n v="125069696"/>
    <x v="164"/>
    <x v="153"/>
    <x v="76"/>
    <x v="173"/>
    <n v="319"/>
    <x v="0"/>
    <n v="125069696"/>
  </r>
  <r>
    <x v="172"/>
    <n v="2013"/>
    <x v="100"/>
    <s v="English"/>
    <x v="16"/>
    <x v="0"/>
    <x v="20"/>
    <x v="7"/>
    <n v="7268659"/>
    <x v="19"/>
    <x v="19"/>
    <x v="23"/>
    <x v="174"/>
    <n v="260"/>
    <x v="22"/>
    <n v="7268659"/>
  </r>
  <r>
    <x v="173"/>
    <n v="2013"/>
    <x v="101"/>
    <s v="English"/>
    <x v="11"/>
    <x v="3"/>
    <x v="22"/>
    <x v="7"/>
    <n v="71588220"/>
    <x v="165"/>
    <x v="154"/>
    <x v="77"/>
    <x v="175"/>
    <n v="393"/>
    <x v="20"/>
    <n v="71588220"/>
  </r>
  <r>
    <x v="174"/>
    <n v="2013"/>
    <x v="102"/>
    <s v="English"/>
    <x v="0"/>
    <x v="3"/>
    <x v="37"/>
    <x v="87"/>
    <n v="291021565"/>
    <x v="21"/>
    <x v="155"/>
    <x v="78"/>
    <x v="176"/>
    <n v="733"/>
    <x v="9"/>
    <n v="291021565"/>
  </r>
  <r>
    <x v="175"/>
    <n v="2013"/>
    <x v="39"/>
    <s v="English"/>
    <x v="5"/>
    <x v="3"/>
    <x v="64"/>
    <x v="12"/>
    <n v="8324748"/>
    <x v="166"/>
    <x v="156"/>
    <x v="11"/>
    <x v="177"/>
    <n v="211"/>
    <x v="3"/>
    <n v="8324748"/>
  </r>
  <r>
    <x v="176"/>
    <n v="2013"/>
    <x v="103"/>
    <s v="English"/>
    <x v="0"/>
    <x v="0"/>
    <x v="15"/>
    <x v="98"/>
    <n v="3419967"/>
    <x v="167"/>
    <x v="157"/>
    <x v="40"/>
    <x v="178"/>
    <n v="103"/>
    <x v="9"/>
    <n v="3419967"/>
  </r>
  <r>
    <x v="177"/>
    <n v="2013"/>
    <x v="47"/>
    <s v="English"/>
    <x v="0"/>
    <x v="6"/>
    <x v="41"/>
    <x v="5"/>
    <n v="268488329"/>
    <x v="168"/>
    <x v="158"/>
    <x v="19"/>
    <x v="179"/>
    <n v="376"/>
    <x v="19"/>
    <n v="268488329"/>
  </r>
  <r>
    <x v="178"/>
    <n v="2013"/>
    <x v="26"/>
    <s v="English"/>
    <x v="0"/>
    <x v="0"/>
    <x v="0"/>
    <x v="35"/>
    <n v="8828771"/>
    <x v="169"/>
    <x v="159"/>
    <x v="32"/>
    <x v="180"/>
    <n v="180"/>
    <x v="45"/>
    <n v="8828771"/>
  </r>
  <r>
    <x v="179"/>
    <n v="2013"/>
    <x v="91"/>
    <s v="English"/>
    <x v="0"/>
    <x v="0"/>
    <x v="48"/>
    <x v="99"/>
    <m/>
    <x v="170"/>
    <x v="160"/>
    <x v="79"/>
    <x v="181"/>
    <n v="3"/>
    <x v="2"/>
    <n v="60438751"/>
  </r>
  <r>
    <x v="180"/>
    <n v="2013"/>
    <x v="104"/>
    <s v="Chinese"/>
    <x v="7"/>
    <x v="0"/>
    <x v="38"/>
    <x v="100"/>
    <n v="50000"/>
    <x v="171"/>
    <x v="161"/>
    <x v="80"/>
    <x v="182"/>
    <n v="11"/>
    <x v="33"/>
    <n v="50000"/>
  </r>
  <r>
    <x v="180"/>
    <n v="2013"/>
    <x v="105"/>
    <s v="English"/>
    <x v="0"/>
    <x v="0"/>
    <x v="25"/>
    <x v="66"/>
    <n v="17613460"/>
    <x v="35"/>
    <x v="162"/>
    <x v="44"/>
    <x v="183"/>
    <n v="433"/>
    <x v="23"/>
    <n v="17613460"/>
  </r>
  <r>
    <x v="181"/>
    <n v="2013"/>
    <x v="106"/>
    <s v="English"/>
    <x v="0"/>
    <x v="3"/>
    <x v="65"/>
    <x v="50"/>
    <n v="117698894"/>
    <x v="172"/>
    <x v="163"/>
    <x v="81"/>
    <x v="184"/>
    <n v="384"/>
    <x v="19"/>
    <n v="117698894"/>
  </r>
  <r>
    <x v="182"/>
    <n v="2013"/>
    <x v="24"/>
    <s v="English"/>
    <x v="0"/>
    <x v="0"/>
    <x v="49"/>
    <x v="6"/>
    <m/>
    <x v="173"/>
    <x v="164"/>
    <x v="3"/>
    <x v="185"/>
    <n v="129"/>
    <x v="40"/>
    <n v="60438751"/>
  </r>
  <r>
    <x v="183"/>
    <n v="2013"/>
    <x v="107"/>
    <s v="English"/>
    <x v="0"/>
    <x v="3"/>
    <x v="7"/>
    <x v="34"/>
    <n v="89021735"/>
    <x v="174"/>
    <x v="163"/>
    <x v="62"/>
    <x v="186"/>
    <n v="539"/>
    <x v="34"/>
    <n v="89021735"/>
  </r>
  <r>
    <x v="184"/>
    <n v="2013"/>
    <x v="108"/>
    <s v="English"/>
    <x v="0"/>
    <x v="0"/>
    <x v="41"/>
    <x v="19"/>
    <n v="27689474"/>
    <x v="175"/>
    <x v="165"/>
    <x v="38"/>
    <x v="187"/>
    <n v="336"/>
    <x v="5"/>
    <n v="27689474"/>
  </r>
  <r>
    <x v="185"/>
    <n v="2013"/>
    <x v="2"/>
    <s v="Icelandic"/>
    <x v="17"/>
    <x v="3"/>
    <x v="56"/>
    <x v="6"/>
    <n v="11835"/>
    <x v="176"/>
    <x v="166"/>
    <x v="82"/>
    <x v="188"/>
    <n v="66"/>
    <x v="35"/>
    <n v="11835"/>
  </r>
  <r>
    <x v="186"/>
    <n v="2013"/>
    <x v="37"/>
    <s v="English"/>
    <x v="0"/>
    <x v="0"/>
    <x v="2"/>
    <x v="29"/>
    <n v="98895417"/>
    <x v="177"/>
    <x v="82"/>
    <x v="83"/>
    <x v="189"/>
    <n v="358"/>
    <x v="5"/>
    <n v="98895417"/>
  </r>
  <r>
    <x v="187"/>
    <n v="2013"/>
    <x v="25"/>
    <s v="English"/>
    <x v="0"/>
    <x v="0"/>
    <x v="8"/>
    <x v="33"/>
    <m/>
    <x v="178"/>
    <x v="167"/>
    <x v="84"/>
    <x v="190"/>
    <n v="9"/>
    <x v="6"/>
    <n v="60438751"/>
  </r>
  <r>
    <x v="188"/>
    <n v="2013"/>
    <x v="109"/>
    <s v="English"/>
    <x v="0"/>
    <x v="2"/>
    <x v="13"/>
    <x v="6"/>
    <n v="28873374"/>
    <x v="42"/>
    <x v="168"/>
    <x v="3"/>
    <x v="191"/>
    <n v="83"/>
    <x v="49"/>
    <n v="28873374"/>
  </r>
  <r>
    <x v="189"/>
    <n v="2013"/>
    <x v="110"/>
    <s v="English"/>
    <x v="18"/>
    <x v="0"/>
    <x v="6"/>
    <x v="101"/>
    <n v="778565"/>
    <x v="179"/>
    <x v="6"/>
    <x v="20"/>
    <x v="192"/>
    <n v="440"/>
    <x v="32"/>
    <n v="778565"/>
  </r>
  <r>
    <x v="190"/>
    <n v="2013"/>
    <x v="18"/>
    <s v="English"/>
    <x v="19"/>
    <x v="0"/>
    <x v="14"/>
    <x v="24"/>
    <m/>
    <x v="180"/>
    <x v="169"/>
    <x v="85"/>
    <x v="193"/>
    <n v="9"/>
    <x v="26"/>
    <n v="60438751"/>
  </r>
  <r>
    <x v="191"/>
    <n v="2013"/>
    <x v="111"/>
    <s v="Chinese"/>
    <x v="7"/>
    <x v="3"/>
    <x v="20"/>
    <x v="102"/>
    <m/>
    <x v="181"/>
    <x v="170"/>
    <x v="86"/>
    <x v="194"/>
    <n v="23"/>
    <x v="32"/>
    <n v="60438751"/>
  </r>
  <r>
    <x v="192"/>
    <n v="2013"/>
    <x v="41"/>
    <s v="English"/>
    <x v="0"/>
    <x v="0"/>
    <x v="50"/>
    <x v="73"/>
    <n v="11326836"/>
    <x v="182"/>
    <x v="39"/>
    <x v="22"/>
    <x v="195"/>
    <n v="288"/>
    <x v="2"/>
    <n v="11326836"/>
  </r>
  <r>
    <x v="193"/>
    <n v="2013"/>
    <x v="5"/>
    <s v="English"/>
    <x v="0"/>
    <x v="2"/>
    <x v="55"/>
    <x v="103"/>
    <n v="234903076"/>
    <x v="183"/>
    <x v="171"/>
    <x v="87"/>
    <x v="196"/>
    <n v="525"/>
    <x v="12"/>
    <n v="234903076"/>
  </r>
  <r>
    <x v="194"/>
    <n v="2013"/>
    <x v="5"/>
    <s v="English"/>
    <x v="0"/>
    <x v="2"/>
    <x v="55"/>
    <x v="103"/>
    <n v="234903076"/>
    <x v="183"/>
    <x v="171"/>
    <x v="87"/>
    <x v="197"/>
    <n v="525"/>
    <x v="12"/>
    <n v="234903076"/>
  </r>
  <r>
    <x v="195"/>
    <n v="2013"/>
    <x v="54"/>
    <s v="English"/>
    <x v="0"/>
    <x v="3"/>
    <x v="66"/>
    <x v="104"/>
    <n v="101785482"/>
    <x v="184"/>
    <x v="92"/>
    <x v="88"/>
    <x v="198"/>
    <n v="575"/>
    <x v="34"/>
    <n v="101785482"/>
  </r>
  <r>
    <x v="196"/>
    <n v="2013"/>
    <x v="81"/>
    <s v="English"/>
    <x v="0"/>
    <x v="0"/>
    <x v="67"/>
    <x v="105"/>
    <n v="49874933"/>
    <x v="71"/>
    <x v="172"/>
    <x v="89"/>
    <x v="199"/>
    <n v="335"/>
    <x v="5"/>
    <n v="49874933"/>
  </r>
  <r>
    <x v="197"/>
    <n v="2013"/>
    <x v="1"/>
    <s v="English"/>
    <x v="0"/>
    <x v="0"/>
    <x v="22"/>
    <x v="106"/>
    <n v="750100"/>
    <x v="185"/>
    <x v="0"/>
    <x v="3"/>
    <x v="200"/>
    <n v="117"/>
    <x v="6"/>
    <n v="750100"/>
  </r>
  <r>
    <x v="198"/>
    <n v="2013"/>
    <x v="112"/>
    <s v="English"/>
    <x v="0"/>
    <x v="0"/>
    <x v="24"/>
    <x v="12"/>
    <n v="17609982"/>
    <x v="186"/>
    <x v="55"/>
    <x v="22"/>
    <x v="201"/>
    <n v="224"/>
    <x v="20"/>
    <n v="17609982"/>
  </r>
  <r>
    <x v="199"/>
    <n v="2013"/>
    <x v="91"/>
    <s v="English"/>
    <x v="0"/>
    <x v="3"/>
    <x v="46"/>
    <x v="23"/>
    <n v="9123834"/>
    <x v="187"/>
    <x v="173"/>
    <x v="3"/>
    <x v="202"/>
    <n v="43"/>
    <x v="7"/>
    <n v="9123834"/>
  </r>
  <r>
    <x v="200"/>
    <n v="2013"/>
    <x v="5"/>
    <s v="English"/>
    <x v="0"/>
    <x v="2"/>
    <x v="13"/>
    <x v="32"/>
    <n v="68558662"/>
    <x v="188"/>
    <x v="174"/>
    <x v="44"/>
    <x v="203"/>
    <n v="183"/>
    <x v="13"/>
    <n v="68558662"/>
  </r>
  <r>
    <x v="201"/>
    <n v="2013"/>
    <x v="97"/>
    <s v="English"/>
    <x v="5"/>
    <x v="3"/>
    <x v="8"/>
    <x v="66"/>
    <n v="37707719"/>
    <x v="189"/>
    <x v="175"/>
    <x v="16"/>
    <x v="204"/>
    <n v="354"/>
    <x v="0"/>
    <n v="37707719"/>
  </r>
  <r>
    <x v="201"/>
    <n v="2013"/>
    <x v="113"/>
    <s v="English"/>
    <x v="0"/>
    <x v="0"/>
    <x v="68"/>
    <x v="107"/>
    <n v="2843"/>
    <x v="190"/>
    <x v="176"/>
    <x v="90"/>
    <x v="205"/>
    <n v="18"/>
    <x v="25"/>
    <n v="2843"/>
  </r>
  <r>
    <x v="202"/>
    <n v="2013"/>
    <x v="26"/>
    <s v="English"/>
    <x v="0"/>
    <x v="0"/>
    <x v="16"/>
    <x v="12"/>
    <n v="21784432"/>
    <x v="191"/>
    <x v="177"/>
    <x v="3"/>
    <x v="206"/>
    <n v="133"/>
    <x v="22"/>
    <n v="21784432"/>
  </r>
  <r>
    <x v="203"/>
    <n v="2013"/>
    <x v="8"/>
    <s v="English"/>
    <x v="0"/>
    <x v="3"/>
    <x v="66"/>
    <x v="108"/>
    <n v="21483154"/>
    <x v="192"/>
    <x v="178"/>
    <x v="91"/>
    <x v="207"/>
    <n v="252"/>
    <x v="0"/>
    <n v="21483154"/>
  </r>
  <r>
    <x v="204"/>
    <n v="2013"/>
    <x v="114"/>
    <s v="Arabic"/>
    <x v="20"/>
    <x v="0"/>
    <x v="69"/>
    <x v="109"/>
    <m/>
    <x v="193"/>
    <x v="47"/>
    <x v="92"/>
    <x v="208"/>
    <m/>
    <x v="36"/>
    <n v="60438751"/>
  </r>
  <r>
    <x v="204"/>
    <n v="2013"/>
    <x v="115"/>
    <s v="English"/>
    <x v="0"/>
    <x v="0"/>
    <x v="0"/>
    <x v="40"/>
    <n v="51872378"/>
    <x v="194"/>
    <x v="179"/>
    <x v="38"/>
    <x v="209"/>
    <n v="285"/>
    <x v="14"/>
    <n v="51872378"/>
  </r>
  <r>
    <x v="205"/>
    <n v="2013"/>
    <x v="20"/>
    <s v="English"/>
    <x v="0"/>
    <x v="0"/>
    <x v="68"/>
    <x v="110"/>
    <n v="49494"/>
    <x v="195"/>
    <x v="180"/>
    <x v="3"/>
    <x v="210"/>
    <n v="162"/>
    <x v="50"/>
    <n v="49494"/>
  </r>
  <r>
    <x v="206"/>
    <n v="2013"/>
    <x v="116"/>
    <s v="English"/>
    <x v="5"/>
    <x v="2"/>
    <x v="22"/>
    <x v="111"/>
    <n v="2209479"/>
    <x v="196"/>
    <x v="181"/>
    <x v="93"/>
    <x v="211"/>
    <n v="9"/>
    <x v="8"/>
    <n v="2209479"/>
  </r>
  <r>
    <x v="207"/>
    <n v="2013"/>
    <x v="117"/>
    <s v="English"/>
    <x v="0"/>
    <x v="0"/>
    <x v="12"/>
    <x v="7"/>
    <n v="137387272"/>
    <x v="152"/>
    <x v="100"/>
    <x v="94"/>
    <x v="212"/>
    <n v="511"/>
    <x v="15"/>
    <n v="137387272"/>
  </r>
  <r>
    <x v="208"/>
    <n v="2013"/>
    <x v="41"/>
    <s v="English"/>
    <x v="0"/>
    <x v="0"/>
    <x v="53"/>
    <x v="16"/>
    <n v="16969390"/>
    <x v="138"/>
    <x v="131"/>
    <x v="4"/>
    <x v="213"/>
    <n v="336"/>
    <x v="7"/>
    <n v="16969390"/>
  </r>
  <r>
    <x v="209"/>
    <n v="2013"/>
    <x v="47"/>
    <s v="English"/>
    <x v="0"/>
    <x v="2"/>
    <x v="8"/>
    <x v="21"/>
    <n v="187165546"/>
    <x v="197"/>
    <x v="33"/>
    <x v="44"/>
    <x v="214"/>
    <n v="257"/>
    <x v="19"/>
    <n v="187165546"/>
  </r>
  <r>
    <x v="210"/>
    <n v="2013"/>
    <x v="41"/>
    <s v="English"/>
    <x v="11"/>
    <x v="5"/>
    <x v="21"/>
    <x v="112"/>
    <m/>
    <x v="198"/>
    <x v="182"/>
    <x v="82"/>
    <x v="215"/>
    <n v="73"/>
    <x v="14"/>
    <n v="60438751"/>
  </r>
  <r>
    <x v="211"/>
    <n v="2013"/>
    <x v="20"/>
    <s v="English"/>
    <x v="5"/>
    <x v="3"/>
    <x v="50"/>
    <x v="113"/>
    <n v="2268296"/>
    <x v="17"/>
    <x v="20"/>
    <x v="65"/>
    <x v="216"/>
    <n v="200"/>
    <x v="35"/>
    <n v="2268296"/>
  </r>
  <r>
    <x v="212"/>
    <n v="2013"/>
    <x v="29"/>
    <s v="English"/>
    <x v="0"/>
    <x v="0"/>
    <x v="18"/>
    <x v="96"/>
    <n v="3254172"/>
    <x v="199"/>
    <x v="66"/>
    <x v="24"/>
    <x v="217"/>
    <n v="224"/>
    <x v="20"/>
    <n v="3254172"/>
  </r>
  <r>
    <x v="213"/>
    <n v="2013"/>
    <x v="32"/>
    <s v="English"/>
    <x v="0"/>
    <x v="0"/>
    <x v="34"/>
    <x v="114"/>
    <m/>
    <x v="200"/>
    <x v="146"/>
    <x v="24"/>
    <x v="218"/>
    <n v="120"/>
    <x v="12"/>
    <n v="60438751"/>
  </r>
  <r>
    <x v="214"/>
    <n v="2013"/>
    <x v="85"/>
    <s v="Russian"/>
    <x v="16"/>
    <x v="0"/>
    <x v="45"/>
    <x v="84"/>
    <m/>
    <x v="201"/>
    <x v="183"/>
    <x v="95"/>
    <x v="219"/>
    <n v="8"/>
    <x v="15"/>
    <n v="60438751"/>
  </r>
  <r>
    <x v="215"/>
    <n v="2013"/>
    <x v="118"/>
    <s v="Mandarin"/>
    <x v="21"/>
    <x v="3"/>
    <x v="27"/>
    <x v="115"/>
    <n v="6594136"/>
    <x v="202"/>
    <x v="184"/>
    <x v="11"/>
    <x v="220"/>
    <n v="273"/>
    <x v="5"/>
    <n v="6594136"/>
  </r>
  <r>
    <x v="216"/>
    <n v="2013"/>
    <x v="1"/>
    <s v="Italian"/>
    <x v="22"/>
    <x v="5"/>
    <x v="51"/>
    <x v="116"/>
    <n v="2835886"/>
    <x v="203"/>
    <x v="185"/>
    <x v="43"/>
    <x v="221"/>
    <n v="280"/>
    <x v="10"/>
    <n v="2835886"/>
  </r>
  <r>
    <x v="217"/>
    <n v="2013"/>
    <x v="23"/>
    <s v="English"/>
    <x v="23"/>
    <x v="3"/>
    <x v="37"/>
    <x v="117"/>
    <n v="144812796"/>
    <x v="204"/>
    <x v="96"/>
    <x v="96"/>
    <x v="222"/>
    <n v="490"/>
    <x v="19"/>
    <n v="144812796"/>
  </r>
  <r>
    <x v="218"/>
    <n v="2013"/>
    <x v="23"/>
    <s v="English"/>
    <x v="23"/>
    <x v="3"/>
    <x v="37"/>
    <x v="117"/>
    <n v="144812796"/>
    <x v="204"/>
    <x v="96"/>
    <x v="96"/>
    <x v="223"/>
    <n v="490"/>
    <x v="19"/>
    <n v="144812796"/>
  </r>
  <r>
    <x v="219"/>
    <n v="2013"/>
    <x v="119"/>
    <s v="English"/>
    <x v="0"/>
    <x v="0"/>
    <x v="22"/>
    <x v="35"/>
    <n v="7186670"/>
    <x v="205"/>
    <x v="186"/>
    <x v="65"/>
    <x v="224"/>
    <n v="285"/>
    <x v="25"/>
    <n v="7186670"/>
  </r>
  <r>
    <x v="220"/>
    <n v="2013"/>
    <x v="46"/>
    <s v="English"/>
    <x v="0"/>
    <x v="0"/>
    <x v="5"/>
    <x v="118"/>
    <m/>
    <x v="206"/>
    <x v="187"/>
    <x v="3"/>
    <x v="225"/>
    <n v="79"/>
    <x v="7"/>
    <n v="60438751"/>
  </r>
  <r>
    <x v="221"/>
    <n v="2013"/>
    <x v="53"/>
    <s v="English"/>
    <x v="0"/>
    <x v="0"/>
    <x v="70"/>
    <x v="119"/>
    <n v="159578352"/>
    <x v="207"/>
    <x v="188"/>
    <x v="4"/>
    <x v="226"/>
    <n v="270"/>
    <x v="17"/>
    <n v="159578352"/>
  </r>
  <r>
    <x v="222"/>
    <n v="2013"/>
    <x v="96"/>
    <s v="English"/>
    <x v="0"/>
    <x v="3"/>
    <x v="71"/>
    <x v="87"/>
    <n v="258355354"/>
    <x v="208"/>
    <x v="189"/>
    <x v="88"/>
    <x v="227"/>
    <n v="509"/>
    <x v="42"/>
    <n v="258355354"/>
  </r>
  <r>
    <x v="223"/>
    <n v="2013"/>
    <x v="120"/>
    <s v="English"/>
    <x v="0"/>
    <x v="3"/>
    <x v="65"/>
    <x v="42"/>
    <n v="26616999"/>
    <x v="209"/>
    <x v="190"/>
    <x v="89"/>
    <x v="228"/>
    <n v="298"/>
    <x v="13"/>
    <n v="26616999"/>
  </r>
  <r>
    <x v="224"/>
    <n v="2013"/>
    <x v="121"/>
    <s v="English"/>
    <x v="0"/>
    <x v="3"/>
    <x v="28"/>
    <x v="92"/>
    <n v="424645577"/>
    <x v="75"/>
    <x v="30"/>
    <x v="53"/>
    <x v="229"/>
    <n v="502"/>
    <x v="0"/>
    <n v="424645577"/>
  </r>
  <r>
    <x v="225"/>
    <n v="2013"/>
    <x v="23"/>
    <s v="English"/>
    <x v="0"/>
    <x v="0"/>
    <x v="45"/>
    <x v="47"/>
    <n v="1984743"/>
    <x v="210"/>
    <x v="191"/>
    <x v="3"/>
    <x v="230"/>
    <n v="230"/>
    <x v="17"/>
    <n v="1984743"/>
  </r>
  <r>
    <x v="226"/>
    <n v="2013"/>
    <x v="26"/>
    <s v="English"/>
    <x v="0"/>
    <x v="3"/>
    <x v="22"/>
    <x v="28"/>
    <n v="22525921"/>
    <x v="211"/>
    <x v="158"/>
    <x v="11"/>
    <x v="231"/>
    <n v="260"/>
    <x v="13"/>
    <n v="22525921"/>
  </r>
  <r>
    <x v="227"/>
    <n v="2013"/>
    <x v="26"/>
    <s v="English"/>
    <x v="0"/>
    <x v="3"/>
    <x v="65"/>
    <x v="120"/>
    <n v="44665963"/>
    <x v="212"/>
    <x v="192"/>
    <x v="25"/>
    <x v="232"/>
    <n v="246"/>
    <x v="6"/>
    <n v="44665963"/>
  </r>
  <r>
    <x v="228"/>
    <n v="2013"/>
    <x v="25"/>
    <s v="English"/>
    <x v="0"/>
    <x v="3"/>
    <x v="36"/>
    <x v="19"/>
    <n v="21501098"/>
    <x v="213"/>
    <x v="193"/>
    <x v="25"/>
    <x v="233"/>
    <n v="276"/>
    <x v="11"/>
    <n v="21501098"/>
  </r>
  <r>
    <x v="229"/>
    <n v="2013"/>
    <x v="122"/>
    <s v="English"/>
    <x v="0"/>
    <x v="0"/>
    <x v="72"/>
    <x v="70"/>
    <n v="116866727"/>
    <x v="214"/>
    <x v="96"/>
    <x v="97"/>
    <x v="234"/>
    <n v="606"/>
    <x v="36"/>
    <n v="116866727"/>
  </r>
  <r>
    <x v="230"/>
    <n v="2013"/>
    <x v="123"/>
    <s v="English"/>
    <x v="0"/>
    <x v="3"/>
    <x v="53"/>
    <x v="34"/>
    <n v="132550960"/>
    <x v="215"/>
    <x v="159"/>
    <x v="98"/>
    <x v="235"/>
    <n v="440"/>
    <x v="14"/>
    <n v="132550960"/>
  </r>
  <r>
    <x v="231"/>
    <n v="2013"/>
    <x v="124"/>
    <s v="English"/>
    <x v="5"/>
    <x v="0"/>
    <x v="10"/>
    <x v="7"/>
    <n v="26003149"/>
    <x v="216"/>
    <x v="194"/>
    <x v="99"/>
    <x v="236"/>
    <n v="427"/>
    <x v="34"/>
    <n v="26003149"/>
  </r>
  <r>
    <x v="232"/>
    <n v="2013"/>
    <x v="125"/>
    <s v="English"/>
    <x v="2"/>
    <x v="2"/>
    <x v="34"/>
    <x v="121"/>
    <n v="99462"/>
    <x v="217"/>
    <x v="195"/>
    <x v="69"/>
    <x v="237"/>
    <n v="122"/>
    <x v="3"/>
    <n v="99462"/>
  </r>
  <r>
    <x v="233"/>
    <n v="2013"/>
    <x v="110"/>
    <s v="English"/>
    <x v="0"/>
    <x v="5"/>
    <x v="1"/>
    <x v="122"/>
    <n v="79043"/>
    <x v="218"/>
    <x v="196"/>
    <x v="100"/>
    <x v="238"/>
    <m/>
    <x v="6"/>
    <n v="79043"/>
  </r>
  <r>
    <x v="234"/>
    <n v="2013"/>
    <x v="89"/>
    <s v="English"/>
    <x v="0"/>
    <x v="0"/>
    <x v="24"/>
    <x v="46"/>
    <n v="150368971"/>
    <x v="219"/>
    <x v="197"/>
    <x v="8"/>
    <x v="239"/>
    <n v="289"/>
    <x v="34"/>
    <n v="150368971"/>
  </r>
  <r>
    <x v="235"/>
    <n v="2014"/>
    <x v="59"/>
    <s v="English"/>
    <x v="2"/>
    <x v="3"/>
    <x v="22"/>
    <x v="96"/>
    <n v="20285518"/>
    <x v="220"/>
    <x v="198"/>
    <x v="3"/>
    <x v="240"/>
    <n v="177"/>
    <x v="32"/>
    <n v="20285518"/>
  </r>
  <r>
    <x v="236"/>
    <n v="2014"/>
    <x v="3"/>
    <s v="English"/>
    <x v="0"/>
    <x v="3"/>
    <x v="73"/>
    <x v="123"/>
    <m/>
    <x v="221"/>
    <x v="199"/>
    <x v="28"/>
    <x v="241"/>
    <m/>
    <x v="51"/>
    <n v="60438751"/>
  </r>
  <r>
    <x v="237"/>
    <n v="2014"/>
    <x v="54"/>
    <s v="English"/>
    <x v="0"/>
    <x v="3"/>
    <x v="74"/>
    <x v="124"/>
    <n v="259746958"/>
    <x v="222"/>
    <x v="73"/>
    <x v="101"/>
    <x v="242"/>
    <n v="576"/>
    <x v="23"/>
    <n v="259746958"/>
  </r>
  <r>
    <x v="238"/>
    <n v="2014"/>
    <x v="25"/>
    <s v="English"/>
    <x v="24"/>
    <x v="5"/>
    <x v="12"/>
    <x v="19"/>
    <m/>
    <x v="223"/>
    <x v="200"/>
    <x v="3"/>
    <x v="243"/>
    <n v="18"/>
    <x v="3"/>
    <n v="60438751"/>
  </r>
  <r>
    <x v="239"/>
    <n v="2014"/>
    <x v="1"/>
    <s v="Mandarin"/>
    <x v="7"/>
    <x v="3"/>
    <x v="10"/>
    <x v="125"/>
    <n v="377420"/>
    <x v="39"/>
    <x v="201"/>
    <x v="3"/>
    <x v="244"/>
    <n v="85"/>
    <x v="19"/>
    <n v="377420"/>
  </r>
  <r>
    <x v="240"/>
    <n v="2014"/>
    <x v="126"/>
    <s v="English"/>
    <x v="0"/>
    <x v="0"/>
    <x v="70"/>
    <x v="126"/>
    <m/>
    <x v="224"/>
    <x v="202"/>
    <x v="102"/>
    <x v="245"/>
    <n v="46"/>
    <x v="49"/>
    <n v="60438751"/>
  </r>
  <r>
    <x v="241"/>
    <n v="2014"/>
    <x v="30"/>
    <s v="English"/>
    <x v="0"/>
    <x v="0"/>
    <x v="46"/>
    <x v="127"/>
    <m/>
    <x v="225"/>
    <x v="203"/>
    <x v="103"/>
    <x v="246"/>
    <n v="3"/>
    <x v="38"/>
    <n v="60438751"/>
  </r>
  <r>
    <x v="242"/>
    <n v="2014"/>
    <x v="127"/>
    <s v="English"/>
    <x v="0"/>
    <x v="3"/>
    <x v="55"/>
    <x v="124"/>
    <n v="208543795"/>
    <x v="226"/>
    <x v="204"/>
    <x v="83"/>
    <x v="247"/>
    <n v="521"/>
    <x v="0"/>
    <n v="208543795"/>
  </r>
  <r>
    <x v="243"/>
    <n v="2014"/>
    <x v="20"/>
    <s v="English"/>
    <x v="1"/>
    <x v="0"/>
    <x v="1"/>
    <x v="94"/>
    <m/>
    <x v="227"/>
    <x v="205"/>
    <x v="104"/>
    <x v="248"/>
    <n v="9"/>
    <x v="31"/>
    <n v="60438751"/>
  </r>
  <r>
    <x v="244"/>
    <n v="2014"/>
    <x v="117"/>
    <s v="English"/>
    <x v="0"/>
    <x v="0"/>
    <x v="24"/>
    <x v="28"/>
    <n v="30523568"/>
    <x v="228"/>
    <x v="206"/>
    <x v="30"/>
    <x v="249"/>
    <n v="242"/>
    <x v="20"/>
    <n v="30523568"/>
  </r>
  <r>
    <x v="245"/>
    <n v="2014"/>
    <x v="97"/>
    <s v="English"/>
    <x v="5"/>
    <x v="3"/>
    <x v="41"/>
    <x v="84"/>
    <n v="143653"/>
    <x v="229"/>
    <x v="207"/>
    <x v="3"/>
    <x v="250"/>
    <n v="31"/>
    <x v="30"/>
    <n v="143653"/>
  </r>
  <r>
    <x v="246"/>
    <n v="2014"/>
    <x v="102"/>
    <s v="English"/>
    <x v="0"/>
    <x v="0"/>
    <x v="58"/>
    <x v="128"/>
    <m/>
    <x v="174"/>
    <x v="208"/>
    <x v="82"/>
    <x v="251"/>
    <n v="4"/>
    <x v="24"/>
    <n v="60438751"/>
  </r>
  <r>
    <x v="247"/>
    <n v="2014"/>
    <x v="108"/>
    <s v="English"/>
    <x v="0"/>
    <x v="0"/>
    <x v="16"/>
    <x v="54"/>
    <n v="15818967"/>
    <x v="230"/>
    <x v="209"/>
    <x v="3"/>
    <x v="252"/>
    <n v="137"/>
    <x v="52"/>
    <n v="15818967"/>
  </r>
  <r>
    <x v="248"/>
    <n v="2014"/>
    <x v="90"/>
    <s v="English"/>
    <x v="0"/>
    <x v="3"/>
    <x v="39"/>
    <x v="89"/>
    <n v="150832203"/>
    <x v="231"/>
    <x v="210"/>
    <x v="99"/>
    <x v="253"/>
    <n v="459"/>
    <x v="14"/>
    <n v="150832203"/>
  </r>
  <r>
    <x v="249"/>
    <n v="2014"/>
    <x v="128"/>
    <s v="English"/>
    <x v="0"/>
    <x v="3"/>
    <x v="49"/>
    <x v="65"/>
    <m/>
    <x v="232"/>
    <x v="52"/>
    <x v="92"/>
    <x v="254"/>
    <n v="1"/>
    <x v="39"/>
    <n v="60438751"/>
  </r>
  <r>
    <x v="250"/>
    <n v="2014"/>
    <x v="116"/>
    <s v="English"/>
    <x v="0"/>
    <x v="2"/>
    <x v="20"/>
    <x v="51"/>
    <n v="42019483"/>
    <x v="233"/>
    <x v="163"/>
    <x v="3"/>
    <x v="255"/>
    <n v="54"/>
    <x v="12"/>
    <n v="42019483"/>
  </r>
  <r>
    <x v="250"/>
    <n v="2014"/>
    <x v="129"/>
    <s v="English"/>
    <x v="0"/>
    <x v="3"/>
    <x v="47"/>
    <x v="29"/>
    <n v="55942830"/>
    <x v="234"/>
    <x v="211"/>
    <x v="16"/>
    <x v="256"/>
    <n v="261"/>
    <x v="6"/>
    <n v="55942830"/>
  </r>
  <r>
    <x v="251"/>
    <n v="2014"/>
    <x v="57"/>
    <s v="English"/>
    <x v="0"/>
    <x v="0"/>
    <x v="17"/>
    <x v="16"/>
    <n v="28831145"/>
    <x v="235"/>
    <x v="212"/>
    <x v="17"/>
    <x v="257"/>
    <n v="159"/>
    <x v="2"/>
    <n v="28831145"/>
  </r>
  <r>
    <x v="252"/>
    <n v="2014"/>
    <x v="130"/>
    <s v="English"/>
    <x v="7"/>
    <x v="5"/>
    <x v="1"/>
    <x v="42"/>
    <m/>
    <x v="236"/>
    <x v="213"/>
    <x v="3"/>
    <x v="258"/>
    <n v="4"/>
    <x v="12"/>
    <n v="60438751"/>
  </r>
  <r>
    <x v="253"/>
    <n v="2014"/>
    <x v="53"/>
    <s v="English"/>
    <x v="11"/>
    <x v="5"/>
    <x v="47"/>
    <x v="66"/>
    <m/>
    <x v="237"/>
    <x v="214"/>
    <x v="105"/>
    <x v="259"/>
    <n v="30"/>
    <x v="45"/>
    <n v="60438751"/>
  </r>
  <r>
    <x v="254"/>
    <n v="2014"/>
    <x v="131"/>
    <s v="English"/>
    <x v="0"/>
    <x v="2"/>
    <x v="29"/>
    <x v="129"/>
    <m/>
    <x v="238"/>
    <x v="215"/>
    <x v="106"/>
    <x v="260"/>
    <n v="2"/>
    <x v="53"/>
    <n v="60438751"/>
  </r>
  <r>
    <x v="255"/>
    <n v="2014"/>
    <x v="26"/>
    <s v="English"/>
    <x v="0"/>
    <x v="3"/>
    <x v="10"/>
    <x v="12"/>
    <n v="86208010"/>
    <x v="239"/>
    <x v="216"/>
    <x v="101"/>
    <x v="261"/>
    <n v="218"/>
    <x v="32"/>
    <n v="86208010"/>
  </r>
  <r>
    <x v="256"/>
    <n v="2014"/>
    <x v="42"/>
    <s v="English"/>
    <x v="0"/>
    <x v="2"/>
    <x v="8"/>
    <x v="7"/>
    <m/>
    <x v="240"/>
    <x v="217"/>
    <x v="107"/>
    <x v="262"/>
    <n v="2"/>
    <x v="31"/>
    <n v="60438751"/>
  </r>
  <r>
    <x v="257"/>
    <n v="2014"/>
    <x v="20"/>
    <s v="English"/>
    <x v="25"/>
    <x v="0"/>
    <x v="0"/>
    <x v="19"/>
    <m/>
    <x v="195"/>
    <x v="146"/>
    <x v="3"/>
    <x v="263"/>
    <n v="64"/>
    <x v="27"/>
    <n v="60438751"/>
  </r>
  <r>
    <x v="258"/>
    <n v="2014"/>
    <x v="132"/>
    <s v="English"/>
    <x v="0"/>
    <x v="2"/>
    <x v="23"/>
    <x v="40"/>
    <n v="38916903"/>
    <x v="241"/>
    <x v="218"/>
    <x v="3"/>
    <x v="264"/>
    <n v="112"/>
    <x v="8"/>
    <n v="38916903"/>
  </r>
  <r>
    <x v="259"/>
    <n v="2014"/>
    <x v="54"/>
    <s v="English"/>
    <x v="0"/>
    <x v="3"/>
    <x v="43"/>
    <x v="130"/>
    <n v="100189501"/>
    <x v="242"/>
    <x v="11"/>
    <x v="45"/>
    <x v="265"/>
    <n v="585"/>
    <x v="42"/>
    <n v="100189501"/>
  </r>
  <r>
    <x v="260"/>
    <n v="2014"/>
    <x v="2"/>
    <s v="English"/>
    <x v="0"/>
    <x v="3"/>
    <x v="11"/>
    <x v="6"/>
    <m/>
    <x v="243"/>
    <x v="219"/>
    <x v="3"/>
    <x v="266"/>
    <n v="59"/>
    <x v="5"/>
    <n v="60438751"/>
  </r>
  <r>
    <x v="261"/>
    <n v="2014"/>
    <x v="23"/>
    <s v="English"/>
    <x v="0"/>
    <x v="3"/>
    <x v="41"/>
    <x v="7"/>
    <n v="23393765"/>
    <x v="244"/>
    <x v="150"/>
    <x v="3"/>
    <x v="267"/>
    <n v="98"/>
    <x v="6"/>
    <n v="23393765"/>
  </r>
  <r>
    <x v="262"/>
    <n v="2014"/>
    <x v="133"/>
    <s v="English"/>
    <x v="2"/>
    <x v="0"/>
    <x v="45"/>
    <x v="9"/>
    <n v="106869"/>
    <x v="245"/>
    <x v="220"/>
    <x v="3"/>
    <x v="268"/>
    <n v="106"/>
    <x v="17"/>
    <n v="106869"/>
  </r>
  <r>
    <x v="263"/>
    <n v="2014"/>
    <x v="134"/>
    <s v="English"/>
    <x v="5"/>
    <x v="3"/>
    <x v="75"/>
    <x v="131"/>
    <n v="65007045"/>
    <x v="138"/>
    <x v="39"/>
    <x v="36"/>
    <x v="269"/>
    <n v="314"/>
    <x v="4"/>
    <n v="65007045"/>
  </r>
  <r>
    <x v="264"/>
    <n v="2015"/>
    <x v="1"/>
    <s v="Chinese"/>
    <x v="7"/>
    <x v="0"/>
    <x v="55"/>
    <x v="66"/>
    <m/>
    <x v="246"/>
    <x v="221"/>
    <x v="108"/>
    <x v="270"/>
    <n v="6"/>
    <x v="20"/>
    <n v="60438751"/>
  </r>
  <r>
    <x v="265"/>
    <n v="2015"/>
    <x v="135"/>
    <s v="Russian"/>
    <x v="16"/>
    <x v="3"/>
    <x v="14"/>
    <x v="28"/>
    <m/>
    <x v="247"/>
    <x v="183"/>
    <x v="109"/>
    <x v="271"/>
    <n v="5"/>
    <x v="49"/>
    <n v="60438751"/>
  </r>
  <r>
    <x v="266"/>
    <n v="2015"/>
    <x v="1"/>
    <s v="English"/>
    <x v="26"/>
    <x v="0"/>
    <x v="48"/>
    <x v="132"/>
    <m/>
    <x v="248"/>
    <x v="222"/>
    <x v="110"/>
    <x v="272"/>
    <m/>
    <x v="6"/>
    <n v="60438751"/>
  </r>
  <r>
    <x v="267"/>
    <n v="2015"/>
    <x v="91"/>
    <s v="Hindi"/>
    <x v="0"/>
    <x v="3"/>
    <x v="22"/>
    <x v="105"/>
    <m/>
    <x v="249"/>
    <x v="18"/>
    <x v="3"/>
    <x v="273"/>
    <n v="56"/>
    <x v="52"/>
    <n v="60438751"/>
  </r>
  <r>
    <x v="268"/>
    <n v="2015"/>
    <x v="136"/>
    <s v="English"/>
    <x v="0"/>
    <x v="2"/>
    <x v="34"/>
    <x v="133"/>
    <n v="201148159"/>
    <x v="68"/>
    <x v="223"/>
    <x v="13"/>
    <x v="274"/>
    <n v="343"/>
    <x v="34"/>
    <n v="201148159"/>
  </r>
  <r>
    <x v="269"/>
    <n v="2015"/>
    <x v="137"/>
    <s v="English"/>
    <x v="0"/>
    <x v="5"/>
    <x v="35"/>
    <x v="134"/>
    <m/>
    <x v="250"/>
    <x v="224"/>
    <x v="3"/>
    <x v="275"/>
    <n v="29"/>
    <x v="30"/>
    <n v="60438751"/>
  </r>
  <r>
    <x v="270"/>
    <n v="2015"/>
    <x v="25"/>
    <s v="English"/>
    <x v="0"/>
    <x v="0"/>
    <x v="46"/>
    <x v="110"/>
    <m/>
    <x v="251"/>
    <x v="225"/>
    <x v="111"/>
    <x v="276"/>
    <n v="4"/>
    <x v="20"/>
    <n v="60438751"/>
  </r>
  <r>
    <x v="271"/>
    <n v="2015"/>
    <x v="138"/>
    <s v="English"/>
    <x v="0"/>
    <x v="0"/>
    <x v="19"/>
    <x v="28"/>
    <n v="46875468"/>
    <x v="252"/>
    <x v="226"/>
    <x v="112"/>
    <x v="277"/>
    <n v="478"/>
    <x v="0"/>
    <n v="46875468"/>
  </r>
  <r>
    <x v="272"/>
    <n v="2015"/>
    <x v="117"/>
    <s v="English"/>
    <x v="0"/>
    <x v="0"/>
    <x v="11"/>
    <x v="6"/>
    <n v="27736779"/>
    <x v="253"/>
    <x v="227"/>
    <x v="11"/>
    <x v="278"/>
    <n v="189"/>
    <x v="1"/>
    <n v="27736779"/>
  </r>
  <r>
    <x v="273"/>
    <n v="2015"/>
    <x v="128"/>
    <s v="English"/>
    <x v="5"/>
    <x v="0"/>
    <x v="49"/>
    <x v="135"/>
    <n v="229094"/>
    <x v="254"/>
    <x v="131"/>
    <x v="3"/>
    <x v="279"/>
    <n v="246"/>
    <x v="35"/>
    <n v="229094"/>
  </r>
  <r>
    <x v="274"/>
    <n v="2015"/>
    <x v="57"/>
    <s v="English"/>
    <x v="0"/>
    <x v="0"/>
    <x v="7"/>
    <x v="28"/>
    <n v="52418902"/>
    <x v="177"/>
    <x v="18"/>
    <x v="19"/>
    <x v="280"/>
    <n v="305"/>
    <x v="15"/>
    <n v="52418902"/>
  </r>
  <r>
    <x v="275"/>
    <n v="2015"/>
    <x v="10"/>
    <s v="English"/>
    <x v="5"/>
    <x v="3"/>
    <x v="59"/>
    <x v="136"/>
    <n v="200074175"/>
    <x v="255"/>
    <x v="43"/>
    <x v="113"/>
    <x v="281"/>
    <n v="602"/>
    <x v="2"/>
    <n v="200074175"/>
  </r>
  <r>
    <x v="276"/>
    <n v="2015"/>
    <x v="139"/>
    <s v="English"/>
    <x v="0"/>
    <x v="0"/>
    <x v="18"/>
    <x v="7"/>
    <n v="44988180"/>
    <x v="256"/>
    <x v="228"/>
    <x v="114"/>
    <x v="282"/>
    <n v="474"/>
    <x v="24"/>
    <n v="44988180"/>
  </r>
  <r>
    <x v="277"/>
    <n v="2015"/>
    <x v="97"/>
    <s v="English"/>
    <x v="5"/>
    <x v="0"/>
    <x v="27"/>
    <x v="28"/>
    <n v="17750583"/>
    <x v="0"/>
    <x v="210"/>
    <x v="38"/>
    <x v="283"/>
    <n v="412"/>
    <x v="9"/>
    <n v="17750583"/>
  </r>
  <r>
    <x v="278"/>
    <n v="2015"/>
    <x v="1"/>
    <s v="English"/>
    <x v="0"/>
    <x v="0"/>
    <x v="67"/>
    <x v="137"/>
    <n v="186354"/>
    <x v="257"/>
    <x v="70"/>
    <x v="3"/>
    <x v="284"/>
    <n v="74"/>
    <x v="54"/>
    <n v="186354"/>
  </r>
  <r>
    <x v="279"/>
    <n v="2015"/>
    <x v="140"/>
    <s v="English"/>
    <x v="0"/>
    <x v="0"/>
    <x v="76"/>
    <x v="96"/>
    <n v="161029270"/>
    <x v="258"/>
    <x v="229"/>
    <x v="115"/>
    <x v="285"/>
    <n v="349"/>
    <x v="42"/>
    <n v="161029270"/>
  </r>
  <r>
    <x v="280"/>
    <n v="2015"/>
    <x v="52"/>
    <s v="English"/>
    <x v="23"/>
    <x v="0"/>
    <x v="12"/>
    <x v="6"/>
    <m/>
    <x v="259"/>
    <x v="230"/>
    <x v="3"/>
    <x v="286"/>
    <n v="84"/>
    <x v="1"/>
    <n v="60438751"/>
  </r>
  <r>
    <x v="281"/>
    <n v="2015"/>
    <x v="68"/>
    <s v="English"/>
    <x v="1"/>
    <x v="5"/>
    <x v="35"/>
    <x v="3"/>
    <m/>
    <x v="260"/>
    <x v="40"/>
    <x v="3"/>
    <x v="287"/>
    <n v="95"/>
    <x v="38"/>
    <n v="60438751"/>
  </r>
  <r>
    <x v="282"/>
    <n v="2015"/>
    <x v="56"/>
    <s v="English"/>
    <x v="0"/>
    <x v="0"/>
    <x v="27"/>
    <x v="138"/>
    <m/>
    <x v="261"/>
    <x v="231"/>
    <x v="116"/>
    <x v="288"/>
    <n v="1"/>
    <x v="55"/>
    <n v="60438751"/>
  </r>
  <r>
    <x v="282"/>
    <n v="2015"/>
    <x v="43"/>
    <s v="English"/>
    <x v="0"/>
    <x v="3"/>
    <x v="32"/>
    <x v="7"/>
    <m/>
    <x v="262"/>
    <x v="62"/>
    <x v="3"/>
    <x v="289"/>
    <n v="64"/>
    <x v="22"/>
    <n v="60438751"/>
  </r>
  <r>
    <x v="283"/>
    <n v="2015"/>
    <x v="26"/>
    <s v="English"/>
    <x v="0"/>
    <x v="0"/>
    <x v="65"/>
    <x v="139"/>
    <n v="81257500"/>
    <x v="263"/>
    <x v="44"/>
    <x v="20"/>
    <x v="290"/>
    <n v="280"/>
    <x v="12"/>
    <n v="81257500"/>
  </r>
  <r>
    <x v="284"/>
    <n v="2015"/>
    <x v="38"/>
    <s v="English"/>
    <x v="0"/>
    <x v="0"/>
    <x v="32"/>
    <x v="1"/>
    <m/>
    <x v="264"/>
    <x v="232"/>
    <x v="117"/>
    <x v="291"/>
    <m/>
    <x v="45"/>
    <n v="60438751"/>
  </r>
  <r>
    <x v="285"/>
    <n v="2015"/>
    <x v="54"/>
    <s v="English"/>
    <x v="0"/>
    <x v="3"/>
    <x v="60"/>
    <x v="140"/>
    <n v="89732035"/>
    <x v="265"/>
    <x v="88"/>
    <x v="53"/>
    <x v="292"/>
    <n v="474"/>
    <x v="17"/>
    <n v="89732035"/>
  </r>
  <r>
    <x v="286"/>
    <n v="2015"/>
    <x v="39"/>
    <s v="English"/>
    <x v="27"/>
    <x v="3"/>
    <x v="40"/>
    <x v="105"/>
    <n v="12188642"/>
    <x v="266"/>
    <x v="233"/>
    <x v="3"/>
    <x v="293"/>
    <n v="120"/>
    <x v="35"/>
    <n v="12188642"/>
  </r>
  <r>
    <x v="287"/>
    <n v="2015"/>
    <x v="141"/>
    <s v="English"/>
    <x v="0"/>
    <x v="3"/>
    <x v="12"/>
    <x v="16"/>
    <n v="42478175"/>
    <x v="85"/>
    <x v="234"/>
    <x v="118"/>
    <x v="294"/>
    <n v="214"/>
    <x v="9"/>
    <n v="42478175"/>
  </r>
  <r>
    <x v="288"/>
    <n v="2015"/>
    <x v="142"/>
    <s v="Mandarin"/>
    <x v="28"/>
    <x v="5"/>
    <x v="34"/>
    <x v="23"/>
    <n v="613556"/>
    <x v="267"/>
    <x v="235"/>
    <x v="3"/>
    <x v="295"/>
    <n v="205"/>
    <x v="12"/>
    <n v="613556"/>
  </r>
  <r>
    <x v="289"/>
    <n v="2015"/>
    <x v="143"/>
    <s v="English"/>
    <x v="0"/>
    <x v="0"/>
    <x v="55"/>
    <x v="96"/>
    <n v="70235322"/>
    <x v="268"/>
    <x v="6"/>
    <x v="119"/>
    <x v="296"/>
    <n v="426"/>
    <x v="23"/>
    <n v="70235322"/>
  </r>
  <r>
    <x v="290"/>
    <n v="2015"/>
    <x v="144"/>
    <s v="English"/>
    <x v="0"/>
    <x v="0"/>
    <x v="23"/>
    <x v="84"/>
    <n v="35385560"/>
    <x v="269"/>
    <x v="236"/>
    <x v="120"/>
    <x v="297"/>
    <n v="149"/>
    <x v="40"/>
    <n v="35385560"/>
  </r>
  <r>
    <x v="291"/>
    <n v="2015"/>
    <x v="46"/>
    <s v="English"/>
    <x v="0"/>
    <x v="3"/>
    <x v="16"/>
    <x v="41"/>
    <m/>
    <x v="270"/>
    <x v="237"/>
    <x v="3"/>
    <x v="298"/>
    <n v="32"/>
    <x v="54"/>
    <n v="60438751"/>
  </r>
  <r>
    <x v="292"/>
    <n v="2015"/>
    <x v="23"/>
    <s v="English"/>
    <x v="0"/>
    <x v="0"/>
    <x v="33"/>
    <x v="41"/>
    <n v="1477002"/>
    <x v="271"/>
    <x v="20"/>
    <x v="3"/>
    <x v="299"/>
    <n v="168"/>
    <x v="35"/>
    <n v="1477002"/>
  </r>
  <r>
    <x v="293"/>
    <n v="2015"/>
    <x v="26"/>
    <s v="English"/>
    <x v="0"/>
    <x v="3"/>
    <x v="5"/>
    <x v="141"/>
    <n v="34017854"/>
    <x v="272"/>
    <x v="238"/>
    <x v="120"/>
    <x v="300"/>
    <n v="132"/>
    <x v="5"/>
    <n v="34017854"/>
  </r>
  <r>
    <x v="294"/>
    <n v="2015"/>
    <x v="24"/>
    <s v="English"/>
    <x v="0"/>
    <x v="0"/>
    <x v="56"/>
    <x v="142"/>
    <n v="22757819"/>
    <x v="273"/>
    <x v="239"/>
    <x v="3"/>
    <x v="301"/>
    <n v="159"/>
    <x v="46"/>
    <n v="22757819"/>
  </r>
  <r>
    <x v="294"/>
    <n v="2015"/>
    <x v="144"/>
    <s v="English"/>
    <x v="0"/>
    <x v="0"/>
    <x v="4"/>
    <x v="19"/>
    <n v="43771291"/>
    <x v="274"/>
    <x v="240"/>
    <x v="12"/>
    <x v="302"/>
    <n v="297"/>
    <x v="3"/>
    <n v="43771291"/>
  </r>
  <r>
    <x v="295"/>
    <n v="2015"/>
    <x v="144"/>
    <s v="English"/>
    <x v="0"/>
    <x v="0"/>
    <x v="4"/>
    <x v="19"/>
    <n v="43771291"/>
    <x v="274"/>
    <x v="240"/>
    <x v="12"/>
    <x v="303"/>
    <n v="297"/>
    <x v="3"/>
    <n v="43771291"/>
  </r>
  <r>
    <x v="296"/>
    <n v="2015"/>
    <x v="47"/>
    <s v="English"/>
    <x v="0"/>
    <x v="2"/>
    <x v="15"/>
    <x v="143"/>
    <n v="123070338"/>
    <x v="275"/>
    <x v="241"/>
    <x v="66"/>
    <x v="304"/>
    <n v="298"/>
    <x v="2"/>
    <n v="123070338"/>
  </r>
  <r>
    <x v="297"/>
    <n v="2015"/>
    <x v="138"/>
    <s v="English"/>
    <x v="0"/>
    <x v="0"/>
    <x v="25"/>
    <x v="42"/>
    <n v="10640645"/>
    <x v="276"/>
    <x v="242"/>
    <x v="3"/>
    <x v="305"/>
    <n v="224"/>
    <x v="8"/>
    <n v="10640645"/>
  </r>
  <r>
    <x v="298"/>
    <n v="2015"/>
    <x v="145"/>
    <s v="English"/>
    <x v="0"/>
    <x v="0"/>
    <x v="77"/>
    <x v="144"/>
    <n v="54116191"/>
    <x v="99"/>
    <x v="243"/>
    <x v="121"/>
    <x v="306"/>
    <n v="596"/>
    <x v="42"/>
    <n v="54116191"/>
  </r>
  <r>
    <x v="299"/>
    <n v="2015"/>
    <x v="38"/>
    <s v="English"/>
    <x v="0"/>
    <x v="3"/>
    <x v="11"/>
    <x v="24"/>
    <m/>
    <x v="277"/>
    <x v="154"/>
    <x v="122"/>
    <x v="307"/>
    <n v="10"/>
    <x v="19"/>
    <n v="60438751"/>
  </r>
  <r>
    <x v="300"/>
    <n v="2015"/>
    <x v="146"/>
    <s v="English"/>
    <x v="0"/>
    <x v="3"/>
    <x v="57"/>
    <x v="145"/>
    <n v="281666058"/>
    <x v="75"/>
    <x v="30"/>
    <x v="59"/>
    <x v="308"/>
    <n v="389"/>
    <x v="17"/>
    <n v="281666058"/>
  </r>
  <r>
    <x v="301"/>
    <n v="2015"/>
    <x v="25"/>
    <s v="English"/>
    <x v="0"/>
    <x v="3"/>
    <x v="19"/>
    <x v="12"/>
    <n v="75274748"/>
    <x v="278"/>
    <x v="149"/>
    <x v="26"/>
    <x v="309"/>
    <n v="241"/>
    <x v="9"/>
    <n v="75274748"/>
  </r>
  <r>
    <x v="302"/>
    <n v="2015"/>
    <x v="51"/>
    <s v="English"/>
    <x v="0"/>
    <x v="3"/>
    <x v="13"/>
    <x v="32"/>
    <n v="27356090"/>
    <x v="279"/>
    <x v="244"/>
    <x v="123"/>
    <x v="310"/>
    <n v="202"/>
    <x v="30"/>
    <n v="27356090"/>
  </r>
  <r>
    <x v="303"/>
    <n v="2015"/>
    <x v="147"/>
    <s v="English"/>
    <x v="0"/>
    <x v="3"/>
    <x v="21"/>
    <x v="146"/>
    <n v="25799043"/>
    <x v="280"/>
    <x v="245"/>
    <x v="3"/>
    <x v="311"/>
    <n v="152"/>
    <x v="1"/>
    <n v="25799043"/>
  </r>
  <r>
    <x v="304"/>
    <n v="2015"/>
    <x v="148"/>
    <s v="English"/>
    <x v="2"/>
    <x v="2"/>
    <x v="4"/>
    <x v="147"/>
    <n v="1339152"/>
    <x v="281"/>
    <x v="246"/>
    <x v="39"/>
    <x v="312"/>
    <n v="119"/>
    <x v="23"/>
    <n v="1339152"/>
  </r>
  <r>
    <x v="305"/>
    <n v="2015"/>
    <x v="23"/>
    <s v="English"/>
    <x v="0"/>
    <x v="3"/>
    <x v="18"/>
    <x v="148"/>
    <n v="37432299"/>
    <x v="282"/>
    <x v="247"/>
    <x v="38"/>
    <x v="313"/>
    <n v="117"/>
    <x v="3"/>
    <n v="37432299"/>
  </r>
  <r>
    <x v="306"/>
    <n v="2015"/>
    <x v="73"/>
    <s v="English"/>
    <x v="0"/>
    <x v="2"/>
    <x v="17"/>
    <x v="149"/>
    <n v="1711"/>
    <x v="283"/>
    <x v="248"/>
    <x v="124"/>
    <x v="314"/>
    <n v="4"/>
    <x v="17"/>
    <n v="1711"/>
  </r>
  <r>
    <x v="307"/>
    <n v="2015"/>
    <x v="149"/>
    <s v="English"/>
    <x v="6"/>
    <x v="0"/>
    <x v="10"/>
    <x v="150"/>
    <m/>
    <x v="67"/>
    <x v="249"/>
    <x v="125"/>
    <x v="315"/>
    <n v="10"/>
    <x v="54"/>
    <n v="60438751"/>
  </r>
  <r>
    <x v="308"/>
    <n v="2015"/>
    <x v="149"/>
    <s v="English"/>
    <x v="6"/>
    <x v="0"/>
    <x v="10"/>
    <x v="151"/>
    <m/>
    <x v="67"/>
    <x v="249"/>
    <x v="125"/>
    <x v="315"/>
    <n v="10"/>
    <x v="54"/>
    <n v="60438751"/>
  </r>
  <r>
    <x v="309"/>
    <n v="2015"/>
    <x v="77"/>
    <s v="English"/>
    <x v="0"/>
    <x v="0"/>
    <x v="68"/>
    <x v="77"/>
    <n v="58879132"/>
    <x v="284"/>
    <x v="65"/>
    <x v="44"/>
    <x v="316"/>
    <n v="204"/>
    <x v="4"/>
    <n v="58879132"/>
  </r>
  <r>
    <x v="310"/>
    <n v="2015"/>
    <x v="150"/>
    <s v="English"/>
    <x v="0"/>
    <x v="3"/>
    <x v="17"/>
    <x v="42"/>
    <n v="5773519"/>
    <x v="285"/>
    <x v="250"/>
    <x v="24"/>
    <x v="317"/>
    <n v="159"/>
    <x v="30"/>
    <n v="5773519"/>
  </r>
  <r>
    <x v="311"/>
    <n v="2015"/>
    <x v="150"/>
    <s v="English"/>
    <x v="0"/>
    <x v="3"/>
    <x v="17"/>
    <x v="42"/>
    <n v="5773519"/>
    <x v="285"/>
    <x v="250"/>
    <x v="24"/>
    <x v="317"/>
    <n v="159"/>
    <x v="30"/>
    <n v="5773519"/>
  </r>
  <r>
    <x v="312"/>
    <n v="2015"/>
    <x v="150"/>
    <s v="English"/>
    <x v="0"/>
    <x v="3"/>
    <x v="17"/>
    <x v="42"/>
    <n v="5773519"/>
    <x v="285"/>
    <x v="250"/>
    <x v="24"/>
    <x v="318"/>
    <n v="159"/>
    <x v="30"/>
    <n v="5773519"/>
  </r>
  <r>
    <x v="313"/>
    <n v="2015"/>
    <x v="25"/>
    <s v="English"/>
    <x v="0"/>
    <x v="0"/>
    <x v="0"/>
    <x v="90"/>
    <m/>
    <x v="286"/>
    <x v="251"/>
    <x v="3"/>
    <x v="319"/>
    <n v="10"/>
    <x v="7"/>
    <n v="60438751"/>
  </r>
  <r>
    <x v="314"/>
    <n v="2015"/>
    <x v="151"/>
    <s v="English"/>
    <x v="5"/>
    <x v="0"/>
    <x v="32"/>
    <x v="41"/>
    <n v="3590010"/>
    <x v="287"/>
    <x v="252"/>
    <x v="3"/>
    <x v="320"/>
    <n v="158"/>
    <x v="4"/>
    <n v="3590010"/>
  </r>
  <r>
    <x v="315"/>
    <n v="2015"/>
    <x v="152"/>
    <s v="English"/>
    <x v="0"/>
    <x v="0"/>
    <x v="34"/>
    <x v="110"/>
    <m/>
    <x v="288"/>
    <x v="253"/>
    <x v="126"/>
    <x v="321"/>
    <n v="5"/>
    <x v="52"/>
    <n v="60438751"/>
  </r>
  <r>
    <x v="315"/>
    <n v="2015"/>
    <x v="59"/>
    <s v="English"/>
    <x v="0"/>
    <x v="0"/>
    <x v="47"/>
    <x v="28"/>
    <m/>
    <x v="56"/>
    <x v="55"/>
    <x v="3"/>
    <x v="322"/>
    <n v="130"/>
    <x v="22"/>
    <n v="60438751"/>
  </r>
  <r>
    <x v="316"/>
    <n v="2015"/>
    <x v="20"/>
    <s v="English"/>
    <x v="0"/>
    <x v="0"/>
    <x v="36"/>
    <x v="67"/>
    <m/>
    <x v="289"/>
    <x v="242"/>
    <x v="127"/>
    <x v="323"/>
    <n v="35"/>
    <x v="32"/>
    <n v="60438751"/>
  </r>
  <r>
    <x v="317"/>
    <n v="2016"/>
    <x v="137"/>
    <s v="English"/>
    <x v="0"/>
    <x v="3"/>
    <x v="41"/>
    <x v="23"/>
    <n v="71897215"/>
    <x v="290"/>
    <x v="46"/>
    <x v="46"/>
    <x v="324"/>
    <n v="411"/>
    <x v="19"/>
    <n v="71897215"/>
  </r>
  <r>
    <x v="318"/>
    <n v="2016"/>
    <x v="153"/>
    <s v="English"/>
    <x v="0"/>
    <x v="0"/>
    <x v="78"/>
    <x v="11"/>
    <n v="52822418"/>
    <x v="71"/>
    <x v="254"/>
    <x v="19"/>
    <x v="325"/>
    <n v="204"/>
    <x v="11"/>
    <n v="52822418"/>
  </r>
  <r>
    <x v="319"/>
    <n v="2016"/>
    <x v="154"/>
    <s v="English"/>
    <x v="0"/>
    <x v="0"/>
    <x v="35"/>
    <x v="152"/>
    <m/>
    <x v="291"/>
    <x v="255"/>
    <x v="128"/>
    <x v="326"/>
    <m/>
    <x v="51"/>
    <n v="60438751"/>
  </r>
  <r>
    <x v="320"/>
    <n v="2016"/>
    <x v="155"/>
    <s v="English"/>
    <x v="0"/>
    <x v="3"/>
    <x v="64"/>
    <x v="70"/>
    <m/>
    <x v="292"/>
    <x v="163"/>
    <x v="3"/>
    <x v="327"/>
    <n v="1"/>
    <x v="30"/>
    <n v="60438751"/>
  </r>
  <r>
    <x v="321"/>
    <n v="2016"/>
    <x v="38"/>
    <s v="English"/>
    <x v="0"/>
    <x v="5"/>
    <x v="68"/>
    <x v="153"/>
    <m/>
    <x v="293"/>
    <x v="256"/>
    <x v="2"/>
    <x v="328"/>
    <n v="68"/>
    <x v="28"/>
    <n v="60438751"/>
  </r>
  <r>
    <x v="322"/>
    <n v="2016"/>
    <x v="54"/>
    <s v="English"/>
    <x v="0"/>
    <x v="3"/>
    <x v="79"/>
    <x v="154"/>
    <n v="407197282"/>
    <x v="222"/>
    <x v="144"/>
    <x v="129"/>
    <x v="329"/>
    <n v="516"/>
    <x v="36"/>
    <n v="407197282"/>
  </r>
  <r>
    <x v="322"/>
    <n v="2016"/>
    <x v="53"/>
    <s v="English"/>
    <x v="0"/>
    <x v="3"/>
    <x v="20"/>
    <x v="11"/>
    <n v="126088877"/>
    <x v="219"/>
    <x v="172"/>
    <x v="21"/>
    <x v="330"/>
    <n v="177"/>
    <x v="17"/>
    <n v="126088877"/>
  </r>
  <r>
    <x v="323"/>
    <n v="2016"/>
    <x v="111"/>
    <s v="English"/>
    <x v="0"/>
    <x v="0"/>
    <x v="13"/>
    <x v="155"/>
    <m/>
    <x v="294"/>
    <x v="257"/>
    <x v="130"/>
    <x v="331"/>
    <n v="15"/>
    <x v="46"/>
    <n v="60438751"/>
  </r>
  <r>
    <x v="324"/>
    <n v="2016"/>
    <x v="156"/>
    <s v="English"/>
    <x v="12"/>
    <x v="0"/>
    <x v="5"/>
    <x v="24"/>
    <n v="3105269"/>
    <x v="295"/>
    <x v="258"/>
    <x v="131"/>
    <x v="332"/>
    <n v="5"/>
    <x v="38"/>
    <n v="3105269"/>
  </r>
  <r>
    <x v="325"/>
    <n v="2016"/>
    <x v="157"/>
    <s v="English"/>
    <x v="5"/>
    <x v="0"/>
    <x v="43"/>
    <x v="156"/>
    <n v="14268533"/>
    <x v="296"/>
    <x v="204"/>
    <x v="3"/>
    <x v="333"/>
    <n v="130"/>
    <x v="6"/>
    <n v="14268533"/>
  </r>
  <r>
    <x v="325"/>
    <n v="2016"/>
    <x v="158"/>
    <s v="English"/>
    <x v="0"/>
    <x v="0"/>
    <x v="4"/>
    <x v="120"/>
    <n v="363024263"/>
    <x v="297"/>
    <x v="33"/>
    <x v="132"/>
    <x v="334"/>
    <n v="579"/>
    <x v="24"/>
    <n v="363024263"/>
  </r>
  <r>
    <x v="326"/>
    <n v="2016"/>
    <x v="26"/>
    <s v="English"/>
    <x v="0"/>
    <x v="0"/>
    <x v="10"/>
    <x v="157"/>
    <n v="35537564"/>
    <x v="298"/>
    <x v="149"/>
    <x v="24"/>
    <x v="335"/>
    <n v="158"/>
    <x v="30"/>
    <n v="35537564"/>
  </r>
  <r>
    <x v="327"/>
    <n v="2016"/>
    <x v="159"/>
    <s v="English"/>
    <x v="5"/>
    <x v="3"/>
    <x v="13"/>
    <x v="18"/>
    <n v="15785632"/>
    <x v="299"/>
    <x v="159"/>
    <x v="12"/>
    <x v="336"/>
    <n v="216"/>
    <x v="15"/>
    <n v="15785632"/>
  </r>
  <r>
    <x v="328"/>
    <n v="2016"/>
    <x v="159"/>
    <s v="English"/>
    <x v="5"/>
    <x v="3"/>
    <x v="13"/>
    <x v="18"/>
    <n v="15785632"/>
    <x v="299"/>
    <x v="159"/>
    <x v="12"/>
    <x v="337"/>
    <n v="216"/>
    <x v="15"/>
    <n v="15785632"/>
  </r>
  <r>
    <x v="329"/>
    <n v="2016"/>
    <x v="26"/>
    <s v="English"/>
    <x v="0"/>
    <x v="0"/>
    <x v="47"/>
    <x v="19"/>
    <n v="11675178"/>
    <x v="300"/>
    <x v="259"/>
    <x v="24"/>
    <x v="338"/>
    <n v="59"/>
    <x v="44"/>
    <n v="11675178"/>
  </r>
  <r>
    <x v="330"/>
    <n v="2016"/>
    <x v="160"/>
    <s v="English"/>
    <x v="0"/>
    <x v="3"/>
    <x v="0"/>
    <x v="158"/>
    <m/>
    <x v="301"/>
    <x v="260"/>
    <x v="33"/>
    <x v="339"/>
    <n v="3"/>
    <x v="52"/>
    <n v="60438751"/>
  </r>
  <r>
    <x v="331"/>
    <n v="2016"/>
    <x v="142"/>
    <s v="English"/>
    <x v="0"/>
    <x v="3"/>
    <x v="6"/>
    <x v="15"/>
    <m/>
    <x v="302"/>
    <x v="261"/>
    <x v="82"/>
    <x v="339"/>
    <n v="6"/>
    <x v="38"/>
    <n v="60438751"/>
  </r>
  <r>
    <x v="332"/>
    <n v="2016"/>
    <x v="161"/>
    <s v="English"/>
    <x v="5"/>
    <x v="3"/>
    <x v="17"/>
    <x v="159"/>
    <m/>
    <x v="189"/>
    <x v="51"/>
    <x v="3"/>
    <x v="340"/>
    <n v="87"/>
    <x v="3"/>
    <n v="60438751"/>
  </r>
  <r>
    <x v="333"/>
    <n v="2016"/>
    <x v="162"/>
    <s v="English"/>
    <x v="0"/>
    <x v="0"/>
    <x v="39"/>
    <x v="11"/>
    <n v="20389967"/>
    <x v="303"/>
    <x v="53"/>
    <x v="21"/>
    <x v="341"/>
    <n v="79"/>
    <x v="14"/>
    <n v="20389967"/>
  </r>
  <r>
    <x v="334"/>
    <n v="2016"/>
    <x v="163"/>
    <s v="English"/>
    <x v="0"/>
    <x v="3"/>
    <x v="50"/>
    <x v="160"/>
    <n v="118099659"/>
    <x v="207"/>
    <x v="4"/>
    <x v="133"/>
    <x v="342"/>
    <n v="464"/>
    <x v="26"/>
    <n v="118099659"/>
  </r>
  <r>
    <x v="335"/>
    <n v="2016"/>
    <x v="163"/>
    <s v="English"/>
    <x v="0"/>
    <x v="3"/>
    <x v="50"/>
    <x v="160"/>
    <n v="118099659"/>
    <x v="207"/>
    <x v="4"/>
    <x v="133"/>
    <x v="343"/>
    <n v="464"/>
    <x v="26"/>
    <n v="118099659"/>
  </r>
  <r>
    <x v="336"/>
    <n v="2016"/>
    <x v="1"/>
    <s v="English"/>
    <x v="0"/>
    <x v="2"/>
    <x v="45"/>
    <x v="19"/>
    <n v="20773070"/>
    <x v="304"/>
    <x v="262"/>
    <x v="3"/>
    <x v="344"/>
    <n v="29"/>
    <x v="48"/>
    <n v="20773070"/>
  </r>
  <r>
    <x v="337"/>
    <n v="2016"/>
    <x v="51"/>
    <s v="English"/>
    <x v="0"/>
    <x v="3"/>
    <x v="60"/>
    <x v="131"/>
    <n v="31141074"/>
    <x v="305"/>
    <x v="82"/>
    <x v="4"/>
    <x v="345"/>
    <n v="184"/>
    <x v="26"/>
    <n v="31141074"/>
  </r>
  <r>
    <x v="338"/>
    <n v="2016"/>
    <x v="164"/>
    <s v="Japanese"/>
    <x v="29"/>
    <x v="0"/>
    <x v="45"/>
    <x v="143"/>
    <m/>
    <x v="306"/>
    <x v="263"/>
    <x v="3"/>
    <x v="346"/>
    <n v="1"/>
    <x v="36"/>
    <n v="60438751"/>
  </r>
  <r>
    <x v="339"/>
    <n v="2016"/>
    <x v="164"/>
    <s v="Japanese"/>
    <x v="29"/>
    <x v="0"/>
    <x v="45"/>
    <x v="161"/>
    <m/>
    <x v="306"/>
    <x v="263"/>
    <x v="3"/>
    <x v="346"/>
    <n v="1"/>
    <x v="36"/>
    <n v="60438751"/>
  </r>
  <r>
    <x v="340"/>
    <n v="2016"/>
    <x v="165"/>
    <s v="English"/>
    <x v="5"/>
    <x v="3"/>
    <x v="13"/>
    <x v="73"/>
    <n v="29997095"/>
    <x v="151"/>
    <x v="73"/>
    <x v="38"/>
    <x v="347"/>
    <n v="423"/>
    <x v="12"/>
    <n v="29997095"/>
  </r>
  <r>
    <x v="341"/>
    <n v="2016"/>
    <x v="166"/>
    <s v="English"/>
    <x v="30"/>
    <x v="0"/>
    <x v="34"/>
    <x v="7"/>
    <m/>
    <x v="307"/>
    <x v="149"/>
    <x v="3"/>
    <x v="348"/>
    <m/>
    <x v="9"/>
    <n v="60438751"/>
  </r>
  <r>
    <x v="342"/>
    <n v="2016"/>
    <x v="91"/>
    <s v="English"/>
    <x v="0"/>
    <x v="0"/>
    <x v="17"/>
    <x v="56"/>
    <n v="46813366"/>
    <x v="308"/>
    <x v="264"/>
    <x v="12"/>
    <x v="349"/>
    <n v="148"/>
    <x v="4"/>
    <n v="46813366"/>
  </r>
  <r>
    <x v="343"/>
    <n v="2016"/>
    <x v="59"/>
    <s v="English"/>
    <x v="0"/>
    <x v="0"/>
    <x v="47"/>
    <x v="0"/>
    <m/>
    <x v="309"/>
    <x v="265"/>
    <x v="3"/>
    <x v="350"/>
    <n v="23"/>
    <x v="1"/>
    <n v="60438751"/>
  </r>
  <r>
    <x v="344"/>
    <n v="2016"/>
    <x v="54"/>
    <s v="English"/>
    <x v="0"/>
    <x v="3"/>
    <x v="45"/>
    <x v="162"/>
    <n v="102315545"/>
    <x v="257"/>
    <x v="137"/>
    <x v="134"/>
    <x v="351"/>
    <n v="286"/>
    <x v="26"/>
    <n v="102315545"/>
  </r>
  <r>
    <x v="345"/>
    <n v="2016"/>
    <x v="1"/>
    <s v="Hebrew"/>
    <x v="0"/>
    <x v="0"/>
    <x v="17"/>
    <x v="163"/>
    <n v="560512"/>
    <x v="310"/>
    <x v="174"/>
    <x v="135"/>
    <x v="352"/>
    <n v="63"/>
    <x v="23"/>
    <n v="560512"/>
  </r>
  <r>
    <x v="346"/>
    <n v="2016"/>
    <x v="25"/>
    <s v="French"/>
    <x v="2"/>
    <x v="0"/>
    <x v="33"/>
    <x v="164"/>
    <m/>
    <x v="311"/>
    <x v="266"/>
    <x v="136"/>
    <x v="353"/>
    <n v="18"/>
    <x v="9"/>
    <n v="60438751"/>
  </r>
  <r>
    <x v="347"/>
    <n v="2016"/>
    <x v="167"/>
    <s v="English"/>
    <x v="0"/>
    <x v="0"/>
    <x v="8"/>
    <x v="16"/>
    <n v="1512815"/>
    <x v="74"/>
    <x v="267"/>
    <x v="3"/>
    <x v="354"/>
    <n v="123"/>
    <x v="8"/>
    <n v="1512815"/>
  </r>
  <r>
    <x v="348"/>
    <n v="2016"/>
    <x v="37"/>
    <s v="English"/>
    <x v="5"/>
    <x v="3"/>
    <x v="70"/>
    <x v="34"/>
    <n v="108521835"/>
    <x v="312"/>
    <x v="25"/>
    <x v="39"/>
    <x v="355"/>
    <n v="267"/>
    <x v="3"/>
    <n v="108521835"/>
  </r>
  <r>
    <x v="349"/>
    <n v="2016"/>
    <x v="1"/>
    <s v="English"/>
    <x v="0"/>
    <x v="2"/>
    <x v="10"/>
    <x v="40"/>
    <n v="61693523"/>
    <x v="266"/>
    <x v="212"/>
    <x v="34"/>
    <x v="356"/>
    <n v="63"/>
    <x v="2"/>
    <n v="61693523"/>
  </r>
  <r>
    <x v="350"/>
    <n v="2016"/>
    <x v="20"/>
    <s v="English"/>
    <x v="0"/>
    <x v="0"/>
    <x v="13"/>
    <x v="85"/>
    <m/>
    <x v="313"/>
    <x v="268"/>
    <x v="3"/>
    <x v="357"/>
    <n v="38"/>
    <x v="7"/>
    <n v="60438751"/>
  </r>
  <r>
    <x v="351"/>
    <n v="2016"/>
    <x v="41"/>
    <s v="English"/>
    <x v="0"/>
    <x v="0"/>
    <x v="8"/>
    <x v="15"/>
    <n v="41008532"/>
    <x v="30"/>
    <x v="121"/>
    <x v="3"/>
    <x v="358"/>
    <n v="268"/>
    <x v="14"/>
    <n v="41008532"/>
  </r>
  <r>
    <x v="352"/>
    <n v="2016"/>
    <x v="1"/>
    <s v="English"/>
    <x v="0"/>
    <x v="3"/>
    <x v="41"/>
    <x v="155"/>
    <m/>
    <x v="314"/>
    <x v="269"/>
    <x v="137"/>
    <x v="359"/>
    <n v="5"/>
    <x v="18"/>
    <n v="60438751"/>
  </r>
  <r>
    <x v="353"/>
    <n v="2016"/>
    <x v="168"/>
    <s v="English"/>
    <x v="0"/>
    <x v="3"/>
    <x v="0"/>
    <x v="0"/>
    <n v="59573085"/>
    <x v="315"/>
    <x v="270"/>
    <x v="40"/>
    <x v="360"/>
    <n v="156"/>
    <x v="4"/>
    <n v="59573085"/>
  </r>
  <r>
    <x v="354"/>
    <n v="2016"/>
    <x v="26"/>
    <s v="English"/>
    <x v="0"/>
    <x v="0"/>
    <x v="47"/>
    <x v="12"/>
    <n v="55291815"/>
    <x v="316"/>
    <x v="148"/>
    <x v="3"/>
    <x v="361"/>
    <n v="177"/>
    <x v="30"/>
    <n v="55291815"/>
  </r>
  <r>
    <x v="355"/>
    <n v="2016"/>
    <x v="169"/>
    <s v="English"/>
    <x v="0"/>
    <x v="3"/>
    <x v="32"/>
    <x v="7"/>
    <n v="28876924"/>
    <x v="131"/>
    <x v="271"/>
    <x v="3"/>
    <x v="362"/>
    <n v="86"/>
    <x v="3"/>
    <n v="28876924"/>
  </r>
  <r>
    <x v="356"/>
    <n v="2016"/>
    <x v="170"/>
    <s v="English"/>
    <x v="0"/>
    <x v="3"/>
    <x v="67"/>
    <x v="32"/>
    <n v="64685359"/>
    <x v="317"/>
    <x v="250"/>
    <x v="12"/>
    <x v="363"/>
    <n v="196"/>
    <x v="35"/>
    <n v="64685359"/>
  </r>
  <r>
    <x v="357"/>
    <n v="2016"/>
    <x v="171"/>
    <s v="English"/>
    <x v="31"/>
    <x v="0"/>
    <x v="25"/>
    <x v="165"/>
    <n v="31662"/>
    <x v="318"/>
    <x v="44"/>
    <x v="138"/>
    <x v="364"/>
    <n v="2"/>
    <x v="2"/>
    <n v="31662"/>
  </r>
  <r>
    <x v="358"/>
    <n v="2016"/>
    <x v="113"/>
    <s v="English"/>
    <x v="5"/>
    <x v="0"/>
    <x v="4"/>
    <x v="166"/>
    <n v="3108216"/>
    <x v="319"/>
    <x v="272"/>
    <x v="3"/>
    <x v="365"/>
    <n v="134"/>
    <x v="12"/>
    <n v="3108216"/>
  </r>
  <r>
    <x v="359"/>
    <n v="2016"/>
    <x v="5"/>
    <s v="English"/>
    <x v="0"/>
    <x v="2"/>
    <x v="33"/>
    <x v="78"/>
    <m/>
    <x v="320"/>
    <x v="273"/>
    <x v="123"/>
    <x v="366"/>
    <n v="78"/>
    <x v="19"/>
    <n v="60438751"/>
  </r>
  <r>
    <x v="360"/>
    <n v="2016"/>
    <x v="172"/>
    <s v="English"/>
    <x v="0"/>
    <x v="3"/>
    <x v="4"/>
    <x v="96"/>
    <n v="10907291"/>
    <x v="321"/>
    <x v="274"/>
    <x v="139"/>
    <x v="367"/>
    <n v="225"/>
    <x v="8"/>
    <n v="10907291"/>
  </r>
  <r>
    <x v="361"/>
    <n v="2016"/>
    <x v="11"/>
    <s v="English"/>
    <x v="11"/>
    <x v="3"/>
    <x v="80"/>
    <x v="143"/>
    <n v="19097994"/>
    <x v="322"/>
    <x v="275"/>
    <x v="3"/>
    <x v="368"/>
    <n v="125"/>
    <x v="3"/>
    <n v="19097994"/>
  </r>
  <r>
    <x v="362"/>
    <n v="2016"/>
    <x v="38"/>
    <s v="English"/>
    <x v="0"/>
    <x v="3"/>
    <x v="47"/>
    <x v="167"/>
    <m/>
    <x v="323"/>
    <x v="276"/>
    <x v="140"/>
    <x v="369"/>
    <n v="15"/>
    <x v="52"/>
    <n v="60438751"/>
  </r>
  <r>
    <x v="363"/>
    <n v="2016"/>
    <x v="156"/>
    <s v="English"/>
    <x v="0"/>
    <x v="3"/>
    <x v="33"/>
    <x v="42"/>
    <n v="90835030"/>
    <x v="324"/>
    <x v="206"/>
    <x v="3"/>
    <x v="318"/>
    <n v="119"/>
    <x v="13"/>
    <n v="90835030"/>
  </r>
  <r>
    <x v="364"/>
    <n v="2016"/>
    <x v="173"/>
    <s v="English"/>
    <x v="0"/>
    <x v="3"/>
    <x v="20"/>
    <x v="7"/>
    <n v="36874745"/>
    <x v="325"/>
    <x v="277"/>
    <x v="123"/>
    <x v="370"/>
    <n v="122"/>
    <x v="6"/>
    <n v="36874745"/>
  </r>
  <r>
    <x v="365"/>
    <n v="2016"/>
    <x v="131"/>
    <s v="English"/>
    <x v="0"/>
    <x v="2"/>
    <x v="4"/>
    <x v="4"/>
    <m/>
    <x v="326"/>
    <x v="278"/>
    <x v="3"/>
    <x v="371"/>
    <n v="1"/>
    <x v="32"/>
    <n v="60438751"/>
  </r>
  <r>
    <x v="366"/>
    <n v="2016"/>
    <x v="174"/>
    <s v="English"/>
    <x v="0"/>
    <x v="0"/>
    <x v="16"/>
    <x v="108"/>
    <m/>
    <x v="327"/>
    <x v="0"/>
    <x v="11"/>
    <x v="372"/>
    <n v="65"/>
    <x v="15"/>
    <n v="60438751"/>
  </r>
  <r>
    <x v="367"/>
    <n v="2016"/>
    <x v="123"/>
    <s v="English"/>
    <x v="0"/>
    <x v="3"/>
    <x v="27"/>
    <x v="61"/>
    <n v="130468626"/>
    <x v="328"/>
    <x v="279"/>
    <x v="20"/>
    <x v="373"/>
    <n v="322"/>
    <x v="15"/>
    <n v="130468626"/>
  </r>
  <r>
    <x v="368"/>
    <n v="2016"/>
    <x v="175"/>
    <s v="English"/>
    <x v="0"/>
    <x v="3"/>
    <x v="70"/>
    <x v="168"/>
    <n v="161087183"/>
    <x v="103"/>
    <x v="119"/>
    <x v="114"/>
    <x v="374"/>
    <n v="418"/>
    <x v="35"/>
    <n v="161087183"/>
  </r>
  <r>
    <x v="368"/>
    <n v="2016"/>
    <x v="175"/>
    <s v="English"/>
    <x v="0"/>
    <x v="3"/>
    <x v="12"/>
    <x v="21"/>
    <n v="81638674"/>
    <x v="241"/>
    <x v="280"/>
    <x v="65"/>
    <x v="375"/>
    <n v="181"/>
    <x v="6"/>
    <n v="81638674"/>
  </r>
  <r>
    <x v="369"/>
    <n v="2016"/>
    <x v="123"/>
    <s v="English"/>
    <x v="0"/>
    <x v="3"/>
    <x v="12"/>
    <x v="56"/>
    <n v="34912982"/>
    <x v="329"/>
    <x v="148"/>
    <x v="17"/>
    <x v="376"/>
    <n v="194"/>
    <x v="1"/>
    <n v="34912982"/>
  </r>
  <r>
    <x v="369"/>
    <n v="2016"/>
    <x v="176"/>
    <s v="English"/>
    <x v="0"/>
    <x v="2"/>
    <x v="11"/>
    <x v="169"/>
    <n v="107225164"/>
    <x v="330"/>
    <x v="208"/>
    <x v="17"/>
    <x v="377"/>
    <n v="141"/>
    <x v="6"/>
    <n v="107225164"/>
  </r>
  <r>
    <x v="370"/>
    <n v="2016"/>
    <x v="5"/>
    <s v="English"/>
    <x v="5"/>
    <x v="2"/>
    <x v="31"/>
    <x v="131"/>
    <n v="52792307"/>
    <x v="26"/>
    <x v="281"/>
    <x v="9"/>
    <x v="378"/>
    <n v="252"/>
    <x v="2"/>
    <n v="52792307"/>
  </r>
  <r>
    <x v="371"/>
    <n v="2016"/>
    <x v="97"/>
    <s v="English"/>
    <x v="0"/>
    <x v="0"/>
    <x v="45"/>
    <x v="6"/>
    <m/>
    <x v="331"/>
    <x v="282"/>
    <x v="3"/>
    <x v="379"/>
    <n v="21"/>
    <x v="25"/>
    <n v="60438751"/>
  </r>
  <r>
    <x v="372"/>
    <n v="2016"/>
    <x v="26"/>
    <s v="English"/>
    <x v="0"/>
    <x v="0"/>
    <x v="68"/>
    <x v="159"/>
    <n v="63034755"/>
    <x v="332"/>
    <x v="208"/>
    <x v="3"/>
    <x v="380"/>
    <n v="154"/>
    <x v="7"/>
    <n v="63034755"/>
  </r>
  <r>
    <x v="373"/>
    <n v="2016"/>
    <x v="117"/>
    <s v="English"/>
    <x v="0"/>
    <x v="3"/>
    <x v="11"/>
    <x v="6"/>
    <n v="35794166"/>
    <x v="333"/>
    <x v="283"/>
    <x v="66"/>
    <x v="381"/>
    <n v="159"/>
    <x v="30"/>
    <n v="35794166"/>
  </r>
  <r>
    <x v="374"/>
    <n v="2016"/>
    <x v="117"/>
    <s v="English"/>
    <x v="0"/>
    <x v="0"/>
    <x v="80"/>
    <x v="42"/>
    <n v="102310175"/>
    <x v="152"/>
    <x v="154"/>
    <x v="61"/>
    <x v="382"/>
    <n v="300"/>
    <x v="23"/>
    <n v="102310175"/>
  </r>
  <r>
    <x v="375"/>
    <n v="2016"/>
    <x v="1"/>
    <s v="English"/>
    <x v="0"/>
    <x v="2"/>
    <x v="5"/>
    <x v="41"/>
    <m/>
    <x v="334"/>
    <x v="284"/>
    <x v="141"/>
    <x v="383"/>
    <n v="9"/>
    <x v="31"/>
    <n v="60438751"/>
  </r>
  <r>
    <x v="376"/>
    <n v="2016"/>
    <x v="177"/>
    <s v="English"/>
    <x v="0"/>
    <x v="3"/>
    <x v="31"/>
    <x v="125"/>
    <n v="27550735"/>
    <x v="335"/>
    <x v="285"/>
    <x v="65"/>
    <x v="384"/>
    <n v="178"/>
    <x v="2"/>
    <n v="27550735"/>
  </r>
  <r>
    <x v="377"/>
    <n v="2016"/>
    <x v="117"/>
    <s v="English"/>
    <x v="0"/>
    <x v="3"/>
    <x v="15"/>
    <x v="6"/>
    <n v="26583369"/>
    <x v="336"/>
    <x v="286"/>
    <x v="21"/>
    <x v="385"/>
    <n v="185"/>
    <x v="31"/>
    <n v="26583369"/>
  </r>
  <r>
    <x v="378"/>
    <n v="2016"/>
    <x v="178"/>
    <s v="English"/>
    <x v="0"/>
    <x v="3"/>
    <x v="45"/>
    <x v="170"/>
    <n v="47952020"/>
    <x v="337"/>
    <x v="65"/>
    <x v="34"/>
    <x v="386"/>
    <n v="231"/>
    <x v="4"/>
    <n v="47952020"/>
  </r>
  <r>
    <x v="379"/>
    <n v="2016"/>
    <x v="64"/>
    <s v="English"/>
    <x v="5"/>
    <x v="0"/>
    <x v="40"/>
    <x v="16"/>
    <n v="14946229"/>
    <x v="54"/>
    <x v="287"/>
    <x v="3"/>
    <x v="387"/>
    <n v="72"/>
    <x v="19"/>
    <n v="14946229"/>
  </r>
  <r>
    <x v="380"/>
    <n v="2016"/>
    <x v="179"/>
    <s v="English"/>
    <x v="5"/>
    <x v="2"/>
    <x v="13"/>
    <x v="168"/>
    <n v="362645141"/>
    <x v="338"/>
    <x v="73"/>
    <x v="142"/>
    <x v="388"/>
    <n v="370"/>
    <x v="23"/>
    <n v="362645141"/>
  </r>
  <r>
    <x v="381"/>
    <n v="2016"/>
    <x v="179"/>
    <s v="English"/>
    <x v="5"/>
    <x v="2"/>
    <x v="13"/>
    <x v="168"/>
    <n v="362645141"/>
    <x v="338"/>
    <x v="73"/>
    <x v="142"/>
    <x v="389"/>
    <n v="370"/>
    <x v="23"/>
    <n v="362645141"/>
  </r>
  <r>
    <x v="382"/>
    <n v="2016"/>
    <x v="180"/>
    <s v="English"/>
    <x v="0"/>
    <x v="3"/>
    <x v="17"/>
    <x v="171"/>
    <n v="124051759"/>
    <x v="339"/>
    <x v="43"/>
    <x v="43"/>
    <x v="390"/>
    <n v="248"/>
    <x v="17"/>
    <n v="124051759"/>
  </r>
  <r>
    <x v="383"/>
    <n v="2016"/>
    <x v="180"/>
    <s v="English"/>
    <x v="0"/>
    <x v="3"/>
    <x v="17"/>
    <x v="171"/>
    <n v="124051759"/>
    <x v="339"/>
    <x v="43"/>
    <x v="43"/>
    <x v="390"/>
    <n v="248"/>
    <x v="17"/>
    <n v="124051759"/>
  </r>
  <r>
    <x v="384"/>
    <n v="2016"/>
    <x v="131"/>
    <s v="English"/>
    <x v="0"/>
    <x v="0"/>
    <x v="49"/>
    <x v="4"/>
    <m/>
    <x v="340"/>
    <x v="288"/>
    <x v="143"/>
    <x v="391"/>
    <n v="1"/>
    <x v="1"/>
    <n v="60438751"/>
  </r>
  <r>
    <x v="385"/>
    <n v="2016"/>
    <x v="181"/>
    <s v="English"/>
    <x v="11"/>
    <x v="3"/>
    <x v="34"/>
    <x v="94"/>
    <n v="123777"/>
    <x v="341"/>
    <x v="289"/>
    <x v="3"/>
    <x v="392"/>
    <n v="9"/>
    <x v="37"/>
    <n v="123777"/>
  </r>
  <r>
    <x v="386"/>
    <n v="2016"/>
    <x v="24"/>
    <s v="English"/>
    <x v="2"/>
    <x v="0"/>
    <x v="24"/>
    <x v="54"/>
    <n v="1330827"/>
    <x v="179"/>
    <x v="290"/>
    <x v="3"/>
    <x v="393"/>
    <n v="253"/>
    <x v="34"/>
    <n v="1330827"/>
  </r>
  <r>
    <x v="387"/>
    <n v="2016"/>
    <x v="91"/>
    <s v="English"/>
    <x v="0"/>
    <x v="0"/>
    <x v="32"/>
    <x v="19"/>
    <n v="9658370"/>
    <x v="342"/>
    <x v="291"/>
    <x v="144"/>
    <x v="394"/>
    <n v="12"/>
    <x v="54"/>
    <n v="9658370"/>
  </r>
  <r>
    <x v="388"/>
    <n v="2016"/>
    <x v="182"/>
    <s v="English"/>
    <x v="2"/>
    <x v="0"/>
    <x v="10"/>
    <x v="6"/>
    <n v="78845130"/>
    <x v="343"/>
    <x v="292"/>
    <x v="3"/>
    <x v="395"/>
    <n v="165"/>
    <x v="4"/>
    <n v="78845130"/>
  </r>
  <r>
    <x v="389"/>
    <n v="2016"/>
    <x v="183"/>
    <s v="English"/>
    <x v="29"/>
    <x v="2"/>
    <x v="35"/>
    <x v="50"/>
    <n v="323505540"/>
    <x v="344"/>
    <x v="175"/>
    <x v="18"/>
    <x v="396"/>
    <n v="165"/>
    <x v="2"/>
    <n v="323505540"/>
  </r>
  <r>
    <x v="390"/>
    <n v="2016"/>
    <x v="45"/>
    <s v="English"/>
    <x v="0"/>
    <x v="3"/>
    <x v="48"/>
    <x v="9"/>
    <n v="54257433"/>
    <x v="73"/>
    <x v="293"/>
    <x v="3"/>
    <x v="397"/>
    <n v="186"/>
    <x v="2"/>
    <n v="54257433"/>
  </r>
  <r>
    <x v="391"/>
    <n v="2016"/>
    <x v="38"/>
    <s v="English"/>
    <x v="0"/>
    <x v="0"/>
    <x v="15"/>
    <x v="84"/>
    <m/>
    <x v="345"/>
    <x v="294"/>
    <x v="3"/>
    <x v="398"/>
    <n v="39"/>
    <x v="37"/>
    <n v="60438751"/>
  </r>
  <r>
    <x v="392"/>
    <n v="2016"/>
    <x v="184"/>
    <s v="Korean"/>
    <x v="31"/>
    <x v="5"/>
    <x v="81"/>
    <x v="149"/>
    <n v="770629"/>
    <x v="346"/>
    <x v="295"/>
    <x v="3"/>
    <x v="399"/>
    <n v="77"/>
    <x v="10"/>
    <n v="770629"/>
  </r>
  <r>
    <x v="393"/>
    <n v="2016"/>
    <x v="1"/>
    <s v="English"/>
    <x v="0"/>
    <x v="3"/>
    <x v="26"/>
    <x v="172"/>
    <n v="6462576"/>
    <x v="347"/>
    <x v="296"/>
    <x v="3"/>
    <x v="400"/>
    <n v="24"/>
    <x v="25"/>
    <n v="6462576"/>
  </r>
  <r>
    <x v="394"/>
    <n v="2016"/>
    <x v="59"/>
    <s v="English"/>
    <x v="0"/>
    <x v="0"/>
    <x v="25"/>
    <x v="7"/>
    <n v="12626905"/>
    <x v="348"/>
    <x v="210"/>
    <x v="3"/>
    <x v="401"/>
    <n v="214"/>
    <x v="6"/>
    <n v="12626905"/>
  </r>
  <r>
    <x v="395"/>
    <n v="2016"/>
    <x v="23"/>
    <s v="English"/>
    <x v="11"/>
    <x v="5"/>
    <x v="32"/>
    <x v="173"/>
    <m/>
    <x v="349"/>
    <x v="297"/>
    <x v="145"/>
    <x v="402"/>
    <n v="6"/>
    <x v="9"/>
    <n v="60438751"/>
  </r>
  <r>
    <x v="396"/>
    <n v="2016"/>
    <x v="51"/>
    <s v="English"/>
    <x v="0"/>
    <x v="3"/>
    <x v="70"/>
    <x v="145"/>
    <n v="46978995"/>
    <x v="18"/>
    <x v="211"/>
    <x v="146"/>
    <x v="403"/>
    <n v="275"/>
    <x v="19"/>
    <n v="46978995"/>
  </r>
  <r>
    <x v="397"/>
    <n v="2016"/>
    <x v="51"/>
    <s v="English"/>
    <x v="7"/>
    <x v="5"/>
    <x v="2"/>
    <x v="174"/>
    <m/>
    <x v="350"/>
    <x v="201"/>
    <x v="147"/>
    <x v="404"/>
    <n v="14"/>
    <x v="30"/>
    <n v="60438751"/>
  </r>
  <r>
    <x v="398"/>
    <n v="2016"/>
    <x v="54"/>
    <s v="English"/>
    <x v="0"/>
    <x v="3"/>
    <x v="78"/>
    <x v="130"/>
    <n v="154985087"/>
    <x v="155"/>
    <x v="30"/>
    <x v="26"/>
    <x v="405"/>
    <n v="396"/>
    <x v="19"/>
    <n v="154985087"/>
  </r>
  <r>
    <x v="399"/>
    <n v="2016"/>
    <x v="185"/>
    <s v="English"/>
    <x v="0"/>
    <x v="3"/>
    <x v="1"/>
    <x v="19"/>
    <m/>
    <x v="351"/>
    <x v="5"/>
    <x v="3"/>
    <x v="406"/>
    <n v="35"/>
    <x v="31"/>
    <n v="60438751"/>
  </r>
  <r>
    <x v="400"/>
    <n v="2016"/>
    <x v="26"/>
    <s v="English"/>
    <x v="0"/>
    <x v="3"/>
    <x v="33"/>
    <x v="11"/>
    <n v="28837115"/>
    <x v="352"/>
    <x v="62"/>
    <x v="44"/>
    <x v="407"/>
    <n v="226"/>
    <x v="31"/>
    <n v="28837115"/>
  </r>
  <r>
    <x v="401"/>
    <n v="2016"/>
    <x v="26"/>
    <s v="German"/>
    <x v="1"/>
    <x v="7"/>
    <x v="82"/>
    <x v="90"/>
    <m/>
    <x v="349"/>
    <x v="298"/>
    <x v="3"/>
    <x v="408"/>
    <m/>
    <x v="9"/>
    <n v="60438751"/>
  </r>
  <r>
    <x v="402"/>
    <n v="2016"/>
    <x v="186"/>
    <s v="English"/>
    <x v="0"/>
    <x v="7"/>
    <x v="83"/>
    <x v="175"/>
    <m/>
    <x v="18"/>
    <x v="299"/>
    <x v="65"/>
    <x v="409"/>
    <n v="13"/>
    <x v="0"/>
    <n v="60438751"/>
  </r>
  <r>
    <x v="403"/>
    <n v="2016"/>
    <x v="187"/>
    <s v="English"/>
    <x v="0"/>
    <x v="4"/>
    <x v="84"/>
    <x v="176"/>
    <m/>
    <x v="350"/>
    <x v="114"/>
    <x v="3"/>
    <x v="410"/>
    <n v="22"/>
    <x v="23"/>
    <n v="60438751"/>
  </r>
  <r>
    <x v="404"/>
    <n v="2017"/>
    <x v="188"/>
    <s v="English"/>
    <x v="5"/>
    <x v="3"/>
    <x v="34"/>
    <x v="177"/>
    <m/>
    <x v="155"/>
    <x v="300"/>
    <x v="148"/>
    <x v="411"/>
    <n v="14"/>
    <x v="23"/>
    <n v="60438751"/>
  </r>
  <r>
    <x v="405"/>
    <n v="2017"/>
    <x v="91"/>
    <s v="English"/>
    <x v="0"/>
    <x v="0"/>
    <x v="82"/>
    <x v="178"/>
    <m/>
    <x v="351"/>
    <x v="203"/>
    <x v="3"/>
    <x v="412"/>
    <n v="26"/>
    <x v="14"/>
    <n v="60438751"/>
  </r>
  <r>
    <x v="406"/>
    <n v="2017"/>
    <x v="110"/>
    <s v="English"/>
    <x v="0"/>
    <x v="0"/>
    <x v="84"/>
    <x v="179"/>
    <m/>
    <x v="352"/>
    <x v="301"/>
    <x v="3"/>
    <x v="413"/>
    <n v="8"/>
    <x v="24"/>
    <n v="60438751"/>
  </r>
  <r>
    <x v="406"/>
    <n v="2017"/>
    <x v="116"/>
    <s v="English"/>
    <x v="11"/>
    <x v="8"/>
    <x v="85"/>
    <x v="180"/>
    <m/>
    <x v="349"/>
    <x v="276"/>
    <x v="3"/>
    <x v="414"/>
    <n v="2"/>
    <x v="47"/>
    <n v="60438751"/>
  </r>
  <r>
    <x v="407"/>
    <n v="2017"/>
    <x v="183"/>
    <s v="English"/>
    <x v="11"/>
    <x v="9"/>
    <x v="86"/>
    <x v="181"/>
    <m/>
    <x v="18"/>
    <x v="302"/>
    <x v="149"/>
    <x v="415"/>
    <n v="3"/>
    <x v="11"/>
    <n v="60438751"/>
  </r>
  <r>
    <x v="408"/>
    <n v="2017"/>
    <x v="189"/>
    <s v="English"/>
    <x v="0"/>
    <x v="8"/>
    <x v="87"/>
    <x v="182"/>
    <m/>
    <x v="350"/>
    <x v="303"/>
    <x v="3"/>
    <x v="416"/>
    <n v="31"/>
    <x v="0"/>
    <n v="60438751"/>
  </r>
  <r>
    <x v="409"/>
    <n v="2017"/>
    <x v="190"/>
    <s v="English"/>
    <x v="0"/>
    <x v="7"/>
    <x v="88"/>
    <x v="183"/>
    <m/>
    <x v="155"/>
    <x v="304"/>
    <x v="3"/>
    <x v="417"/>
    <n v="68"/>
    <x v="42"/>
    <n v="60438751"/>
  </r>
  <r>
    <x v="410"/>
    <n v="2017"/>
    <x v="191"/>
    <s v="English"/>
    <x v="0"/>
    <x v="0"/>
    <x v="89"/>
    <x v="179"/>
    <m/>
    <x v="351"/>
    <x v="305"/>
    <x v="150"/>
    <x v="418"/>
    <n v="7"/>
    <x v="42"/>
    <n v="60438751"/>
  </r>
  <r>
    <x v="411"/>
    <n v="2017"/>
    <x v="192"/>
    <s v="English"/>
    <x v="0"/>
    <x v="7"/>
    <x v="89"/>
    <x v="184"/>
    <m/>
    <x v="352"/>
    <x v="306"/>
    <x v="10"/>
    <x v="419"/>
    <n v="96"/>
    <x v="36"/>
    <n v="60438751"/>
  </r>
  <r>
    <x v="412"/>
    <n v="2017"/>
    <x v="64"/>
    <s v="English"/>
    <x v="2"/>
    <x v="5"/>
    <x v="90"/>
    <x v="181"/>
    <n v="145118"/>
    <x v="349"/>
    <x v="307"/>
    <x v="3"/>
    <x v="420"/>
    <n v="108"/>
    <x v="10"/>
    <n v="145118"/>
  </r>
  <r>
    <x v="413"/>
    <n v="2017"/>
    <x v="193"/>
    <s v="English"/>
    <x v="0"/>
    <x v="7"/>
    <x v="91"/>
    <x v="185"/>
    <m/>
    <x v="18"/>
    <x v="308"/>
    <x v="21"/>
    <x v="421"/>
    <n v="12"/>
    <x v="15"/>
    <n v="60438751"/>
  </r>
  <r>
    <x v="414"/>
    <n v="2017"/>
    <x v="147"/>
    <s v="English"/>
    <x v="0"/>
    <x v="5"/>
    <x v="92"/>
    <x v="186"/>
    <m/>
    <x v="350"/>
    <x v="309"/>
    <x v="151"/>
    <x v="422"/>
    <n v="10"/>
    <x v="38"/>
    <n v="60438751"/>
  </r>
  <r>
    <x v="415"/>
    <n v="2017"/>
    <x v="194"/>
    <s v="English"/>
    <x v="0"/>
    <x v="10"/>
    <x v="93"/>
    <x v="187"/>
    <m/>
    <x v="155"/>
    <x v="310"/>
    <x v="101"/>
    <x v="423"/>
    <n v="95"/>
    <x v="56"/>
    <n v="60438751"/>
  </r>
  <r>
    <x v="416"/>
    <n v="2017"/>
    <x v="195"/>
    <s v="English"/>
    <x v="0"/>
    <x v="7"/>
    <x v="84"/>
    <x v="188"/>
    <m/>
    <x v="351"/>
    <x v="311"/>
    <x v="3"/>
    <x v="424"/>
    <n v="11"/>
    <x v="11"/>
    <n v="60438751"/>
  </r>
  <r>
    <x v="417"/>
    <n v="2017"/>
    <x v="8"/>
    <s v="English"/>
    <x v="23"/>
    <x v="5"/>
    <x v="94"/>
    <x v="23"/>
    <m/>
    <x v="352"/>
    <x v="312"/>
    <x v="152"/>
    <x v="425"/>
    <m/>
    <x v="11"/>
    <n v="60438751"/>
  </r>
  <r>
    <x v="418"/>
    <n v="2017"/>
    <x v="196"/>
    <s v="English"/>
    <x v="0"/>
    <x v="10"/>
    <x v="91"/>
    <x v="189"/>
    <m/>
    <x v="349"/>
    <x v="313"/>
    <x v="3"/>
    <x v="426"/>
    <n v="28"/>
    <x v="34"/>
    <n v="60438751"/>
  </r>
  <r>
    <x v="419"/>
    <n v="2017"/>
    <x v="1"/>
    <s v="Polish"/>
    <x v="14"/>
    <x v="10"/>
    <x v="95"/>
    <x v="190"/>
    <n v="447093"/>
    <x v="18"/>
    <x v="314"/>
    <x v="3"/>
    <x v="427"/>
    <n v="53"/>
    <x v="57"/>
    <n v="447093"/>
  </r>
  <r>
    <x v="420"/>
    <n v="2017"/>
    <x v="1"/>
    <s v="Polish"/>
    <x v="14"/>
    <x v="10"/>
    <x v="95"/>
    <x v="191"/>
    <n v="447093"/>
    <x v="350"/>
    <x v="314"/>
    <x v="3"/>
    <x v="428"/>
    <n v="53"/>
    <x v="57"/>
    <n v="447093"/>
  </r>
  <r>
    <x v="421"/>
    <n v="2017"/>
    <x v="197"/>
    <s v="Swedish"/>
    <x v="32"/>
    <x v="0"/>
    <x v="1"/>
    <x v="192"/>
    <m/>
    <x v="155"/>
    <x v="315"/>
    <x v="153"/>
    <x v="429"/>
    <m/>
    <x v="24"/>
    <n v="60438751"/>
  </r>
  <r>
    <x v="422"/>
    <n v="2017"/>
    <x v="2"/>
    <s v="English"/>
    <x v="5"/>
    <x v="0"/>
    <x v="72"/>
    <x v="193"/>
    <m/>
    <x v="351"/>
    <x v="316"/>
    <x v="3"/>
    <x v="430"/>
    <n v="10"/>
    <x v="36"/>
    <n v="60438751"/>
  </r>
  <r>
    <x v="423"/>
    <n v="2017"/>
    <x v="26"/>
    <s v="English"/>
    <x v="0"/>
    <x v="0"/>
    <x v="86"/>
    <x v="149"/>
    <m/>
    <x v="352"/>
    <x v="317"/>
    <x v="108"/>
    <x v="431"/>
    <m/>
    <x v="14"/>
    <n v="60438751"/>
  </r>
  <r>
    <x v="424"/>
    <n v="2017"/>
    <x v="57"/>
    <s v="English"/>
    <x v="0"/>
    <x v="0"/>
    <x v="89"/>
    <x v="192"/>
    <m/>
    <x v="349"/>
    <x v="209"/>
    <x v="3"/>
    <x v="432"/>
    <n v="51"/>
    <x v="51"/>
    <n v="60438751"/>
  </r>
  <r>
    <x v="425"/>
    <n v="2017"/>
    <x v="2"/>
    <s v="English"/>
    <x v="0"/>
    <x v="3"/>
    <x v="84"/>
    <x v="194"/>
    <m/>
    <x v="18"/>
    <x v="318"/>
    <x v="154"/>
    <x v="433"/>
    <n v="1"/>
    <x v="19"/>
    <n v="60438751"/>
  </r>
  <r>
    <x v="426"/>
    <n v="2017"/>
    <x v="3"/>
    <s v="English"/>
    <x v="0"/>
    <x v="3"/>
    <x v="84"/>
    <x v="195"/>
    <m/>
    <x v="350"/>
    <x v="319"/>
    <x v="155"/>
    <x v="434"/>
    <n v="17"/>
    <x v="17"/>
    <n v="60438751"/>
  </r>
  <r>
    <x v="427"/>
    <n v="2017"/>
    <x v="41"/>
    <s v="Italian"/>
    <x v="22"/>
    <x v="10"/>
    <x v="95"/>
    <x v="196"/>
    <m/>
    <x v="155"/>
    <x v="320"/>
    <x v="3"/>
    <x v="435"/>
    <n v="10"/>
    <x v="51"/>
    <n v="60438751"/>
  </r>
  <r>
    <x v="428"/>
    <n v="2017"/>
    <x v="198"/>
    <s v="English"/>
    <x v="1"/>
    <x v="7"/>
    <x v="91"/>
    <x v="194"/>
    <m/>
    <x v="351"/>
    <x v="321"/>
    <x v="3"/>
    <x v="436"/>
    <m/>
    <x v="17"/>
    <n v="60438751"/>
  </r>
  <r>
    <x v="429"/>
    <n v="2017"/>
    <x v="199"/>
    <s v="English"/>
    <x v="0"/>
    <x v="7"/>
    <x v="89"/>
    <x v="190"/>
    <m/>
    <x v="352"/>
    <x v="322"/>
    <x v="112"/>
    <x v="437"/>
    <n v="103"/>
    <x v="58"/>
    <n v="60438751"/>
  </r>
  <r>
    <x v="430"/>
    <n v="2017"/>
    <x v="110"/>
    <s v="English"/>
    <x v="5"/>
    <x v="10"/>
    <x v="96"/>
    <x v="197"/>
    <m/>
    <x v="349"/>
    <x v="323"/>
    <x v="21"/>
    <x v="438"/>
    <n v="11"/>
    <x v="41"/>
    <n v="60438751"/>
  </r>
  <r>
    <x v="431"/>
    <n v="2017"/>
    <x v="200"/>
    <s v="English"/>
    <x v="0"/>
    <x v="7"/>
    <x v="84"/>
    <x v="198"/>
    <m/>
    <x v="18"/>
    <x v="324"/>
    <x v="3"/>
    <x v="439"/>
    <n v="75"/>
    <x v="10"/>
    <n v="60438751"/>
  </r>
  <r>
    <x v="432"/>
    <n v="2017"/>
    <x v="23"/>
    <s v="English"/>
    <x v="0"/>
    <x v="0"/>
    <x v="84"/>
    <x v="199"/>
    <m/>
    <x v="350"/>
    <x v="325"/>
    <x v="156"/>
    <x v="440"/>
    <n v="3"/>
    <x v="34"/>
    <n v="60438751"/>
  </r>
  <r>
    <x v="433"/>
    <n v="2017"/>
    <x v="201"/>
    <s v="English"/>
    <x v="0"/>
    <x v="4"/>
    <x v="82"/>
    <x v="200"/>
    <m/>
    <x v="155"/>
    <x v="326"/>
    <x v="157"/>
    <x v="441"/>
    <n v="11"/>
    <x v="36"/>
    <n v="60438751"/>
  </r>
  <r>
    <x v="434"/>
    <n v="2017"/>
    <x v="188"/>
    <s v="English"/>
    <x v="0"/>
    <x v="0"/>
    <x v="84"/>
    <x v="201"/>
    <m/>
    <x v="351"/>
    <x v="327"/>
    <x v="158"/>
    <x v="442"/>
    <n v="1"/>
    <x v="11"/>
    <n v="60438751"/>
  </r>
  <r>
    <x v="435"/>
    <n v="2017"/>
    <x v="26"/>
    <s v="English"/>
    <x v="0"/>
    <x v="10"/>
    <x v="82"/>
    <x v="200"/>
    <m/>
    <x v="352"/>
    <x v="328"/>
    <x v="3"/>
    <x v="443"/>
    <n v="79"/>
    <x v="56"/>
    <n v="60438751"/>
  </r>
  <r>
    <x v="436"/>
    <n v="2017"/>
    <x v="26"/>
    <s v="English"/>
    <x v="0"/>
    <x v="0"/>
    <x v="86"/>
    <x v="202"/>
    <m/>
    <x v="349"/>
    <x v="329"/>
    <x v="159"/>
    <x v="444"/>
    <m/>
    <x v="13"/>
    <n v="60438751"/>
  </r>
  <r>
    <x v="437"/>
    <n v="2017"/>
    <x v="26"/>
    <s v="English"/>
    <x v="0"/>
    <x v="4"/>
    <x v="86"/>
    <x v="200"/>
    <m/>
    <x v="18"/>
    <x v="330"/>
    <x v="3"/>
    <x v="445"/>
    <n v="4"/>
    <x v="11"/>
    <n v="60438751"/>
  </r>
  <r>
    <x v="438"/>
    <n v="2017"/>
    <x v="188"/>
    <s v="English"/>
    <x v="0"/>
    <x v="3"/>
    <x v="97"/>
    <x v="203"/>
    <m/>
    <x v="350"/>
    <x v="331"/>
    <x v="3"/>
    <x v="446"/>
    <n v="12"/>
    <x v="59"/>
    <n v="60438751"/>
  </r>
  <r>
    <x v="439"/>
    <n v="2017"/>
    <x v="81"/>
    <s v="English"/>
    <x v="33"/>
    <x v="10"/>
    <x v="97"/>
    <x v="148"/>
    <m/>
    <x v="155"/>
    <x v="332"/>
    <x v="34"/>
    <x v="447"/>
    <n v="20"/>
    <x v="24"/>
    <n v="60438751"/>
  </r>
  <r>
    <x v="440"/>
    <n v="2018"/>
    <x v="202"/>
    <s v="English"/>
    <x v="0"/>
    <x v="7"/>
    <x v="83"/>
    <x v="149"/>
    <m/>
    <x v="351"/>
    <x v="333"/>
    <x v="24"/>
    <x v="448"/>
    <n v="7"/>
    <x v="42"/>
    <n v="60438751"/>
  </r>
  <r>
    <x v="441"/>
    <n v="2018"/>
    <x v="26"/>
    <s v="English"/>
    <x v="5"/>
    <x v="0"/>
    <x v="98"/>
    <x v="204"/>
    <m/>
    <x v="352"/>
    <x v="334"/>
    <x v="3"/>
    <x v="449"/>
    <n v="3"/>
    <x v="42"/>
    <n v="60438751"/>
  </r>
  <r>
    <x v="442"/>
    <n v="2018"/>
    <x v="32"/>
    <s v="English"/>
    <x v="5"/>
    <x v="10"/>
    <x v="84"/>
    <x v="205"/>
    <m/>
    <x v="349"/>
    <x v="335"/>
    <x v="66"/>
    <x v="450"/>
    <n v="51"/>
    <x v="58"/>
    <n v="60438751"/>
  </r>
  <r>
    <x v="443"/>
    <n v="2018"/>
    <x v="203"/>
    <s v="English"/>
    <x v="0"/>
    <x v="4"/>
    <x v="87"/>
    <x v="149"/>
    <m/>
    <x v="18"/>
    <x v="336"/>
    <x v="3"/>
    <x v="451"/>
    <n v="55"/>
    <x v="47"/>
    <n v="60438751"/>
  </r>
  <r>
    <x v="444"/>
    <n v="2018"/>
    <x v="204"/>
    <s v="English"/>
    <x v="0"/>
    <x v="8"/>
    <x v="86"/>
    <x v="206"/>
    <m/>
    <x v="350"/>
    <x v="337"/>
    <x v="160"/>
    <x v="452"/>
    <n v="4"/>
    <x v="15"/>
    <n v="60438751"/>
  </r>
  <r>
    <x v="444"/>
    <n v="2018"/>
    <x v="26"/>
    <s v="English"/>
    <x v="0"/>
    <x v="0"/>
    <x v="86"/>
    <x v="149"/>
    <m/>
    <x v="155"/>
    <x v="338"/>
    <x v="161"/>
    <x v="453"/>
    <n v="3"/>
    <x v="44"/>
    <n v="60438751"/>
  </r>
  <r>
    <x v="445"/>
    <n v="2018"/>
    <x v="138"/>
    <s v="English"/>
    <x v="0"/>
    <x v="7"/>
    <x v="84"/>
    <x v="33"/>
    <m/>
    <x v="351"/>
    <x v="339"/>
    <x v="3"/>
    <x v="454"/>
    <n v="21"/>
    <x v="15"/>
    <n v="60438751"/>
  </r>
  <r>
    <x v="446"/>
    <n v="2018"/>
    <x v="59"/>
    <s v="English"/>
    <x v="0"/>
    <x v="0"/>
    <x v="84"/>
    <x v="207"/>
    <m/>
    <x v="352"/>
    <x v="340"/>
    <x v="3"/>
    <x v="455"/>
    <n v="27"/>
    <x v="10"/>
    <n v="60438751"/>
  </r>
  <r>
    <x v="447"/>
    <n v="2018"/>
    <x v="94"/>
    <s v="English"/>
    <x v="0"/>
    <x v="0"/>
    <x v="99"/>
    <x v="208"/>
    <m/>
    <x v="349"/>
    <x v="341"/>
    <x v="39"/>
    <x v="456"/>
    <n v="30"/>
    <x v="41"/>
    <n v="60438751"/>
  </r>
  <r>
    <x v="448"/>
    <n v="2018"/>
    <x v="32"/>
    <s v="English"/>
    <x v="0"/>
    <x v="7"/>
    <x v="83"/>
    <x v="209"/>
    <m/>
    <x v="18"/>
    <x v="342"/>
    <x v="3"/>
    <x v="457"/>
    <n v="26"/>
    <x v="15"/>
    <n v="60438751"/>
  </r>
  <r>
    <x v="449"/>
    <n v="2018"/>
    <x v="205"/>
    <s v="English"/>
    <x v="1"/>
    <x v="10"/>
    <x v="84"/>
    <x v="210"/>
    <m/>
    <x v="350"/>
    <x v="211"/>
    <x v="30"/>
    <x v="458"/>
    <n v="18"/>
    <x v="59"/>
    <n v="60438751"/>
  </r>
  <r>
    <x v="450"/>
    <n v="2018"/>
    <x v="206"/>
    <s v="English"/>
    <x v="0"/>
    <x v="4"/>
    <x v="89"/>
    <x v="200"/>
    <m/>
    <x v="155"/>
    <x v="343"/>
    <x v="3"/>
    <x v="459"/>
    <n v="38"/>
    <x v="47"/>
    <n v="60438751"/>
  </r>
  <r>
    <x v="451"/>
    <n v="2018"/>
    <x v="127"/>
    <s v="English"/>
    <x v="0"/>
    <x v="7"/>
    <x v="91"/>
    <x v="211"/>
    <m/>
    <x v="351"/>
    <x v="108"/>
    <x v="22"/>
    <x v="460"/>
    <n v="23"/>
    <x v="14"/>
    <n v="60438751"/>
  </r>
  <r>
    <x v="452"/>
    <n v="2018"/>
    <x v="207"/>
    <s v="English"/>
    <x v="0"/>
    <x v="10"/>
    <x v="100"/>
    <x v="212"/>
    <m/>
    <x v="352"/>
    <x v="344"/>
    <x v="82"/>
    <x v="461"/>
    <n v="38"/>
    <x v="23"/>
    <n v="60438751"/>
  </r>
  <r>
    <x v="453"/>
    <n v="2018"/>
    <x v="59"/>
    <s v="English"/>
    <x v="0"/>
    <x v="3"/>
    <x v="101"/>
    <x v="213"/>
    <m/>
    <x v="349"/>
    <x v="345"/>
    <x v="162"/>
    <x v="462"/>
    <n v="6"/>
    <x v="2"/>
    <n v="60438751"/>
  </r>
  <r>
    <x v="454"/>
    <n v="2018"/>
    <x v="91"/>
    <s v="English"/>
    <x v="0"/>
    <x v="4"/>
    <x v="82"/>
    <x v="214"/>
    <m/>
    <x v="18"/>
    <x v="346"/>
    <x v="3"/>
    <x v="463"/>
    <n v="8"/>
    <x v="19"/>
    <n v="60438751"/>
  </r>
  <r>
    <x v="455"/>
    <n v="2018"/>
    <x v="53"/>
    <s v="English"/>
    <x v="0"/>
    <x v="7"/>
    <x v="91"/>
    <x v="215"/>
    <m/>
    <x v="350"/>
    <x v="347"/>
    <x v="3"/>
    <x v="464"/>
    <n v="5"/>
    <x v="8"/>
    <n v="60438751"/>
  </r>
  <r>
    <x v="456"/>
    <n v="2018"/>
    <x v="189"/>
    <s v="English"/>
    <x v="0"/>
    <x v="8"/>
    <x v="82"/>
    <x v="24"/>
    <m/>
    <x v="155"/>
    <x v="348"/>
    <x v="163"/>
    <x v="465"/>
    <n v="20"/>
    <x v="17"/>
    <n v="60438751"/>
  </r>
  <r>
    <x v="457"/>
    <n v="2018"/>
    <x v="49"/>
    <s v="English"/>
    <x v="0"/>
    <x v="10"/>
    <x v="84"/>
    <x v="216"/>
    <m/>
    <x v="351"/>
    <x v="349"/>
    <x v="164"/>
    <x v="466"/>
    <n v="9"/>
    <x v="15"/>
    <n v="60438751"/>
  </r>
  <r>
    <x v="458"/>
    <n v="2018"/>
    <x v="49"/>
    <s v="English"/>
    <x v="0"/>
    <x v="10"/>
    <x v="84"/>
    <x v="216"/>
    <m/>
    <x v="352"/>
    <x v="349"/>
    <x v="164"/>
    <x v="466"/>
    <n v="9"/>
    <x v="15"/>
    <n v="60438751"/>
  </r>
  <r>
    <x v="459"/>
    <n v="2018"/>
    <x v="199"/>
    <s v="English"/>
    <x v="0"/>
    <x v="7"/>
    <x v="97"/>
    <x v="217"/>
    <m/>
    <x v="349"/>
    <x v="350"/>
    <x v="3"/>
    <x v="467"/>
    <n v="20"/>
    <x v="19"/>
    <n v="60438751"/>
  </r>
  <r>
    <x v="460"/>
    <n v="2018"/>
    <x v="110"/>
    <s v="English"/>
    <x v="0"/>
    <x v="3"/>
    <x v="91"/>
    <x v="218"/>
    <m/>
    <x v="18"/>
    <x v="351"/>
    <x v="2"/>
    <x v="468"/>
    <n v="5"/>
    <x v="10"/>
    <n v="60438751"/>
  </r>
  <r>
    <x v="461"/>
    <n v="2018"/>
    <x v="91"/>
    <s v="English"/>
    <x v="0"/>
    <x v="10"/>
    <x v="86"/>
    <x v="219"/>
    <m/>
    <x v="350"/>
    <x v="219"/>
    <x v="3"/>
    <x v="469"/>
    <n v="46"/>
    <x v="34"/>
    <n v="60438751"/>
  </r>
  <r>
    <x v="462"/>
    <n v="2018"/>
    <x v="183"/>
    <s v="English"/>
    <x v="5"/>
    <x v="8"/>
    <x v="102"/>
    <x v="220"/>
    <m/>
    <x v="155"/>
    <x v="352"/>
    <x v="165"/>
    <x v="470"/>
    <n v="12"/>
    <x v="59"/>
    <n v="60438751"/>
  </r>
  <r>
    <x v="463"/>
    <n v="2018"/>
    <x v="208"/>
    <s v="English"/>
    <x v="0"/>
    <x v="7"/>
    <x v="97"/>
    <x v="221"/>
    <m/>
    <x v="351"/>
    <x v="353"/>
    <x v="17"/>
    <x v="471"/>
    <n v="39"/>
    <x v="15"/>
    <n v="60438751"/>
  </r>
  <r>
    <x v="464"/>
    <n v="2018"/>
    <x v="168"/>
    <s v="English"/>
    <x v="0"/>
    <x v="8"/>
    <x v="103"/>
    <x v="222"/>
    <m/>
    <x v="352"/>
    <x v="354"/>
    <x v="166"/>
    <x v="472"/>
    <n v="5"/>
    <x v="4"/>
    <n v="60438751"/>
  </r>
  <r>
    <x v="465"/>
    <n v="2018"/>
    <x v="63"/>
    <s v="English"/>
    <x v="0"/>
    <x v="0"/>
    <x v="84"/>
    <x v="19"/>
    <m/>
    <x v="349"/>
    <x v="355"/>
    <x v="167"/>
    <x v="473"/>
    <n v="8"/>
    <x v="10"/>
    <n v="60438751"/>
  </r>
  <r>
    <x v="466"/>
    <n v="2018"/>
    <x v="209"/>
    <s v="English"/>
    <x v="0"/>
    <x v="10"/>
    <x v="95"/>
    <x v="223"/>
    <m/>
    <x v="18"/>
    <x v="356"/>
    <x v="39"/>
    <x v="474"/>
    <n v="68"/>
    <x v="58"/>
    <n v="60438751"/>
  </r>
  <r>
    <x v="467"/>
    <n v="2018"/>
    <x v="210"/>
    <s v="English"/>
    <x v="0"/>
    <x v="4"/>
    <x v="103"/>
    <x v="215"/>
    <m/>
    <x v="350"/>
    <x v="357"/>
    <x v="2"/>
    <x v="475"/>
    <n v="47"/>
    <x v="42"/>
    <n v="60438751"/>
  </r>
  <r>
    <x v="468"/>
    <n v="2018"/>
    <x v="127"/>
    <s v="English"/>
    <x v="0"/>
    <x v="7"/>
    <x v="89"/>
    <x v="224"/>
    <m/>
    <x v="155"/>
    <x v="358"/>
    <x v="3"/>
    <x v="476"/>
    <n v="77"/>
    <x v="47"/>
    <n v="60438751"/>
  </r>
  <r>
    <x v="469"/>
    <n v="2018"/>
    <x v="26"/>
    <s v="English"/>
    <x v="0"/>
    <x v="7"/>
    <x v="82"/>
    <x v="225"/>
    <m/>
    <x v="351"/>
    <x v="359"/>
    <x v="168"/>
    <x v="477"/>
    <n v="8"/>
    <x v="24"/>
    <n v="60438751"/>
  </r>
  <r>
    <x v="470"/>
    <n v="2018"/>
    <x v="211"/>
    <s v="English"/>
    <x v="0"/>
    <x v="4"/>
    <x v="84"/>
    <x v="226"/>
    <m/>
    <x v="352"/>
    <x v="360"/>
    <x v="3"/>
    <x v="478"/>
    <n v="29"/>
    <x v="0"/>
    <n v="60438751"/>
  </r>
  <r>
    <x v="471"/>
    <n v="2018"/>
    <x v="212"/>
    <s v="English"/>
    <x v="0"/>
    <x v="3"/>
    <x v="84"/>
    <x v="24"/>
    <m/>
    <x v="349"/>
    <x v="361"/>
    <x v="169"/>
    <x v="479"/>
    <n v="5"/>
    <x v="60"/>
    <n v="60438751"/>
  </r>
  <r>
    <x v="472"/>
    <n v="2018"/>
    <x v="23"/>
    <s v="English"/>
    <x v="0"/>
    <x v="7"/>
    <x v="86"/>
    <x v="227"/>
    <m/>
    <x v="18"/>
    <x v="362"/>
    <x v="170"/>
    <x v="480"/>
    <n v="1"/>
    <x v="44"/>
    <n v="60438751"/>
  </r>
  <r>
    <x v="473"/>
    <n v="2018"/>
    <x v="59"/>
    <s v="Polish"/>
    <x v="14"/>
    <x v="3"/>
    <x v="104"/>
    <x v="228"/>
    <m/>
    <x v="350"/>
    <x v="363"/>
    <x v="171"/>
    <x v="481"/>
    <n v="1"/>
    <x v="11"/>
    <n v="60438751"/>
  </r>
  <r>
    <x v="474"/>
    <n v="2018"/>
    <x v="213"/>
    <s v="English"/>
    <x v="0"/>
    <x v="0"/>
    <x v="105"/>
    <x v="229"/>
    <m/>
    <x v="155"/>
    <x v="364"/>
    <x v="172"/>
    <x v="482"/>
    <n v="9"/>
    <x v="42"/>
    <n v="60438751"/>
  </r>
  <r>
    <x v="475"/>
    <n v="2018"/>
    <x v="214"/>
    <s v="English"/>
    <x v="11"/>
    <x v="7"/>
    <x v="84"/>
    <x v="230"/>
    <m/>
    <x v="351"/>
    <x v="336"/>
    <x v="173"/>
    <x v="483"/>
    <n v="18"/>
    <x v="15"/>
    <n v="60438751"/>
  </r>
  <r>
    <x v="476"/>
    <n v="2018"/>
    <x v="116"/>
    <s v="English"/>
    <x v="5"/>
    <x v="0"/>
    <x v="86"/>
    <x v="231"/>
    <m/>
    <x v="352"/>
    <x v="365"/>
    <x v="3"/>
    <x v="208"/>
    <m/>
    <x v="9"/>
    <n v="60438751"/>
  </r>
  <r>
    <x v="477"/>
    <n v="2018"/>
    <x v="215"/>
    <s v="English"/>
    <x v="0"/>
    <x v="4"/>
    <x v="84"/>
    <x v="232"/>
    <m/>
    <x v="349"/>
    <x v="209"/>
    <x v="3"/>
    <x v="484"/>
    <n v="9"/>
    <x v="15"/>
    <n v="60438751"/>
  </r>
  <r>
    <x v="478"/>
    <n v="2018"/>
    <x v="32"/>
    <s v="English"/>
    <x v="0"/>
    <x v="7"/>
    <x v="91"/>
    <x v="216"/>
    <m/>
    <x v="18"/>
    <x v="366"/>
    <x v="27"/>
    <x v="485"/>
    <n v="43"/>
    <x v="15"/>
    <n v="60438751"/>
  </r>
  <r>
    <x v="479"/>
    <n v="2018"/>
    <x v="1"/>
    <s v="English"/>
    <x v="0"/>
    <x v="10"/>
    <x v="106"/>
    <x v="233"/>
    <m/>
    <x v="350"/>
    <x v="367"/>
    <x v="174"/>
    <x v="486"/>
    <n v="19"/>
    <x v="19"/>
    <n v="60438751"/>
  </r>
  <r>
    <x v="480"/>
    <n v="2018"/>
    <x v="1"/>
    <s v="English"/>
    <x v="5"/>
    <x v="7"/>
    <x v="84"/>
    <x v="234"/>
    <m/>
    <x v="155"/>
    <x v="368"/>
    <x v="175"/>
    <x v="487"/>
    <n v="4"/>
    <x v="0"/>
    <n v="60438751"/>
  </r>
  <r>
    <x v="481"/>
    <n v="2018"/>
    <x v="2"/>
    <s v="English"/>
    <x v="0"/>
    <x v="4"/>
    <x v="89"/>
    <x v="235"/>
    <m/>
    <x v="351"/>
    <x v="369"/>
    <x v="3"/>
    <x v="488"/>
    <n v="20"/>
    <x v="15"/>
    <n v="60438751"/>
  </r>
  <r>
    <x v="482"/>
    <n v="2018"/>
    <x v="59"/>
    <s v="English"/>
    <x v="0"/>
    <x v="7"/>
    <x v="84"/>
    <x v="236"/>
    <m/>
    <x v="352"/>
    <x v="370"/>
    <x v="3"/>
    <x v="489"/>
    <n v="9"/>
    <x v="3"/>
    <n v="60438751"/>
  </r>
  <r>
    <x v="483"/>
    <n v="2018"/>
    <x v="216"/>
    <s v="English"/>
    <x v="0"/>
    <x v="11"/>
    <x v="86"/>
    <x v="237"/>
    <m/>
    <x v="349"/>
    <x v="371"/>
    <x v="176"/>
    <x v="490"/>
    <n v="7"/>
    <x v="9"/>
    <n v="604387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A6995-269A-413D-9D19-9FBDE238610B}" name="PivotTable8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4:Y24" firstHeaderRow="1" firstDataRow="4" firstDataCol="1"/>
  <pivotFields count="16">
    <pivotField axis="axisRow" showAll="0">
      <items count="485">
        <item x="387"/>
        <item x="388"/>
        <item x="0"/>
        <item x="1"/>
        <item x="2"/>
        <item x="389"/>
        <item x="3"/>
        <item x="309"/>
        <item x="233"/>
        <item x="234"/>
        <item x="390"/>
        <item x="4"/>
        <item x="310"/>
        <item x="5"/>
        <item x="311"/>
        <item x="6"/>
        <item x="312"/>
        <item x="313"/>
        <item x="7"/>
        <item x="8"/>
        <item x="9"/>
        <item x="391"/>
        <item x="392"/>
        <item x="393"/>
        <item x="314"/>
        <item x="264"/>
        <item x="394"/>
        <item x="265"/>
        <item x="266"/>
        <item x="267"/>
        <item x="315"/>
        <item x="146"/>
        <item x="147"/>
        <item x="148"/>
        <item x="316"/>
        <item x="395"/>
        <item x="79"/>
        <item x="80"/>
        <item x="81"/>
        <item x="396"/>
        <item x="397"/>
        <item x="82"/>
        <item x="398"/>
        <item x="83"/>
        <item x="84"/>
        <item x="317"/>
        <item x="318"/>
        <item x="399"/>
        <item x="85"/>
        <item x="86"/>
        <item x="319"/>
        <item x="87"/>
        <item x="88"/>
        <item x="89"/>
        <item x="90"/>
        <item x="91"/>
        <item x="92"/>
        <item x="400"/>
        <item x="93"/>
        <item x="401"/>
        <item x="94"/>
        <item x="402"/>
        <item x="403"/>
        <item x="95"/>
        <item x="96"/>
        <item x="97"/>
        <item x="98"/>
        <item x="404"/>
        <item x="99"/>
        <item x="405"/>
        <item x="406"/>
        <item x="407"/>
        <item x="268"/>
        <item x="100"/>
        <item x="269"/>
        <item x="101"/>
        <item x="102"/>
        <item x="235"/>
        <item x="236"/>
        <item x="237"/>
        <item x="238"/>
        <item x="239"/>
        <item x="103"/>
        <item x="240"/>
        <item x="241"/>
        <item x="242"/>
        <item x="243"/>
        <item x="244"/>
        <item x="104"/>
        <item x="245"/>
        <item x="105"/>
        <item x="246"/>
        <item x="247"/>
        <item x="408"/>
        <item x="409"/>
        <item x="106"/>
        <item x="248"/>
        <item x="410"/>
        <item x="107"/>
        <item x="249"/>
        <item x="411"/>
        <item x="250"/>
        <item x="251"/>
        <item x="252"/>
        <item x="412"/>
        <item x="108"/>
        <item x="413"/>
        <item x="109"/>
        <item x="320"/>
        <item x="253"/>
        <item x="110"/>
        <item x="111"/>
        <item x="112"/>
        <item x="113"/>
        <item x="114"/>
        <item x="115"/>
        <item x="321"/>
        <item x="254"/>
        <item x="414"/>
        <item x="255"/>
        <item x="116"/>
        <item x="256"/>
        <item x="257"/>
        <item x="258"/>
        <item x="415"/>
        <item x="416"/>
        <item x="322"/>
        <item x="259"/>
        <item x="117"/>
        <item x="260"/>
        <item x="323"/>
        <item x="324"/>
        <item x="325"/>
        <item x="417"/>
        <item x="261"/>
        <item x="418"/>
        <item x="118"/>
        <item x="262"/>
        <item x="119"/>
        <item x="263"/>
        <item x="326"/>
        <item x="327"/>
        <item x="419"/>
        <item x="420"/>
        <item x="421"/>
        <item x="422"/>
        <item x="328"/>
        <item x="329"/>
        <item x="330"/>
        <item x="331"/>
        <item x="332"/>
        <item x="333"/>
        <item x="334"/>
        <item x="335"/>
        <item x="149"/>
        <item x="150"/>
        <item x="151"/>
        <item x="336"/>
        <item x="337"/>
        <item x="338"/>
        <item x="152"/>
        <item x="423"/>
        <item x="153"/>
        <item x="154"/>
        <item x="155"/>
        <item x="424"/>
        <item x="339"/>
        <item x="425"/>
        <item x="426"/>
        <item x="156"/>
        <item x="120"/>
        <item x="340"/>
        <item x="157"/>
        <item x="121"/>
        <item x="427"/>
        <item x="428"/>
        <item x="429"/>
        <item x="158"/>
        <item x="122"/>
        <item x="123"/>
        <item x="124"/>
        <item x="159"/>
        <item x="160"/>
        <item x="125"/>
        <item x="161"/>
        <item x="126"/>
        <item x="430"/>
        <item x="341"/>
        <item x="431"/>
        <item x="127"/>
        <item x="162"/>
        <item x="432"/>
        <item x="128"/>
        <item x="10"/>
        <item x="342"/>
        <item x="343"/>
        <item x="129"/>
        <item x="344"/>
        <item x="11"/>
        <item x="345"/>
        <item x="12"/>
        <item x="163"/>
        <item x="13"/>
        <item x="130"/>
        <item x="164"/>
        <item x="346"/>
        <item x="131"/>
        <item x="165"/>
        <item x="347"/>
        <item x="166"/>
        <item x="167"/>
        <item x="348"/>
        <item x="433"/>
        <item x="132"/>
        <item x="133"/>
        <item x="168"/>
        <item x="169"/>
        <item x="170"/>
        <item x="171"/>
        <item x="172"/>
        <item x="173"/>
        <item x="134"/>
        <item x="174"/>
        <item x="175"/>
        <item x="135"/>
        <item x="176"/>
        <item x="177"/>
        <item x="178"/>
        <item x="179"/>
        <item x="434"/>
        <item x="136"/>
        <item x="180"/>
        <item x="181"/>
        <item x="182"/>
        <item x="183"/>
        <item x="137"/>
        <item x="138"/>
        <item x="139"/>
        <item x="184"/>
        <item x="185"/>
        <item x="435"/>
        <item x="186"/>
        <item x="187"/>
        <item x="140"/>
        <item x="141"/>
        <item x="188"/>
        <item x="436"/>
        <item x="142"/>
        <item x="189"/>
        <item x="143"/>
        <item x="144"/>
        <item x="145"/>
        <item x="437"/>
        <item x="190"/>
        <item x="191"/>
        <item x="192"/>
        <item x="438"/>
        <item x="193"/>
        <item x="349"/>
        <item x="350"/>
        <item x="194"/>
        <item x="439"/>
        <item x="351"/>
        <item x="440"/>
        <item x="441"/>
        <item x="195"/>
        <item x="442"/>
        <item x="196"/>
        <item x="443"/>
        <item x="197"/>
        <item x="352"/>
        <item x="444"/>
        <item x="198"/>
        <item x="199"/>
        <item x="445"/>
        <item x="446"/>
        <item x="447"/>
        <item x="200"/>
        <item x="448"/>
        <item x="201"/>
        <item x="449"/>
        <item x="14"/>
        <item x="15"/>
        <item x="450"/>
        <item x="16"/>
        <item x="17"/>
        <item x="18"/>
        <item x="451"/>
        <item x="452"/>
        <item x="19"/>
        <item x="353"/>
        <item x="453"/>
        <item x="454"/>
        <item x="455"/>
        <item x="20"/>
        <item x="21"/>
        <item x="354"/>
        <item x="22"/>
        <item x="23"/>
        <item x="24"/>
        <item x="270"/>
        <item x="355"/>
        <item x="271"/>
        <item x="272"/>
        <item x="273"/>
        <item x="356"/>
        <item x="25"/>
        <item x="26"/>
        <item x="274"/>
        <item x="357"/>
        <item x="27"/>
        <item x="28"/>
        <item x="275"/>
        <item x="456"/>
        <item x="29"/>
        <item x="457"/>
        <item x="30"/>
        <item x="31"/>
        <item x="358"/>
        <item x="276"/>
        <item x="32"/>
        <item x="359"/>
        <item x="458"/>
        <item x="459"/>
        <item x="360"/>
        <item x="277"/>
        <item x="361"/>
        <item x="33"/>
        <item x="460"/>
        <item x="362"/>
        <item x="278"/>
        <item x="34"/>
        <item x="461"/>
        <item x="35"/>
        <item x="36"/>
        <item x="279"/>
        <item x="37"/>
        <item x="38"/>
        <item x="363"/>
        <item x="462"/>
        <item x="280"/>
        <item x="463"/>
        <item x="364"/>
        <item x="39"/>
        <item x="464"/>
        <item x="365"/>
        <item x="40"/>
        <item x="281"/>
        <item x="282"/>
        <item x="41"/>
        <item x="465"/>
        <item x="283"/>
        <item x="466"/>
        <item x="202"/>
        <item x="203"/>
        <item x="204"/>
        <item x="42"/>
        <item x="43"/>
        <item x="205"/>
        <item x="44"/>
        <item x="45"/>
        <item x="284"/>
        <item x="46"/>
        <item x="47"/>
        <item x="285"/>
        <item x="206"/>
        <item x="207"/>
        <item x="48"/>
        <item x="49"/>
        <item x="208"/>
        <item x="467"/>
        <item x="286"/>
        <item x="209"/>
        <item x="210"/>
        <item x="287"/>
        <item x="366"/>
        <item x="50"/>
        <item x="211"/>
        <item x="468"/>
        <item x="212"/>
        <item x="367"/>
        <item x="51"/>
        <item x="288"/>
        <item x="213"/>
        <item x="52"/>
        <item x="368"/>
        <item x="214"/>
        <item x="215"/>
        <item x="216"/>
        <item x="217"/>
        <item x="289"/>
        <item x="290"/>
        <item x="53"/>
        <item x="369"/>
        <item x="54"/>
        <item x="55"/>
        <item x="370"/>
        <item x="291"/>
        <item x="218"/>
        <item x="292"/>
        <item x="293"/>
        <item x="219"/>
        <item x="294"/>
        <item x="220"/>
        <item x="221"/>
        <item x="295"/>
        <item x="296"/>
        <item x="297"/>
        <item x="371"/>
        <item x="56"/>
        <item x="469"/>
        <item x="470"/>
        <item x="222"/>
        <item x="57"/>
        <item x="372"/>
        <item x="471"/>
        <item x="298"/>
        <item x="373"/>
        <item x="472"/>
        <item x="473"/>
        <item x="223"/>
        <item x="374"/>
        <item x="58"/>
        <item x="224"/>
        <item x="474"/>
        <item x="299"/>
        <item x="59"/>
        <item x="300"/>
        <item x="301"/>
        <item x="60"/>
        <item x="61"/>
        <item x="302"/>
        <item x="303"/>
        <item x="304"/>
        <item x="375"/>
        <item x="225"/>
        <item x="475"/>
        <item x="376"/>
        <item x="62"/>
        <item x="226"/>
        <item x="63"/>
        <item x="64"/>
        <item x="227"/>
        <item x="305"/>
        <item x="476"/>
        <item x="65"/>
        <item x="306"/>
        <item x="307"/>
        <item x="66"/>
        <item x="308"/>
        <item x="377"/>
        <item x="378"/>
        <item x="379"/>
        <item x="67"/>
        <item x="68"/>
        <item x="69"/>
        <item x="70"/>
        <item x="477"/>
        <item x="71"/>
        <item x="478"/>
        <item x="380"/>
        <item x="479"/>
        <item x="72"/>
        <item x="381"/>
        <item x="228"/>
        <item x="229"/>
        <item x="230"/>
        <item x="480"/>
        <item x="73"/>
        <item x="231"/>
        <item x="74"/>
        <item x="382"/>
        <item x="232"/>
        <item x="75"/>
        <item x="76"/>
        <item x="77"/>
        <item x="78"/>
        <item x="481"/>
        <item x="482"/>
        <item x="383"/>
        <item x="384"/>
        <item x="385"/>
        <item x="483"/>
        <item x="386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 measureFilter="1">
      <items count="239">
        <item x="45"/>
        <item x="129"/>
        <item x="31"/>
        <item x="127"/>
        <item x="188"/>
        <item x="142"/>
        <item x="109"/>
        <item x="158"/>
        <item x="123"/>
        <item x="88"/>
        <item x="63"/>
        <item x="163"/>
        <item x="110"/>
        <item x="69"/>
        <item x="13"/>
        <item x="1"/>
        <item x="191"/>
        <item x="22"/>
        <item x="2"/>
        <item x="76"/>
        <item x="99"/>
        <item x="4"/>
        <item x="37"/>
        <item x="98"/>
        <item x="167"/>
        <item x="164"/>
        <item x="192"/>
        <item x="151"/>
        <item x="152"/>
        <item x="90"/>
        <item x="39"/>
        <item x="207"/>
        <item x="161"/>
        <item x="202"/>
        <item x="138"/>
        <item x="199"/>
        <item x="176"/>
        <item x="196"/>
        <item x="93"/>
        <item x="223"/>
        <item x="79"/>
        <item x="153"/>
        <item x="179"/>
        <item x="201"/>
        <item x="187"/>
        <item x="198"/>
        <item x="204"/>
        <item x="195"/>
        <item x="180"/>
        <item x="178"/>
        <item x="200"/>
        <item x="181"/>
        <item x="95"/>
        <item x="190"/>
        <item x="166"/>
        <item x="143"/>
        <item x="206"/>
        <item x="149"/>
        <item x="106"/>
        <item x="234"/>
        <item x="65"/>
        <item x="44"/>
        <item x="57"/>
        <item x="60"/>
        <item x="224"/>
        <item x="126"/>
        <item x="33"/>
        <item x="8"/>
        <item x="97"/>
        <item x="74"/>
        <item x="41"/>
        <item x="184"/>
        <item x="59"/>
        <item x="81"/>
        <item x="3"/>
        <item x="48"/>
        <item x="24"/>
        <item x="197"/>
        <item x="146"/>
        <item x="72"/>
        <item x="64"/>
        <item x="94"/>
        <item x="84"/>
        <item x="67"/>
        <item x="101"/>
        <item x="19"/>
        <item x="71"/>
        <item x="35"/>
        <item x="113"/>
        <item x="185"/>
        <item x="182"/>
        <item x="125"/>
        <item x="128"/>
        <item x="135"/>
        <item x="54"/>
        <item x="58"/>
        <item x="183"/>
        <item x="155"/>
        <item x="231"/>
        <item x="230"/>
        <item x="141"/>
        <item x="173"/>
        <item x="102"/>
        <item x="203"/>
        <item x="194"/>
        <item x="193"/>
        <item x="227"/>
        <item x="220"/>
        <item x="186"/>
        <item x="218"/>
        <item x="118"/>
        <item x="215"/>
        <item x="116"/>
        <item x="75"/>
        <item x="122"/>
        <item x="205"/>
        <item x="211"/>
        <item x="212"/>
        <item x="225"/>
        <item x="216"/>
        <item x="236"/>
        <item x="222"/>
        <item x="6"/>
        <item x="80"/>
        <item x="85"/>
        <item x="157"/>
        <item x="66"/>
        <item x="38"/>
        <item x="165"/>
        <item x="40"/>
        <item x="137"/>
        <item x="83"/>
        <item x="23"/>
        <item x="47"/>
        <item x="9"/>
        <item x="0"/>
        <item x="172"/>
        <item x="108"/>
        <item x="7"/>
        <item x="25"/>
        <item x="73"/>
        <item x="18"/>
        <item x="16"/>
        <item x="105"/>
        <item x="15"/>
        <item x="114"/>
        <item x="96"/>
        <item x="159"/>
        <item x="28"/>
        <item x="77"/>
        <item x="156"/>
        <item x="14"/>
        <item x="121"/>
        <item x="148"/>
        <item x="12"/>
        <item x="51"/>
        <item x="46"/>
        <item x="56"/>
        <item x="115"/>
        <item x="82"/>
        <item x="42"/>
        <item x="26"/>
        <item x="86"/>
        <item x="119"/>
        <item x="144"/>
        <item x="43"/>
        <item x="11"/>
        <item x="20"/>
        <item x="132"/>
        <item x="27"/>
        <item x="62"/>
        <item x="120"/>
        <item x="111"/>
        <item x="91"/>
        <item x="78"/>
        <item x="55"/>
        <item x="175"/>
        <item x="139"/>
        <item x="174"/>
        <item x="100"/>
        <item x="134"/>
        <item x="29"/>
        <item x="169"/>
        <item x="50"/>
        <item x="177"/>
        <item x="208"/>
        <item x="36"/>
        <item x="229"/>
        <item x="235"/>
        <item x="147"/>
        <item x="17"/>
        <item x="89"/>
        <item x="150"/>
        <item x="209"/>
        <item x="210"/>
        <item x="232"/>
        <item x="217"/>
        <item x="233"/>
        <item x="226"/>
        <item x="237"/>
        <item x="32"/>
        <item x="214"/>
        <item x="30"/>
        <item x="133"/>
        <item x="107"/>
        <item x="213"/>
        <item x="219"/>
        <item x="189"/>
        <item x="221"/>
        <item x="228"/>
        <item x="70"/>
        <item x="68"/>
        <item x="117"/>
        <item x="49"/>
        <item x="170"/>
        <item x="34"/>
        <item x="92"/>
        <item x="21"/>
        <item x="131"/>
        <item x="160"/>
        <item x="10"/>
        <item x="52"/>
        <item x="140"/>
        <item x="145"/>
        <item x="162"/>
        <item x="124"/>
        <item x="168"/>
        <item x="130"/>
        <item x="171"/>
        <item x="61"/>
        <item x="104"/>
        <item x="53"/>
        <item x="5"/>
        <item x="103"/>
        <item x="87"/>
        <item x="136"/>
        <item x="154"/>
        <item x="112"/>
        <item t="default"/>
      </items>
    </pivotField>
    <pivotField showAll="0"/>
    <pivotField showAll="0"/>
    <pivotField showAll="0"/>
    <pivotField axis="axisCol" dataField="1" showAll="0" measureFilter="1">
      <items count="178">
        <item x="3"/>
        <item x="68"/>
        <item x="108"/>
        <item x="6"/>
        <item x="128"/>
        <item x="143"/>
        <item x="153"/>
        <item x="79"/>
        <item x="37"/>
        <item x="136"/>
        <item x="154"/>
        <item x="111"/>
        <item x="70"/>
        <item x="122"/>
        <item x="92"/>
        <item x="159"/>
        <item x="47"/>
        <item x="171"/>
        <item x="107"/>
        <item x="75"/>
        <item x="80"/>
        <item x="117"/>
        <item x="103"/>
        <item x="28"/>
        <item x="1"/>
        <item x="86"/>
        <item x="138"/>
        <item x="169"/>
        <item x="109"/>
        <item x="131"/>
        <item x="124"/>
        <item x="106"/>
        <item x="145"/>
        <item x="137"/>
        <item x="161"/>
        <item x="110"/>
        <item x="64"/>
        <item x="52"/>
        <item x="126"/>
        <item x="156"/>
        <item x="95"/>
        <item x="84"/>
        <item x="149"/>
        <item x="166"/>
        <item x="116"/>
        <item x="100"/>
        <item x="148"/>
        <item x="152"/>
        <item x="155"/>
        <item x="140"/>
        <item x="33"/>
        <item x="48"/>
        <item x="147"/>
        <item x="85"/>
        <item x="102"/>
        <item x="175"/>
        <item x="160"/>
        <item x="151"/>
        <item x="157"/>
        <item x="63"/>
        <item x="162"/>
        <item x="168"/>
        <item x="72"/>
        <item x="57"/>
        <item x="104"/>
        <item x="173"/>
        <item x="176"/>
        <item x="54"/>
        <item x="5"/>
        <item x="135"/>
        <item x="90"/>
        <item x="174"/>
        <item x="164"/>
        <item x="31"/>
        <item x="125"/>
        <item x="130"/>
        <item x="141"/>
        <item x="172"/>
        <item x="144"/>
        <item x="170"/>
        <item x="158"/>
        <item x="105"/>
        <item x="49"/>
        <item x="165"/>
        <item x="55"/>
        <item x="58"/>
        <item x="93"/>
        <item x="167"/>
        <item x="127"/>
        <item x="163"/>
        <item x="82"/>
        <item x="2"/>
        <item x="150"/>
        <item x="69"/>
        <item x="10"/>
        <item x="14"/>
        <item x="120"/>
        <item x="50"/>
        <item x="21"/>
        <item x="24"/>
        <item x="65"/>
        <item x="11"/>
        <item x="17"/>
        <item x="12"/>
        <item x="34"/>
        <item x="22"/>
        <item x="30"/>
        <item x="40"/>
        <item x="66"/>
        <item x="123"/>
        <item x="25"/>
        <item x="38"/>
        <item x="4"/>
        <item x="32"/>
        <item x="35"/>
        <item x="9"/>
        <item x="44"/>
        <item x="43"/>
        <item x="20"/>
        <item x="39"/>
        <item x="27"/>
        <item x="46"/>
        <item x="118"/>
        <item x="8"/>
        <item x="18"/>
        <item x="16"/>
        <item x="59"/>
        <item x="41"/>
        <item x="61"/>
        <item x="74"/>
        <item x="15"/>
        <item x="89"/>
        <item x="19"/>
        <item x="83"/>
        <item x="42"/>
        <item x="23"/>
        <item x="99"/>
        <item x="36"/>
        <item x="91"/>
        <item x="26"/>
        <item x="101"/>
        <item x="13"/>
        <item x="77"/>
        <item x="76"/>
        <item x="112"/>
        <item x="87"/>
        <item x="133"/>
        <item x="0"/>
        <item x="60"/>
        <item x="142"/>
        <item x="134"/>
        <item x="98"/>
        <item x="62"/>
        <item x="129"/>
        <item x="139"/>
        <item x="29"/>
        <item x="115"/>
        <item x="45"/>
        <item x="7"/>
        <item x="114"/>
        <item x="53"/>
        <item x="88"/>
        <item x="113"/>
        <item x="146"/>
        <item x="73"/>
        <item x="67"/>
        <item x="119"/>
        <item x="81"/>
        <item x="121"/>
        <item x="96"/>
        <item x="132"/>
        <item x="78"/>
        <item x="51"/>
        <item x="94"/>
        <item x="97"/>
        <item x="71"/>
        <item x="56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7"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3">
    <field x="7"/>
    <field x="11"/>
    <field x="-2"/>
  </colFields>
  <colItems count="14">
    <i>
      <x v="10"/>
      <x v="82"/>
      <x/>
    </i>
    <i r="2" i="1">
      <x v="1"/>
    </i>
    <i t="default">
      <x v="10"/>
    </i>
    <i t="default" i="1">
      <x v="10"/>
    </i>
    <i>
      <x v="81"/>
      <x v="93"/>
      <x/>
    </i>
    <i r="2" i="1">
      <x v="1"/>
    </i>
    <i t="default">
      <x v="81"/>
    </i>
    <i t="default" i="1">
      <x v="81"/>
    </i>
    <i>
      <x v="83"/>
      <x v="88"/>
      <x/>
    </i>
    <i r="2" i="1">
      <x v="1"/>
    </i>
    <i t="default">
      <x v="83"/>
    </i>
    <i t="default" i="1">
      <x v="83"/>
    </i>
    <i t="grand">
      <x/>
    </i>
    <i t="grand" i="1">
      <x/>
    </i>
  </colItems>
  <dataFields count="2">
    <dataField name="Sum of Facebook likes - Movie" fld="11" baseField="0" baseItem="0"/>
    <dataField name="Sum of Budget" fld="7" baseField="0" baseItem="0"/>
  </dataFields>
  <pivotTableStyleInfo name="PivotStyleLight16" showRowHeaders="1" showColHeaders="1" showRowStripes="0" showColStripes="0" showLastColumn="1"/>
  <filters count="3">
    <filter fld="11" type="valueGreaterThan" evalOrder="-1" id="24" iMeasureFld="0">
      <autoFilter ref="A1">
        <filterColumn colId="0">
          <customFilters>
            <customFilter operator="greaterThan" val="500"/>
          </customFilters>
        </filterColumn>
      </autoFilter>
    </filter>
    <filter fld="7" type="valueLessThan" evalOrder="-1" id="28" iMeasureFld="1">
      <autoFilter ref="A1">
        <filterColumn colId="0">
          <customFilters>
            <customFilter operator="lessThan" val="30000000"/>
          </customFilters>
        </filterColumn>
      </autoFilter>
    </filter>
    <filter fld="0" type="captionBeginsWith" evalOrder="-1" id="9" stringValue1="B">
      <autoFilter ref="A1">
        <filterColumn colId="0">
          <customFilters>
            <customFilter val="B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436F5-9DEE-4D5D-9199-160806B8E0E9}" name="PivotTable7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:B90" firstHeaderRow="1" firstDataRow="1" firstDataCol="1"/>
  <pivotFields count="16">
    <pivotField axis="axisRow" dataField="1" showAll="0" sortType="ascending">
      <items count="485">
        <item x="387"/>
        <item x="388"/>
        <item x="0"/>
        <item x="1"/>
        <item x="2"/>
        <item x="389"/>
        <item x="3"/>
        <item x="309"/>
        <item x="233"/>
        <item x="234"/>
        <item x="390"/>
        <item x="4"/>
        <item x="310"/>
        <item x="5"/>
        <item x="311"/>
        <item x="6"/>
        <item x="312"/>
        <item x="313"/>
        <item x="7"/>
        <item x="8"/>
        <item x="9"/>
        <item x="391"/>
        <item x="392"/>
        <item x="393"/>
        <item x="314"/>
        <item x="264"/>
        <item x="394"/>
        <item x="265"/>
        <item x="266"/>
        <item x="267"/>
        <item x="315"/>
        <item x="146"/>
        <item x="147"/>
        <item x="148"/>
        <item x="316"/>
        <item x="395"/>
        <item x="79"/>
        <item x="80"/>
        <item x="81"/>
        <item x="396"/>
        <item x="397"/>
        <item x="82"/>
        <item x="398"/>
        <item x="83"/>
        <item x="84"/>
        <item x="317"/>
        <item x="318"/>
        <item x="399"/>
        <item x="85"/>
        <item x="86"/>
        <item x="319"/>
        <item x="87"/>
        <item x="88"/>
        <item x="89"/>
        <item x="90"/>
        <item x="91"/>
        <item x="92"/>
        <item x="400"/>
        <item x="93"/>
        <item x="401"/>
        <item x="94"/>
        <item x="402"/>
        <item x="403"/>
        <item x="95"/>
        <item x="96"/>
        <item x="97"/>
        <item x="98"/>
        <item x="404"/>
        <item x="99"/>
        <item x="405"/>
        <item x="406"/>
        <item x="407"/>
        <item x="268"/>
        <item x="100"/>
        <item x="269"/>
        <item x="101"/>
        <item x="102"/>
        <item x="235"/>
        <item x="236"/>
        <item x="237"/>
        <item x="238"/>
        <item x="239"/>
        <item x="103"/>
        <item x="240"/>
        <item x="241"/>
        <item x="242"/>
        <item x="243"/>
        <item x="244"/>
        <item x="104"/>
        <item x="245"/>
        <item x="105"/>
        <item x="246"/>
        <item x="247"/>
        <item x="408"/>
        <item x="409"/>
        <item x="106"/>
        <item x="248"/>
        <item x="410"/>
        <item x="107"/>
        <item x="249"/>
        <item x="411"/>
        <item x="250"/>
        <item x="251"/>
        <item x="252"/>
        <item x="412"/>
        <item x="108"/>
        <item x="413"/>
        <item x="109"/>
        <item x="320"/>
        <item x="253"/>
        <item x="110"/>
        <item x="111"/>
        <item x="112"/>
        <item x="113"/>
        <item x="114"/>
        <item x="115"/>
        <item x="321"/>
        <item x="254"/>
        <item x="414"/>
        <item x="255"/>
        <item x="116"/>
        <item x="256"/>
        <item x="257"/>
        <item x="258"/>
        <item x="415"/>
        <item x="416"/>
        <item x="322"/>
        <item x="259"/>
        <item x="117"/>
        <item x="260"/>
        <item x="323"/>
        <item x="324"/>
        <item x="325"/>
        <item x="417"/>
        <item x="261"/>
        <item x="418"/>
        <item x="118"/>
        <item x="262"/>
        <item x="119"/>
        <item x="263"/>
        <item x="326"/>
        <item x="327"/>
        <item x="419"/>
        <item x="420"/>
        <item x="421"/>
        <item x="422"/>
        <item x="328"/>
        <item x="329"/>
        <item x="330"/>
        <item x="331"/>
        <item x="332"/>
        <item x="333"/>
        <item x="334"/>
        <item x="335"/>
        <item x="149"/>
        <item x="150"/>
        <item x="151"/>
        <item x="336"/>
        <item x="337"/>
        <item x="338"/>
        <item x="152"/>
        <item x="423"/>
        <item x="153"/>
        <item x="154"/>
        <item x="155"/>
        <item x="424"/>
        <item x="339"/>
        <item x="425"/>
        <item x="426"/>
        <item x="156"/>
        <item x="120"/>
        <item x="340"/>
        <item x="157"/>
        <item x="121"/>
        <item x="427"/>
        <item x="428"/>
        <item x="429"/>
        <item x="158"/>
        <item x="122"/>
        <item x="123"/>
        <item x="124"/>
        <item x="159"/>
        <item x="160"/>
        <item x="125"/>
        <item x="161"/>
        <item x="126"/>
        <item x="430"/>
        <item x="341"/>
        <item x="431"/>
        <item x="127"/>
        <item x="162"/>
        <item x="432"/>
        <item x="128"/>
        <item x="10"/>
        <item x="342"/>
        <item x="343"/>
        <item x="129"/>
        <item x="344"/>
        <item x="11"/>
        <item x="345"/>
        <item x="12"/>
        <item x="163"/>
        <item x="13"/>
        <item x="130"/>
        <item x="164"/>
        <item x="346"/>
        <item x="131"/>
        <item x="165"/>
        <item x="347"/>
        <item x="166"/>
        <item x="167"/>
        <item x="348"/>
        <item x="433"/>
        <item x="132"/>
        <item x="133"/>
        <item x="168"/>
        <item x="169"/>
        <item x="170"/>
        <item x="171"/>
        <item x="172"/>
        <item x="173"/>
        <item x="134"/>
        <item x="174"/>
        <item x="175"/>
        <item x="135"/>
        <item x="176"/>
        <item x="177"/>
        <item x="178"/>
        <item x="179"/>
        <item x="434"/>
        <item x="136"/>
        <item x="180"/>
        <item x="181"/>
        <item x="182"/>
        <item x="183"/>
        <item x="137"/>
        <item x="138"/>
        <item x="139"/>
        <item x="184"/>
        <item x="185"/>
        <item x="435"/>
        <item x="186"/>
        <item x="187"/>
        <item x="140"/>
        <item x="141"/>
        <item x="188"/>
        <item x="436"/>
        <item x="142"/>
        <item x="189"/>
        <item x="143"/>
        <item x="144"/>
        <item x="145"/>
        <item x="437"/>
        <item x="190"/>
        <item x="191"/>
        <item x="192"/>
        <item x="438"/>
        <item x="193"/>
        <item x="349"/>
        <item x="350"/>
        <item x="194"/>
        <item x="439"/>
        <item x="351"/>
        <item x="440"/>
        <item x="441"/>
        <item x="195"/>
        <item x="442"/>
        <item x="196"/>
        <item x="443"/>
        <item x="197"/>
        <item x="352"/>
        <item x="444"/>
        <item x="198"/>
        <item x="199"/>
        <item x="445"/>
        <item x="446"/>
        <item x="447"/>
        <item x="200"/>
        <item x="448"/>
        <item x="201"/>
        <item x="449"/>
        <item x="14"/>
        <item x="15"/>
        <item x="450"/>
        <item x="16"/>
        <item x="17"/>
        <item x="18"/>
        <item x="451"/>
        <item x="452"/>
        <item x="19"/>
        <item x="353"/>
        <item x="453"/>
        <item x="454"/>
        <item x="455"/>
        <item x="20"/>
        <item x="21"/>
        <item x="354"/>
        <item x="22"/>
        <item x="23"/>
        <item x="24"/>
        <item x="270"/>
        <item x="355"/>
        <item x="271"/>
        <item x="272"/>
        <item x="273"/>
        <item x="356"/>
        <item x="25"/>
        <item x="26"/>
        <item x="274"/>
        <item x="357"/>
        <item x="27"/>
        <item x="28"/>
        <item x="275"/>
        <item x="456"/>
        <item x="29"/>
        <item x="457"/>
        <item x="30"/>
        <item x="31"/>
        <item x="358"/>
        <item x="276"/>
        <item x="32"/>
        <item x="359"/>
        <item x="458"/>
        <item x="459"/>
        <item x="360"/>
        <item x="277"/>
        <item x="361"/>
        <item x="33"/>
        <item x="460"/>
        <item x="362"/>
        <item x="278"/>
        <item x="34"/>
        <item x="461"/>
        <item x="35"/>
        <item x="36"/>
        <item x="279"/>
        <item x="37"/>
        <item x="38"/>
        <item x="363"/>
        <item x="462"/>
        <item x="280"/>
        <item x="463"/>
        <item x="364"/>
        <item x="39"/>
        <item x="464"/>
        <item x="365"/>
        <item x="40"/>
        <item x="281"/>
        <item x="282"/>
        <item x="41"/>
        <item x="465"/>
        <item x="283"/>
        <item x="466"/>
        <item x="202"/>
        <item x="203"/>
        <item x="204"/>
        <item x="42"/>
        <item x="43"/>
        <item x="205"/>
        <item x="44"/>
        <item x="45"/>
        <item x="284"/>
        <item x="46"/>
        <item x="47"/>
        <item x="285"/>
        <item x="206"/>
        <item x="207"/>
        <item x="48"/>
        <item x="49"/>
        <item x="208"/>
        <item x="467"/>
        <item x="286"/>
        <item x="209"/>
        <item x="210"/>
        <item x="287"/>
        <item x="366"/>
        <item x="50"/>
        <item x="211"/>
        <item x="468"/>
        <item x="212"/>
        <item x="367"/>
        <item x="51"/>
        <item x="288"/>
        <item x="213"/>
        <item x="52"/>
        <item x="368"/>
        <item x="214"/>
        <item x="215"/>
        <item x="216"/>
        <item x="217"/>
        <item x="289"/>
        <item x="290"/>
        <item x="53"/>
        <item x="369"/>
        <item x="54"/>
        <item x="55"/>
        <item x="370"/>
        <item x="291"/>
        <item x="218"/>
        <item x="292"/>
        <item x="293"/>
        <item x="219"/>
        <item x="294"/>
        <item x="220"/>
        <item x="221"/>
        <item x="295"/>
        <item x="296"/>
        <item x="297"/>
        <item x="371"/>
        <item x="56"/>
        <item x="469"/>
        <item x="470"/>
        <item x="222"/>
        <item x="57"/>
        <item x="372"/>
        <item x="471"/>
        <item x="298"/>
        <item x="373"/>
        <item x="472"/>
        <item x="473"/>
        <item x="223"/>
        <item x="374"/>
        <item x="58"/>
        <item x="224"/>
        <item x="474"/>
        <item x="299"/>
        <item x="59"/>
        <item x="300"/>
        <item x="301"/>
        <item x="60"/>
        <item x="61"/>
        <item x="302"/>
        <item x="303"/>
        <item x="304"/>
        <item x="375"/>
        <item x="225"/>
        <item x="475"/>
        <item x="376"/>
        <item x="62"/>
        <item x="226"/>
        <item x="63"/>
        <item x="64"/>
        <item x="227"/>
        <item x="305"/>
        <item x="476"/>
        <item x="65"/>
        <item x="306"/>
        <item x="307"/>
        <item x="66"/>
        <item x="308"/>
        <item x="377"/>
        <item x="378"/>
        <item x="379"/>
        <item x="67"/>
        <item x="68"/>
        <item x="69"/>
        <item x="70"/>
        <item x="477"/>
        <item x="71"/>
        <item x="478"/>
        <item x="380"/>
        <item x="479"/>
        <item x="72"/>
        <item x="381"/>
        <item x="228"/>
        <item x="229"/>
        <item x="230"/>
        <item x="480"/>
        <item x="73"/>
        <item x="231"/>
        <item x="74"/>
        <item x="382"/>
        <item x="232"/>
        <item x="75"/>
        <item x="76"/>
        <item x="77"/>
        <item x="78"/>
        <item x="481"/>
        <item x="482"/>
        <item x="383"/>
        <item x="384"/>
        <item x="385"/>
        <item x="483"/>
        <item x="386"/>
        <item t="default"/>
      </items>
    </pivotField>
    <pivotField showAll="0"/>
    <pivotField showAll="0"/>
    <pivotField showAll="0"/>
    <pivotField showAll="0"/>
    <pivotField showAll="0">
      <items count="13">
        <item x="6"/>
        <item x="5"/>
        <item x="2"/>
        <item x="3"/>
        <item x="0"/>
        <item x="7"/>
        <item x="8"/>
        <item x="10"/>
        <item x="4"/>
        <item x="9"/>
        <item x="11"/>
        <item x="1"/>
        <item t="default"/>
      </items>
    </pivotField>
    <pivotField axis="axisRow" showAll="0">
      <items count="108">
        <item x="102"/>
        <item x="100"/>
        <item x="82"/>
        <item x="103"/>
        <item x="98"/>
        <item x="87"/>
        <item x="106"/>
        <item x="86"/>
        <item x="88"/>
        <item x="104"/>
        <item x="83"/>
        <item x="91"/>
        <item x="89"/>
        <item x="97"/>
        <item x="101"/>
        <item x="93"/>
        <item x="95"/>
        <item x="96"/>
        <item x="84"/>
        <item x="69"/>
        <item x="99"/>
        <item x="62"/>
        <item x="73"/>
        <item x="3"/>
        <item x="56"/>
        <item x="29"/>
        <item x="21"/>
        <item x="49"/>
        <item x="14"/>
        <item x="48"/>
        <item x="35"/>
        <item x="1"/>
        <item x="16"/>
        <item x="6"/>
        <item x="23"/>
        <item x="47"/>
        <item x="15"/>
        <item x="0"/>
        <item x="46"/>
        <item x="32"/>
        <item x="11"/>
        <item x="8"/>
        <item x="68"/>
        <item x="22"/>
        <item x="5"/>
        <item x="33"/>
        <item x="36"/>
        <item x="41"/>
        <item x="34"/>
        <item x="13"/>
        <item x="20"/>
        <item x="4"/>
        <item x="10"/>
        <item x="17"/>
        <item x="26"/>
        <item x="12"/>
        <item x="43"/>
        <item x="38"/>
        <item x="25"/>
        <item x="50"/>
        <item x="31"/>
        <item x="24"/>
        <item x="2"/>
        <item x="45"/>
        <item x="19"/>
        <item x="27"/>
        <item x="70"/>
        <item x="7"/>
        <item x="65"/>
        <item x="60"/>
        <item x="40"/>
        <item x="18"/>
        <item x="67"/>
        <item x="55"/>
        <item x="66"/>
        <item x="63"/>
        <item x="9"/>
        <item x="80"/>
        <item x="74"/>
        <item x="57"/>
        <item x="53"/>
        <item x="39"/>
        <item x="44"/>
        <item x="64"/>
        <item x="37"/>
        <item x="78"/>
        <item x="54"/>
        <item x="28"/>
        <item x="79"/>
        <item x="59"/>
        <item x="75"/>
        <item x="42"/>
        <item x="81"/>
        <item x="30"/>
        <item x="52"/>
        <item x="76"/>
        <item x="51"/>
        <item x="92"/>
        <item x="71"/>
        <item x="77"/>
        <item x="61"/>
        <item x="94"/>
        <item x="85"/>
        <item x="72"/>
        <item x="105"/>
        <item x="90"/>
        <item x="58"/>
        <item t="default"/>
      </items>
    </pivotField>
    <pivotField showAll="0">
      <items count="239">
        <item x="45"/>
        <item x="129"/>
        <item x="31"/>
        <item x="127"/>
        <item x="188"/>
        <item x="142"/>
        <item x="109"/>
        <item x="158"/>
        <item x="123"/>
        <item x="88"/>
        <item x="63"/>
        <item x="163"/>
        <item x="110"/>
        <item x="69"/>
        <item x="13"/>
        <item x="1"/>
        <item x="191"/>
        <item x="22"/>
        <item x="2"/>
        <item x="76"/>
        <item x="99"/>
        <item x="4"/>
        <item x="37"/>
        <item x="98"/>
        <item x="167"/>
        <item x="164"/>
        <item x="192"/>
        <item x="151"/>
        <item x="152"/>
        <item x="90"/>
        <item x="39"/>
        <item x="207"/>
        <item x="161"/>
        <item x="202"/>
        <item x="138"/>
        <item x="199"/>
        <item x="176"/>
        <item x="196"/>
        <item x="93"/>
        <item x="223"/>
        <item x="79"/>
        <item x="153"/>
        <item x="179"/>
        <item x="201"/>
        <item x="187"/>
        <item x="198"/>
        <item x="204"/>
        <item x="195"/>
        <item x="180"/>
        <item x="178"/>
        <item x="200"/>
        <item x="181"/>
        <item x="95"/>
        <item x="190"/>
        <item x="166"/>
        <item x="143"/>
        <item x="206"/>
        <item x="149"/>
        <item x="106"/>
        <item x="234"/>
        <item x="65"/>
        <item x="44"/>
        <item x="57"/>
        <item x="60"/>
        <item x="224"/>
        <item x="126"/>
        <item x="33"/>
        <item x="8"/>
        <item x="97"/>
        <item x="74"/>
        <item x="41"/>
        <item x="184"/>
        <item x="59"/>
        <item x="81"/>
        <item x="3"/>
        <item x="48"/>
        <item x="24"/>
        <item x="197"/>
        <item x="146"/>
        <item x="72"/>
        <item x="64"/>
        <item x="94"/>
        <item x="84"/>
        <item x="67"/>
        <item x="101"/>
        <item x="19"/>
        <item x="71"/>
        <item x="35"/>
        <item x="113"/>
        <item x="185"/>
        <item x="182"/>
        <item x="125"/>
        <item x="128"/>
        <item x="135"/>
        <item x="54"/>
        <item x="58"/>
        <item x="183"/>
        <item x="155"/>
        <item x="231"/>
        <item x="230"/>
        <item x="141"/>
        <item x="173"/>
        <item x="102"/>
        <item x="203"/>
        <item x="194"/>
        <item x="193"/>
        <item x="227"/>
        <item x="220"/>
        <item x="186"/>
        <item x="218"/>
        <item x="118"/>
        <item x="215"/>
        <item x="116"/>
        <item x="75"/>
        <item x="122"/>
        <item x="205"/>
        <item x="211"/>
        <item x="212"/>
        <item x="225"/>
        <item x="216"/>
        <item x="236"/>
        <item x="222"/>
        <item x="6"/>
        <item x="80"/>
        <item x="85"/>
        <item x="157"/>
        <item x="66"/>
        <item x="38"/>
        <item x="165"/>
        <item x="40"/>
        <item x="137"/>
        <item x="83"/>
        <item x="23"/>
        <item x="47"/>
        <item x="9"/>
        <item x="0"/>
        <item x="172"/>
        <item x="108"/>
        <item x="7"/>
        <item x="25"/>
        <item x="73"/>
        <item x="18"/>
        <item x="16"/>
        <item x="105"/>
        <item x="15"/>
        <item x="114"/>
        <item x="96"/>
        <item x="159"/>
        <item x="28"/>
        <item x="77"/>
        <item x="156"/>
        <item x="14"/>
        <item x="121"/>
        <item x="148"/>
        <item x="12"/>
        <item x="51"/>
        <item x="46"/>
        <item x="56"/>
        <item x="115"/>
        <item x="82"/>
        <item x="42"/>
        <item x="26"/>
        <item x="86"/>
        <item x="119"/>
        <item x="144"/>
        <item x="43"/>
        <item x="11"/>
        <item x="20"/>
        <item x="132"/>
        <item x="27"/>
        <item x="62"/>
        <item x="120"/>
        <item x="111"/>
        <item x="91"/>
        <item x="78"/>
        <item x="55"/>
        <item x="175"/>
        <item x="139"/>
        <item x="174"/>
        <item x="100"/>
        <item x="134"/>
        <item x="29"/>
        <item x="169"/>
        <item x="50"/>
        <item x="177"/>
        <item x="208"/>
        <item x="36"/>
        <item x="229"/>
        <item x="235"/>
        <item x="147"/>
        <item x="17"/>
        <item x="89"/>
        <item x="150"/>
        <item x="209"/>
        <item x="210"/>
        <item x="232"/>
        <item x="217"/>
        <item x="233"/>
        <item x="226"/>
        <item x="237"/>
        <item x="32"/>
        <item x="214"/>
        <item x="30"/>
        <item x="133"/>
        <item x="107"/>
        <item x="213"/>
        <item x="219"/>
        <item x="189"/>
        <item x="221"/>
        <item x="228"/>
        <item x="70"/>
        <item x="68"/>
        <item x="117"/>
        <item x="49"/>
        <item x="170"/>
        <item x="34"/>
        <item x="92"/>
        <item x="21"/>
        <item x="131"/>
        <item x="160"/>
        <item x="10"/>
        <item x="52"/>
        <item x="140"/>
        <item x="145"/>
        <item x="162"/>
        <item x="124"/>
        <item x="168"/>
        <item x="130"/>
        <item x="171"/>
        <item x="61"/>
        <item x="104"/>
        <item x="53"/>
        <item x="5"/>
        <item x="103"/>
        <item x="87"/>
        <item x="136"/>
        <item x="154"/>
        <item x="11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2">
        <item x="43"/>
        <item x="55"/>
        <item x="60"/>
        <item x="29"/>
        <item x="53"/>
        <item x="48"/>
        <item x="44"/>
        <item x="16"/>
        <item x="28"/>
        <item x="39"/>
        <item x="50"/>
        <item x="52"/>
        <item x="49"/>
        <item x="46"/>
        <item x="45"/>
        <item x="27"/>
        <item x="54"/>
        <item x="40"/>
        <item x="37"/>
        <item x="31"/>
        <item x="21"/>
        <item x="38"/>
        <item x="33"/>
        <item x="1"/>
        <item x="7"/>
        <item x="25"/>
        <item x="26"/>
        <item x="22"/>
        <item x="32"/>
        <item x="8"/>
        <item x="13"/>
        <item x="30"/>
        <item x="4"/>
        <item x="20"/>
        <item x="6"/>
        <item x="12"/>
        <item x="5"/>
        <item x="17"/>
        <item x="14"/>
        <item x="2"/>
        <item x="35"/>
        <item x="34"/>
        <item x="3"/>
        <item x="9"/>
        <item x="19"/>
        <item x="11"/>
        <item x="15"/>
        <item x="0"/>
        <item x="10"/>
        <item x="23"/>
        <item x="42"/>
        <item x="18"/>
        <item x="24"/>
        <item x="36"/>
        <item x="59"/>
        <item x="47"/>
        <item x="41"/>
        <item x="58"/>
        <item x="51"/>
        <item x="56"/>
        <item x="57"/>
        <item t="default"/>
      </items>
    </pivotField>
    <pivotField showAll="0"/>
  </pivotFields>
  <rowFields count="3">
    <field x="0"/>
    <field x="6"/>
    <field x="14"/>
  </rowFields>
  <rowItems count="67">
    <i>
      <x v="7"/>
    </i>
    <i r="1">
      <x v="42"/>
    </i>
    <i r="2">
      <x v="32"/>
    </i>
    <i>
      <x v="8"/>
    </i>
    <i r="1">
      <x v="31"/>
    </i>
    <i r="2">
      <x v="34"/>
    </i>
    <i>
      <x v="9"/>
    </i>
    <i r="1">
      <x v="61"/>
    </i>
    <i r="2">
      <x v="41"/>
    </i>
    <i>
      <x v="10"/>
    </i>
    <i r="1">
      <x v="29"/>
    </i>
    <i r="2">
      <x v="39"/>
    </i>
    <i>
      <x v="11"/>
    </i>
    <i r="1">
      <x v="31"/>
    </i>
    <i r="2">
      <x v="32"/>
    </i>
    <i>
      <x v="12"/>
    </i>
    <i r="1">
      <x v="53"/>
    </i>
    <i r="2">
      <x v="31"/>
    </i>
    <i>
      <x v="13"/>
    </i>
    <i r="1">
      <x v="51"/>
    </i>
    <i r="2">
      <x v="36"/>
    </i>
    <i>
      <x v="14"/>
    </i>
    <i r="1">
      <x v="53"/>
    </i>
    <i r="2">
      <x v="31"/>
    </i>
    <i>
      <x v="15"/>
    </i>
    <i r="1">
      <x v="44"/>
    </i>
    <i r="2">
      <x v="34"/>
    </i>
    <i>
      <x v="16"/>
    </i>
    <i r="1">
      <x v="53"/>
    </i>
    <i r="2">
      <x v="31"/>
    </i>
    <i>
      <x v="17"/>
    </i>
    <i r="1">
      <x v="37"/>
    </i>
    <i r="2">
      <x v="24"/>
    </i>
    <i>
      <x v="18"/>
    </i>
    <i r="1">
      <x v="33"/>
    </i>
    <i r="2">
      <x v="24"/>
    </i>
    <i>
      <x v="19"/>
    </i>
    <i r="1">
      <x v="67"/>
    </i>
    <i r="2">
      <x v="29"/>
    </i>
    <i>
      <x v="20"/>
    </i>
    <i r="1">
      <x v="41"/>
    </i>
    <i r="2">
      <x v="43"/>
    </i>
    <i>
      <x v="21"/>
    </i>
    <i r="1">
      <x v="36"/>
    </i>
    <i r="2">
      <x v="18"/>
    </i>
    <i>
      <x v="22"/>
    </i>
    <i r="1">
      <x v="92"/>
    </i>
    <i r="2">
      <x v="48"/>
    </i>
    <i>
      <x v="23"/>
    </i>
    <i r="1">
      <x v="54"/>
    </i>
    <i r="2">
      <x v="25"/>
    </i>
    <i>
      <x v="24"/>
    </i>
    <i r="1">
      <x v="39"/>
    </i>
    <i r="2">
      <x v="32"/>
    </i>
    <i>
      <x v="25"/>
    </i>
    <i r="1">
      <x v="73"/>
    </i>
    <i r="2">
      <x v="33"/>
    </i>
    <i>
      <x v="26"/>
    </i>
    <i r="1">
      <x v="58"/>
    </i>
    <i r="2">
      <x v="34"/>
    </i>
    <i>
      <x v="27"/>
    </i>
    <i r="1">
      <x v="28"/>
    </i>
    <i r="2">
      <x v="12"/>
    </i>
    <i>
      <x v="28"/>
    </i>
    <i r="1">
      <x v="29"/>
    </i>
    <i r="2">
      <x v="34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Light16" showRowHeaders="1" showColHeaders="1" showRowStripes="0" showColStripes="0" showLastColumn="1"/>
  <filters count="1">
    <filter fld="0" type="captionBeginsWith" evalOrder="-1" id="4" stringValue1="A">
      <autoFilter ref="A1">
        <filterColumn colId="0">
          <customFilters>
            <customFilter val="A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C67F63-5CCD-4880-A2CB-701087DF76E6}" name="PivotTable6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0:F45" firstHeaderRow="1" firstDataRow="2" firstDataCol="1"/>
  <pivotFields count="16">
    <pivotField axis="axisRow" showAll="0">
      <items count="485">
        <item x="387"/>
        <item x="388"/>
        <item x="0"/>
        <item x="1"/>
        <item x="2"/>
        <item x="389"/>
        <item x="3"/>
        <item x="309"/>
        <item x="233"/>
        <item x="234"/>
        <item x="390"/>
        <item x="4"/>
        <item x="310"/>
        <item x="5"/>
        <item x="311"/>
        <item x="6"/>
        <item x="312"/>
        <item x="313"/>
        <item x="7"/>
        <item x="8"/>
        <item x="9"/>
        <item x="391"/>
        <item x="392"/>
        <item x="393"/>
        <item x="314"/>
        <item x="264"/>
        <item x="394"/>
        <item x="265"/>
        <item x="266"/>
        <item x="267"/>
        <item x="315"/>
        <item x="146"/>
        <item x="147"/>
        <item x="148"/>
        <item x="316"/>
        <item x="395"/>
        <item x="79"/>
        <item x="80"/>
        <item x="81"/>
        <item x="396"/>
        <item x="397"/>
        <item x="82"/>
        <item x="398"/>
        <item x="83"/>
        <item x="84"/>
        <item x="317"/>
        <item x="318"/>
        <item x="399"/>
        <item x="85"/>
        <item x="86"/>
        <item x="319"/>
        <item x="87"/>
        <item x="88"/>
        <item x="89"/>
        <item x="90"/>
        <item x="91"/>
        <item x="92"/>
        <item x="400"/>
        <item x="93"/>
        <item x="401"/>
        <item x="94"/>
        <item x="402"/>
        <item x="403"/>
        <item x="95"/>
        <item x="96"/>
        <item x="97"/>
        <item x="98"/>
        <item x="404"/>
        <item x="99"/>
        <item x="405"/>
        <item x="406"/>
        <item x="407"/>
        <item x="268"/>
        <item x="100"/>
        <item x="269"/>
        <item x="101"/>
        <item x="102"/>
        <item x="235"/>
        <item x="236"/>
        <item x="237"/>
        <item x="238"/>
        <item x="239"/>
        <item x="103"/>
        <item x="240"/>
        <item x="241"/>
        <item x="242"/>
        <item x="243"/>
        <item x="244"/>
        <item x="104"/>
        <item x="245"/>
        <item x="105"/>
        <item x="246"/>
        <item x="247"/>
        <item x="408"/>
        <item x="409"/>
        <item x="106"/>
        <item x="248"/>
        <item x="410"/>
        <item x="107"/>
        <item x="249"/>
        <item x="411"/>
        <item x="250"/>
        <item x="251"/>
        <item x="252"/>
        <item x="412"/>
        <item x="108"/>
        <item x="413"/>
        <item x="109"/>
        <item x="320"/>
        <item x="253"/>
        <item x="110"/>
        <item x="111"/>
        <item x="112"/>
        <item x="113"/>
        <item x="114"/>
        <item x="115"/>
        <item x="321"/>
        <item x="254"/>
        <item x="414"/>
        <item x="255"/>
        <item x="116"/>
        <item x="256"/>
        <item x="257"/>
        <item x="258"/>
        <item x="415"/>
        <item x="416"/>
        <item x="322"/>
        <item x="259"/>
        <item x="117"/>
        <item x="260"/>
        <item x="323"/>
        <item x="324"/>
        <item x="325"/>
        <item x="417"/>
        <item x="261"/>
        <item x="418"/>
        <item x="118"/>
        <item x="262"/>
        <item x="119"/>
        <item x="263"/>
        <item x="326"/>
        <item x="327"/>
        <item x="419"/>
        <item x="420"/>
        <item x="421"/>
        <item x="422"/>
        <item x="328"/>
        <item x="329"/>
        <item x="330"/>
        <item x="331"/>
        <item x="332"/>
        <item x="333"/>
        <item x="334"/>
        <item x="335"/>
        <item x="149"/>
        <item x="150"/>
        <item x="151"/>
        <item x="336"/>
        <item x="337"/>
        <item x="338"/>
        <item x="152"/>
        <item x="423"/>
        <item x="153"/>
        <item x="154"/>
        <item x="155"/>
        <item x="424"/>
        <item x="339"/>
        <item x="425"/>
        <item x="426"/>
        <item x="156"/>
        <item x="120"/>
        <item x="340"/>
        <item x="157"/>
        <item x="121"/>
        <item x="427"/>
        <item x="428"/>
        <item x="429"/>
        <item x="158"/>
        <item x="122"/>
        <item x="123"/>
        <item x="124"/>
        <item x="159"/>
        <item x="160"/>
        <item x="125"/>
        <item x="161"/>
        <item x="126"/>
        <item x="430"/>
        <item x="341"/>
        <item x="431"/>
        <item x="127"/>
        <item x="162"/>
        <item x="432"/>
        <item x="128"/>
        <item x="10"/>
        <item x="342"/>
        <item x="343"/>
        <item x="129"/>
        <item x="344"/>
        <item x="11"/>
        <item x="345"/>
        <item x="12"/>
        <item x="163"/>
        <item x="13"/>
        <item x="130"/>
        <item x="164"/>
        <item x="346"/>
        <item x="131"/>
        <item x="165"/>
        <item x="347"/>
        <item x="166"/>
        <item x="167"/>
        <item x="348"/>
        <item x="433"/>
        <item x="132"/>
        <item x="133"/>
        <item x="168"/>
        <item x="169"/>
        <item x="170"/>
        <item x="171"/>
        <item x="172"/>
        <item x="173"/>
        <item x="134"/>
        <item x="174"/>
        <item x="175"/>
        <item x="135"/>
        <item x="176"/>
        <item x="177"/>
        <item x="178"/>
        <item x="179"/>
        <item x="434"/>
        <item x="136"/>
        <item x="180"/>
        <item x="181"/>
        <item x="182"/>
        <item x="183"/>
        <item x="137"/>
        <item x="138"/>
        <item x="139"/>
        <item x="184"/>
        <item x="185"/>
        <item x="435"/>
        <item x="186"/>
        <item x="187"/>
        <item x="140"/>
        <item x="141"/>
        <item x="188"/>
        <item x="436"/>
        <item x="142"/>
        <item x="189"/>
        <item x="143"/>
        <item x="144"/>
        <item x="145"/>
        <item x="437"/>
        <item x="190"/>
        <item x="191"/>
        <item x="192"/>
        <item x="438"/>
        <item x="193"/>
        <item x="349"/>
        <item x="350"/>
        <item x="194"/>
        <item x="439"/>
        <item x="351"/>
        <item x="440"/>
        <item x="441"/>
        <item x="195"/>
        <item x="442"/>
        <item x="196"/>
        <item x="443"/>
        <item x="197"/>
        <item x="352"/>
        <item x="444"/>
        <item x="198"/>
        <item x="199"/>
        <item x="445"/>
        <item x="446"/>
        <item x="447"/>
        <item x="200"/>
        <item x="448"/>
        <item x="201"/>
        <item x="449"/>
        <item x="14"/>
        <item x="15"/>
        <item x="450"/>
        <item x="16"/>
        <item x="17"/>
        <item x="18"/>
        <item x="451"/>
        <item x="452"/>
        <item x="19"/>
        <item x="353"/>
        <item x="453"/>
        <item x="454"/>
        <item x="455"/>
        <item x="20"/>
        <item x="21"/>
        <item x="354"/>
        <item x="22"/>
        <item x="23"/>
        <item x="24"/>
        <item x="270"/>
        <item x="355"/>
        <item x="271"/>
        <item x="272"/>
        <item x="273"/>
        <item x="356"/>
        <item x="25"/>
        <item x="26"/>
        <item x="274"/>
        <item x="357"/>
        <item x="27"/>
        <item x="28"/>
        <item x="275"/>
        <item x="456"/>
        <item x="29"/>
        <item x="457"/>
        <item x="30"/>
        <item x="31"/>
        <item x="358"/>
        <item x="276"/>
        <item x="32"/>
        <item x="359"/>
        <item x="458"/>
        <item x="459"/>
        <item x="360"/>
        <item x="277"/>
        <item x="361"/>
        <item x="33"/>
        <item x="460"/>
        <item x="362"/>
        <item x="278"/>
        <item x="34"/>
        <item x="461"/>
        <item x="35"/>
        <item x="36"/>
        <item x="279"/>
        <item x="37"/>
        <item x="38"/>
        <item x="363"/>
        <item x="462"/>
        <item x="280"/>
        <item x="463"/>
        <item x="364"/>
        <item x="39"/>
        <item x="464"/>
        <item x="365"/>
        <item x="40"/>
        <item x="281"/>
        <item x="282"/>
        <item x="41"/>
        <item x="465"/>
        <item x="283"/>
        <item x="466"/>
        <item x="202"/>
        <item x="203"/>
        <item x="204"/>
        <item x="42"/>
        <item x="43"/>
        <item x="205"/>
        <item x="44"/>
        <item x="45"/>
        <item x="284"/>
        <item x="46"/>
        <item x="47"/>
        <item x="285"/>
        <item x="206"/>
        <item x="207"/>
        <item x="48"/>
        <item x="49"/>
        <item x="208"/>
        <item x="467"/>
        <item x="286"/>
        <item x="209"/>
        <item x="210"/>
        <item x="287"/>
        <item x="366"/>
        <item x="50"/>
        <item x="211"/>
        <item x="468"/>
        <item x="212"/>
        <item x="367"/>
        <item x="51"/>
        <item x="288"/>
        <item x="213"/>
        <item x="52"/>
        <item x="368"/>
        <item x="214"/>
        <item x="215"/>
        <item x="216"/>
        <item x="217"/>
        <item x="289"/>
        <item x="290"/>
        <item x="53"/>
        <item x="369"/>
        <item x="54"/>
        <item x="55"/>
        <item x="370"/>
        <item x="291"/>
        <item x="218"/>
        <item x="292"/>
        <item x="293"/>
        <item x="219"/>
        <item x="294"/>
        <item x="220"/>
        <item x="221"/>
        <item x="295"/>
        <item x="296"/>
        <item x="297"/>
        <item x="371"/>
        <item x="56"/>
        <item x="469"/>
        <item x="470"/>
        <item x="222"/>
        <item x="57"/>
        <item x="372"/>
        <item x="471"/>
        <item x="298"/>
        <item x="373"/>
        <item x="472"/>
        <item x="473"/>
        <item x="223"/>
        <item x="374"/>
        <item x="58"/>
        <item x="224"/>
        <item x="474"/>
        <item x="299"/>
        <item x="59"/>
        <item x="300"/>
        <item x="301"/>
        <item x="60"/>
        <item x="61"/>
        <item x="302"/>
        <item x="303"/>
        <item x="304"/>
        <item x="375"/>
        <item x="225"/>
        <item x="475"/>
        <item x="376"/>
        <item x="62"/>
        <item x="226"/>
        <item x="63"/>
        <item x="64"/>
        <item x="227"/>
        <item x="305"/>
        <item x="476"/>
        <item x="65"/>
        <item x="306"/>
        <item x="307"/>
        <item x="66"/>
        <item x="308"/>
        <item x="377"/>
        <item x="378"/>
        <item x="379"/>
        <item x="67"/>
        <item x="68"/>
        <item x="69"/>
        <item x="70"/>
        <item x="477"/>
        <item x="71"/>
        <item x="478"/>
        <item x="380"/>
        <item x="479"/>
        <item x="72"/>
        <item x="381"/>
        <item x="228"/>
        <item x="229"/>
        <item x="230"/>
        <item x="480"/>
        <item x="73"/>
        <item x="231"/>
        <item x="74"/>
        <item x="382"/>
        <item x="232"/>
        <item x="75"/>
        <item x="76"/>
        <item x="77"/>
        <item x="78"/>
        <item x="481"/>
        <item x="482"/>
        <item x="383"/>
        <item x="384"/>
        <item x="385"/>
        <item x="483"/>
        <item x="386"/>
        <item t="default"/>
      </items>
    </pivotField>
    <pivotField showAll="0"/>
    <pivotField axis="axisCol" dataField="1" showAll="0">
      <items count="218">
        <item x="111"/>
        <item x="210"/>
        <item h="1" x="209"/>
        <item h="1" x="170"/>
        <item h="1" x="82"/>
        <item h="1" x="17"/>
        <item h="1" x="104"/>
        <item h="1" x="158"/>
        <item h="1" x="175"/>
        <item h="1" x="211"/>
        <item h="1" x="194"/>
        <item h="1" x="134"/>
        <item h="1" x="125"/>
        <item h="1" x="178"/>
        <item h="1" x="164"/>
        <item h="1" x="173"/>
        <item h="1" x="180"/>
        <item h="1" x="127"/>
        <item h="1" x="35"/>
        <item h="1" x="22"/>
        <item h="1" x="51"/>
        <item h="1" x="102"/>
        <item h="1" x="40"/>
        <item h="1" x="28"/>
        <item h="1" x="107"/>
        <item h="1" x="48"/>
        <item h="1" x="149"/>
        <item h="1" x="120"/>
        <item h="1" x="54"/>
        <item h="1" x="123"/>
        <item h="1" x="10"/>
        <item h="1" x="176"/>
        <item h="1" x="74"/>
        <item h="1" x="216"/>
        <item h="1" x="92"/>
        <item h="1" x="181"/>
        <item h="1" x="118"/>
        <item h="1" x="162"/>
        <item h="1" x="166"/>
        <item h="1" x="99"/>
        <item h="1" x="156"/>
        <item h="1" x="53"/>
        <item h="1" x="86"/>
        <item h="1" x="34"/>
        <item h="1" x="100"/>
        <item h="1" x="163"/>
        <item h="1" x="124"/>
        <item h="1" x="157"/>
        <item h="1" x="138"/>
        <item h="1" x="79"/>
        <item h="1" x="59"/>
        <item h="1" x="197"/>
        <item h="1" x="112"/>
        <item h="1" x="43"/>
        <item h="1" x="142"/>
        <item h="1" x="129"/>
        <item h="1" x="192"/>
        <item h="1" x="177"/>
        <item h="1" x="171"/>
        <item h="1" x="195"/>
        <item h="1" x="196"/>
        <item h="1" x="18"/>
        <item h="1" x="153"/>
        <item h="1" x="167"/>
        <item h="1" x="19"/>
        <item h="1" x="65"/>
        <item h="1" x="172"/>
        <item h="1" x="182"/>
        <item h="1" x="56"/>
        <item h="1" x="160"/>
        <item h="1" x="71"/>
        <item h="1" x="37"/>
        <item h="1" x="80"/>
        <item h="1" x="47"/>
        <item h="1" x="7"/>
        <item h="1" x="174"/>
        <item h="1" x="148"/>
        <item h="1" x="4"/>
        <item h="1" x="130"/>
        <item h="1" x="98"/>
        <item h="1" x="135"/>
        <item h="1" x="0"/>
        <item h="1" x="77"/>
        <item h="1" x="105"/>
        <item h="1" x="83"/>
        <item h="1" x="84"/>
        <item h="1" x="44"/>
        <item h="1" x="12"/>
        <item h="1" x="169"/>
        <item h="1" x="85"/>
        <item h="1" x="179"/>
        <item h="1" x="205"/>
        <item h="1" x="208"/>
        <item h="1" x="152"/>
        <item h="1" x="155"/>
        <item h="1" x="186"/>
        <item h="1" x="5"/>
        <item h="1" x="132"/>
        <item h="1" x="96"/>
        <item h="1" x="119"/>
        <item h="1" x="90"/>
        <item h="1" x="146"/>
        <item h="1" x="121"/>
        <item h="1" x="42"/>
        <item h="1" x="207"/>
        <item h="1" x="72"/>
        <item h="1" x="201"/>
        <item h="1" x="183"/>
        <item h="1" x="76"/>
        <item h="1" x="122"/>
        <item h="1" x="143"/>
        <item h="1" x="161"/>
        <item h="1" x="159"/>
        <item h="1" x="139"/>
        <item h="1" x="140"/>
        <item h="1" x="64"/>
        <item h="1" x="97"/>
        <item h="1" x="14"/>
        <item h="1" x="39"/>
        <item h="1" x="67"/>
        <item h="1" x="11"/>
        <item h="1" x="29"/>
        <item h="1" x="50"/>
        <item h="1" x="26"/>
        <item h="1" x="89"/>
        <item h="1" x="81"/>
        <item h="1" x="13"/>
        <item h="1" x="190"/>
        <item h="1" x="206"/>
        <item h="1" x="36"/>
        <item h="1" x="33"/>
        <item h="1" x="25"/>
        <item h="1" x="58"/>
        <item h="1" x="191"/>
        <item h="1" x="198"/>
        <item h="1" x="2"/>
        <item h="1" x="203"/>
        <item h="1" x="69"/>
        <item h="1" x="189"/>
        <item h="1" x="168"/>
        <item h="1" x="187"/>
        <item h="1" x="27"/>
        <item h="1" x="66"/>
        <item h="1" x="55"/>
        <item h="1" x="185"/>
        <item h="1" x="9"/>
        <item h="1" x="68"/>
        <item h="1" x="78"/>
        <item h="1" x="154"/>
        <item h="1" x="87"/>
        <item h="1" x="165"/>
        <item h="1" x="91"/>
        <item h="1" x="88"/>
        <item h="1" x="126"/>
        <item h="1" x="204"/>
        <item h="1" x="60"/>
        <item h="1" x="110"/>
        <item h="1" x="199"/>
        <item h="1" x="188"/>
        <item h="1" x="6"/>
        <item h="1" x="32"/>
        <item h="1" x="145"/>
        <item h="1" x="93"/>
        <item h="1" x="133"/>
        <item h="1" x="202"/>
        <item h="1" x="41"/>
        <item h="1" x="106"/>
        <item h="1" x="115"/>
        <item h="1" x="3"/>
        <item h="1" x="114"/>
        <item h="1" x="109"/>
        <item h="1" x="1"/>
        <item h="1" x="116"/>
        <item h="1" x="136"/>
        <item h="1" x="49"/>
        <item h="1" x="193"/>
        <item h="1" x="214"/>
        <item h="1" x="141"/>
        <item h="1" x="200"/>
        <item h="1" x="31"/>
        <item h="1" x="213"/>
        <item h="1" x="75"/>
        <item h="1" x="137"/>
        <item h="1" x="46"/>
        <item h="1" x="150"/>
        <item h="1" x="45"/>
        <item h="1" x="73"/>
        <item h="1" x="151"/>
        <item h="1" x="215"/>
        <item h="1" x="15"/>
        <item h="1" x="52"/>
        <item h="1" x="23"/>
        <item h="1" x="94"/>
        <item h="1" x="63"/>
        <item h="1" x="30"/>
        <item h="1" x="57"/>
        <item h="1" x="20"/>
        <item h="1" x="8"/>
        <item h="1" x="70"/>
        <item h="1" x="131"/>
        <item h="1" x="62"/>
        <item h="1" x="101"/>
        <item h="1" x="184"/>
        <item h="1" x="95"/>
        <item h="1" x="212"/>
        <item h="1" x="38"/>
        <item h="1" x="108"/>
        <item h="1" x="61"/>
        <item h="1" x="117"/>
        <item h="1" x="147"/>
        <item h="1" x="24"/>
        <item h="1" x="103"/>
        <item h="1" x="16"/>
        <item h="1" x="144"/>
        <item h="1" x="21"/>
        <item h="1" x="113"/>
        <item h="1" x="128"/>
        <item t="default"/>
      </items>
    </pivotField>
    <pivotField showAll="0"/>
    <pivotField showAll="0"/>
    <pivotField showAll="0"/>
    <pivotField showAll="0"/>
    <pivotField showAll="0" measureFilter="1">
      <items count="239">
        <item x="45"/>
        <item x="129"/>
        <item x="31"/>
        <item x="127"/>
        <item x="188"/>
        <item x="142"/>
        <item x="109"/>
        <item x="158"/>
        <item x="123"/>
        <item x="88"/>
        <item x="63"/>
        <item x="163"/>
        <item x="110"/>
        <item x="69"/>
        <item x="13"/>
        <item x="1"/>
        <item x="191"/>
        <item x="22"/>
        <item x="2"/>
        <item x="76"/>
        <item x="99"/>
        <item x="4"/>
        <item x="37"/>
        <item x="98"/>
        <item x="167"/>
        <item x="164"/>
        <item x="192"/>
        <item x="151"/>
        <item x="152"/>
        <item x="90"/>
        <item x="39"/>
        <item x="207"/>
        <item x="161"/>
        <item x="202"/>
        <item x="138"/>
        <item x="199"/>
        <item x="176"/>
        <item x="196"/>
        <item x="93"/>
        <item x="223"/>
        <item x="79"/>
        <item x="153"/>
        <item x="179"/>
        <item x="201"/>
        <item x="187"/>
        <item x="198"/>
        <item x="204"/>
        <item x="195"/>
        <item x="180"/>
        <item x="178"/>
        <item x="200"/>
        <item x="181"/>
        <item x="95"/>
        <item x="190"/>
        <item x="166"/>
        <item x="143"/>
        <item x="206"/>
        <item x="149"/>
        <item x="106"/>
        <item x="234"/>
        <item x="65"/>
        <item x="44"/>
        <item x="57"/>
        <item x="60"/>
        <item x="224"/>
        <item x="126"/>
        <item x="33"/>
        <item x="8"/>
        <item x="97"/>
        <item x="74"/>
        <item x="41"/>
        <item x="184"/>
        <item x="59"/>
        <item x="81"/>
        <item x="3"/>
        <item x="48"/>
        <item x="24"/>
        <item x="197"/>
        <item x="146"/>
        <item x="72"/>
        <item x="64"/>
        <item x="94"/>
        <item x="84"/>
        <item x="67"/>
        <item x="101"/>
        <item x="19"/>
        <item x="71"/>
        <item x="35"/>
        <item x="113"/>
        <item x="185"/>
        <item x="182"/>
        <item x="125"/>
        <item x="128"/>
        <item x="135"/>
        <item x="54"/>
        <item x="58"/>
        <item x="183"/>
        <item x="155"/>
        <item x="231"/>
        <item x="230"/>
        <item x="141"/>
        <item x="173"/>
        <item x="102"/>
        <item x="203"/>
        <item x="194"/>
        <item x="193"/>
        <item x="227"/>
        <item x="220"/>
        <item x="186"/>
        <item x="218"/>
        <item x="118"/>
        <item x="215"/>
        <item x="116"/>
        <item x="75"/>
        <item x="122"/>
        <item x="205"/>
        <item x="211"/>
        <item x="212"/>
        <item x="225"/>
        <item x="216"/>
        <item x="236"/>
        <item x="222"/>
        <item x="6"/>
        <item x="80"/>
        <item x="85"/>
        <item x="157"/>
        <item x="66"/>
        <item x="38"/>
        <item x="165"/>
        <item x="40"/>
        <item x="137"/>
        <item x="83"/>
        <item x="23"/>
        <item x="47"/>
        <item x="9"/>
        <item x="0"/>
        <item x="172"/>
        <item x="108"/>
        <item x="7"/>
        <item x="25"/>
        <item x="73"/>
        <item x="18"/>
        <item x="16"/>
        <item x="105"/>
        <item x="15"/>
        <item x="114"/>
        <item x="96"/>
        <item x="159"/>
        <item x="28"/>
        <item x="77"/>
        <item x="156"/>
        <item x="14"/>
        <item x="121"/>
        <item x="148"/>
        <item x="12"/>
        <item x="51"/>
        <item x="46"/>
        <item x="56"/>
        <item x="115"/>
        <item x="82"/>
        <item x="42"/>
        <item x="26"/>
        <item x="86"/>
        <item x="119"/>
        <item x="144"/>
        <item x="43"/>
        <item x="11"/>
        <item x="20"/>
        <item x="132"/>
        <item x="27"/>
        <item x="62"/>
        <item x="120"/>
        <item x="111"/>
        <item x="91"/>
        <item x="78"/>
        <item x="55"/>
        <item x="175"/>
        <item x="139"/>
        <item x="174"/>
        <item x="100"/>
        <item x="134"/>
        <item x="29"/>
        <item x="169"/>
        <item x="50"/>
        <item x="177"/>
        <item x="208"/>
        <item x="36"/>
        <item x="229"/>
        <item x="235"/>
        <item x="147"/>
        <item x="17"/>
        <item x="89"/>
        <item x="150"/>
        <item x="209"/>
        <item x="210"/>
        <item x="232"/>
        <item x="217"/>
        <item x="233"/>
        <item x="226"/>
        <item x="237"/>
        <item x="32"/>
        <item x="214"/>
        <item x="30"/>
        <item x="133"/>
        <item x="107"/>
        <item x="213"/>
        <item x="219"/>
        <item x="189"/>
        <item x="221"/>
        <item x="228"/>
        <item x="70"/>
        <item x="68"/>
        <item x="117"/>
        <item x="49"/>
        <item x="170"/>
        <item x="34"/>
        <item x="92"/>
        <item x="21"/>
        <item x="131"/>
        <item x="160"/>
        <item x="10"/>
        <item x="52"/>
        <item x="140"/>
        <item x="145"/>
        <item x="162"/>
        <item x="124"/>
        <item x="168"/>
        <item x="130"/>
        <item x="171"/>
        <item x="61"/>
        <item x="104"/>
        <item x="53"/>
        <item x="5"/>
        <item x="103"/>
        <item x="87"/>
        <item x="136"/>
        <item x="154"/>
        <item x="1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 v="130"/>
    </i>
    <i>
      <x v="254"/>
    </i>
    <i>
      <x v="37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Genres" fld="2" subtotal="count" baseField="0" baseItem="0"/>
  </dataFields>
  <pivotTableStyleInfo name="PivotStyleLight16" showRowHeaders="1" showColHeaders="1" showRowStripes="0" showColStripes="0" showLastColumn="1"/>
  <filters count="1">
    <filter fld="7" type="valueGreaterThanOrEqual" evalOrder="-1" id="2" iMeasureFld="0">
      <autoFilter ref="A1">
        <filterColumn colId="0">
          <customFilters>
            <customFilter operator="greaterThanOrEqual" val="5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F13816-E46C-4DD8-8EAB-EA5A45C9AAF4}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A20" firstHeaderRow="1" firstDataRow="1" firstDataCol="1" rowPageCount="1" colPageCount="1"/>
  <pivotFields count="16">
    <pivotField axis="axisRow" showAll="0">
      <items count="485">
        <item x="387"/>
        <item x="388"/>
        <item x="0"/>
        <item x="1"/>
        <item x="2"/>
        <item x="389"/>
        <item x="3"/>
        <item x="309"/>
        <item x="233"/>
        <item x="234"/>
        <item x="390"/>
        <item x="4"/>
        <item x="310"/>
        <item x="5"/>
        <item x="311"/>
        <item x="6"/>
        <item x="312"/>
        <item x="313"/>
        <item x="7"/>
        <item x="8"/>
        <item x="9"/>
        <item x="391"/>
        <item x="392"/>
        <item x="393"/>
        <item x="314"/>
        <item x="264"/>
        <item x="394"/>
        <item x="265"/>
        <item x="266"/>
        <item x="267"/>
        <item x="315"/>
        <item x="146"/>
        <item x="147"/>
        <item x="148"/>
        <item x="316"/>
        <item x="395"/>
        <item x="79"/>
        <item x="80"/>
        <item x="81"/>
        <item x="396"/>
        <item x="397"/>
        <item x="82"/>
        <item x="398"/>
        <item x="83"/>
        <item x="84"/>
        <item x="317"/>
        <item x="318"/>
        <item x="399"/>
        <item x="85"/>
        <item x="86"/>
        <item x="319"/>
        <item x="87"/>
        <item x="88"/>
        <item x="89"/>
        <item x="90"/>
        <item x="91"/>
        <item x="92"/>
        <item x="400"/>
        <item x="93"/>
        <item x="401"/>
        <item x="94"/>
        <item x="402"/>
        <item x="403"/>
        <item x="95"/>
        <item x="96"/>
        <item x="97"/>
        <item x="98"/>
        <item x="404"/>
        <item x="99"/>
        <item x="405"/>
        <item x="406"/>
        <item x="407"/>
        <item x="268"/>
        <item x="100"/>
        <item x="269"/>
        <item x="101"/>
        <item x="102"/>
        <item x="235"/>
        <item x="236"/>
        <item x="237"/>
        <item x="238"/>
        <item x="239"/>
        <item x="103"/>
        <item x="240"/>
        <item x="241"/>
        <item x="242"/>
        <item x="243"/>
        <item x="244"/>
        <item x="104"/>
        <item x="245"/>
        <item x="105"/>
        <item x="246"/>
        <item x="247"/>
        <item x="408"/>
        <item x="409"/>
        <item x="106"/>
        <item x="248"/>
        <item x="410"/>
        <item x="107"/>
        <item x="249"/>
        <item x="411"/>
        <item x="250"/>
        <item x="251"/>
        <item x="252"/>
        <item x="412"/>
        <item x="108"/>
        <item x="413"/>
        <item x="109"/>
        <item x="320"/>
        <item x="253"/>
        <item x="110"/>
        <item x="111"/>
        <item x="112"/>
        <item x="113"/>
        <item x="114"/>
        <item x="115"/>
        <item x="321"/>
        <item x="254"/>
        <item x="414"/>
        <item x="255"/>
        <item x="116"/>
        <item x="256"/>
        <item x="257"/>
        <item x="258"/>
        <item x="415"/>
        <item x="416"/>
        <item x="322"/>
        <item x="259"/>
        <item x="117"/>
        <item x="260"/>
        <item x="323"/>
        <item x="324"/>
        <item x="325"/>
        <item x="417"/>
        <item x="261"/>
        <item x="418"/>
        <item x="118"/>
        <item x="262"/>
        <item x="119"/>
        <item x="263"/>
        <item x="326"/>
        <item x="327"/>
        <item x="419"/>
        <item x="420"/>
        <item x="421"/>
        <item x="422"/>
        <item x="328"/>
        <item x="329"/>
        <item x="330"/>
        <item x="331"/>
        <item x="332"/>
        <item x="333"/>
        <item x="334"/>
        <item x="335"/>
        <item x="149"/>
        <item x="150"/>
        <item x="151"/>
        <item x="336"/>
        <item x="337"/>
        <item x="338"/>
        <item x="152"/>
        <item x="423"/>
        <item x="153"/>
        <item x="154"/>
        <item x="155"/>
        <item x="424"/>
        <item x="339"/>
        <item x="425"/>
        <item x="426"/>
        <item x="156"/>
        <item x="120"/>
        <item x="340"/>
        <item x="157"/>
        <item x="121"/>
        <item x="427"/>
        <item x="428"/>
        <item x="429"/>
        <item x="158"/>
        <item x="122"/>
        <item x="123"/>
        <item x="124"/>
        <item x="159"/>
        <item x="160"/>
        <item x="125"/>
        <item x="161"/>
        <item x="126"/>
        <item x="430"/>
        <item x="341"/>
        <item x="431"/>
        <item x="127"/>
        <item x="162"/>
        <item x="432"/>
        <item x="128"/>
        <item x="10"/>
        <item x="342"/>
        <item x="343"/>
        <item x="129"/>
        <item x="344"/>
        <item x="11"/>
        <item x="345"/>
        <item x="12"/>
        <item x="163"/>
        <item x="13"/>
        <item x="130"/>
        <item x="164"/>
        <item x="346"/>
        <item x="131"/>
        <item x="165"/>
        <item x="347"/>
        <item x="166"/>
        <item x="167"/>
        <item x="348"/>
        <item x="433"/>
        <item x="132"/>
        <item x="133"/>
        <item x="168"/>
        <item x="169"/>
        <item x="170"/>
        <item x="171"/>
        <item x="172"/>
        <item x="173"/>
        <item x="134"/>
        <item x="174"/>
        <item x="175"/>
        <item x="135"/>
        <item x="176"/>
        <item x="177"/>
        <item x="178"/>
        <item x="179"/>
        <item x="434"/>
        <item x="136"/>
        <item x="180"/>
        <item x="181"/>
        <item x="182"/>
        <item x="183"/>
        <item x="137"/>
        <item x="138"/>
        <item x="139"/>
        <item x="184"/>
        <item x="185"/>
        <item x="435"/>
        <item x="186"/>
        <item x="187"/>
        <item x="140"/>
        <item x="141"/>
        <item x="188"/>
        <item x="436"/>
        <item x="142"/>
        <item x="189"/>
        <item x="143"/>
        <item x="144"/>
        <item x="145"/>
        <item x="437"/>
        <item x="190"/>
        <item x="191"/>
        <item x="192"/>
        <item x="438"/>
        <item x="193"/>
        <item x="349"/>
        <item x="350"/>
        <item x="194"/>
        <item x="439"/>
        <item x="351"/>
        <item x="440"/>
        <item x="441"/>
        <item x="195"/>
        <item x="442"/>
        <item x="196"/>
        <item x="443"/>
        <item x="197"/>
        <item x="352"/>
        <item x="444"/>
        <item x="198"/>
        <item x="199"/>
        <item x="445"/>
        <item x="446"/>
        <item x="447"/>
        <item x="200"/>
        <item x="448"/>
        <item x="201"/>
        <item x="449"/>
        <item x="14"/>
        <item x="15"/>
        <item x="450"/>
        <item x="16"/>
        <item x="17"/>
        <item x="18"/>
        <item x="451"/>
        <item x="452"/>
        <item x="19"/>
        <item x="353"/>
        <item x="453"/>
        <item x="454"/>
        <item x="455"/>
        <item x="20"/>
        <item x="21"/>
        <item x="354"/>
        <item x="22"/>
        <item x="23"/>
        <item x="24"/>
        <item x="270"/>
        <item x="355"/>
        <item x="271"/>
        <item x="272"/>
        <item x="273"/>
        <item x="356"/>
        <item x="25"/>
        <item x="26"/>
        <item x="274"/>
        <item x="357"/>
        <item x="27"/>
        <item x="28"/>
        <item x="275"/>
        <item x="456"/>
        <item x="29"/>
        <item x="457"/>
        <item x="30"/>
        <item x="31"/>
        <item x="358"/>
        <item x="276"/>
        <item x="32"/>
        <item x="359"/>
        <item x="458"/>
        <item x="459"/>
        <item x="360"/>
        <item x="277"/>
        <item x="361"/>
        <item x="33"/>
        <item x="460"/>
        <item x="362"/>
        <item x="278"/>
        <item x="34"/>
        <item x="461"/>
        <item x="35"/>
        <item x="36"/>
        <item x="279"/>
        <item x="37"/>
        <item x="38"/>
        <item x="363"/>
        <item x="462"/>
        <item x="280"/>
        <item x="463"/>
        <item x="364"/>
        <item x="39"/>
        <item x="464"/>
        <item x="365"/>
        <item x="40"/>
        <item x="281"/>
        <item x="282"/>
        <item x="41"/>
        <item x="465"/>
        <item x="283"/>
        <item x="466"/>
        <item x="202"/>
        <item x="203"/>
        <item x="204"/>
        <item x="42"/>
        <item x="43"/>
        <item x="205"/>
        <item x="44"/>
        <item x="45"/>
        <item x="284"/>
        <item x="46"/>
        <item x="47"/>
        <item x="285"/>
        <item x="206"/>
        <item x="207"/>
        <item x="48"/>
        <item x="49"/>
        <item x="208"/>
        <item x="467"/>
        <item x="286"/>
        <item x="209"/>
        <item x="210"/>
        <item x="287"/>
        <item x="366"/>
        <item x="50"/>
        <item x="211"/>
        <item x="468"/>
        <item x="212"/>
        <item x="367"/>
        <item x="51"/>
        <item x="288"/>
        <item x="213"/>
        <item x="52"/>
        <item x="368"/>
        <item x="214"/>
        <item x="215"/>
        <item x="216"/>
        <item x="217"/>
        <item x="289"/>
        <item x="290"/>
        <item x="53"/>
        <item x="369"/>
        <item x="54"/>
        <item x="55"/>
        <item x="370"/>
        <item x="291"/>
        <item x="218"/>
        <item x="292"/>
        <item x="293"/>
        <item x="219"/>
        <item x="294"/>
        <item x="220"/>
        <item x="221"/>
        <item x="295"/>
        <item x="296"/>
        <item x="297"/>
        <item x="371"/>
        <item x="56"/>
        <item x="469"/>
        <item x="470"/>
        <item x="222"/>
        <item x="57"/>
        <item x="372"/>
        <item x="471"/>
        <item x="298"/>
        <item x="373"/>
        <item x="472"/>
        <item x="473"/>
        <item x="223"/>
        <item x="374"/>
        <item x="58"/>
        <item x="224"/>
        <item x="474"/>
        <item x="299"/>
        <item x="59"/>
        <item x="300"/>
        <item x="301"/>
        <item x="60"/>
        <item x="61"/>
        <item x="302"/>
        <item x="303"/>
        <item x="304"/>
        <item x="375"/>
        <item x="225"/>
        <item x="475"/>
        <item x="376"/>
        <item x="62"/>
        <item x="226"/>
        <item x="63"/>
        <item x="64"/>
        <item x="227"/>
        <item x="305"/>
        <item x="476"/>
        <item x="65"/>
        <item x="306"/>
        <item x="307"/>
        <item x="66"/>
        <item x="308"/>
        <item x="377"/>
        <item x="378"/>
        <item x="379"/>
        <item x="67"/>
        <item x="68"/>
        <item x="69"/>
        <item x="70"/>
        <item x="477"/>
        <item x="71"/>
        <item x="478"/>
        <item x="380"/>
        <item x="479"/>
        <item x="72"/>
        <item x="381"/>
        <item x="228"/>
        <item x="229"/>
        <item x="230"/>
        <item x="480"/>
        <item x="73"/>
        <item x="231"/>
        <item x="74"/>
        <item x="382"/>
        <item x="232"/>
        <item x="75"/>
        <item x="76"/>
        <item x="77"/>
        <item x="78"/>
        <item x="481"/>
        <item x="482"/>
        <item x="383"/>
        <item x="384"/>
        <item x="385"/>
        <item x="483"/>
        <item x="386"/>
        <item t="default"/>
      </items>
    </pivotField>
    <pivotField showAll="0"/>
    <pivotField showAll="0"/>
    <pivotField showAll="0"/>
    <pivotField axis="axisRow" showAll="0">
      <items count="35">
        <item x="23"/>
        <item x="25"/>
        <item x="6"/>
        <item x="19"/>
        <item x="11"/>
        <item x="27"/>
        <item x="7"/>
        <item x="18"/>
        <item x="2"/>
        <item x="1"/>
        <item x="21"/>
        <item x="4"/>
        <item x="17"/>
        <item x="13"/>
        <item x="9"/>
        <item x="8"/>
        <item x="22"/>
        <item x="29"/>
        <item x="12"/>
        <item x="26"/>
        <item x="10"/>
        <item x="33"/>
        <item x="30"/>
        <item x="14"/>
        <item x="24"/>
        <item x="16"/>
        <item x="15"/>
        <item x="31"/>
        <item x="3"/>
        <item x="32"/>
        <item x="28"/>
        <item x="5"/>
        <item x="20"/>
        <item x="0"/>
        <item t="default"/>
      </items>
    </pivotField>
    <pivotField showAll="0"/>
    <pivotField showAll="0"/>
    <pivotField showAll="0"/>
    <pivotField showAll="0"/>
    <pivotField axis="axisRow" showAll="0">
      <items count="354">
        <item x="250"/>
        <item x="268"/>
        <item x="251"/>
        <item x="264"/>
        <item x="265"/>
        <item x="201"/>
        <item x="97"/>
        <item x="305"/>
        <item x="334"/>
        <item x="35"/>
        <item x="193"/>
        <item x="143"/>
        <item x="245"/>
        <item x="165"/>
        <item x="89"/>
        <item x="6"/>
        <item x="209"/>
        <item x="133"/>
        <item x="286"/>
        <item x="7"/>
        <item x="222"/>
        <item x="157"/>
        <item x="177"/>
        <item x="272"/>
        <item x="296"/>
        <item x="120"/>
        <item x="123"/>
        <item x="91"/>
        <item x="122"/>
        <item x="204"/>
        <item x="332"/>
        <item x="4"/>
        <item x="352"/>
        <item x="176"/>
        <item x="12"/>
        <item x="260"/>
        <item x="142"/>
        <item x="199"/>
        <item x="342"/>
        <item x="239"/>
        <item x="102"/>
        <item x="194"/>
        <item x="11"/>
        <item x="54"/>
        <item x="87"/>
        <item x="59"/>
        <item x="40"/>
        <item x="279"/>
        <item x="92"/>
        <item x="70"/>
        <item x="277"/>
        <item x="192"/>
        <item x="237"/>
        <item x="314"/>
        <item x="155"/>
        <item x="321"/>
        <item x="76"/>
        <item x="220"/>
        <item x="221"/>
        <item x="190"/>
        <item x="337"/>
        <item x="233"/>
        <item x="111"/>
        <item x="132"/>
        <item x="34"/>
        <item x="126"/>
        <item x="308"/>
        <item x="61"/>
        <item x="309"/>
        <item x="253"/>
        <item x="330"/>
        <item x="101"/>
        <item x="335"/>
        <item x="90"/>
        <item x="347"/>
        <item x="144"/>
        <item x="298"/>
        <item x="168"/>
        <item x="290"/>
        <item x="227"/>
        <item x="0"/>
        <item x="181"/>
        <item x="241"/>
        <item x="178"/>
        <item x="103"/>
        <item x="98"/>
        <item x="146"/>
        <item x="232"/>
        <item x="33"/>
        <item x="41"/>
        <item x="32"/>
        <item x="280"/>
        <item x="62"/>
        <item x="163"/>
        <item x="136"/>
        <item x="320"/>
        <item x="249"/>
        <item x="339"/>
        <item x="109"/>
        <item x="252"/>
        <item x="171"/>
        <item x="270"/>
        <item x="55"/>
        <item x="299"/>
        <item x="64"/>
        <item x="211"/>
        <item x="242"/>
        <item x="173"/>
        <item x="18"/>
        <item x="216"/>
        <item x="205"/>
        <item x="169"/>
        <item x="295"/>
        <item x="77"/>
        <item x="118"/>
        <item x="1"/>
        <item x="151"/>
        <item x="153"/>
        <item x="258"/>
        <item x="72"/>
        <item x="75"/>
        <item x="121"/>
        <item x="135"/>
        <item x="58"/>
        <item x="147"/>
        <item x="303"/>
        <item x="234"/>
        <item x="74"/>
        <item x="27"/>
        <item x="50"/>
        <item x="25"/>
        <item x="282"/>
        <item x="261"/>
        <item x="185"/>
        <item x="327"/>
        <item x="184"/>
        <item x="139"/>
        <item x="304"/>
        <item x="131"/>
        <item x="306"/>
        <item x="346"/>
        <item x="267"/>
        <item x="235"/>
        <item x="329"/>
        <item x="22"/>
        <item x="14"/>
        <item x="57"/>
        <item x="343"/>
        <item x="210"/>
        <item x="215"/>
        <item x="262"/>
        <item x="288"/>
        <item x="310"/>
        <item x="152"/>
        <item x="108"/>
        <item x="134"/>
        <item x="159"/>
        <item x="336"/>
        <item x="73"/>
        <item x="141"/>
        <item x="217"/>
        <item x="24"/>
        <item x="158"/>
        <item x="9"/>
        <item x="78"/>
        <item x="30"/>
        <item x="44"/>
        <item x="274"/>
        <item x="326"/>
        <item x="283"/>
        <item x="284"/>
        <item x="318"/>
        <item x="348"/>
        <item x="248"/>
        <item x="254"/>
        <item x="31"/>
        <item x="45"/>
        <item x="8"/>
        <item x="196"/>
        <item x="338"/>
        <item x="317"/>
        <item x="160"/>
        <item x="115"/>
        <item x="307"/>
        <item x="174"/>
        <item x="112"/>
        <item x="88"/>
        <item x="129"/>
        <item x="166"/>
        <item x="328"/>
        <item x="191"/>
        <item x="202"/>
        <item x="79"/>
        <item x="68"/>
        <item x="325"/>
        <item x="351"/>
        <item x="259"/>
        <item x="349"/>
        <item x="197"/>
        <item x="315"/>
        <item x="225"/>
        <item x="107"/>
        <item x="93"/>
        <item x="161"/>
        <item x="36"/>
        <item x="85"/>
        <item x="156"/>
        <item x="116"/>
        <item x="172"/>
        <item x="340"/>
        <item x="15"/>
        <item x="246"/>
        <item x="247"/>
        <item x="180"/>
        <item x="271"/>
        <item x="81"/>
        <item x="281"/>
        <item x="214"/>
        <item x="230"/>
        <item x="198"/>
        <item x="84"/>
        <item x="226"/>
        <item x="170"/>
        <item x="287"/>
        <item x="86"/>
        <item x="71"/>
        <item x="23"/>
        <item x="113"/>
        <item x="243"/>
        <item x="300"/>
        <item x="294"/>
        <item x="43"/>
        <item x="28"/>
        <item x="60"/>
        <item x="175"/>
        <item x="291"/>
        <item x="96"/>
        <item x="289"/>
        <item x="42"/>
        <item x="223"/>
        <item x="278"/>
        <item x="213"/>
        <item x="331"/>
        <item x="94"/>
        <item x="231"/>
        <item x="316"/>
        <item x="29"/>
        <item x="179"/>
        <item x="137"/>
        <item x="167"/>
        <item x="110"/>
        <item x="127"/>
        <item x="203"/>
        <item x="266"/>
        <item x="207"/>
        <item x="312"/>
        <item x="285"/>
        <item x="195"/>
        <item x="65"/>
        <item x="148"/>
        <item x="100"/>
        <item x="164"/>
        <item x="208"/>
        <item x="275"/>
        <item x="345"/>
        <item x="52"/>
        <item x="276"/>
        <item x="350"/>
        <item x="99"/>
        <item x="63"/>
        <item x="219"/>
        <item x="3"/>
        <item x="117"/>
        <item x="218"/>
        <item x="229"/>
        <item x="138"/>
        <item x="269"/>
        <item x="302"/>
        <item x="19"/>
        <item x="106"/>
        <item x="20"/>
        <item x="257"/>
        <item x="67"/>
        <item x="37"/>
        <item x="130"/>
        <item x="255"/>
        <item x="183"/>
        <item x="182"/>
        <item x="228"/>
        <item x="200"/>
        <item x="16"/>
        <item x="149"/>
        <item x="263"/>
        <item x="244"/>
        <item x="154"/>
        <item x="212"/>
        <item x="140"/>
        <item x="313"/>
        <item x="56"/>
        <item x="145"/>
        <item x="224"/>
        <item x="95"/>
        <item x="104"/>
        <item x="189"/>
        <item x="322"/>
        <item x="238"/>
        <item x="80"/>
        <item x="119"/>
        <item x="26"/>
        <item x="319"/>
        <item x="53"/>
        <item x="124"/>
        <item x="48"/>
        <item x="186"/>
        <item x="66"/>
        <item x="13"/>
        <item x="311"/>
        <item x="188"/>
        <item x="51"/>
        <item x="5"/>
        <item x="297"/>
        <item x="324"/>
        <item x="292"/>
        <item x="187"/>
        <item x="46"/>
        <item x="206"/>
        <item x="256"/>
        <item x="83"/>
        <item x="2"/>
        <item x="240"/>
        <item x="69"/>
        <item x="273"/>
        <item x="293"/>
        <item x="114"/>
        <item x="47"/>
        <item x="150"/>
        <item x="82"/>
        <item x="128"/>
        <item x="341"/>
        <item x="301"/>
        <item x="125"/>
        <item x="162"/>
        <item x="333"/>
        <item x="49"/>
        <item x="10"/>
        <item x="38"/>
        <item x="344"/>
        <item x="39"/>
        <item x="105"/>
        <item x="236"/>
        <item x="21"/>
        <item x="323"/>
        <item x="17"/>
        <item t="default"/>
      </items>
    </pivotField>
    <pivotField axis="axisRow" showAll="0">
      <items count="373">
        <item x="241"/>
        <item x="199"/>
        <item x="187"/>
        <item x="331"/>
        <item x="189"/>
        <item x="75"/>
        <item x="268"/>
        <item x="69"/>
        <item x="229"/>
        <item x="150"/>
        <item x="19"/>
        <item x="20"/>
        <item x="264"/>
        <item x="299"/>
        <item x="118"/>
        <item x="319"/>
        <item x="128"/>
        <item x="364"/>
        <item x="318"/>
        <item x="59"/>
        <item x="334"/>
        <item x="60"/>
        <item x="15"/>
        <item x="129"/>
        <item x="203"/>
        <item x="238"/>
        <item x="66"/>
        <item x="262"/>
        <item x="28"/>
        <item x="350"/>
        <item x="132"/>
        <item x="346"/>
        <item x="56"/>
        <item x="216"/>
        <item x="108"/>
        <item x="228"/>
        <item x="213"/>
        <item x="126"/>
        <item x="164"/>
        <item x="63"/>
        <item x="46"/>
        <item x="80"/>
        <item x="326"/>
        <item x="8"/>
        <item x="302"/>
        <item x="122"/>
        <item x="273"/>
        <item x="240"/>
        <item x="195"/>
        <item x="322"/>
        <item x="278"/>
        <item x="327"/>
        <item x="37"/>
        <item x="92"/>
        <item x="167"/>
        <item x="148"/>
        <item x="205"/>
        <item x="134"/>
        <item x="361"/>
        <item x="65"/>
        <item x="219"/>
        <item x="39"/>
        <item x="98"/>
        <item x="89"/>
        <item x="43"/>
        <item x="17"/>
        <item x="358"/>
        <item x="40"/>
        <item x="296"/>
        <item x="345"/>
        <item x="333"/>
        <item x="343"/>
        <item x="91"/>
        <item x="243"/>
        <item x="309"/>
        <item x="85"/>
        <item x="351"/>
        <item x="250"/>
        <item x="305"/>
        <item x="186"/>
        <item x="300"/>
        <item x="147"/>
        <item x="93"/>
        <item x="336"/>
        <item x="130"/>
        <item x="357"/>
        <item x="16"/>
        <item x="102"/>
        <item x="2"/>
        <item x="162"/>
        <item x="289"/>
        <item x="90"/>
        <item x="211"/>
        <item x="45"/>
        <item x="339"/>
        <item x="291"/>
        <item x="301"/>
        <item x="354"/>
        <item x="87"/>
        <item x="49"/>
        <item x="256"/>
        <item x="3"/>
        <item x="172"/>
        <item x="4"/>
        <item x="111"/>
        <item x="145"/>
        <item x="226"/>
        <item x="307"/>
        <item x="310"/>
        <item x="371"/>
        <item x="303"/>
        <item x="1"/>
        <item x="178"/>
        <item x="48"/>
        <item x="286"/>
        <item x="329"/>
        <item x="143"/>
        <item x="125"/>
        <item x="176"/>
        <item x="266"/>
        <item x="292"/>
        <item x="259"/>
        <item x="204"/>
        <item x="360"/>
        <item x="82"/>
        <item x="68"/>
        <item x="297"/>
        <item x="106"/>
        <item x="308"/>
        <item x="234"/>
        <item x="168"/>
        <item x="223"/>
        <item x="330"/>
        <item x="155"/>
        <item x="349"/>
        <item x="159"/>
        <item x="57"/>
        <item x="166"/>
        <item x="29"/>
        <item x="190"/>
        <item x="88"/>
        <item x="363"/>
        <item x="115"/>
        <item x="18"/>
        <item x="0"/>
        <item x="157"/>
        <item x="165"/>
        <item x="355"/>
        <item x="104"/>
        <item x="77"/>
        <item x="55"/>
        <item x="282"/>
        <item x="154"/>
        <item x="246"/>
        <item x="212"/>
        <item x="260"/>
        <item x="160"/>
        <item x="30"/>
        <item x="311"/>
        <item x="70"/>
        <item x="191"/>
        <item x="153"/>
        <item x="103"/>
        <item x="83"/>
        <item x="138"/>
        <item x="325"/>
        <item x="22"/>
        <item x="32"/>
        <item x="217"/>
        <item x="116"/>
        <item x="169"/>
        <item x="5"/>
        <item x="139"/>
        <item x="347"/>
        <item x="21"/>
        <item x="64"/>
        <item x="224"/>
        <item x="287"/>
        <item x="114"/>
        <item x="192"/>
        <item x="220"/>
        <item x="121"/>
        <item x="313"/>
        <item x="295"/>
        <item x="94"/>
        <item x="352"/>
        <item x="141"/>
        <item x="261"/>
        <item x="210"/>
        <item x="76"/>
        <item x="24"/>
        <item x="290"/>
        <item x="78"/>
        <item x="135"/>
        <item x="14"/>
        <item x="215"/>
        <item x="258"/>
        <item x="7"/>
        <item x="237"/>
        <item x="255"/>
        <item x="183"/>
        <item x="123"/>
        <item x="124"/>
        <item x="314"/>
        <item x="10"/>
        <item x="227"/>
        <item x="338"/>
        <item x="197"/>
        <item x="283"/>
        <item x="151"/>
        <item x="284"/>
        <item x="317"/>
        <item x="161"/>
        <item x="13"/>
        <item x="50"/>
        <item x="96"/>
        <item x="342"/>
        <item x="251"/>
        <item x="201"/>
        <item x="44"/>
        <item x="294"/>
        <item x="142"/>
        <item x="174"/>
        <item x="170"/>
        <item x="100"/>
        <item x="61"/>
        <item x="233"/>
        <item x="320"/>
        <item x="263"/>
        <item x="253"/>
        <item x="281"/>
        <item x="225"/>
        <item x="232"/>
        <item x="107"/>
        <item x="367"/>
        <item x="298"/>
        <item x="25"/>
        <item x="127"/>
        <item x="274"/>
        <item x="152"/>
        <item x="67"/>
        <item x="53"/>
        <item x="344"/>
        <item x="34"/>
        <item x="269"/>
        <item x="340"/>
        <item x="36"/>
        <item x="51"/>
        <item x="27"/>
        <item x="38"/>
        <item x="133"/>
        <item x="131"/>
        <item x="179"/>
        <item x="84"/>
        <item x="315"/>
        <item x="188"/>
        <item x="285"/>
        <item x="194"/>
        <item x="304"/>
        <item x="231"/>
        <item x="288"/>
        <item x="62"/>
        <item x="200"/>
        <item x="163"/>
        <item x="267"/>
        <item x="366"/>
        <item x="348"/>
        <item x="270"/>
        <item x="196"/>
        <item x="230"/>
        <item x="136"/>
        <item x="370"/>
        <item x="146"/>
        <item x="353"/>
        <item x="321"/>
        <item x="101"/>
        <item x="180"/>
        <item x="113"/>
        <item x="206"/>
        <item x="245"/>
        <item x="120"/>
        <item x="293"/>
        <item x="182"/>
        <item x="198"/>
        <item x="208"/>
        <item x="277"/>
        <item x="369"/>
        <item x="356"/>
        <item x="365"/>
        <item x="239"/>
        <item x="12"/>
        <item x="235"/>
        <item x="42"/>
        <item x="312"/>
        <item x="272"/>
        <item x="202"/>
        <item x="242"/>
        <item x="328"/>
        <item x="58"/>
        <item x="117"/>
        <item x="149"/>
        <item x="144"/>
        <item x="72"/>
        <item x="177"/>
        <item x="41"/>
        <item x="316"/>
        <item x="362"/>
        <item x="112"/>
        <item x="335"/>
        <item x="6"/>
        <item x="236"/>
        <item x="33"/>
        <item x="265"/>
        <item x="181"/>
        <item x="271"/>
        <item x="105"/>
        <item x="306"/>
        <item x="73"/>
        <item x="257"/>
        <item x="324"/>
        <item x="35"/>
        <item x="323"/>
        <item x="222"/>
        <item x="279"/>
        <item x="280"/>
        <item x="359"/>
        <item x="99"/>
        <item x="158"/>
        <item x="193"/>
        <item x="175"/>
        <item x="332"/>
        <item x="368"/>
        <item x="79"/>
        <item x="249"/>
        <item x="9"/>
        <item x="218"/>
        <item x="74"/>
        <item x="156"/>
        <item x="109"/>
        <item x="247"/>
        <item x="337"/>
        <item x="171"/>
        <item x="341"/>
        <item x="26"/>
        <item x="254"/>
        <item x="11"/>
        <item x="207"/>
        <item x="140"/>
        <item x="86"/>
        <item x="71"/>
        <item x="31"/>
        <item x="185"/>
        <item x="184"/>
        <item x="23"/>
        <item x="248"/>
        <item x="173"/>
        <item x="252"/>
        <item x="54"/>
        <item x="244"/>
        <item x="110"/>
        <item x="137"/>
        <item x="221"/>
        <item x="81"/>
        <item x="119"/>
        <item x="275"/>
        <item x="52"/>
        <item x="97"/>
        <item x="209"/>
        <item x="95"/>
        <item x="276"/>
        <item x="214"/>
        <item x="47"/>
        <item t="default"/>
      </items>
    </pivotField>
    <pivotField showAll="0"/>
    <pivotField axis="axisPage" multipleItemSelectionAllowed="1" showAll="0">
      <items count="492">
        <item x="408"/>
        <item h="1" x="326"/>
        <item h="1" x="391"/>
        <item h="1" x="208"/>
        <item h="1" x="152"/>
        <item h="1" x="291"/>
        <item h="1" x="241"/>
        <item h="1" x="172"/>
        <item h="1" x="436"/>
        <item h="1" x="402"/>
        <item h="1" x="246"/>
        <item h="1" x="262"/>
        <item h="1" x="48"/>
        <item h="1" x="339"/>
        <item h="1" x="371"/>
        <item h="1" x="359"/>
        <item h="1" x="181"/>
        <item h="1" x="327"/>
        <item h="1" x="260"/>
        <item h="1" x="276"/>
        <item h="1" x="314"/>
        <item h="1" x="238"/>
        <item h="1" x="364"/>
        <item h="1" x="254"/>
        <item h="1" x="10"/>
        <item h="1" x="431"/>
        <item h="1" x="270"/>
        <item h="1" x="60"/>
        <item h="1" x="307"/>
        <item h="1" x="321"/>
        <item h="1" x="383"/>
        <item h="1" x="348"/>
        <item h="1" x="80"/>
        <item h="1" x="139"/>
        <item h="1" x="481"/>
        <item h="1" x="190"/>
        <item h="1" x="288"/>
        <item h="1" x="425"/>
        <item h="1" x="182"/>
        <item h="1" x="272"/>
        <item h="1" x="429"/>
        <item h="1" x="392"/>
        <item h="1" x="332"/>
        <item h="1" x="346"/>
        <item h="1" x="81"/>
        <item h="1" x="353"/>
        <item h="1" x="271"/>
        <item h="1" x="366"/>
        <item h="1" x="433"/>
        <item h="1" x="369"/>
        <item h="1" x="487"/>
        <item h="1" x="248"/>
        <item h="1" x="56"/>
        <item h="1" x="9"/>
        <item h="1" x="352"/>
        <item h="1" x="1"/>
        <item h="1" x="86"/>
        <item h="1" x="54"/>
        <item h="1" x="194"/>
        <item h="1" x="331"/>
        <item h="1" x="107"/>
        <item h="1" x="158"/>
        <item h="1" x="101"/>
        <item h="1" x="245"/>
        <item h="1" x="211"/>
        <item h="1" x="406"/>
        <item h="1" x="111"/>
        <item h="1" x="444"/>
        <item h="1" x="131"/>
        <item h="1" x="298"/>
        <item h="1" x="3"/>
        <item h="1" x="250"/>
        <item h="1" x="394"/>
        <item h="1" x="379"/>
        <item h="1" x="404"/>
        <item h="1" x="108"/>
        <item h="1" x="96"/>
        <item h="1" x="193"/>
        <item h="1" x="41"/>
        <item h="1" x="319"/>
        <item h="1" x="400"/>
        <item h="1" x="452"/>
        <item h="1" x="135"/>
        <item h="1" x="440"/>
        <item h="1" x="284"/>
        <item h="1" x="462"/>
        <item h="1" x="188"/>
        <item h="1" x="453"/>
        <item h="1" x="422"/>
        <item h="1" x="120"/>
        <item h="1" x="102"/>
        <item h="1" x="266"/>
        <item h="1" x="99"/>
        <item h="1" x="315"/>
        <item h="1" x="340"/>
        <item h="1" x="258"/>
        <item h="1" x="464"/>
        <item h="1" x="442"/>
        <item h="1" x="399"/>
        <item h="1" x="154"/>
        <item h="1" x="219"/>
        <item h="1" x="98"/>
        <item h="1" x="387"/>
        <item h="1" x="83"/>
        <item h="1" x="365"/>
        <item h="1" x="449"/>
        <item h="1" x="244"/>
        <item h="1" x="243"/>
        <item h="1" x="205"/>
        <item h="1" x="418"/>
        <item h="1" x="341"/>
        <item h="1" x="251"/>
        <item h="1" x="259"/>
        <item h="1" x="287"/>
        <item h="1" x="486"/>
        <item h="1" x="372"/>
        <item h="1" x="328"/>
        <item h="1" x="484"/>
        <item h="1" x="151"/>
        <item h="1" x="115"/>
        <item h="1" x="413"/>
        <item h="1" x="482"/>
        <item h="1" x="466"/>
        <item h="1" x="68"/>
        <item h="1" x="215"/>
        <item h="1" x="166"/>
        <item h="1" x="202"/>
        <item h="1" x="323"/>
        <item h="1" x="398"/>
        <item h="1" x="477"/>
        <item h="1" x="2"/>
        <item h="1" x="362"/>
        <item h="1" x="113"/>
        <item h="1" x="479"/>
        <item h="1" x="411"/>
        <item h="1" x="344"/>
        <item h="1" x="350"/>
        <item h="1" x="15"/>
        <item h="1" x="273"/>
        <item h="1" x="171"/>
        <item h="1" x="4"/>
        <item h="1" x="480"/>
        <item h="1" x="434"/>
        <item h="1" x="286"/>
        <item h="1" x="489"/>
        <item h="1" x="165"/>
        <item h="1" x="255"/>
        <item h="1" x="356"/>
        <item h="1" x="121"/>
        <item h="1" x="473"/>
        <item h="1" x="82"/>
        <item h="1" x="118"/>
        <item h="1" x="468"/>
        <item h="1" x="357"/>
        <item h="1" x="263"/>
        <item h="1" x="92"/>
        <item h="1" x="483"/>
        <item h="1" x="185"/>
        <item h="1" x="126"/>
        <item h="1" x="441"/>
        <item h="1" x="472"/>
        <item h="1" x="150"/>
        <item h="1" x="470"/>
        <item h="1" x="415"/>
        <item h="1" x="210"/>
        <item h="1" x="73"/>
        <item h="1" x="354"/>
        <item h="1" x="295"/>
        <item h="1" x="338"/>
        <item h="1" x="435"/>
        <item h="1" x="393"/>
        <item h="1" x="420"/>
        <item h="1" x="50"/>
        <item h="1" x="430"/>
        <item h="1" x="8"/>
        <item h="1" x="119"/>
        <item h="1" x="237"/>
        <item h="1" x="416"/>
        <item h="1" x="368"/>
        <item h="1" x="110"/>
        <item h="1" x="370"/>
        <item h="1" x="378"/>
        <item h="1" x="427"/>
        <item h="1" x="428"/>
        <item h="1" x="438"/>
        <item h="1" x="397"/>
        <item h="1" x="225"/>
        <item h="1" x="43"/>
        <item h="1" x="122"/>
        <item h="1" x="275"/>
        <item h="1" x="178"/>
        <item h="1" x="114"/>
        <item h="1" x="301"/>
        <item h="1" x="360"/>
        <item h="1" x="268"/>
        <item h="1" x="252"/>
        <item h="1" x="414"/>
        <item h="1" x="65"/>
        <item h="1" x="445"/>
        <item h="1" x="457"/>
        <item h="1" x="264"/>
        <item h="1" x="103"/>
        <item h="1" x="18"/>
        <item h="1" x="20"/>
        <item h="1" x="299"/>
        <item h="1" x="454"/>
        <item h="1" x="380"/>
        <item h="1" x="87"/>
        <item h="1" x="333"/>
        <item h="1" x="375"/>
        <item h="1" x="395"/>
        <item h="1" x="467"/>
        <item h="1" x="447"/>
        <item h="1" x="358"/>
        <item h="1" x="200"/>
        <item h="1" x="230"/>
        <item h="1" x="385"/>
        <item h="1" x="409"/>
        <item h="1" x="320"/>
        <item h="1" x="293"/>
        <item h="1" x="142"/>
        <item h="1" x="177"/>
        <item h="1" x="224"/>
        <item h="1" x="289"/>
        <item h="1" x="161"/>
        <item h="1" x="191"/>
        <item h="1" x="458"/>
        <item h="1" x="490"/>
        <item h="1" x="367"/>
        <item h="1" x="144"/>
        <item h="1" x="88"/>
        <item h="1" x="396"/>
        <item h="1" x="465"/>
        <item h="1" x="220"/>
        <item h="1" x="94"/>
        <item h="1" x="89"/>
        <item h="1" x="278"/>
        <item h="1" x="424"/>
        <item h="1" x="478"/>
        <item h="1" x="463"/>
        <item h="1" x="136"/>
        <item h="1" x="412"/>
        <item h="1" x="21"/>
        <item h="1" x="377"/>
        <item h="1" x="297"/>
        <item h="1" x="52"/>
        <item h="1" x="129"/>
        <item h="1" x="384"/>
        <item h="1" x="279"/>
        <item h="1" x="361"/>
        <item h="1" x="475"/>
        <item h="1" x="312"/>
        <item h="1" x="305"/>
        <item h="1" x="311"/>
        <item h="1" x="317"/>
        <item h="1" x="318"/>
        <item h="1" x="62"/>
        <item h="1" x="217"/>
        <item h="1" x="446"/>
        <item h="1" x="148"/>
        <item h="1" x="149"/>
        <item h="1" x="39"/>
        <item h="1" x="267"/>
        <item h="1" x="168"/>
        <item h="1" x="240"/>
        <item h="1" x="336"/>
        <item h="1" x="100"/>
        <item h="1" x="337"/>
        <item h="1" x="401"/>
        <item h="1" x="461"/>
        <item h="1" x="14"/>
        <item h="1" x="137"/>
        <item h="1" x="330"/>
        <item h="1" x="426"/>
        <item h="1" x="138"/>
        <item h="1" x="156"/>
        <item h="1" x="33"/>
        <item h="1" x="407"/>
        <item h="1" x="17"/>
        <item h="1" x="381"/>
        <item h="1" x="451"/>
        <item h="1" x="322"/>
        <item h="1" x="164"/>
        <item h="1" x="421"/>
        <item h="1" x="206"/>
        <item h="1" x="386"/>
        <item h="1" x="448"/>
        <item h="1" x="410"/>
        <item h="1" x="40"/>
        <item h="1" x="85"/>
        <item h="1" x="257"/>
        <item h="1" x="349"/>
        <item h="1" x="31"/>
        <item h="1" x="355"/>
        <item h="1" x="363"/>
        <item h="1" x="7"/>
        <item h="1" x="216"/>
        <item h="1" x="390"/>
        <item h="1" x="455"/>
        <item h="1" x="432"/>
        <item h="1" x="38"/>
        <item h="1" x="24"/>
        <item h="1" x="218"/>
        <item h="1" x="116"/>
        <item h="1" x="123"/>
        <item h="1" x="28"/>
        <item h="1" x="30"/>
        <item h="1" x="325"/>
        <item h="1" x="16"/>
        <item h="1" x="471"/>
        <item h="1" x="35"/>
        <item h="1" x="335"/>
        <item h="1" x="313"/>
        <item h="1" x="456"/>
        <item h="1" x="140"/>
        <item h="1" x="300"/>
        <item h="1" x="345"/>
        <item h="1" x="90"/>
        <item h="1" x="373"/>
        <item h="1" x="37"/>
        <item h="1" x="249"/>
        <item h="1" x="221"/>
        <item h="1" x="376"/>
        <item h="1" x="351"/>
        <item h="1" x="310"/>
        <item h="1" x="174"/>
        <item h="1" x="63"/>
        <item h="1" x="231"/>
        <item h="1" x="347"/>
        <item h="1" x="304"/>
        <item h="1" x="476"/>
        <item h="1" x="46"/>
        <item h="1" x="382"/>
        <item h="1" x="488"/>
        <item h="1" x="316"/>
        <item h="1" x="64"/>
        <item h="1" x="459"/>
        <item h="1" x="25"/>
        <item h="1" x="342"/>
        <item h="1" x="343"/>
        <item h="1" x="450"/>
        <item h="1" x="132"/>
        <item h="1" x="460"/>
        <item h="1" x="141"/>
        <item h="1" x="485"/>
        <item h="1" x="117"/>
        <item h="1" x="58"/>
        <item h="1" x="32"/>
        <item h="1" x="61"/>
        <item h="1" x="204"/>
        <item h="1" x="180"/>
        <item h="1" x="302"/>
        <item h="1" x="303"/>
        <item h="1" x="469"/>
        <item h="1" x="213"/>
        <item h="1" x="53"/>
        <item h="1" x="155"/>
        <item h="1" x="195"/>
        <item h="1" x="192"/>
        <item h="1" x="187"/>
        <item h="1" x="203"/>
        <item h="1" x="170"/>
        <item h="1" x="209"/>
        <item h="1" x="66"/>
        <item h="1" x="201"/>
        <item h="1" x="183"/>
        <item h="1" x="228"/>
        <item h="1" x="283"/>
        <item h="1" x="294"/>
        <item h="1" x="145"/>
        <item h="1" x="78"/>
        <item h="1" x="159"/>
        <item h="1" x="261"/>
        <item h="1" x="157"/>
        <item h="1" x="207"/>
        <item h="1" x="419"/>
        <item h="1" x="95"/>
        <item h="1" x="274"/>
        <item h="1" x="388"/>
        <item h="1" x="389"/>
        <item h="1" x="163"/>
        <item h="1" x="169"/>
        <item h="1" x="127"/>
        <item h="1" x="160"/>
        <item h="1" x="71"/>
        <item h="1" x="79"/>
        <item h="1" x="417"/>
        <item h="1" x="403"/>
        <item h="1" x="233"/>
        <item h="1" x="76"/>
        <item h="1" x="290"/>
        <item h="1" x="57"/>
        <item h="1" x="374"/>
        <item h="1" x="125"/>
        <item h="1" x="285"/>
        <item h="1" x="128"/>
        <item h="1" x="324"/>
        <item h="1" x="269"/>
        <item h="1" x="309"/>
        <item h="1" x="226"/>
        <item h="1" x="443"/>
        <item h="1" x="175"/>
        <item h="1" x="134"/>
        <item h="1" x="44"/>
        <item h="1" x="67"/>
        <item h="1" x="34"/>
        <item h="1" x="256"/>
        <item h="1" x="280"/>
        <item h="1" x="59"/>
        <item h="1" x="405"/>
        <item h="1" x="70"/>
        <item h="1" x="214"/>
        <item h="1" x="146"/>
        <item h="1" x="437"/>
        <item h="1" x="232"/>
        <item h="1" x="199"/>
        <item h="1" x="308"/>
        <item h="1" x="474"/>
        <item h="1" x="55"/>
        <item h="1" x="196"/>
        <item h="1" x="197"/>
        <item h="1" x="27"/>
        <item h="1" x="109"/>
        <item h="1" x="296"/>
        <item h="1" x="236"/>
        <item h="1" x="292"/>
        <item h="1" x="51"/>
        <item h="1" x="29"/>
        <item h="1" x="282"/>
        <item h="1" x="277"/>
        <item h="1" x="22"/>
        <item h="1" x="97"/>
        <item h="1" x="26"/>
        <item h="1" x="439"/>
        <item h="1" x="167"/>
        <item h="1" x="45"/>
        <item h="1" x="189"/>
        <item h="1" x="105"/>
        <item h="1" x="106"/>
        <item h="1" x="173"/>
        <item h="1" x="91"/>
        <item h="1" x="36"/>
        <item h="1" x="74"/>
        <item h="1" x="75"/>
        <item h="1" x="423"/>
        <item h="1" x="143"/>
        <item h="1" x="179"/>
        <item h="1" x="133"/>
        <item h="1" x="112"/>
        <item h="1" x="130"/>
        <item h="1" x="329"/>
        <item h="1" x="306"/>
        <item h="1" x="84"/>
        <item h="1" x="281"/>
        <item h="1" x="0"/>
        <item h="1" x="13"/>
        <item h="1" x="93"/>
        <item h="1" x="23"/>
        <item h="1" x="212"/>
        <item h="1" x="11"/>
        <item h="1" x="5"/>
        <item h="1" x="6"/>
        <item h="1" x="239"/>
        <item h="1" x="247"/>
        <item h="1" x="49"/>
        <item h="1" x="72"/>
        <item h="1" x="235"/>
        <item h="1" x="42"/>
        <item h="1" x="77"/>
        <item h="1" x="253"/>
        <item h="1" x="153"/>
        <item h="1" x="222"/>
        <item h="1" x="223"/>
        <item h="1" x="12"/>
        <item h="1" x="47"/>
        <item h="1" x="19"/>
        <item h="1" x="198"/>
        <item h="1" x="186"/>
        <item h="1" x="124"/>
        <item h="1" x="265"/>
        <item h="1" x="184"/>
        <item h="1" x="147"/>
        <item h="1" x="334"/>
        <item h="1" x="227"/>
        <item h="1" x="242"/>
        <item h="1" x="229"/>
        <item h="1" x="69"/>
        <item h="1" x="176"/>
        <item h="1" x="162"/>
        <item h="1" x="234"/>
        <item h="1" x="104"/>
        <item t="default"/>
      </items>
    </pivotField>
    <pivotField showAll="0"/>
    <pivotField showAll="0"/>
    <pivotField showAll="0"/>
  </pivotFields>
  <rowFields count="4">
    <field x="0"/>
    <field x="4"/>
    <field x="10"/>
    <field x="9"/>
  </rowFields>
  <rowItems count="5">
    <i>
      <x v="59"/>
    </i>
    <i r="1">
      <x v="9"/>
    </i>
    <i r="2">
      <x v="235"/>
    </i>
    <i r="3">
      <x v="197"/>
    </i>
    <i t="grand">
      <x/>
    </i>
  </rowItems>
  <colItems count="1">
    <i/>
  </colItems>
  <pageFields count="1">
    <pageField fld="1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D525C-D023-4AAE-81D1-D5CB1F0AE4A5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8" firstHeaderRow="1" firstDataRow="1" firstDataCol="1" rowPageCount="1" colPageCount="1"/>
  <pivotFields count="16">
    <pivotField axis="axisRow" showAll="0">
      <items count="485">
        <item x="387"/>
        <item x="388"/>
        <item x="0"/>
        <item x="1"/>
        <item x="2"/>
        <item x="389"/>
        <item x="3"/>
        <item x="309"/>
        <item x="233"/>
        <item x="234"/>
        <item x="390"/>
        <item x="4"/>
        <item x="310"/>
        <item x="5"/>
        <item x="311"/>
        <item x="6"/>
        <item x="312"/>
        <item x="313"/>
        <item x="7"/>
        <item x="8"/>
        <item x="9"/>
        <item x="391"/>
        <item x="392"/>
        <item x="393"/>
        <item x="314"/>
        <item x="264"/>
        <item x="394"/>
        <item x="265"/>
        <item x="266"/>
        <item x="267"/>
        <item x="315"/>
        <item x="146"/>
        <item x="147"/>
        <item x="148"/>
        <item x="316"/>
        <item x="395"/>
        <item x="79"/>
        <item x="80"/>
        <item x="81"/>
        <item x="396"/>
        <item x="397"/>
        <item x="82"/>
        <item x="398"/>
        <item x="83"/>
        <item x="84"/>
        <item x="317"/>
        <item x="318"/>
        <item x="399"/>
        <item x="85"/>
        <item x="86"/>
        <item x="319"/>
        <item x="87"/>
        <item x="88"/>
        <item x="89"/>
        <item x="90"/>
        <item x="91"/>
        <item x="92"/>
        <item x="400"/>
        <item x="93"/>
        <item x="401"/>
        <item x="94"/>
        <item x="402"/>
        <item x="403"/>
        <item x="95"/>
        <item x="96"/>
        <item x="97"/>
        <item x="98"/>
        <item x="404"/>
        <item x="99"/>
        <item x="405"/>
        <item x="406"/>
        <item x="407"/>
        <item x="268"/>
        <item x="100"/>
        <item x="269"/>
        <item x="101"/>
        <item x="102"/>
        <item x="235"/>
        <item x="236"/>
        <item x="237"/>
        <item x="238"/>
        <item x="239"/>
        <item x="103"/>
        <item x="240"/>
        <item x="241"/>
        <item x="242"/>
        <item x="243"/>
        <item x="244"/>
        <item x="104"/>
        <item x="245"/>
        <item x="105"/>
        <item x="246"/>
        <item x="247"/>
        <item x="408"/>
        <item x="409"/>
        <item x="106"/>
        <item x="248"/>
        <item x="410"/>
        <item x="107"/>
        <item x="249"/>
        <item x="411"/>
        <item x="250"/>
        <item x="251"/>
        <item x="252"/>
        <item x="412"/>
        <item x="108"/>
        <item x="413"/>
        <item x="109"/>
        <item x="320"/>
        <item x="253"/>
        <item x="110"/>
        <item x="111"/>
        <item x="112"/>
        <item x="113"/>
        <item x="114"/>
        <item x="115"/>
        <item x="321"/>
        <item x="254"/>
        <item x="414"/>
        <item x="255"/>
        <item x="116"/>
        <item x="256"/>
        <item x="257"/>
        <item x="258"/>
        <item x="415"/>
        <item x="416"/>
        <item x="322"/>
        <item x="259"/>
        <item x="117"/>
        <item x="260"/>
        <item x="323"/>
        <item x="324"/>
        <item x="325"/>
        <item x="417"/>
        <item x="261"/>
        <item x="418"/>
        <item x="118"/>
        <item x="262"/>
        <item x="119"/>
        <item x="263"/>
        <item x="326"/>
        <item x="327"/>
        <item x="419"/>
        <item x="420"/>
        <item x="421"/>
        <item x="422"/>
        <item x="328"/>
        <item x="329"/>
        <item x="330"/>
        <item x="331"/>
        <item x="332"/>
        <item x="333"/>
        <item x="334"/>
        <item x="335"/>
        <item x="149"/>
        <item x="150"/>
        <item x="151"/>
        <item x="336"/>
        <item x="337"/>
        <item x="338"/>
        <item x="152"/>
        <item x="423"/>
        <item x="153"/>
        <item x="154"/>
        <item x="155"/>
        <item x="424"/>
        <item x="339"/>
        <item x="425"/>
        <item x="426"/>
        <item x="156"/>
        <item x="120"/>
        <item x="340"/>
        <item x="157"/>
        <item x="121"/>
        <item x="427"/>
        <item x="428"/>
        <item x="429"/>
        <item x="158"/>
        <item x="122"/>
        <item x="123"/>
        <item x="124"/>
        <item x="159"/>
        <item x="160"/>
        <item x="125"/>
        <item x="161"/>
        <item x="126"/>
        <item x="430"/>
        <item x="341"/>
        <item x="431"/>
        <item x="127"/>
        <item x="162"/>
        <item x="432"/>
        <item x="128"/>
        <item x="10"/>
        <item x="342"/>
        <item x="343"/>
        <item x="129"/>
        <item x="344"/>
        <item x="11"/>
        <item x="345"/>
        <item x="12"/>
        <item x="163"/>
        <item x="13"/>
        <item x="130"/>
        <item x="164"/>
        <item x="346"/>
        <item x="131"/>
        <item x="165"/>
        <item x="347"/>
        <item x="166"/>
        <item x="167"/>
        <item x="348"/>
        <item x="433"/>
        <item x="132"/>
        <item x="133"/>
        <item x="168"/>
        <item x="169"/>
        <item x="170"/>
        <item x="171"/>
        <item x="172"/>
        <item x="173"/>
        <item x="134"/>
        <item x="174"/>
        <item x="175"/>
        <item x="135"/>
        <item x="176"/>
        <item x="177"/>
        <item x="178"/>
        <item x="179"/>
        <item x="434"/>
        <item x="136"/>
        <item x="180"/>
        <item x="181"/>
        <item x="182"/>
        <item x="183"/>
        <item x="137"/>
        <item x="138"/>
        <item x="139"/>
        <item x="184"/>
        <item x="185"/>
        <item x="435"/>
        <item x="186"/>
        <item x="187"/>
        <item x="140"/>
        <item x="141"/>
        <item x="188"/>
        <item x="436"/>
        <item x="142"/>
        <item x="189"/>
        <item x="143"/>
        <item x="144"/>
        <item x="145"/>
        <item x="437"/>
        <item x="190"/>
        <item x="191"/>
        <item x="192"/>
        <item x="438"/>
        <item x="193"/>
        <item x="349"/>
        <item x="350"/>
        <item x="194"/>
        <item x="439"/>
        <item x="351"/>
        <item x="440"/>
        <item x="441"/>
        <item x="195"/>
        <item x="442"/>
        <item x="196"/>
        <item x="443"/>
        <item x="197"/>
        <item x="352"/>
        <item x="444"/>
        <item x="198"/>
        <item x="199"/>
        <item x="445"/>
        <item x="446"/>
        <item x="447"/>
        <item x="200"/>
        <item x="448"/>
        <item x="201"/>
        <item x="449"/>
        <item x="14"/>
        <item x="15"/>
        <item x="450"/>
        <item x="16"/>
        <item x="17"/>
        <item x="18"/>
        <item x="451"/>
        <item x="452"/>
        <item x="19"/>
        <item x="353"/>
        <item x="453"/>
        <item x="454"/>
        <item x="455"/>
        <item x="20"/>
        <item x="21"/>
        <item x="354"/>
        <item x="22"/>
        <item x="23"/>
        <item x="24"/>
        <item x="270"/>
        <item x="355"/>
        <item x="271"/>
        <item x="272"/>
        <item x="273"/>
        <item x="356"/>
        <item x="25"/>
        <item x="26"/>
        <item x="274"/>
        <item x="357"/>
        <item x="27"/>
        <item x="28"/>
        <item x="275"/>
        <item x="456"/>
        <item x="29"/>
        <item x="457"/>
        <item x="30"/>
        <item x="31"/>
        <item x="358"/>
        <item x="276"/>
        <item x="32"/>
        <item x="359"/>
        <item x="458"/>
        <item x="459"/>
        <item x="360"/>
        <item x="277"/>
        <item x="361"/>
        <item x="33"/>
        <item x="460"/>
        <item x="362"/>
        <item x="278"/>
        <item x="34"/>
        <item x="461"/>
        <item x="35"/>
        <item x="36"/>
        <item x="279"/>
        <item x="37"/>
        <item x="38"/>
        <item x="363"/>
        <item x="462"/>
        <item x="280"/>
        <item x="463"/>
        <item x="364"/>
        <item x="39"/>
        <item x="464"/>
        <item x="365"/>
        <item x="40"/>
        <item x="281"/>
        <item x="282"/>
        <item x="41"/>
        <item x="465"/>
        <item x="283"/>
        <item x="466"/>
        <item x="202"/>
        <item x="203"/>
        <item x="204"/>
        <item x="42"/>
        <item x="43"/>
        <item x="205"/>
        <item x="44"/>
        <item x="45"/>
        <item x="284"/>
        <item x="46"/>
        <item x="47"/>
        <item x="285"/>
        <item x="206"/>
        <item x="207"/>
        <item x="48"/>
        <item x="49"/>
        <item x="208"/>
        <item x="467"/>
        <item x="286"/>
        <item x="209"/>
        <item x="210"/>
        <item x="287"/>
        <item x="366"/>
        <item x="50"/>
        <item x="211"/>
        <item x="468"/>
        <item x="212"/>
        <item x="367"/>
        <item x="51"/>
        <item x="288"/>
        <item x="213"/>
        <item x="52"/>
        <item x="368"/>
        <item x="214"/>
        <item x="215"/>
        <item x="216"/>
        <item x="217"/>
        <item x="289"/>
        <item x="290"/>
        <item x="53"/>
        <item x="369"/>
        <item x="54"/>
        <item x="55"/>
        <item x="370"/>
        <item x="291"/>
        <item x="218"/>
        <item x="292"/>
        <item x="293"/>
        <item x="219"/>
        <item x="294"/>
        <item x="220"/>
        <item x="221"/>
        <item x="295"/>
        <item x="296"/>
        <item x="297"/>
        <item x="371"/>
        <item x="56"/>
        <item x="469"/>
        <item x="470"/>
        <item x="222"/>
        <item x="57"/>
        <item x="372"/>
        <item x="471"/>
        <item x="298"/>
        <item x="373"/>
        <item x="472"/>
        <item x="473"/>
        <item x="223"/>
        <item x="374"/>
        <item x="58"/>
        <item x="224"/>
        <item x="474"/>
        <item x="299"/>
        <item x="59"/>
        <item x="300"/>
        <item x="301"/>
        <item x="60"/>
        <item x="61"/>
        <item x="302"/>
        <item x="303"/>
        <item x="304"/>
        <item x="375"/>
        <item x="225"/>
        <item x="475"/>
        <item x="376"/>
        <item x="62"/>
        <item x="226"/>
        <item x="63"/>
        <item x="64"/>
        <item x="227"/>
        <item x="305"/>
        <item x="476"/>
        <item x="65"/>
        <item x="306"/>
        <item x="307"/>
        <item x="66"/>
        <item x="308"/>
        <item x="377"/>
        <item x="378"/>
        <item x="379"/>
        <item x="67"/>
        <item x="68"/>
        <item x="69"/>
        <item x="70"/>
        <item x="477"/>
        <item x="71"/>
        <item x="478"/>
        <item x="380"/>
        <item x="479"/>
        <item x="72"/>
        <item x="381"/>
        <item x="228"/>
        <item x="229"/>
        <item x="230"/>
        <item x="480"/>
        <item x="73"/>
        <item x="231"/>
        <item x="74"/>
        <item x="382"/>
        <item x="232"/>
        <item x="75"/>
        <item x="76"/>
        <item x="77"/>
        <item x="78"/>
        <item x="481"/>
        <item x="482"/>
        <item x="383"/>
        <item x="384"/>
        <item x="385"/>
        <item x="483"/>
        <item x="386"/>
        <item t="default"/>
      </items>
    </pivotField>
    <pivotField showAll="0"/>
    <pivotField showAll="0"/>
    <pivotField showAll="0"/>
    <pivotField axis="axisRow" showAll="0">
      <items count="35">
        <item x="23"/>
        <item x="25"/>
        <item x="6"/>
        <item x="19"/>
        <item x="11"/>
        <item x="27"/>
        <item x="7"/>
        <item x="18"/>
        <item x="2"/>
        <item x="1"/>
        <item x="21"/>
        <item x="4"/>
        <item x="17"/>
        <item x="13"/>
        <item x="9"/>
        <item x="8"/>
        <item x="22"/>
        <item x="29"/>
        <item x="12"/>
        <item x="26"/>
        <item x="10"/>
        <item x="33"/>
        <item x="30"/>
        <item x="14"/>
        <item x="24"/>
        <item x="16"/>
        <item x="15"/>
        <item x="31"/>
        <item x="3"/>
        <item x="32"/>
        <item x="28"/>
        <item x="5"/>
        <item x="20"/>
        <item x="0"/>
        <item t="default"/>
      </items>
    </pivotField>
    <pivotField showAll="0"/>
    <pivotField showAll="0"/>
    <pivotField showAll="0"/>
    <pivotField showAll="0"/>
    <pivotField axis="axisRow" showAll="0">
      <items count="354">
        <item x="250"/>
        <item x="268"/>
        <item x="251"/>
        <item x="264"/>
        <item x="265"/>
        <item x="201"/>
        <item x="97"/>
        <item x="305"/>
        <item x="334"/>
        <item x="35"/>
        <item x="193"/>
        <item x="143"/>
        <item x="245"/>
        <item x="165"/>
        <item x="89"/>
        <item x="6"/>
        <item x="209"/>
        <item x="133"/>
        <item x="286"/>
        <item x="7"/>
        <item x="222"/>
        <item x="157"/>
        <item x="177"/>
        <item x="272"/>
        <item x="296"/>
        <item x="120"/>
        <item x="123"/>
        <item x="91"/>
        <item x="122"/>
        <item x="204"/>
        <item x="332"/>
        <item x="4"/>
        <item x="352"/>
        <item x="176"/>
        <item x="12"/>
        <item x="260"/>
        <item x="142"/>
        <item x="199"/>
        <item x="342"/>
        <item x="239"/>
        <item x="102"/>
        <item x="194"/>
        <item x="11"/>
        <item x="54"/>
        <item x="87"/>
        <item x="59"/>
        <item x="40"/>
        <item x="279"/>
        <item x="92"/>
        <item x="70"/>
        <item x="277"/>
        <item x="192"/>
        <item x="237"/>
        <item x="314"/>
        <item x="155"/>
        <item x="321"/>
        <item x="76"/>
        <item x="220"/>
        <item x="221"/>
        <item x="190"/>
        <item x="337"/>
        <item x="233"/>
        <item x="111"/>
        <item x="132"/>
        <item x="34"/>
        <item x="126"/>
        <item x="308"/>
        <item x="61"/>
        <item x="309"/>
        <item x="253"/>
        <item x="330"/>
        <item x="101"/>
        <item x="335"/>
        <item x="90"/>
        <item x="347"/>
        <item x="144"/>
        <item x="298"/>
        <item x="168"/>
        <item x="290"/>
        <item x="227"/>
        <item x="0"/>
        <item x="181"/>
        <item x="241"/>
        <item x="178"/>
        <item x="103"/>
        <item x="98"/>
        <item x="146"/>
        <item x="232"/>
        <item x="33"/>
        <item x="41"/>
        <item x="32"/>
        <item x="280"/>
        <item x="62"/>
        <item x="163"/>
        <item x="136"/>
        <item x="320"/>
        <item x="249"/>
        <item x="339"/>
        <item x="109"/>
        <item x="252"/>
        <item x="171"/>
        <item x="270"/>
        <item x="55"/>
        <item x="299"/>
        <item x="64"/>
        <item x="211"/>
        <item x="242"/>
        <item x="173"/>
        <item x="18"/>
        <item x="216"/>
        <item x="205"/>
        <item x="169"/>
        <item x="295"/>
        <item x="77"/>
        <item x="118"/>
        <item x="1"/>
        <item x="151"/>
        <item x="153"/>
        <item x="258"/>
        <item x="72"/>
        <item x="75"/>
        <item x="121"/>
        <item x="135"/>
        <item x="58"/>
        <item x="147"/>
        <item x="303"/>
        <item x="234"/>
        <item x="74"/>
        <item x="27"/>
        <item x="50"/>
        <item x="25"/>
        <item x="282"/>
        <item x="261"/>
        <item x="185"/>
        <item x="327"/>
        <item x="184"/>
        <item x="139"/>
        <item x="304"/>
        <item x="131"/>
        <item x="306"/>
        <item x="346"/>
        <item x="267"/>
        <item x="235"/>
        <item x="329"/>
        <item x="22"/>
        <item x="14"/>
        <item x="57"/>
        <item x="343"/>
        <item x="210"/>
        <item x="215"/>
        <item x="262"/>
        <item x="288"/>
        <item x="310"/>
        <item x="152"/>
        <item x="108"/>
        <item x="134"/>
        <item x="159"/>
        <item x="336"/>
        <item x="73"/>
        <item x="141"/>
        <item x="217"/>
        <item x="24"/>
        <item x="158"/>
        <item x="9"/>
        <item x="78"/>
        <item x="30"/>
        <item x="44"/>
        <item x="274"/>
        <item x="326"/>
        <item x="283"/>
        <item x="284"/>
        <item x="318"/>
        <item x="348"/>
        <item x="248"/>
        <item x="254"/>
        <item x="31"/>
        <item x="45"/>
        <item x="8"/>
        <item x="196"/>
        <item x="338"/>
        <item x="317"/>
        <item x="160"/>
        <item x="115"/>
        <item x="307"/>
        <item x="174"/>
        <item x="112"/>
        <item x="88"/>
        <item x="129"/>
        <item x="166"/>
        <item x="328"/>
        <item x="191"/>
        <item x="202"/>
        <item x="79"/>
        <item x="68"/>
        <item x="325"/>
        <item x="351"/>
        <item x="259"/>
        <item x="349"/>
        <item x="197"/>
        <item x="315"/>
        <item x="225"/>
        <item x="107"/>
        <item x="93"/>
        <item x="161"/>
        <item x="36"/>
        <item x="85"/>
        <item x="156"/>
        <item x="116"/>
        <item x="172"/>
        <item x="340"/>
        <item x="15"/>
        <item x="246"/>
        <item x="247"/>
        <item x="180"/>
        <item x="271"/>
        <item x="81"/>
        <item x="281"/>
        <item x="214"/>
        <item x="230"/>
        <item x="198"/>
        <item x="84"/>
        <item x="226"/>
        <item x="170"/>
        <item x="287"/>
        <item x="86"/>
        <item x="71"/>
        <item x="23"/>
        <item x="113"/>
        <item x="243"/>
        <item x="300"/>
        <item x="294"/>
        <item x="43"/>
        <item x="28"/>
        <item x="60"/>
        <item x="175"/>
        <item x="291"/>
        <item x="96"/>
        <item x="289"/>
        <item x="42"/>
        <item x="223"/>
        <item x="278"/>
        <item x="213"/>
        <item x="331"/>
        <item x="94"/>
        <item x="231"/>
        <item x="316"/>
        <item x="29"/>
        <item x="179"/>
        <item x="137"/>
        <item x="167"/>
        <item x="110"/>
        <item x="127"/>
        <item x="203"/>
        <item x="266"/>
        <item x="207"/>
        <item x="312"/>
        <item x="285"/>
        <item x="195"/>
        <item x="65"/>
        <item x="148"/>
        <item x="100"/>
        <item x="164"/>
        <item x="208"/>
        <item x="275"/>
        <item x="345"/>
        <item x="52"/>
        <item x="276"/>
        <item x="350"/>
        <item x="99"/>
        <item x="63"/>
        <item x="219"/>
        <item x="3"/>
        <item x="117"/>
        <item x="218"/>
        <item x="229"/>
        <item x="138"/>
        <item x="269"/>
        <item x="302"/>
        <item x="19"/>
        <item x="106"/>
        <item x="20"/>
        <item x="257"/>
        <item x="67"/>
        <item x="37"/>
        <item x="130"/>
        <item x="255"/>
        <item x="183"/>
        <item x="182"/>
        <item x="228"/>
        <item x="200"/>
        <item x="16"/>
        <item x="149"/>
        <item x="263"/>
        <item x="244"/>
        <item x="154"/>
        <item x="212"/>
        <item x="140"/>
        <item x="313"/>
        <item x="56"/>
        <item x="145"/>
        <item x="224"/>
        <item x="95"/>
        <item x="104"/>
        <item x="189"/>
        <item x="322"/>
        <item x="238"/>
        <item x="80"/>
        <item x="119"/>
        <item x="26"/>
        <item x="319"/>
        <item x="53"/>
        <item x="124"/>
        <item x="48"/>
        <item x="186"/>
        <item x="66"/>
        <item x="13"/>
        <item x="311"/>
        <item x="188"/>
        <item x="51"/>
        <item x="5"/>
        <item x="297"/>
        <item x="324"/>
        <item x="292"/>
        <item x="187"/>
        <item x="46"/>
        <item x="206"/>
        <item x="256"/>
        <item x="83"/>
        <item x="2"/>
        <item x="240"/>
        <item x="69"/>
        <item x="273"/>
        <item x="293"/>
        <item x="114"/>
        <item x="47"/>
        <item x="150"/>
        <item x="82"/>
        <item x="128"/>
        <item x="341"/>
        <item x="301"/>
        <item x="125"/>
        <item x="162"/>
        <item x="333"/>
        <item x="49"/>
        <item x="10"/>
        <item x="38"/>
        <item x="344"/>
        <item x="39"/>
        <item x="105"/>
        <item x="236"/>
        <item x="21"/>
        <item x="323"/>
        <item x="17"/>
        <item t="default"/>
      </items>
    </pivotField>
    <pivotField axis="axisRow" showAll="0">
      <items count="373">
        <item x="241"/>
        <item x="199"/>
        <item x="187"/>
        <item x="331"/>
        <item x="189"/>
        <item x="75"/>
        <item x="268"/>
        <item x="69"/>
        <item x="229"/>
        <item x="150"/>
        <item x="19"/>
        <item x="20"/>
        <item x="264"/>
        <item x="299"/>
        <item x="118"/>
        <item x="319"/>
        <item x="128"/>
        <item x="364"/>
        <item x="318"/>
        <item x="59"/>
        <item x="334"/>
        <item x="60"/>
        <item x="15"/>
        <item x="129"/>
        <item x="203"/>
        <item x="238"/>
        <item x="66"/>
        <item x="262"/>
        <item x="28"/>
        <item x="350"/>
        <item x="132"/>
        <item x="346"/>
        <item x="56"/>
        <item x="216"/>
        <item x="108"/>
        <item x="228"/>
        <item x="213"/>
        <item x="126"/>
        <item x="164"/>
        <item x="63"/>
        <item x="46"/>
        <item x="80"/>
        <item x="326"/>
        <item x="8"/>
        <item x="302"/>
        <item x="122"/>
        <item x="273"/>
        <item x="240"/>
        <item x="195"/>
        <item x="322"/>
        <item x="278"/>
        <item x="327"/>
        <item x="37"/>
        <item x="92"/>
        <item x="167"/>
        <item x="148"/>
        <item x="205"/>
        <item x="134"/>
        <item x="361"/>
        <item x="65"/>
        <item x="219"/>
        <item x="39"/>
        <item x="98"/>
        <item x="89"/>
        <item x="43"/>
        <item x="17"/>
        <item x="358"/>
        <item x="40"/>
        <item x="296"/>
        <item x="345"/>
        <item x="333"/>
        <item x="343"/>
        <item x="91"/>
        <item x="243"/>
        <item x="309"/>
        <item x="85"/>
        <item x="351"/>
        <item x="250"/>
        <item x="305"/>
        <item x="186"/>
        <item x="300"/>
        <item x="147"/>
        <item x="93"/>
        <item x="336"/>
        <item x="130"/>
        <item x="357"/>
        <item x="16"/>
        <item x="102"/>
        <item x="2"/>
        <item x="162"/>
        <item x="289"/>
        <item x="90"/>
        <item x="211"/>
        <item x="45"/>
        <item x="339"/>
        <item x="291"/>
        <item x="301"/>
        <item x="354"/>
        <item x="87"/>
        <item x="49"/>
        <item x="256"/>
        <item x="3"/>
        <item x="172"/>
        <item x="4"/>
        <item x="111"/>
        <item x="145"/>
        <item x="226"/>
        <item x="307"/>
        <item x="310"/>
        <item x="371"/>
        <item x="303"/>
        <item x="1"/>
        <item x="178"/>
        <item x="48"/>
        <item x="286"/>
        <item x="329"/>
        <item x="143"/>
        <item x="125"/>
        <item x="176"/>
        <item x="266"/>
        <item x="292"/>
        <item x="259"/>
        <item x="204"/>
        <item x="360"/>
        <item x="82"/>
        <item x="68"/>
        <item x="297"/>
        <item x="106"/>
        <item x="308"/>
        <item x="234"/>
        <item x="168"/>
        <item x="223"/>
        <item x="330"/>
        <item x="155"/>
        <item x="349"/>
        <item x="159"/>
        <item x="57"/>
        <item x="166"/>
        <item x="29"/>
        <item x="190"/>
        <item x="88"/>
        <item x="363"/>
        <item x="115"/>
        <item x="18"/>
        <item x="0"/>
        <item x="157"/>
        <item x="165"/>
        <item x="355"/>
        <item x="104"/>
        <item x="77"/>
        <item x="55"/>
        <item x="282"/>
        <item x="154"/>
        <item x="246"/>
        <item x="212"/>
        <item x="260"/>
        <item x="160"/>
        <item x="30"/>
        <item x="311"/>
        <item x="70"/>
        <item x="191"/>
        <item x="153"/>
        <item x="103"/>
        <item x="83"/>
        <item x="138"/>
        <item x="325"/>
        <item x="22"/>
        <item x="32"/>
        <item x="217"/>
        <item x="116"/>
        <item x="169"/>
        <item x="5"/>
        <item x="139"/>
        <item x="347"/>
        <item x="21"/>
        <item x="64"/>
        <item x="224"/>
        <item x="287"/>
        <item x="114"/>
        <item x="192"/>
        <item x="220"/>
        <item x="121"/>
        <item x="313"/>
        <item x="295"/>
        <item x="94"/>
        <item x="352"/>
        <item x="141"/>
        <item x="261"/>
        <item x="210"/>
        <item x="76"/>
        <item x="24"/>
        <item x="290"/>
        <item x="78"/>
        <item x="135"/>
        <item x="14"/>
        <item x="215"/>
        <item x="258"/>
        <item x="7"/>
        <item x="237"/>
        <item x="255"/>
        <item x="183"/>
        <item x="123"/>
        <item x="124"/>
        <item x="314"/>
        <item x="10"/>
        <item x="227"/>
        <item x="338"/>
        <item x="197"/>
        <item x="283"/>
        <item x="151"/>
        <item x="284"/>
        <item x="317"/>
        <item x="161"/>
        <item x="13"/>
        <item x="50"/>
        <item x="96"/>
        <item x="342"/>
        <item x="251"/>
        <item x="201"/>
        <item x="44"/>
        <item x="294"/>
        <item x="142"/>
        <item x="174"/>
        <item x="170"/>
        <item x="100"/>
        <item x="61"/>
        <item x="233"/>
        <item x="320"/>
        <item x="263"/>
        <item x="253"/>
        <item x="281"/>
        <item x="225"/>
        <item x="232"/>
        <item x="107"/>
        <item x="367"/>
        <item x="298"/>
        <item x="25"/>
        <item x="127"/>
        <item x="274"/>
        <item x="152"/>
        <item x="67"/>
        <item x="53"/>
        <item x="344"/>
        <item x="34"/>
        <item x="269"/>
        <item x="340"/>
        <item x="36"/>
        <item x="51"/>
        <item x="27"/>
        <item x="38"/>
        <item x="133"/>
        <item x="131"/>
        <item x="179"/>
        <item x="84"/>
        <item x="315"/>
        <item x="188"/>
        <item x="285"/>
        <item x="194"/>
        <item x="304"/>
        <item x="231"/>
        <item x="288"/>
        <item x="62"/>
        <item x="200"/>
        <item x="163"/>
        <item x="267"/>
        <item x="366"/>
        <item x="348"/>
        <item x="270"/>
        <item x="196"/>
        <item x="230"/>
        <item x="136"/>
        <item x="370"/>
        <item x="146"/>
        <item x="353"/>
        <item x="321"/>
        <item x="101"/>
        <item x="180"/>
        <item x="113"/>
        <item x="206"/>
        <item x="245"/>
        <item x="120"/>
        <item x="293"/>
        <item x="182"/>
        <item x="198"/>
        <item x="208"/>
        <item x="277"/>
        <item x="369"/>
        <item x="356"/>
        <item x="365"/>
        <item x="239"/>
        <item x="12"/>
        <item x="235"/>
        <item x="42"/>
        <item x="312"/>
        <item x="272"/>
        <item x="202"/>
        <item x="242"/>
        <item x="328"/>
        <item x="58"/>
        <item x="117"/>
        <item x="149"/>
        <item x="144"/>
        <item x="72"/>
        <item x="177"/>
        <item x="41"/>
        <item x="316"/>
        <item x="362"/>
        <item x="112"/>
        <item x="335"/>
        <item x="6"/>
        <item x="236"/>
        <item x="33"/>
        <item x="265"/>
        <item x="181"/>
        <item x="271"/>
        <item x="105"/>
        <item x="306"/>
        <item x="73"/>
        <item x="257"/>
        <item x="324"/>
        <item x="35"/>
        <item x="323"/>
        <item x="222"/>
        <item x="279"/>
        <item x="280"/>
        <item x="359"/>
        <item x="99"/>
        <item x="158"/>
        <item x="193"/>
        <item x="175"/>
        <item x="332"/>
        <item x="368"/>
        <item x="79"/>
        <item x="249"/>
        <item x="9"/>
        <item x="218"/>
        <item x="74"/>
        <item x="156"/>
        <item x="109"/>
        <item x="247"/>
        <item x="337"/>
        <item x="171"/>
        <item x="341"/>
        <item x="26"/>
        <item x="254"/>
        <item x="11"/>
        <item x="207"/>
        <item x="140"/>
        <item x="86"/>
        <item x="71"/>
        <item x="31"/>
        <item x="185"/>
        <item x="184"/>
        <item x="23"/>
        <item x="248"/>
        <item x="173"/>
        <item x="252"/>
        <item x="54"/>
        <item x="244"/>
        <item x="110"/>
        <item x="137"/>
        <item x="221"/>
        <item x="81"/>
        <item x="119"/>
        <item x="275"/>
        <item x="52"/>
        <item x="97"/>
        <item x="209"/>
        <item x="95"/>
        <item x="276"/>
        <item x="214"/>
        <item x="47"/>
        <item t="default"/>
      </items>
    </pivotField>
    <pivotField showAll="0"/>
    <pivotField axis="axisPage" multipleItemSelectionAllowed="1" showAll="0">
      <items count="492">
        <item h="1" x="408"/>
        <item h="1" x="326"/>
        <item h="1" x="391"/>
        <item h="1" x="208"/>
        <item h="1" x="152"/>
        <item h="1" x="291"/>
        <item h="1" x="241"/>
        <item h="1" x="172"/>
        <item h="1" x="436"/>
        <item h="1" x="402"/>
        <item h="1" x="246"/>
        <item h="1" x="262"/>
        <item h="1" x="48"/>
        <item h="1" x="339"/>
        <item h="1" x="371"/>
        <item h="1" x="359"/>
        <item h="1" x="181"/>
        <item h="1" x="327"/>
        <item h="1" x="260"/>
        <item h="1" x="276"/>
        <item h="1" x="314"/>
        <item h="1" x="238"/>
        <item h="1" x="364"/>
        <item h="1" x="254"/>
        <item h="1" x="10"/>
        <item h="1" x="431"/>
        <item h="1" x="270"/>
        <item h="1" x="60"/>
        <item h="1" x="307"/>
        <item h="1" x="321"/>
        <item h="1" x="383"/>
        <item h="1" x="348"/>
        <item h="1" x="80"/>
        <item h="1" x="139"/>
        <item h="1" x="481"/>
        <item h="1" x="190"/>
        <item h="1" x="288"/>
        <item h="1" x="425"/>
        <item h="1" x="182"/>
        <item h="1" x="272"/>
        <item h="1" x="429"/>
        <item h="1" x="392"/>
        <item h="1" x="332"/>
        <item h="1" x="346"/>
        <item h="1" x="81"/>
        <item h="1" x="353"/>
        <item h="1" x="271"/>
        <item h="1" x="366"/>
        <item h="1" x="433"/>
        <item h="1" x="369"/>
        <item h="1" x="487"/>
        <item h="1" x="248"/>
        <item h="1" x="56"/>
        <item h="1" x="9"/>
        <item h="1" x="352"/>
        <item h="1" x="1"/>
        <item h="1" x="86"/>
        <item h="1" x="54"/>
        <item h="1" x="194"/>
        <item h="1" x="331"/>
        <item h="1" x="107"/>
        <item h="1" x="158"/>
        <item h="1" x="101"/>
        <item h="1" x="245"/>
        <item h="1" x="211"/>
        <item h="1" x="406"/>
        <item h="1" x="111"/>
        <item h="1" x="444"/>
        <item h="1" x="131"/>
        <item h="1" x="298"/>
        <item h="1" x="3"/>
        <item h="1" x="250"/>
        <item h="1" x="394"/>
        <item h="1" x="379"/>
        <item h="1" x="404"/>
        <item h="1" x="108"/>
        <item h="1" x="96"/>
        <item h="1" x="193"/>
        <item h="1" x="41"/>
        <item h="1" x="319"/>
        <item h="1" x="400"/>
        <item h="1" x="452"/>
        <item h="1" x="135"/>
        <item h="1" x="440"/>
        <item h="1" x="284"/>
        <item h="1" x="462"/>
        <item h="1" x="188"/>
        <item h="1" x="453"/>
        <item h="1" x="422"/>
        <item h="1" x="120"/>
        <item h="1" x="102"/>
        <item h="1" x="266"/>
        <item h="1" x="99"/>
        <item h="1" x="315"/>
        <item h="1" x="340"/>
        <item h="1" x="258"/>
        <item h="1" x="464"/>
        <item h="1" x="442"/>
        <item h="1" x="399"/>
        <item h="1" x="154"/>
        <item h="1" x="219"/>
        <item h="1" x="98"/>
        <item h="1" x="387"/>
        <item h="1" x="83"/>
        <item h="1" x="365"/>
        <item h="1" x="449"/>
        <item h="1" x="244"/>
        <item h="1" x="243"/>
        <item h="1" x="205"/>
        <item h="1" x="418"/>
        <item h="1" x="341"/>
        <item h="1" x="251"/>
        <item h="1" x="259"/>
        <item h="1" x="287"/>
        <item h="1" x="486"/>
        <item h="1" x="372"/>
        <item h="1" x="328"/>
        <item h="1" x="484"/>
        <item h="1" x="151"/>
        <item h="1" x="115"/>
        <item h="1" x="413"/>
        <item h="1" x="482"/>
        <item h="1" x="466"/>
        <item h="1" x="68"/>
        <item h="1" x="215"/>
        <item h="1" x="166"/>
        <item h="1" x="202"/>
        <item h="1" x="323"/>
        <item h="1" x="398"/>
        <item h="1" x="477"/>
        <item h="1" x="2"/>
        <item h="1" x="362"/>
        <item h="1" x="113"/>
        <item h="1" x="479"/>
        <item h="1" x="411"/>
        <item h="1" x="344"/>
        <item h="1" x="350"/>
        <item h="1" x="15"/>
        <item h="1" x="273"/>
        <item h="1" x="171"/>
        <item h="1" x="4"/>
        <item h="1" x="480"/>
        <item h="1" x="434"/>
        <item h="1" x="286"/>
        <item h="1" x="489"/>
        <item h="1" x="165"/>
        <item h="1" x="255"/>
        <item h="1" x="356"/>
        <item h="1" x="121"/>
        <item h="1" x="473"/>
        <item h="1" x="82"/>
        <item h="1" x="118"/>
        <item h="1" x="468"/>
        <item h="1" x="357"/>
        <item h="1" x="263"/>
        <item h="1" x="92"/>
        <item h="1" x="483"/>
        <item h="1" x="185"/>
        <item h="1" x="126"/>
        <item h="1" x="441"/>
        <item h="1" x="472"/>
        <item h="1" x="150"/>
        <item h="1" x="470"/>
        <item h="1" x="415"/>
        <item h="1" x="210"/>
        <item h="1" x="73"/>
        <item h="1" x="354"/>
        <item h="1" x="295"/>
        <item h="1" x="338"/>
        <item h="1" x="435"/>
        <item h="1" x="393"/>
        <item h="1" x="420"/>
        <item h="1" x="50"/>
        <item h="1" x="430"/>
        <item h="1" x="8"/>
        <item h="1" x="119"/>
        <item h="1" x="237"/>
        <item h="1" x="416"/>
        <item h="1" x="368"/>
        <item h="1" x="110"/>
        <item h="1" x="370"/>
        <item h="1" x="378"/>
        <item h="1" x="427"/>
        <item h="1" x="428"/>
        <item h="1" x="438"/>
        <item h="1" x="397"/>
        <item h="1" x="225"/>
        <item h="1" x="43"/>
        <item h="1" x="122"/>
        <item h="1" x="275"/>
        <item h="1" x="178"/>
        <item h="1" x="114"/>
        <item h="1" x="301"/>
        <item h="1" x="360"/>
        <item h="1" x="268"/>
        <item h="1" x="252"/>
        <item h="1" x="414"/>
        <item h="1" x="65"/>
        <item h="1" x="445"/>
        <item h="1" x="457"/>
        <item h="1" x="264"/>
        <item h="1" x="103"/>
        <item h="1" x="18"/>
        <item h="1" x="20"/>
        <item h="1" x="299"/>
        <item h="1" x="454"/>
        <item h="1" x="380"/>
        <item h="1" x="87"/>
        <item h="1" x="333"/>
        <item h="1" x="375"/>
        <item h="1" x="395"/>
        <item h="1" x="467"/>
        <item h="1" x="447"/>
        <item h="1" x="358"/>
        <item h="1" x="200"/>
        <item h="1" x="230"/>
        <item h="1" x="385"/>
        <item h="1" x="409"/>
        <item h="1" x="320"/>
        <item h="1" x="293"/>
        <item h="1" x="142"/>
        <item h="1" x="177"/>
        <item h="1" x="224"/>
        <item h="1" x="289"/>
        <item h="1" x="161"/>
        <item h="1" x="191"/>
        <item h="1" x="458"/>
        <item h="1" x="490"/>
        <item h="1" x="367"/>
        <item h="1" x="144"/>
        <item h="1" x="88"/>
        <item h="1" x="396"/>
        <item h="1" x="465"/>
        <item h="1" x="220"/>
        <item h="1" x="94"/>
        <item h="1" x="89"/>
        <item h="1" x="278"/>
        <item h="1" x="424"/>
        <item h="1" x="478"/>
        <item h="1" x="463"/>
        <item h="1" x="136"/>
        <item h="1" x="412"/>
        <item h="1" x="21"/>
        <item h="1" x="377"/>
        <item h="1" x="297"/>
        <item h="1" x="52"/>
        <item h="1" x="129"/>
        <item h="1" x="384"/>
        <item h="1" x="279"/>
        <item h="1" x="361"/>
        <item h="1" x="475"/>
        <item h="1" x="312"/>
        <item h="1" x="305"/>
        <item h="1" x="311"/>
        <item h="1" x="317"/>
        <item h="1" x="318"/>
        <item h="1" x="62"/>
        <item h="1" x="217"/>
        <item h="1" x="446"/>
        <item h="1" x="148"/>
        <item h="1" x="149"/>
        <item h="1" x="39"/>
        <item h="1" x="267"/>
        <item h="1" x="168"/>
        <item h="1" x="240"/>
        <item h="1" x="336"/>
        <item h="1" x="100"/>
        <item h="1" x="337"/>
        <item h="1" x="401"/>
        <item h="1" x="461"/>
        <item h="1" x="14"/>
        <item h="1" x="137"/>
        <item h="1" x="330"/>
        <item h="1" x="426"/>
        <item h="1" x="138"/>
        <item h="1" x="156"/>
        <item h="1" x="33"/>
        <item h="1" x="407"/>
        <item h="1" x="17"/>
        <item h="1" x="381"/>
        <item h="1" x="451"/>
        <item h="1" x="322"/>
        <item h="1" x="164"/>
        <item h="1" x="421"/>
        <item h="1" x="206"/>
        <item h="1" x="386"/>
        <item h="1" x="448"/>
        <item h="1" x="410"/>
        <item h="1" x="40"/>
        <item h="1" x="85"/>
        <item h="1" x="257"/>
        <item h="1" x="349"/>
        <item h="1" x="31"/>
        <item h="1" x="355"/>
        <item h="1" x="363"/>
        <item h="1" x="7"/>
        <item h="1" x="216"/>
        <item h="1" x="390"/>
        <item h="1" x="455"/>
        <item h="1" x="432"/>
        <item h="1" x="38"/>
        <item h="1" x="24"/>
        <item h="1" x="218"/>
        <item h="1" x="116"/>
        <item h="1" x="123"/>
        <item h="1" x="28"/>
        <item h="1" x="30"/>
        <item h="1" x="325"/>
        <item h="1" x="16"/>
        <item h="1" x="471"/>
        <item h="1" x="35"/>
        <item h="1" x="335"/>
        <item h="1" x="313"/>
        <item h="1" x="456"/>
        <item h="1" x="140"/>
        <item h="1" x="300"/>
        <item h="1" x="345"/>
        <item h="1" x="90"/>
        <item h="1" x="373"/>
        <item h="1" x="37"/>
        <item h="1" x="249"/>
        <item h="1" x="221"/>
        <item h="1" x="376"/>
        <item h="1" x="351"/>
        <item h="1" x="310"/>
        <item h="1" x="174"/>
        <item h="1" x="63"/>
        <item h="1" x="231"/>
        <item h="1" x="347"/>
        <item h="1" x="304"/>
        <item h="1" x="476"/>
        <item h="1" x="46"/>
        <item h="1" x="382"/>
        <item h="1" x="488"/>
        <item h="1" x="316"/>
        <item h="1" x="64"/>
        <item h="1" x="459"/>
        <item h="1" x="25"/>
        <item h="1" x="342"/>
        <item h="1" x="343"/>
        <item h="1" x="450"/>
        <item h="1" x="132"/>
        <item h="1" x="460"/>
        <item h="1" x="141"/>
        <item h="1" x="485"/>
        <item h="1" x="117"/>
        <item h="1" x="58"/>
        <item h="1" x="32"/>
        <item h="1" x="61"/>
        <item h="1" x="204"/>
        <item h="1" x="180"/>
        <item h="1" x="302"/>
        <item h="1" x="303"/>
        <item h="1" x="469"/>
        <item h="1" x="213"/>
        <item h="1" x="53"/>
        <item h="1" x="155"/>
        <item h="1" x="195"/>
        <item h="1" x="192"/>
        <item h="1" x="187"/>
        <item h="1" x="203"/>
        <item h="1" x="170"/>
        <item h="1" x="209"/>
        <item h="1" x="66"/>
        <item h="1" x="201"/>
        <item h="1" x="183"/>
        <item h="1" x="228"/>
        <item h="1" x="283"/>
        <item h="1" x="294"/>
        <item h="1" x="145"/>
        <item h="1" x="78"/>
        <item h="1" x="159"/>
        <item h="1" x="261"/>
        <item h="1" x="157"/>
        <item h="1" x="207"/>
        <item h="1" x="419"/>
        <item h="1" x="95"/>
        <item h="1" x="274"/>
        <item h="1" x="388"/>
        <item h="1" x="389"/>
        <item h="1" x="163"/>
        <item h="1" x="169"/>
        <item h="1" x="127"/>
        <item h="1" x="160"/>
        <item h="1" x="71"/>
        <item h="1" x="79"/>
        <item h="1" x="417"/>
        <item h="1" x="403"/>
        <item h="1" x="233"/>
        <item h="1" x="76"/>
        <item h="1" x="290"/>
        <item h="1" x="57"/>
        <item h="1" x="374"/>
        <item h="1" x="125"/>
        <item h="1" x="285"/>
        <item h="1" x="128"/>
        <item h="1" x="324"/>
        <item h="1" x="269"/>
        <item h="1" x="309"/>
        <item h="1" x="226"/>
        <item h="1" x="443"/>
        <item h="1" x="175"/>
        <item h="1" x="134"/>
        <item h="1" x="44"/>
        <item h="1" x="67"/>
        <item h="1" x="34"/>
        <item h="1" x="256"/>
        <item h="1" x="280"/>
        <item h="1" x="59"/>
        <item h="1" x="405"/>
        <item h="1" x="70"/>
        <item h="1" x="214"/>
        <item h="1" x="146"/>
        <item h="1" x="437"/>
        <item h="1" x="232"/>
        <item h="1" x="199"/>
        <item h="1" x="308"/>
        <item h="1" x="474"/>
        <item h="1" x="55"/>
        <item h="1" x="196"/>
        <item h="1" x="197"/>
        <item h="1" x="27"/>
        <item h="1" x="109"/>
        <item h="1" x="296"/>
        <item h="1" x="236"/>
        <item h="1" x="292"/>
        <item h="1" x="51"/>
        <item h="1" x="29"/>
        <item h="1" x="282"/>
        <item h="1" x="277"/>
        <item h="1" x="22"/>
        <item h="1" x="97"/>
        <item h="1" x="26"/>
        <item h="1" x="439"/>
        <item h="1" x="167"/>
        <item h="1" x="45"/>
        <item h="1" x="189"/>
        <item h="1" x="105"/>
        <item h="1" x="106"/>
        <item h="1" x="173"/>
        <item h="1" x="91"/>
        <item h="1" x="36"/>
        <item h="1" x="74"/>
        <item h="1" x="75"/>
        <item h="1" x="423"/>
        <item h="1" x="143"/>
        <item h="1" x="179"/>
        <item h="1" x="133"/>
        <item h="1" x="112"/>
        <item h="1" x="130"/>
        <item h="1" x="329"/>
        <item h="1" x="306"/>
        <item h="1" x="84"/>
        <item h="1" x="281"/>
        <item h="1" x="0"/>
        <item h="1" x="13"/>
        <item h="1" x="93"/>
        <item h="1" x="23"/>
        <item h="1" x="212"/>
        <item h="1" x="11"/>
        <item h="1" x="5"/>
        <item h="1" x="6"/>
        <item h="1" x="239"/>
        <item h="1" x="247"/>
        <item h="1" x="49"/>
        <item h="1" x="72"/>
        <item h="1" x="235"/>
        <item h="1" x="42"/>
        <item h="1" x="77"/>
        <item h="1" x="253"/>
        <item h="1" x="153"/>
        <item h="1" x="222"/>
        <item h="1" x="223"/>
        <item h="1" x="12"/>
        <item h="1" x="47"/>
        <item h="1" x="19"/>
        <item h="1" x="198"/>
        <item h="1" x="186"/>
        <item h="1" x="124"/>
        <item h="1" x="265"/>
        <item h="1" x="184"/>
        <item h="1" x="147"/>
        <item h="1" x="334"/>
        <item h="1" x="227"/>
        <item h="1" x="242"/>
        <item h="1" x="229"/>
        <item h="1" x="69"/>
        <item h="1" x="176"/>
        <item h="1" x="162"/>
        <item h="1" x="234"/>
        <item x="104"/>
        <item t="default"/>
      </items>
    </pivotField>
    <pivotField showAll="0"/>
    <pivotField showAll="0"/>
    <pivotField showAll="0"/>
  </pivotFields>
  <rowFields count="4">
    <field x="0"/>
    <field x="4"/>
    <field x="10"/>
    <field x="9"/>
  </rowFields>
  <rowItems count="5">
    <i>
      <x v="76"/>
    </i>
    <i r="1">
      <x v="33"/>
    </i>
    <i r="2">
      <x v="215"/>
    </i>
    <i r="3">
      <x v="268"/>
    </i>
    <i t="grand">
      <x/>
    </i>
  </rowItems>
  <colItems count="1">
    <i/>
  </colItems>
  <pageFields count="1">
    <pageField fld="1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8"/>
  <sheetViews>
    <sheetView tabSelected="1" topLeftCell="D1" zoomScaleSheetLayoutView="100" workbookViewId="0">
      <selection activeCell="E1" sqref="E1"/>
    </sheetView>
  </sheetViews>
  <sheetFormatPr defaultColWidth="9" defaultRowHeight="15.75" x14ac:dyDescent="0.25"/>
  <cols>
    <col min="1" max="1" width="28.5" customWidth="1"/>
    <col min="3" max="3" width="29.5" customWidth="1"/>
    <col min="8" max="9" width="10.375" bestFit="1" customWidth="1"/>
    <col min="16" max="16" width="10.375" bestFit="1" customWidth="1"/>
    <col min="20" max="20" width="16.5" customWidth="1"/>
    <col min="21" max="21" width="27.625" customWidth="1"/>
    <col min="22" max="22" width="18.625" customWidth="1"/>
    <col min="23" max="23" width="13.5" customWidth="1"/>
  </cols>
  <sheetData>
    <row r="1" spans="1:24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1498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1529</v>
      </c>
      <c r="W1" s="3" t="s">
        <v>1501</v>
      </c>
      <c r="X1" s="3" t="s">
        <v>1502</v>
      </c>
    </row>
    <row r="2" spans="1:24" x14ac:dyDescent="0.25">
      <c r="A2" t="s">
        <v>638</v>
      </c>
      <c r="B2">
        <v>2010</v>
      </c>
      <c r="C2" t="s">
        <v>230</v>
      </c>
      <c r="D2" t="s">
        <v>22</v>
      </c>
      <c r="E2" t="s">
        <v>15</v>
      </c>
      <c r="F2" t="s">
        <v>46</v>
      </c>
      <c r="G2">
        <v>94</v>
      </c>
      <c r="H2">
        <v>18000000</v>
      </c>
      <c r="I2">
        <v>18329466</v>
      </c>
      <c r="J2" t="s">
        <v>298</v>
      </c>
      <c r="K2" t="s">
        <v>401</v>
      </c>
      <c r="L2">
        <v>63000</v>
      </c>
      <c r="M2">
        <v>279179</v>
      </c>
      <c r="N2">
        <v>450</v>
      </c>
      <c r="O2">
        <v>7.6</v>
      </c>
      <c r="P2">
        <v>18329466</v>
      </c>
      <c r="W2" t="str">
        <f>_xlfn.IFS(H2&gt;1000000,"High Budget",H2&gt;=500000,"Medium Budget",H2&lt;500000,"Low Budget")</f>
        <v>High Budget</v>
      </c>
      <c r="X2" t="str">
        <f>IF(AND(L2&gt;15000,M2&gt;10000,O2&gt;6.5),"Good","Average")</f>
        <v>Good</v>
      </c>
    </row>
    <row r="3" spans="1:24" ht="15.75" customHeight="1" x14ac:dyDescent="0.25">
      <c r="A3" t="s">
        <v>639</v>
      </c>
      <c r="B3">
        <v>2010</v>
      </c>
      <c r="C3" t="s">
        <v>33</v>
      </c>
      <c r="D3" t="s">
        <v>22</v>
      </c>
      <c r="E3" t="s">
        <v>15</v>
      </c>
      <c r="F3" t="s">
        <v>46</v>
      </c>
      <c r="G3">
        <v>88</v>
      </c>
      <c r="H3">
        <v>300000</v>
      </c>
      <c r="J3" t="s">
        <v>640</v>
      </c>
      <c r="K3" t="s">
        <v>219</v>
      </c>
      <c r="L3">
        <v>92</v>
      </c>
      <c r="M3">
        <v>554</v>
      </c>
      <c r="N3">
        <v>20</v>
      </c>
      <c r="O3">
        <v>5.2</v>
      </c>
      <c r="P3">
        <v>60438751</v>
      </c>
      <c r="Q3" s="7" t="s">
        <v>1500</v>
      </c>
      <c r="R3" s="7"/>
      <c r="S3" s="7"/>
      <c r="T3" s="7"/>
      <c r="U3" s="7"/>
      <c r="V3" s="7"/>
      <c r="W3" t="str">
        <f t="shared" ref="W3:W66" si="0">_xlfn.IFS(H3&gt;1000000,"High Budget",H3&gt;=500000,"Medium Budget",H3&lt;500000,"Low Budget")</f>
        <v>Low Budget</v>
      </c>
      <c r="X3" t="str">
        <f t="shared" ref="X3:X66" si="1">IF(AND(L3&gt;15000,M3&gt;10000,O3&gt;6.5),"Good","Average")</f>
        <v>Average</v>
      </c>
    </row>
    <row r="4" spans="1:24" x14ac:dyDescent="0.25">
      <c r="A4" t="s">
        <v>641</v>
      </c>
      <c r="B4">
        <v>2010</v>
      </c>
      <c r="C4" t="s">
        <v>28</v>
      </c>
      <c r="D4" t="s">
        <v>19</v>
      </c>
      <c r="E4" t="s">
        <v>20</v>
      </c>
      <c r="F4" t="s">
        <v>24</v>
      </c>
      <c r="G4">
        <v>119</v>
      </c>
      <c r="H4">
        <v>400000</v>
      </c>
      <c r="I4">
        <v>59774</v>
      </c>
      <c r="J4" t="s">
        <v>349</v>
      </c>
      <c r="K4" t="s">
        <v>642</v>
      </c>
      <c r="L4">
        <v>2000</v>
      </c>
      <c r="M4">
        <v>4212</v>
      </c>
      <c r="N4">
        <v>76</v>
      </c>
      <c r="O4">
        <v>6.8</v>
      </c>
      <c r="P4">
        <v>59774</v>
      </c>
      <c r="W4" t="str">
        <f t="shared" si="0"/>
        <v>Low Budget</v>
      </c>
      <c r="X4" t="str">
        <f t="shared" si="1"/>
        <v>Average</v>
      </c>
    </row>
    <row r="5" spans="1:24" x14ac:dyDescent="0.25">
      <c r="A5" t="s">
        <v>643</v>
      </c>
      <c r="B5">
        <v>2010</v>
      </c>
      <c r="C5" t="s">
        <v>197</v>
      </c>
      <c r="D5" t="s">
        <v>22</v>
      </c>
      <c r="E5" t="s">
        <v>15</v>
      </c>
      <c r="F5" t="s">
        <v>46</v>
      </c>
      <c r="G5">
        <v>80</v>
      </c>
      <c r="H5">
        <v>2500000</v>
      </c>
      <c r="I5">
        <v>99851</v>
      </c>
      <c r="J5" t="s">
        <v>644</v>
      </c>
      <c r="K5" t="s">
        <v>645</v>
      </c>
      <c r="L5">
        <v>0</v>
      </c>
      <c r="M5">
        <v>1138</v>
      </c>
      <c r="N5">
        <v>28</v>
      </c>
      <c r="O5">
        <v>7.1</v>
      </c>
      <c r="P5">
        <v>99851</v>
      </c>
      <c r="W5" t="str">
        <f t="shared" si="0"/>
        <v>High Budget</v>
      </c>
      <c r="X5" t="str">
        <f t="shared" si="1"/>
        <v>Average</v>
      </c>
    </row>
    <row r="6" spans="1:24" x14ac:dyDescent="0.25">
      <c r="A6" t="s">
        <v>646</v>
      </c>
      <c r="B6">
        <v>2010</v>
      </c>
      <c r="C6" t="s">
        <v>189</v>
      </c>
      <c r="D6" t="s">
        <v>22</v>
      </c>
      <c r="E6" t="s">
        <v>56</v>
      </c>
      <c r="F6" t="s">
        <v>32</v>
      </c>
      <c r="G6">
        <v>88</v>
      </c>
      <c r="H6">
        <v>500000</v>
      </c>
      <c r="J6" t="s">
        <v>647</v>
      </c>
      <c r="K6" t="s">
        <v>135</v>
      </c>
      <c r="L6">
        <v>0</v>
      </c>
      <c r="M6">
        <v>5385</v>
      </c>
      <c r="N6">
        <v>56</v>
      </c>
      <c r="O6">
        <v>6.1</v>
      </c>
      <c r="P6">
        <v>60438751</v>
      </c>
      <c r="W6" t="str">
        <f t="shared" si="0"/>
        <v>Medium Budget</v>
      </c>
      <c r="X6" t="str">
        <f t="shared" si="1"/>
        <v>Average</v>
      </c>
    </row>
    <row r="7" spans="1:24" x14ac:dyDescent="0.25">
      <c r="A7" t="s">
        <v>648</v>
      </c>
      <c r="B7">
        <v>2010</v>
      </c>
      <c r="C7" t="s">
        <v>409</v>
      </c>
      <c r="D7" t="s">
        <v>22</v>
      </c>
      <c r="E7" t="s">
        <v>15</v>
      </c>
      <c r="F7" t="s">
        <v>32</v>
      </c>
      <c r="G7">
        <v>108</v>
      </c>
      <c r="H7">
        <v>200000000</v>
      </c>
      <c r="I7">
        <v>334185206</v>
      </c>
      <c r="J7" t="s">
        <v>184</v>
      </c>
      <c r="K7" t="s">
        <v>149</v>
      </c>
      <c r="L7">
        <v>24000</v>
      </c>
      <c r="M7">
        <v>306320</v>
      </c>
      <c r="N7">
        <v>451</v>
      </c>
      <c r="O7">
        <v>6.5</v>
      </c>
      <c r="P7">
        <v>334185206</v>
      </c>
      <c r="R7" s="8" t="s">
        <v>1503</v>
      </c>
      <c r="S7" s="8"/>
      <c r="T7" s="8"/>
      <c r="U7" s="8"/>
      <c r="W7" t="str">
        <f t="shared" si="0"/>
        <v>High Budget</v>
      </c>
      <c r="X7" t="str">
        <f t="shared" si="1"/>
        <v>Average</v>
      </c>
    </row>
    <row r="8" spans="1:24" x14ac:dyDescent="0.25">
      <c r="A8" t="s">
        <v>648</v>
      </c>
      <c r="B8">
        <v>2010</v>
      </c>
      <c r="C8" t="s">
        <v>409</v>
      </c>
      <c r="D8" t="s">
        <v>22</v>
      </c>
      <c r="E8" t="s">
        <v>15</v>
      </c>
      <c r="F8" t="s">
        <v>32</v>
      </c>
      <c r="G8">
        <v>108</v>
      </c>
      <c r="H8">
        <v>200000000</v>
      </c>
      <c r="I8">
        <v>334185206</v>
      </c>
      <c r="J8" t="s">
        <v>184</v>
      </c>
      <c r="K8" t="s">
        <v>149</v>
      </c>
      <c r="L8">
        <v>24000</v>
      </c>
      <c r="M8">
        <v>306336</v>
      </c>
      <c r="N8">
        <v>451</v>
      </c>
      <c r="O8">
        <v>6.5</v>
      </c>
      <c r="P8">
        <v>334185206</v>
      </c>
      <c r="Q8" s="4" t="s">
        <v>1504</v>
      </c>
      <c r="R8" s="4" t="s">
        <v>4</v>
      </c>
      <c r="W8" t="str">
        <f t="shared" si="0"/>
        <v>High Budget</v>
      </c>
      <c r="X8" t="str">
        <f t="shared" si="1"/>
        <v>Average</v>
      </c>
    </row>
    <row r="9" spans="1:24" x14ac:dyDescent="0.25">
      <c r="A9" t="s">
        <v>649</v>
      </c>
      <c r="B9">
        <v>2010</v>
      </c>
      <c r="C9" t="s">
        <v>650</v>
      </c>
      <c r="D9" t="s">
        <v>22</v>
      </c>
      <c r="E9" t="s">
        <v>15</v>
      </c>
      <c r="F9" t="s">
        <v>46</v>
      </c>
      <c r="G9">
        <v>101</v>
      </c>
      <c r="H9">
        <v>10000000</v>
      </c>
      <c r="I9">
        <v>578382</v>
      </c>
      <c r="J9" t="s">
        <v>651</v>
      </c>
      <c r="K9" t="s">
        <v>391</v>
      </c>
      <c r="L9">
        <v>0</v>
      </c>
      <c r="M9">
        <v>41249</v>
      </c>
      <c r="N9">
        <v>140</v>
      </c>
      <c r="O9">
        <v>6.3</v>
      </c>
      <c r="P9">
        <v>578382</v>
      </c>
      <c r="Q9">
        <f>COUNTIF($E$2:$E$501,$R$9)</f>
        <v>372</v>
      </c>
      <c r="R9" s="4" t="s">
        <v>15</v>
      </c>
      <c r="T9" s="4" t="s">
        <v>1505</v>
      </c>
      <c r="W9" t="str">
        <f t="shared" si="0"/>
        <v>High Budget</v>
      </c>
      <c r="X9" t="str">
        <f t="shared" si="1"/>
        <v>Average</v>
      </c>
    </row>
    <row r="10" spans="1:24" x14ac:dyDescent="0.25">
      <c r="A10" t="s">
        <v>652</v>
      </c>
      <c r="B10">
        <v>2010</v>
      </c>
      <c r="C10" t="s">
        <v>393</v>
      </c>
      <c r="D10" t="s">
        <v>22</v>
      </c>
      <c r="E10" t="s">
        <v>15</v>
      </c>
      <c r="F10" t="s">
        <v>32</v>
      </c>
      <c r="G10">
        <v>90</v>
      </c>
      <c r="H10">
        <v>20000000</v>
      </c>
      <c r="I10">
        <v>25077977</v>
      </c>
      <c r="J10" t="s">
        <v>653</v>
      </c>
      <c r="K10" t="s">
        <v>406</v>
      </c>
      <c r="L10">
        <v>0</v>
      </c>
      <c r="M10">
        <v>10986</v>
      </c>
      <c r="N10">
        <v>84</v>
      </c>
      <c r="O10">
        <v>5.3</v>
      </c>
      <c r="P10">
        <v>25077977</v>
      </c>
      <c r="R10">
        <f>IF(ROWS($Q$10:Q10)&lt;=$Q$9,INDEX($P$2:$P$501,_xlfn.AGGREGATE(15,3,($E$2:$E$501=$R$9)/($E$2:$E$501=$R$9)*(ROW($E$2:$E$501)-ROW($E$1)),ROWS($Q$10:Q10))),"")</f>
        <v>18329466</v>
      </c>
      <c r="T10" t="s">
        <v>15</v>
      </c>
      <c r="W10" t="str">
        <f t="shared" si="0"/>
        <v>High Budget</v>
      </c>
      <c r="X10" t="str">
        <f t="shared" si="1"/>
        <v>Average</v>
      </c>
    </row>
    <row r="11" spans="1:24" x14ac:dyDescent="0.25">
      <c r="A11" t="s">
        <v>654</v>
      </c>
      <c r="B11">
        <v>2010</v>
      </c>
      <c r="C11" t="s">
        <v>23</v>
      </c>
      <c r="D11" t="s">
        <v>22</v>
      </c>
      <c r="E11" t="s">
        <v>15</v>
      </c>
      <c r="F11" t="s">
        <v>46</v>
      </c>
      <c r="G11">
        <v>124</v>
      </c>
      <c r="H11">
        <v>1700000</v>
      </c>
      <c r="I11">
        <v>183490</v>
      </c>
      <c r="J11" t="s">
        <v>289</v>
      </c>
      <c r="K11" t="s">
        <v>655</v>
      </c>
      <c r="L11">
        <v>594</v>
      </c>
      <c r="M11">
        <v>463</v>
      </c>
      <c r="N11">
        <v>35</v>
      </c>
      <c r="O11">
        <v>5.8</v>
      </c>
      <c r="P11">
        <v>183490</v>
      </c>
      <c r="R11">
        <f>IF(ROWS($Q$10:Q11)&lt;=$Q$9,INDEX($P$2:$P$501,_xlfn.AGGREGATE(15,3,($E$2:$E$501=$R$9)/($E$2:$E$501=$R$9)*(ROW($E$2:$E$501)-ROW($E$1)),ROWS($Q$10:Q11))),"")</f>
        <v>60438751</v>
      </c>
      <c r="T11" t="s">
        <v>20</v>
      </c>
      <c r="W11" t="str">
        <f t="shared" si="0"/>
        <v>High Budget</v>
      </c>
      <c r="X11" t="str">
        <f t="shared" si="1"/>
        <v>Average</v>
      </c>
    </row>
    <row r="12" spans="1:24" x14ac:dyDescent="0.25">
      <c r="A12" t="s">
        <v>656</v>
      </c>
      <c r="B12">
        <v>2010</v>
      </c>
      <c r="C12" t="s">
        <v>28</v>
      </c>
      <c r="D12" t="s">
        <v>22</v>
      </c>
      <c r="E12" t="s">
        <v>15</v>
      </c>
      <c r="F12" t="s">
        <v>46</v>
      </c>
      <c r="G12">
        <v>98</v>
      </c>
      <c r="H12">
        <v>300000</v>
      </c>
      <c r="J12" t="s">
        <v>657</v>
      </c>
      <c r="K12" t="s">
        <v>463</v>
      </c>
      <c r="L12">
        <v>7</v>
      </c>
      <c r="M12">
        <v>95</v>
      </c>
      <c r="N12">
        <v>8</v>
      </c>
      <c r="O12">
        <v>7.2</v>
      </c>
      <c r="P12">
        <v>60438751</v>
      </c>
      <c r="R12">
        <f>IF(ROWS($Q$10:Q12)&lt;=$Q$9,INDEX($P$2:$P$501,_xlfn.AGGREGATE(15,3,($E$2:$E$501=$R$9)/($E$2:$E$501=$R$9)*(ROW($E$2:$E$501)-ROW($E$1)),ROWS($Q$10:Q12))),"")</f>
        <v>99851</v>
      </c>
      <c r="T12" t="s">
        <v>56</v>
      </c>
      <c r="W12" t="str">
        <f t="shared" si="0"/>
        <v>Low Budget</v>
      </c>
      <c r="X12" t="str">
        <f t="shared" si="1"/>
        <v>Average</v>
      </c>
    </row>
    <row r="13" spans="1:24" x14ac:dyDescent="0.25">
      <c r="A13" t="s">
        <v>680</v>
      </c>
      <c r="B13">
        <v>2011</v>
      </c>
      <c r="C13" t="s">
        <v>155</v>
      </c>
      <c r="D13" t="s">
        <v>22</v>
      </c>
      <c r="E13" t="s">
        <v>342</v>
      </c>
      <c r="F13" t="s">
        <v>60</v>
      </c>
      <c r="G13">
        <v>94</v>
      </c>
      <c r="H13">
        <v>17000000</v>
      </c>
      <c r="I13">
        <v>56816662</v>
      </c>
      <c r="J13" t="s">
        <v>77</v>
      </c>
      <c r="K13" t="s">
        <v>229</v>
      </c>
      <c r="L13">
        <v>78000</v>
      </c>
      <c r="M13">
        <v>301149</v>
      </c>
      <c r="N13">
        <v>487</v>
      </c>
      <c r="O13">
        <v>7.7</v>
      </c>
      <c r="P13">
        <v>56816662</v>
      </c>
      <c r="R13">
        <f>IF(ROWS($Q$10:Q13)&lt;=$Q$9,INDEX($P$2:$P$501,_xlfn.AGGREGATE(15,3,($E$2:$E$501=$R$9)/($E$2:$E$501=$R$9)*(ROW($E$2:$E$501)-ROW($E$1)),ROWS($Q$10:Q13))),"")</f>
        <v>334185206</v>
      </c>
      <c r="T13" t="s">
        <v>342</v>
      </c>
      <c r="W13" t="str">
        <f t="shared" si="0"/>
        <v>High Budget</v>
      </c>
      <c r="X13" t="str">
        <f t="shared" si="1"/>
        <v>Good</v>
      </c>
    </row>
    <row r="14" spans="1:24" x14ac:dyDescent="0.25">
      <c r="A14" t="s">
        <v>681</v>
      </c>
      <c r="B14">
        <v>2011</v>
      </c>
      <c r="C14" t="s">
        <v>48</v>
      </c>
      <c r="D14" t="s">
        <v>22</v>
      </c>
      <c r="E14" t="s">
        <v>15</v>
      </c>
      <c r="F14" t="s">
        <v>60</v>
      </c>
      <c r="G14">
        <v>133</v>
      </c>
      <c r="H14">
        <v>145000000</v>
      </c>
      <c r="I14">
        <v>209364921</v>
      </c>
      <c r="J14" t="s">
        <v>374</v>
      </c>
      <c r="K14" t="s">
        <v>143</v>
      </c>
      <c r="L14">
        <v>35000</v>
      </c>
      <c r="M14">
        <v>365104</v>
      </c>
      <c r="N14">
        <v>432</v>
      </c>
      <c r="O14">
        <v>7.4</v>
      </c>
      <c r="P14">
        <v>209364921</v>
      </c>
      <c r="R14">
        <f>IF(ROWS($Q$10:Q14)&lt;=$Q$9,INDEX($P$2:$P$501,_xlfn.AGGREGATE(15,3,($E$2:$E$501=$R$9)/($E$2:$E$501=$R$9)*(ROW($E$2:$E$501)-ROW($E$1)),ROWS($Q$10:Q14))),"")</f>
        <v>334185206</v>
      </c>
      <c r="T14" t="s">
        <v>517</v>
      </c>
      <c r="W14" t="str">
        <f t="shared" si="0"/>
        <v>High Budget</v>
      </c>
      <c r="X14" t="str">
        <f t="shared" si="1"/>
        <v>Good</v>
      </c>
    </row>
    <row r="15" spans="1:24" x14ac:dyDescent="0.25">
      <c r="A15" t="s">
        <v>682</v>
      </c>
      <c r="B15">
        <v>2011</v>
      </c>
      <c r="C15" t="s">
        <v>115</v>
      </c>
      <c r="D15" t="s">
        <v>22</v>
      </c>
      <c r="E15" t="s">
        <v>15</v>
      </c>
      <c r="F15" t="s">
        <v>60</v>
      </c>
      <c r="G15">
        <v>133</v>
      </c>
      <c r="H15">
        <v>50000000</v>
      </c>
      <c r="I15">
        <v>75605492</v>
      </c>
      <c r="J15" t="s">
        <v>511</v>
      </c>
      <c r="K15" t="s">
        <v>301</v>
      </c>
      <c r="L15">
        <v>27000</v>
      </c>
      <c r="M15">
        <v>283563</v>
      </c>
      <c r="N15">
        <v>419</v>
      </c>
      <c r="O15">
        <v>7.6</v>
      </c>
      <c r="P15">
        <v>75605492</v>
      </c>
      <c r="R15">
        <f>IF(ROWS($Q$10:Q15)&lt;=$Q$9,INDEX($P$2:$P$501,_xlfn.AGGREGATE(15,3,($E$2:$E$501=$R$9)/($E$2:$E$501=$R$9)*(ROW($E$2:$E$501)-ROW($E$1)),ROWS($Q$10:Q15))),"")</f>
        <v>578382</v>
      </c>
      <c r="T15" t="s">
        <v>43</v>
      </c>
      <c r="W15" t="str">
        <f t="shared" si="0"/>
        <v>High Budget</v>
      </c>
      <c r="X15" t="str">
        <f t="shared" si="1"/>
        <v>Good</v>
      </c>
    </row>
    <row r="16" spans="1:24" x14ac:dyDescent="0.25">
      <c r="A16" t="s">
        <v>683</v>
      </c>
      <c r="B16">
        <v>2011</v>
      </c>
      <c r="C16" t="s">
        <v>510</v>
      </c>
      <c r="D16" t="s">
        <v>22</v>
      </c>
      <c r="E16" t="s">
        <v>517</v>
      </c>
      <c r="F16" t="s">
        <v>32</v>
      </c>
      <c r="G16">
        <v>109</v>
      </c>
      <c r="H16">
        <v>20000000</v>
      </c>
      <c r="I16">
        <v>23179303</v>
      </c>
      <c r="J16" t="s">
        <v>529</v>
      </c>
      <c r="K16" t="s">
        <v>659</v>
      </c>
      <c r="L16">
        <v>6000</v>
      </c>
      <c r="M16">
        <v>32951</v>
      </c>
      <c r="N16">
        <v>94</v>
      </c>
      <c r="O16">
        <v>5.8</v>
      </c>
      <c r="P16">
        <v>23179303</v>
      </c>
      <c r="R16">
        <f>IF(ROWS($Q$10:Q16)&lt;=$Q$9,INDEX($P$2:$P$501,_xlfn.AGGREGATE(15,3,($E$2:$E$501=$R$9)/($E$2:$E$501=$R$9)*(ROW($E$2:$E$501)-ROW($E$1)),ROWS($Q$10:Q16))),"")</f>
        <v>25077977</v>
      </c>
      <c r="T16" t="s">
        <v>724</v>
      </c>
      <c r="W16" t="str">
        <f t="shared" si="0"/>
        <v>High Budget</v>
      </c>
      <c r="X16" t="str">
        <f t="shared" si="1"/>
        <v>Average</v>
      </c>
    </row>
    <row r="17" spans="1:24" x14ac:dyDescent="0.25">
      <c r="A17" t="s">
        <v>686</v>
      </c>
      <c r="B17">
        <v>2011</v>
      </c>
      <c r="C17" t="s">
        <v>687</v>
      </c>
      <c r="D17" t="s">
        <v>22</v>
      </c>
      <c r="E17" t="s">
        <v>15</v>
      </c>
      <c r="F17" t="s">
        <v>46</v>
      </c>
      <c r="G17">
        <v>97</v>
      </c>
      <c r="H17">
        <v>300000</v>
      </c>
      <c r="J17" t="s">
        <v>688</v>
      </c>
      <c r="K17" t="s">
        <v>303</v>
      </c>
      <c r="L17">
        <v>0</v>
      </c>
      <c r="M17">
        <v>4550</v>
      </c>
      <c r="N17">
        <v>131</v>
      </c>
      <c r="O17">
        <v>6.4</v>
      </c>
      <c r="P17">
        <v>60438751</v>
      </c>
      <c r="R17">
        <f>IF(ROWS($Q$10:Q17)&lt;=$Q$9,INDEX($P$2:$P$501,_xlfn.AGGREGATE(15,3,($E$2:$E$501=$R$9)/($E$2:$E$501=$R$9)*(ROW($E$2:$E$501)-ROW($E$1)),ROWS($Q$10:Q17))),"")</f>
        <v>183490</v>
      </c>
      <c r="T17" t="s">
        <v>181</v>
      </c>
      <c r="W17" t="str">
        <f t="shared" si="0"/>
        <v>Low Budget</v>
      </c>
      <c r="X17" t="str">
        <f t="shared" si="1"/>
        <v>Average</v>
      </c>
    </row>
    <row r="18" spans="1:24" x14ac:dyDescent="0.25">
      <c r="A18" t="s">
        <v>689</v>
      </c>
      <c r="B18">
        <v>2011</v>
      </c>
      <c r="C18" t="s">
        <v>28</v>
      </c>
      <c r="D18" t="s">
        <v>22</v>
      </c>
      <c r="E18" t="s">
        <v>15</v>
      </c>
      <c r="F18" t="s">
        <v>60</v>
      </c>
      <c r="G18">
        <v>112</v>
      </c>
      <c r="H18">
        <v>35000000</v>
      </c>
      <c r="I18">
        <v>39026186</v>
      </c>
      <c r="J18" t="s">
        <v>421</v>
      </c>
      <c r="K18" t="s">
        <v>679</v>
      </c>
      <c r="L18">
        <v>13000</v>
      </c>
      <c r="M18">
        <v>48019</v>
      </c>
      <c r="N18">
        <v>128</v>
      </c>
      <c r="O18">
        <v>5.9</v>
      </c>
      <c r="P18">
        <v>39026186</v>
      </c>
      <c r="R18">
        <f>IF(ROWS($Q$10:Q18)&lt;=$Q$9,INDEX($P$2:$P$501,_xlfn.AGGREGATE(15,3,($E$2:$E$501=$R$9)/($E$2:$E$501=$R$9)*(ROW($E$2:$E$501)-ROW($E$1)),ROWS($Q$10:Q18))),"")</f>
        <v>60438751</v>
      </c>
      <c r="T18" t="s">
        <v>476</v>
      </c>
      <c r="W18" t="str">
        <f t="shared" si="0"/>
        <v>High Budget</v>
      </c>
      <c r="X18" t="str">
        <f t="shared" si="1"/>
        <v>Average</v>
      </c>
    </row>
    <row r="19" spans="1:24" x14ac:dyDescent="0.25">
      <c r="A19" t="s">
        <v>690</v>
      </c>
      <c r="B19">
        <v>2011</v>
      </c>
      <c r="C19" t="s">
        <v>691</v>
      </c>
      <c r="D19" t="s">
        <v>22</v>
      </c>
      <c r="E19" t="s">
        <v>15</v>
      </c>
      <c r="F19" t="s">
        <v>32</v>
      </c>
      <c r="G19">
        <v>106</v>
      </c>
      <c r="H19">
        <v>18000000</v>
      </c>
      <c r="I19">
        <v>43853424</v>
      </c>
      <c r="J19" t="s">
        <v>492</v>
      </c>
      <c r="K19" t="s">
        <v>124</v>
      </c>
      <c r="L19">
        <v>15000</v>
      </c>
      <c r="M19">
        <v>35514</v>
      </c>
      <c r="N19">
        <v>110</v>
      </c>
      <c r="O19">
        <v>7.1</v>
      </c>
      <c r="P19">
        <v>43853424</v>
      </c>
      <c r="R19">
        <f>IF(ROWS($Q$10:Q19)&lt;=$Q$9,INDEX($P$2:$P$501,_xlfn.AGGREGATE(15,3,($E$2:$E$501=$R$9)/($E$2:$E$501=$R$9)*(ROW($E$2:$E$501)-ROW($E$1)),ROWS($Q$10:Q19))),"")</f>
        <v>209364921</v>
      </c>
      <c r="T19" t="s">
        <v>761</v>
      </c>
      <c r="W19" t="str">
        <f t="shared" si="0"/>
        <v>High Budget</v>
      </c>
      <c r="X19" t="str">
        <f t="shared" si="1"/>
        <v>Average</v>
      </c>
    </row>
    <row r="20" spans="1:24" x14ac:dyDescent="0.25">
      <c r="A20" t="s">
        <v>693</v>
      </c>
      <c r="B20">
        <v>2011</v>
      </c>
      <c r="C20" t="s">
        <v>310</v>
      </c>
      <c r="D20" t="s">
        <v>22</v>
      </c>
      <c r="E20" t="s">
        <v>15</v>
      </c>
      <c r="F20" t="s">
        <v>46</v>
      </c>
      <c r="G20">
        <v>85</v>
      </c>
      <c r="H20">
        <v>280000</v>
      </c>
      <c r="I20">
        <v>405614</v>
      </c>
      <c r="J20" t="s">
        <v>694</v>
      </c>
      <c r="K20" t="s">
        <v>673</v>
      </c>
      <c r="L20">
        <v>0</v>
      </c>
      <c r="M20">
        <v>15775</v>
      </c>
      <c r="N20">
        <v>136</v>
      </c>
      <c r="O20">
        <v>6.7</v>
      </c>
      <c r="P20">
        <v>405614</v>
      </c>
      <c r="R20">
        <f>IF(ROWS($Q$10:Q20)&lt;=$Q$9,INDEX($P$2:$P$501,_xlfn.AGGREGATE(15,3,($E$2:$E$501=$R$9)/($E$2:$E$501=$R$9)*(ROW($E$2:$E$501)-ROW($E$1)),ROWS($Q$10:Q20))),"")</f>
        <v>75605492</v>
      </c>
      <c r="T20" t="s">
        <v>796</v>
      </c>
      <c r="W20" t="str">
        <f t="shared" si="0"/>
        <v>Low Budget</v>
      </c>
      <c r="X20" t="str">
        <f t="shared" si="1"/>
        <v>Average</v>
      </c>
    </row>
    <row r="21" spans="1:24" x14ac:dyDescent="0.25">
      <c r="A21" t="s">
        <v>695</v>
      </c>
      <c r="B21">
        <v>2011</v>
      </c>
      <c r="C21" t="s">
        <v>312</v>
      </c>
      <c r="D21" t="s">
        <v>22</v>
      </c>
      <c r="E21" t="s">
        <v>15</v>
      </c>
      <c r="F21" t="s">
        <v>60</v>
      </c>
      <c r="G21">
        <v>93</v>
      </c>
      <c r="H21">
        <v>32000000</v>
      </c>
      <c r="I21">
        <v>54696902</v>
      </c>
      <c r="J21" t="s">
        <v>625</v>
      </c>
      <c r="K21" t="s">
        <v>408</v>
      </c>
      <c r="L21">
        <v>56000</v>
      </c>
      <c r="M21">
        <v>379462</v>
      </c>
      <c r="N21">
        <v>522</v>
      </c>
      <c r="O21">
        <v>7.5</v>
      </c>
      <c r="P21">
        <v>54696902</v>
      </c>
      <c r="R21">
        <f>IF(ROWS($Q$10:Q21)&lt;=$Q$9,INDEX($P$2:$P$501,_xlfn.AGGREGATE(15,3,($E$2:$E$501=$R$9)/($E$2:$E$501=$R$9)*(ROW($E$2:$E$501)-ROW($E$1)),ROWS($Q$10:Q21))),"")</f>
        <v>60438751</v>
      </c>
      <c r="T21" t="s">
        <v>113</v>
      </c>
      <c r="W21" t="str">
        <f t="shared" si="0"/>
        <v>High Budget</v>
      </c>
      <c r="X21" t="str">
        <f t="shared" si="1"/>
        <v>Good</v>
      </c>
    </row>
    <row r="22" spans="1:24" x14ac:dyDescent="0.25">
      <c r="A22" t="s">
        <v>696</v>
      </c>
      <c r="B22">
        <v>2011</v>
      </c>
      <c r="C22" t="s">
        <v>215</v>
      </c>
      <c r="D22" t="s">
        <v>22</v>
      </c>
      <c r="E22" t="s">
        <v>15</v>
      </c>
      <c r="F22" t="s">
        <v>32</v>
      </c>
      <c r="G22">
        <v>89</v>
      </c>
      <c r="H22">
        <v>27000000</v>
      </c>
      <c r="I22">
        <v>38536376</v>
      </c>
      <c r="J22" t="s">
        <v>223</v>
      </c>
      <c r="K22" t="s">
        <v>283</v>
      </c>
      <c r="L22">
        <v>0</v>
      </c>
      <c r="M22">
        <v>15866</v>
      </c>
      <c r="N22">
        <v>76</v>
      </c>
      <c r="O22">
        <v>3.6</v>
      </c>
      <c r="P22">
        <v>38536376</v>
      </c>
      <c r="R22">
        <f>IF(ROWS($Q$10:Q22)&lt;=$Q$9,INDEX($P$2:$P$501,_xlfn.AGGREGATE(15,3,($E$2:$E$501=$R$9)/($E$2:$E$501=$R$9)*(ROW($E$2:$E$501)-ROW($E$1)),ROWS($Q$10:Q22))),"")</f>
        <v>39026186</v>
      </c>
      <c r="T22" t="s">
        <v>343</v>
      </c>
      <c r="W22" t="str">
        <f t="shared" si="0"/>
        <v>High Budget</v>
      </c>
      <c r="X22" t="str">
        <f t="shared" si="1"/>
        <v>Average</v>
      </c>
    </row>
    <row r="23" spans="1:24" x14ac:dyDescent="0.25">
      <c r="A23" t="s">
        <v>697</v>
      </c>
      <c r="B23">
        <v>2011</v>
      </c>
      <c r="C23" t="s">
        <v>178</v>
      </c>
      <c r="D23" t="s">
        <v>22</v>
      </c>
      <c r="E23" t="s">
        <v>15</v>
      </c>
      <c r="F23" t="s">
        <v>46</v>
      </c>
      <c r="G23">
        <v>110</v>
      </c>
      <c r="H23">
        <v>25000000</v>
      </c>
      <c r="I23">
        <v>10324441</v>
      </c>
      <c r="J23" t="s">
        <v>362</v>
      </c>
      <c r="K23" t="s">
        <v>429</v>
      </c>
      <c r="L23">
        <v>7000</v>
      </c>
      <c r="M23">
        <v>27117</v>
      </c>
      <c r="N23">
        <v>190</v>
      </c>
      <c r="O23">
        <v>5.8</v>
      </c>
      <c r="P23">
        <v>10324441</v>
      </c>
      <c r="R23">
        <f>IF(ROWS($Q$10:Q23)&lt;=$Q$9,INDEX($P$2:$P$501,_xlfn.AGGREGATE(15,3,($E$2:$E$501=$R$9)/($E$2:$E$501=$R$9)*(ROW($E$2:$E$501)-ROW($E$1)),ROWS($Q$10:Q23))),"")</f>
        <v>43853424</v>
      </c>
      <c r="T23" t="s">
        <v>339</v>
      </c>
      <c r="W23" t="str">
        <f t="shared" si="0"/>
        <v>High Budget</v>
      </c>
      <c r="X23" t="str">
        <f t="shared" si="1"/>
        <v>Average</v>
      </c>
    </row>
    <row r="24" spans="1:24" x14ac:dyDescent="0.25">
      <c r="A24" t="s">
        <v>698</v>
      </c>
      <c r="B24">
        <v>2011</v>
      </c>
      <c r="C24" t="s">
        <v>675</v>
      </c>
      <c r="D24" t="s">
        <v>22</v>
      </c>
      <c r="E24" t="s">
        <v>15</v>
      </c>
      <c r="F24" t="s">
        <v>60</v>
      </c>
      <c r="G24">
        <v>128</v>
      </c>
      <c r="H24">
        <v>82000000</v>
      </c>
      <c r="I24">
        <v>36381716</v>
      </c>
      <c r="J24" t="s">
        <v>482</v>
      </c>
      <c r="K24" t="s">
        <v>457</v>
      </c>
      <c r="L24">
        <v>42000</v>
      </c>
      <c r="M24">
        <v>197584</v>
      </c>
      <c r="N24">
        <v>435</v>
      </c>
      <c r="O24">
        <v>6.1</v>
      </c>
      <c r="P24">
        <v>36381716</v>
      </c>
      <c r="R24">
        <f>IF(ROWS($Q$10:Q24)&lt;=$Q$9,INDEX($P$2:$P$501,_xlfn.AGGREGATE(15,3,($E$2:$E$501=$R$9)/($E$2:$E$501=$R$9)*(ROW($E$2:$E$501)-ROW($E$1)),ROWS($Q$10:Q24))),"")</f>
        <v>405614</v>
      </c>
      <c r="T24" t="s">
        <v>565</v>
      </c>
      <c r="W24" t="str">
        <f t="shared" si="0"/>
        <v>High Budget</v>
      </c>
      <c r="X24" t="str">
        <f t="shared" si="1"/>
        <v>Average</v>
      </c>
    </row>
    <row r="25" spans="1:24" x14ac:dyDescent="0.25">
      <c r="A25" t="s">
        <v>699</v>
      </c>
      <c r="B25">
        <v>2011</v>
      </c>
      <c r="C25" t="s">
        <v>312</v>
      </c>
      <c r="D25" t="s">
        <v>22</v>
      </c>
      <c r="E25" t="s">
        <v>15</v>
      </c>
      <c r="F25" t="s">
        <v>60</v>
      </c>
      <c r="G25">
        <v>112</v>
      </c>
      <c r="H25">
        <v>50000000</v>
      </c>
      <c r="I25">
        <v>126975169</v>
      </c>
      <c r="J25" t="s">
        <v>554</v>
      </c>
      <c r="K25" t="s">
        <v>700</v>
      </c>
      <c r="L25">
        <v>37000</v>
      </c>
      <c r="M25">
        <v>287822</v>
      </c>
      <c r="N25">
        <v>539</v>
      </c>
      <c r="O25">
        <v>7.1</v>
      </c>
      <c r="P25">
        <v>126975169</v>
      </c>
      <c r="R25">
        <f>IF(ROWS($Q$10:Q25)&lt;=$Q$9,INDEX($P$2:$P$501,_xlfn.AGGREGATE(15,3,($E$2:$E$501=$R$9)/($E$2:$E$501=$R$9)*(ROW($E$2:$E$501)-ROW($E$1)),ROWS($Q$10:Q25))),"")</f>
        <v>54696902</v>
      </c>
      <c r="T25" t="s">
        <v>546</v>
      </c>
      <c r="W25" t="str">
        <f t="shared" si="0"/>
        <v>High Budget</v>
      </c>
      <c r="X25" t="str">
        <f t="shared" si="1"/>
        <v>Good</v>
      </c>
    </row>
    <row r="26" spans="1:24" x14ac:dyDescent="0.25">
      <c r="A26" t="s">
        <v>701</v>
      </c>
      <c r="B26">
        <v>2011</v>
      </c>
      <c r="C26" t="s">
        <v>28</v>
      </c>
      <c r="D26" t="s">
        <v>22</v>
      </c>
      <c r="E26" t="s">
        <v>15</v>
      </c>
      <c r="F26" t="s">
        <v>46</v>
      </c>
      <c r="G26">
        <v>97</v>
      </c>
      <c r="H26">
        <v>23000000</v>
      </c>
      <c r="I26">
        <v>6923891</v>
      </c>
      <c r="J26" t="s">
        <v>487</v>
      </c>
      <c r="K26" t="s">
        <v>507</v>
      </c>
      <c r="L26">
        <v>0</v>
      </c>
      <c r="M26">
        <v>43867</v>
      </c>
      <c r="N26">
        <v>136</v>
      </c>
      <c r="O26">
        <v>6.3</v>
      </c>
      <c r="P26">
        <v>6923891</v>
      </c>
      <c r="R26">
        <f>IF(ROWS($Q$10:Q26)&lt;=$Q$9,INDEX($P$2:$P$501,_xlfn.AGGREGATE(15,3,($E$2:$E$501=$R$9)/($E$2:$E$501=$R$9)*(ROW($E$2:$E$501)-ROW($E$1)),ROWS($Q$10:Q26))),"")</f>
        <v>38536376</v>
      </c>
      <c r="T26" t="s">
        <v>472</v>
      </c>
      <c r="W26" t="str">
        <f t="shared" si="0"/>
        <v>High Budget</v>
      </c>
      <c r="X26" t="str">
        <f t="shared" si="1"/>
        <v>Average</v>
      </c>
    </row>
    <row r="27" spans="1:24" x14ac:dyDescent="0.25">
      <c r="A27" t="s">
        <v>702</v>
      </c>
      <c r="B27">
        <v>2011</v>
      </c>
      <c r="C27" t="s">
        <v>72</v>
      </c>
      <c r="D27" t="s">
        <v>22</v>
      </c>
      <c r="E27" t="s">
        <v>15</v>
      </c>
      <c r="F27" t="s">
        <v>46</v>
      </c>
      <c r="G27">
        <v>121</v>
      </c>
      <c r="H27">
        <v>5000000</v>
      </c>
      <c r="I27">
        <v>1729969</v>
      </c>
      <c r="J27" t="s">
        <v>584</v>
      </c>
      <c r="K27" t="s">
        <v>535</v>
      </c>
      <c r="L27">
        <v>14000</v>
      </c>
      <c r="M27">
        <v>68211</v>
      </c>
      <c r="N27">
        <v>359</v>
      </c>
      <c r="O27">
        <v>7.4</v>
      </c>
      <c r="P27">
        <v>1729969</v>
      </c>
      <c r="R27">
        <f>IF(ROWS($Q$10:Q27)&lt;=$Q$9,INDEX($P$2:$P$501,_xlfn.AGGREGATE(15,3,($E$2:$E$501=$R$9)/($E$2:$E$501=$R$9)*(ROW($E$2:$E$501)-ROW($E$1)),ROWS($Q$10:Q27))),"")</f>
        <v>10324441</v>
      </c>
      <c r="T27" t="s">
        <v>631</v>
      </c>
      <c r="W27" t="str">
        <f t="shared" si="0"/>
        <v>High Budget</v>
      </c>
      <c r="X27" t="str">
        <f t="shared" si="1"/>
        <v>Average</v>
      </c>
    </row>
    <row r="28" spans="1:24" x14ac:dyDescent="0.25">
      <c r="A28" t="s">
        <v>703</v>
      </c>
      <c r="B28">
        <v>2011</v>
      </c>
      <c r="C28" t="s">
        <v>704</v>
      </c>
      <c r="D28" t="s">
        <v>22</v>
      </c>
      <c r="E28" t="s">
        <v>15</v>
      </c>
      <c r="F28" t="s">
        <v>60</v>
      </c>
      <c r="G28">
        <v>106</v>
      </c>
      <c r="H28">
        <v>50200000</v>
      </c>
      <c r="I28">
        <v>62453315</v>
      </c>
      <c r="J28" t="s">
        <v>705</v>
      </c>
      <c r="K28" t="s">
        <v>279</v>
      </c>
      <c r="L28">
        <v>36000</v>
      </c>
      <c r="M28">
        <v>200035</v>
      </c>
      <c r="N28">
        <v>413</v>
      </c>
      <c r="O28">
        <v>7.1</v>
      </c>
      <c r="P28">
        <v>62453315</v>
      </c>
      <c r="R28">
        <f>IF(ROWS($Q$10:Q28)&lt;=$Q$9,INDEX($P$2:$P$501,_xlfn.AGGREGATE(15,3,($E$2:$E$501=$R$9)/($E$2:$E$501=$R$9)*(ROW($E$2:$E$501)-ROW($E$1)),ROWS($Q$10:Q28))),"")</f>
        <v>36381716</v>
      </c>
      <c r="T28" t="s">
        <v>41</v>
      </c>
      <c r="W28" t="str">
        <f t="shared" si="0"/>
        <v>High Budget</v>
      </c>
      <c r="X28" t="str">
        <f t="shared" si="1"/>
        <v>Good</v>
      </c>
    </row>
    <row r="29" spans="1:24" x14ac:dyDescent="0.25">
      <c r="A29" t="s">
        <v>706</v>
      </c>
      <c r="B29">
        <v>2011</v>
      </c>
      <c r="C29" t="s">
        <v>707</v>
      </c>
      <c r="D29" t="s">
        <v>22</v>
      </c>
      <c r="E29" t="s">
        <v>15</v>
      </c>
      <c r="F29" t="s">
        <v>32</v>
      </c>
      <c r="G29">
        <v>107</v>
      </c>
      <c r="H29">
        <v>135000000</v>
      </c>
      <c r="I29">
        <v>77564037</v>
      </c>
      <c r="J29" t="s">
        <v>97</v>
      </c>
      <c r="K29" t="s">
        <v>552</v>
      </c>
      <c r="L29">
        <v>44000</v>
      </c>
      <c r="M29">
        <v>177383</v>
      </c>
      <c r="N29">
        <v>440</v>
      </c>
      <c r="O29">
        <v>7.4</v>
      </c>
      <c r="P29">
        <v>77564037</v>
      </c>
      <c r="R29">
        <f>IF(ROWS($Q$10:Q29)&lt;=$Q$9,INDEX($P$2:$P$501,_xlfn.AGGREGATE(15,3,($E$2:$E$501=$R$9)/($E$2:$E$501=$R$9)*(ROW($E$2:$E$501)-ROW($E$1)),ROWS($Q$10:Q29))),"")</f>
        <v>126975169</v>
      </c>
      <c r="T29" t="s">
        <v>141</v>
      </c>
      <c r="W29" t="str">
        <f t="shared" si="0"/>
        <v>High Budget</v>
      </c>
      <c r="X29" t="str">
        <f t="shared" si="1"/>
        <v>Good</v>
      </c>
    </row>
    <row r="30" spans="1:24" ht="31.5" x14ac:dyDescent="0.25">
      <c r="A30" t="s">
        <v>708</v>
      </c>
      <c r="B30">
        <v>2011</v>
      </c>
      <c r="C30" t="s">
        <v>35</v>
      </c>
      <c r="D30" t="s">
        <v>22</v>
      </c>
      <c r="E30" t="s">
        <v>15</v>
      </c>
      <c r="F30" t="s">
        <v>60</v>
      </c>
      <c r="G30">
        <v>83</v>
      </c>
      <c r="H30">
        <v>350000</v>
      </c>
      <c r="I30">
        <v>1429260</v>
      </c>
      <c r="J30" t="s">
        <v>709</v>
      </c>
      <c r="K30" t="s">
        <v>376</v>
      </c>
      <c r="L30">
        <v>0</v>
      </c>
      <c r="M30">
        <v>45293</v>
      </c>
      <c r="N30">
        <v>122</v>
      </c>
      <c r="O30">
        <v>6.6</v>
      </c>
      <c r="P30">
        <v>1429260</v>
      </c>
      <c r="R30">
        <f>IF(ROWS($Q$10:Q30)&lt;=$Q$9,INDEX($P$2:$P$501,_xlfn.AGGREGATE(15,3,($E$2:$E$501=$R$9)/($E$2:$E$501=$R$9)*(ROW($E$2:$E$501)-ROW($E$1)),ROWS($Q$10:Q30))),"")</f>
        <v>6923891</v>
      </c>
      <c r="T30" s="5" t="s">
        <v>1022</v>
      </c>
      <c r="W30" t="str">
        <f t="shared" si="0"/>
        <v>Low Budget</v>
      </c>
      <c r="X30" t="str">
        <f t="shared" si="1"/>
        <v>Average</v>
      </c>
    </row>
    <row r="31" spans="1:24" x14ac:dyDescent="0.25">
      <c r="A31" t="s">
        <v>710</v>
      </c>
      <c r="B31">
        <v>2011</v>
      </c>
      <c r="C31" t="s">
        <v>28</v>
      </c>
      <c r="D31" t="s">
        <v>22</v>
      </c>
      <c r="E31" t="s">
        <v>56</v>
      </c>
      <c r="F31" t="s">
        <v>60</v>
      </c>
      <c r="G31">
        <v>100</v>
      </c>
      <c r="H31">
        <v>15000000</v>
      </c>
      <c r="I31">
        <v>44667095</v>
      </c>
      <c r="J31" t="s">
        <v>711</v>
      </c>
      <c r="K31" t="s">
        <v>405</v>
      </c>
      <c r="L31">
        <v>30000</v>
      </c>
      <c r="M31">
        <v>190030</v>
      </c>
      <c r="N31">
        <v>576</v>
      </c>
      <c r="O31">
        <v>8</v>
      </c>
      <c r="P31">
        <v>44667095</v>
      </c>
      <c r="R31">
        <f>IF(ROWS($Q$10:Q31)&lt;=$Q$9,INDEX($P$2:$P$501,_xlfn.AGGREGATE(15,3,($E$2:$E$501=$R$9)/($E$2:$E$501=$R$9)*(ROW($E$2:$E$501)-ROW($E$1)),ROWS($Q$10:Q31))),"")</f>
        <v>1729969</v>
      </c>
      <c r="T31" t="s">
        <v>254</v>
      </c>
      <c r="W31" t="str">
        <f t="shared" si="0"/>
        <v>High Budget</v>
      </c>
      <c r="X31" t="str">
        <f t="shared" si="1"/>
        <v>Good</v>
      </c>
    </row>
    <row r="32" spans="1:24" x14ac:dyDescent="0.25">
      <c r="A32" t="s">
        <v>712</v>
      </c>
      <c r="B32">
        <v>2011</v>
      </c>
      <c r="C32" t="s">
        <v>95</v>
      </c>
      <c r="D32" t="s">
        <v>22</v>
      </c>
      <c r="E32" t="s">
        <v>43</v>
      </c>
      <c r="F32" t="s">
        <v>46</v>
      </c>
      <c r="G32">
        <v>107</v>
      </c>
      <c r="H32">
        <v>3000000</v>
      </c>
      <c r="J32" t="s">
        <v>713</v>
      </c>
      <c r="K32" t="s">
        <v>714</v>
      </c>
      <c r="L32">
        <v>10000</v>
      </c>
      <c r="M32">
        <v>46347</v>
      </c>
      <c r="N32">
        <v>195</v>
      </c>
      <c r="O32">
        <v>6.5</v>
      </c>
      <c r="P32">
        <v>60438751</v>
      </c>
      <c r="R32">
        <f>IF(ROWS($Q$10:Q32)&lt;=$Q$9,INDEX($P$2:$P$501,_xlfn.AGGREGATE(15,3,($E$2:$E$501=$R$9)/($E$2:$E$501=$R$9)*(ROW($E$2:$E$501)-ROW($E$1)),ROWS($Q$10:Q32))),"")</f>
        <v>62453315</v>
      </c>
      <c r="T32" t="s">
        <v>54</v>
      </c>
      <c r="W32" t="str">
        <f t="shared" si="0"/>
        <v>High Budget</v>
      </c>
      <c r="X32" t="str">
        <f t="shared" si="1"/>
        <v>Average</v>
      </c>
    </row>
    <row r="33" spans="1:24" x14ac:dyDescent="0.25">
      <c r="A33" t="s">
        <v>715</v>
      </c>
      <c r="B33">
        <v>2011</v>
      </c>
      <c r="C33" t="s">
        <v>33</v>
      </c>
      <c r="D33" t="s">
        <v>22</v>
      </c>
      <c r="E33" t="s">
        <v>15</v>
      </c>
      <c r="F33" t="s">
        <v>60</v>
      </c>
      <c r="G33">
        <v>91</v>
      </c>
      <c r="H33">
        <v>21000000</v>
      </c>
      <c r="I33">
        <v>958319</v>
      </c>
      <c r="J33" t="s">
        <v>264</v>
      </c>
      <c r="K33" t="s">
        <v>612</v>
      </c>
      <c r="L33">
        <v>17000</v>
      </c>
      <c r="M33">
        <v>39764</v>
      </c>
      <c r="N33">
        <v>276</v>
      </c>
      <c r="O33">
        <v>6.7</v>
      </c>
      <c r="P33">
        <v>958319</v>
      </c>
      <c r="R33">
        <f>IF(ROWS($Q$10:Q33)&lt;=$Q$9,INDEX($P$2:$P$501,_xlfn.AGGREGATE(15,3,($E$2:$E$501=$R$9)/($E$2:$E$501=$R$9)*(ROW($E$2:$E$501)-ROW($E$1)),ROWS($Q$10:Q33))),"")</f>
        <v>77564037</v>
      </c>
      <c r="T33" t="s">
        <v>107</v>
      </c>
      <c r="W33" t="str">
        <f t="shared" si="0"/>
        <v>High Budget</v>
      </c>
      <c r="X33" t="str">
        <f t="shared" si="1"/>
        <v>Good</v>
      </c>
    </row>
    <row r="34" spans="1:24" x14ac:dyDescent="0.25">
      <c r="A34" t="s">
        <v>716</v>
      </c>
      <c r="B34">
        <v>2011</v>
      </c>
      <c r="C34" t="s">
        <v>30</v>
      </c>
      <c r="D34" t="s">
        <v>22</v>
      </c>
      <c r="E34" t="s">
        <v>43</v>
      </c>
      <c r="F34" t="s">
        <v>60</v>
      </c>
      <c r="G34">
        <v>124</v>
      </c>
      <c r="H34">
        <v>10000000</v>
      </c>
      <c r="I34">
        <v>46377022</v>
      </c>
      <c r="J34" t="s">
        <v>351</v>
      </c>
      <c r="K34" t="s">
        <v>268</v>
      </c>
      <c r="L34">
        <v>48000</v>
      </c>
      <c r="M34">
        <v>75306</v>
      </c>
      <c r="N34">
        <v>264</v>
      </c>
      <c r="O34">
        <v>7.3</v>
      </c>
      <c r="P34">
        <v>46377022</v>
      </c>
      <c r="R34">
        <f>IF(ROWS($Q$10:Q34)&lt;=$Q$9,INDEX($P$2:$P$501,_xlfn.AGGREGATE(15,3,($E$2:$E$501=$R$9)/($E$2:$E$501=$R$9)*(ROW($E$2:$E$501)-ROW($E$1)),ROWS($Q$10:Q34))),"")</f>
        <v>1429260</v>
      </c>
      <c r="T34" t="s">
        <v>496</v>
      </c>
      <c r="W34" t="str">
        <f t="shared" si="0"/>
        <v>High Budget</v>
      </c>
      <c r="X34" t="str">
        <f t="shared" si="1"/>
        <v>Good</v>
      </c>
    </row>
    <row r="35" spans="1:24" x14ac:dyDescent="0.25">
      <c r="A35" t="s">
        <v>717</v>
      </c>
      <c r="B35">
        <v>2011</v>
      </c>
      <c r="C35" t="s">
        <v>55</v>
      </c>
      <c r="D35" t="s">
        <v>22</v>
      </c>
      <c r="E35" t="s">
        <v>15</v>
      </c>
      <c r="F35" t="s">
        <v>32</v>
      </c>
      <c r="G35">
        <v>100</v>
      </c>
      <c r="H35">
        <v>41000000</v>
      </c>
      <c r="I35">
        <v>7204138</v>
      </c>
      <c r="J35" t="s">
        <v>560</v>
      </c>
      <c r="K35" t="s">
        <v>635</v>
      </c>
      <c r="L35">
        <v>11000</v>
      </c>
      <c r="M35">
        <v>34809</v>
      </c>
      <c r="N35">
        <v>108</v>
      </c>
      <c r="O35">
        <v>6.2</v>
      </c>
      <c r="P35">
        <v>7204138</v>
      </c>
      <c r="R35">
        <f>IF(ROWS($Q$10:Q35)&lt;=$Q$9,INDEX($P$2:$P$501,_xlfn.AGGREGATE(15,3,($E$2:$E$501=$R$9)/($E$2:$E$501=$R$9)*(ROW($E$2:$E$501)-ROW($E$1)),ROWS($Q$10:Q35))),"")</f>
        <v>958319</v>
      </c>
      <c r="W35" t="str">
        <f t="shared" si="0"/>
        <v>High Budget</v>
      </c>
      <c r="X35" t="str">
        <f t="shared" si="1"/>
        <v>Average</v>
      </c>
    </row>
    <row r="36" spans="1:24" x14ac:dyDescent="0.25">
      <c r="A36" t="s">
        <v>718</v>
      </c>
      <c r="B36">
        <v>2011</v>
      </c>
      <c r="C36" t="s">
        <v>180</v>
      </c>
      <c r="D36" t="s">
        <v>22</v>
      </c>
      <c r="E36" t="s">
        <v>15</v>
      </c>
      <c r="F36" t="s">
        <v>46</v>
      </c>
      <c r="G36">
        <v>118</v>
      </c>
      <c r="H36">
        <v>52000000</v>
      </c>
      <c r="I36">
        <v>37035845</v>
      </c>
      <c r="J36" t="s">
        <v>337</v>
      </c>
      <c r="K36" t="s">
        <v>364</v>
      </c>
      <c r="L36">
        <v>13000</v>
      </c>
      <c r="M36">
        <v>136680</v>
      </c>
      <c r="N36">
        <v>215</v>
      </c>
      <c r="O36">
        <v>6.4</v>
      </c>
      <c r="P36">
        <v>37035845</v>
      </c>
      <c r="R36">
        <f>IF(ROWS($Q$10:Q36)&lt;=$Q$9,INDEX($P$2:$P$501,_xlfn.AGGREGATE(15,3,($E$2:$E$501=$R$9)/($E$2:$E$501=$R$9)*(ROW($E$2:$E$501)-ROW($E$1)),ROWS($Q$10:Q36))),"")</f>
        <v>7204138</v>
      </c>
      <c r="W36" t="str">
        <f t="shared" si="0"/>
        <v>High Budget</v>
      </c>
      <c r="X36" t="str">
        <f t="shared" si="1"/>
        <v>Average</v>
      </c>
    </row>
    <row r="37" spans="1:24" x14ac:dyDescent="0.25">
      <c r="A37" t="s">
        <v>719</v>
      </c>
      <c r="B37">
        <v>2011</v>
      </c>
      <c r="C37" t="s">
        <v>509</v>
      </c>
      <c r="D37" t="s">
        <v>22</v>
      </c>
      <c r="E37" t="s">
        <v>15</v>
      </c>
      <c r="F37" t="s">
        <v>60</v>
      </c>
      <c r="G37">
        <v>89</v>
      </c>
      <c r="H37">
        <v>30000000</v>
      </c>
      <c r="I37">
        <v>21426805</v>
      </c>
      <c r="J37" t="s">
        <v>720</v>
      </c>
      <c r="K37" t="s">
        <v>617</v>
      </c>
      <c r="L37">
        <v>0</v>
      </c>
      <c r="M37">
        <v>49312</v>
      </c>
      <c r="N37">
        <v>195</v>
      </c>
      <c r="O37">
        <v>4.9000000000000004</v>
      </c>
      <c r="P37">
        <v>21426805</v>
      </c>
      <c r="R37">
        <f>IF(ROWS($Q$10:Q37)&lt;=$Q$9,INDEX($P$2:$P$501,_xlfn.AGGREGATE(15,3,($E$2:$E$501=$R$9)/($E$2:$E$501=$R$9)*(ROW($E$2:$E$501)-ROW($E$1)),ROWS($Q$10:Q37))),"")</f>
        <v>37035845</v>
      </c>
      <c r="W37" t="str">
        <f t="shared" si="0"/>
        <v>High Budget</v>
      </c>
      <c r="X37" t="str">
        <f t="shared" si="1"/>
        <v>Average</v>
      </c>
    </row>
    <row r="38" spans="1:24" x14ac:dyDescent="0.25">
      <c r="A38" t="s">
        <v>721</v>
      </c>
      <c r="B38">
        <v>2011</v>
      </c>
      <c r="C38" t="s">
        <v>30</v>
      </c>
      <c r="D38" t="s">
        <v>22</v>
      </c>
      <c r="E38" t="s">
        <v>15</v>
      </c>
      <c r="F38" t="s">
        <v>46</v>
      </c>
      <c r="G38">
        <v>115</v>
      </c>
      <c r="H38">
        <v>20000000</v>
      </c>
      <c r="I38">
        <v>82624961</v>
      </c>
      <c r="J38" t="s">
        <v>367</v>
      </c>
      <c r="K38" t="s">
        <v>722</v>
      </c>
      <c r="L38">
        <v>22000</v>
      </c>
      <c r="M38">
        <v>205284</v>
      </c>
      <c r="N38">
        <v>549</v>
      </c>
      <c r="O38">
        <v>7.3</v>
      </c>
      <c r="P38">
        <v>82624961</v>
      </c>
      <c r="R38">
        <f>IF(ROWS($Q$10:Q38)&lt;=$Q$9,INDEX($P$2:$P$501,_xlfn.AGGREGATE(15,3,($E$2:$E$501=$R$9)/($E$2:$E$501=$R$9)*(ROW($E$2:$E$501)-ROW($E$1)),ROWS($Q$10:Q38))),"")</f>
        <v>21426805</v>
      </c>
      <c r="W38" t="str">
        <f t="shared" si="0"/>
        <v>High Budget</v>
      </c>
      <c r="X38" t="str">
        <f t="shared" si="1"/>
        <v>Good</v>
      </c>
    </row>
    <row r="39" spans="1:24" x14ac:dyDescent="0.25">
      <c r="A39" t="s">
        <v>723</v>
      </c>
      <c r="B39">
        <v>2011</v>
      </c>
      <c r="C39" t="s">
        <v>373</v>
      </c>
      <c r="D39" t="s">
        <v>22</v>
      </c>
      <c r="E39" t="s">
        <v>724</v>
      </c>
      <c r="F39" t="s">
        <v>46</v>
      </c>
      <c r="G39">
        <v>109</v>
      </c>
      <c r="H39">
        <v>15000000</v>
      </c>
      <c r="I39">
        <v>1357042</v>
      </c>
      <c r="J39" t="s">
        <v>326</v>
      </c>
      <c r="K39" t="s">
        <v>725</v>
      </c>
      <c r="L39">
        <v>14000</v>
      </c>
      <c r="M39">
        <v>53977</v>
      </c>
      <c r="N39">
        <v>167</v>
      </c>
      <c r="O39">
        <v>7.1</v>
      </c>
      <c r="P39">
        <v>1357042</v>
      </c>
      <c r="R39">
        <f>IF(ROWS($Q$10:Q39)&lt;=$Q$9,INDEX($P$2:$P$501,_xlfn.AGGREGATE(15,3,($E$2:$E$501=$R$9)/($E$2:$E$501=$R$9)*(ROW($E$2:$E$501)-ROW($E$1)),ROWS($Q$10:Q39))),"")</f>
        <v>82624961</v>
      </c>
      <c r="W39" t="str">
        <f t="shared" si="0"/>
        <v>High Budget</v>
      </c>
      <c r="X39" t="str">
        <f t="shared" si="1"/>
        <v>Average</v>
      </c>
    </row>
    <row r="40" spans="1:24" x14ac:dyDescent="0.25">
      <c r="A40" t="s">
        <v>726</v>
      </c>
      <c r="B40">
        <v>2011</v>
      </c>
      <c r="C40" t="s">
        <v>30</v>
      </c>
      <c r="D40" t="s">
        <v>22</v>
      </c>
      <c r="E40" t="s">
        <v>15</v>
      </c>
      <c r="F40" t="s">
        <v>60</v>
      </c>
      <c r="G40">
        <v>111</v>
      </c>
      <c r="H40">
        <v>70000000</v>
      </c>
      <c r="I40">
        <v>48430355</v>
      </c>
      <c r="J40" t="s">
        <v>87</v>
      </c>
      <c r="K40" t="s">
        <v>512</v>
      </c>
      <c r="L40">
        <v>0</v>
      </c>
      <c r="M40">
        <v>43709</v>
      </c>
      <c r="N40">
        <v>185</v>
      </c>
      <c r="O40">
        <v>5.3</v>
      </c>
      <c r="P40">
        <v>48430355</v>
      </c>
      <c r="R40">
        <f>IF(ROWS($Q$10:Q40)&lt;=$Q$9,INDEX($P$2:$P$501,_xlfn.AGGREGATE(15,3,($E$2:$E$501=$R$9)/($E$2:$E$501=$R$9)*(ROW($E$2:$E$501)-ROW($E$1)),ROWS($Q$10:Q40))),"")</f>
        <v>48430355</v>
      </c>
      <c r="W40" t="str">
        <f t="shared" si="0"/>
        <v>High Budget</v>
      </c>
      <c r="X40" t="str">
        <f t="shared" si="1"/>
        <v>Average</v>
      </c>
    </row>
    <row r="41" spans="1:24" x14ac:dyDescent="0.25">
      <c r="A41" t="s">
        <v>727</v>
      </c>
      <c r="B41">
        <v>2011</v>
      </c>
      <c r="C41" t="s">
        <v>315</v>
      </c>
      <c r="D41" t="s">
        <v>22</v>
      </c>
      <c r="E41" t="s">
        <v>20</v>
      </c>
      <c r="F41" t="s">
        <v>46</v>
      </c>
      <c r="G41">
        <v>122</v>
      </c>
      <c r="H41">
        <v>3000000</v>
      </c>
      <c r="I41">
        <v>22000</v>
      </c>
      <c r="J41" t="s">
        <v>580</v>
      </c>
      <c r="K41" t="s">
        <v>161</v>
      </c>
      <c r="L41">
        <v>0</v>
      </c>
      <c r="M41">
        <v>30511</v>
      </c>
      <c r="N41">
        <v>174</v>
      </c>
      <c r="O41">
        <v>5.8</v>
      </c>
      <c r="P41">
        <v>22000</v>
      </c>
      <c r="R41">
        <f>IF(ROWS($Q$10:Q41)&lt;=$Q$9,INDEX($P$2:$P$501,_xlfn.AGGREGATE(15,3,($E$2:$E$501=$R$9)/($E$2:$E$501=$R$9)*(ROW($E$2:$E$501)-ROW($E$1)),ROWS($Q$10:Q41))),"")</f>
        <v>40557</v>
      </c>
      <c r="W41" t="str">
        <f t="shared" si="0"/>
        <v>High Budget</v>
      </c>
      <c r="X41" t="str">
        <f t="shared" si="1"/>
        <v>Average</v>
      </c>
    </row>
    <row r="42" spans="1:24" x14ac:dyDescent="0.25">
      <c r="A42" t="s">
        <v>728</v>
      </c>
      <c r="B42">
        <v>2011</v>
      </c>
      <c r="C42" t="s">
        <v>29</v>
      </c>
      <c r="D42" t="s">
        <v>381</v>
      </c>
      <c r="E42" t="s">
        <v>181</v>
      </c>
      <c r="F42" t="s">
        <v>46</v>
      </c>
      <c r="G42">
        <v>146</v>
      </c>
      <c r="H42">
        <v>94000000</v>
      </c>
      <c r="I42">
        <v>9213</v>
      </c>
      <c r="J42" t="s">
        <v>440</v>
      </c>
      <c r="K42" t="s">
        <v>249</v>
      </c>
      <c r="L42">
        <v>13000</v>
      </c>
      <c r="M42">
        <v>38690</v>
      </c>
      <c r="N42">
        <v>136</v>
      </c>
      <c r="O42">
        <v>7.6</v>
      </c>
      <c r="P42">
        <v>9213</v>
      </c>
      <c r="R42">
        <f>IF(ROWS($Q$10:Q42)&lt;=$Q$9,INDEX($P$2:$P$501,_xlfn.AGGREGATE(15,3,($E$2:$E$501=$R$9)/($E$2:$E$501=$R$9)*(ROW($E$2:$E$501)-ROW($E$1)),ROWS($Q$10:Q42))),"")</f>
        <v>102515793</v>
      </c>
      <c r="W42" t="str">
        <f t="shared" si="0"/>
        <v>High Budget</v>
      </c>
      <c r="X42" t="str">
        <f t="shared" si="1"/>
        <v>Average</v>
      </c>
    </row>
    <row r="43" spans="1:24" x14ac:dyDescent="0.25">
      <c r="A43" t="s">
        <v>729</v>
      </c>
      <c r="B43">
        <v>2011</v>
      </c>
      <c r="C43" t="s">
        <v>55</v>
      </c>
      <c r="D43" t="s">
        <v>22</v>
      </c>
      <c r="E43" t="s">
        <v>15</v>
      </c>
      <c r="F43" t="s">
        <v>46</v>
      </c>
      <c r="G43">
        <v>82</v>
      </c>
      <c r="H43">
        <v>60000</v>
      </c>
      <c r="I43">
        <v>40557</v>
      </c>
      <c r="J43" t="s">
        <v>730</v>
      </c>
      <c r="K43" t="s">
        <v>224</v>
      </c>
      <c r="L43">
        <v>0</v>
      </c>
      <c r="M43">
        <v>1389</v>
      </c>
      <c r="N43">
        <v>66</v>
      </c>
      <c r="O43">
        <v>5.6</v>
      </c>
      <c r="P43">
        <v>40557</v>
      </c>
      <c r="R43">
        <f>IF(ROWS($Q$10:Q43)&lt;=$Q$9,INDEX($P$2:$P$501,_xlfn.AGGREGATE(15,3,($E$2:$E$501=$R$9)/($E$2:$E$501=$R$9)*(ROW($E$2:$E$501)-ROW($E$1)),ROWS($Q$10:Q43))),"")</f>
        <v>638476</v>
      </c>
      <c r="W43" t="str">
        <f t="shared" si="0"/>
        <v>Low Budget</v>
      </c>
      <c r="X43" t="str">
        <f t="shared" si="1"/>
        <v>Average</v>
      </c>
    </row>
    <row r="44" spans="1:24" x14ac:dyDescent="0.25">
      <c r="A44" t="s">
        <v>731</v>
      </c>
      <c r="B44">
        <v>2011</v>
      </c>
      <c r="C44" t="s">
        <v>198</v>
      </c>
      <c r="D44" t="s">
        <v>22</v>
      </c>
      <c r="E44" t="s">
        <v>15</v>
      </c>
      <c r="F44" t="s">
        <v>46</v>
      </c>
      <c r="G44">
        <v>158</v>
      </c>
      <c r="H44">
        <v>90000000</v>
      </c>
      <c r="I44">
        <v>102515793</v>
      </c>
      <c r="J44" t="s">
        <v>218</v>
      </c>
      <c r="K44" t="s">
        <v>182</v>
      </c>
      <c r="L44">
        <v>54000</v>
      </c>
      <c r="M44">
        <v>330152</v>
      </c>
      <c r="N44">
        <v>517</v>
      </c>
      <c r="O44">
        <v>7.8</v>
      </c>
      <c r="P44">
        <v>102515793</v>
      </c>
      <c r="R44">
        <f>IF(ROWS($Q$10:Q44)&lt;=$Q$9,INDEX($P$2:$P$501,_xlfn.AGGREGATE(15,3,($E$2:$E$501=$R$9)/($E$2:$E$501=$R$9)*(ROW($E$2:$E$501)-ROW($E$1)),ROWS($Q$10:Q44))),"")</f>
        <v>98780042</v>
      </c>
      <c r="W44" t="str">
        <f t="shared" si="0"/>
        <v>High Budget</v>
      </c>
      <c r="X44" t="str">
        <f t="shared" si="1"/>
        <v>Good</v>
      </c>
    </row>
    <row r="45" spans="1:24" x14ac:dyDescent="0.25">
      <c r="A45" t="s">
        <v>732</v>
      </c>
      <c r="B45">
        <v>2011</v>
      </c>
      <c r="C45" t="s">
        <v>397</v>
      </c>
      <c r="D45" t="s">
        <v>22</v>
      </c>
      <c r="E45" t="s">
        <v>15</v>
      </c>
      <c r="F45" t="s">
        <v>60</v>
      </c>
      <c r="G45">
        <v>90</v>
      </c>
      <c r="H45">
        <v>1500000</v>
      </c>
      <c r="I45">
        <v>638476</v>
      </c>
      <c r="J45" t="s">
        <v>498</v>
      </c>
      <c r="K45" t="s">
        <v>226</v>
      </c>
      <c r="L45">
        <v>0</v>
      </c>
      <c r="M45">
        <v>13223</v>
      </c>
      <c r="N45">
        <v>130</v>
      </c>
      <c r="O45">
        <v>6.6</v>
      </c>
      <c r="P45">
        <v>638476</v>
      </c>
      <c r="R45">
        <f>IF(ROWS($Q$10:Q45)&lt;=$Q$9,INDEX($P$2:$P$501,_xlfn.AGGREGATE(15,3,($E$2:$E$501=$R$9)/($E$2:$E$501=$R$9)*(ROW($E$2:$E$501)-ROW($E$1)),ROWS($Q$10:Q45))),"")</f>
        <v>51533608</v>
      </c>
      <c r="W45" t="str">
        <f t="shared" si="0"/>
        <v>High Budget</v>
      </c>
      <c r="X45" t="str">
        <f t="shared" si="1"/>
        <v>Average</v>
      </c>
    </row>
    <row r="46" spans="1:24" x14ac:dyDescent="0.25">
      <c r="A46" t="s">
        <v>733</v>
      </c>
      <c r="B46">
        <v>2011</v>
      </c>
      <c r="C46" t="s">
        <v>734</v>
      </c>
      <c r="D46" t="s">
        <v>22</v>
      </c>
      <c r="E46" t="s">
        <v>15</v>
      </c>
      <c r="F46" t="s">
        <v>60</v>
      </c>
      <c r="G46">
        <v>119</v>
      </c>
      <c r="H46">
        <v>120000000</v>
      </c>
      <c r="I46">
        <v>98780042</v>
      </c>
      <c r="J46" t="s">
        <v>485</v>
      </c>
      <c r="K46" t="s">
        <v>623</v>
      </c>
      <c r="L46">
        <v>14000</v>
      </c>
      <c r="M46">
        <v>136019</v>
      </c>
      <c r="N46">
        <v>447</v>
      </c>
      <c r="O46">
        <v>5.8</v>
      </c>
      <c r="P46">
        <v>98780042</v>
      </c>
      <c r="R46">
        <f>IF(ROWS($Q$10:Q46)&lt;=$Q$9,INDEX($P$2:$P$501,_xlfn.AGGREGATE(15,3,($E$2:$E$501=$R$9)/($E$2:$E$501=$R$9)*(ROW($E$2:$E$501)-ROW($E$1)),ROWS($Q$10:Q46))),"")</f>
        <v>254455986</v>
      </c>
      <c r="W46" t="str">
        <f t="shared" si="0"/>
        <v>High Budget</v>
      </c>
      <c r="X46" t="str">
        <f t="shared" si="1"/>
        <v>Average</v>
      </c>
    </row>
    <row r="47" spans="1:24" x14ac:dyDescent="0.25">
      <c r="A47" t="s">
        <v>735</v>
      </c>
      <c r="B47">
        <v>2011</v>
      </c>
      <c r="C47" t="s">
        <v>116</v>
      </c>
      <c r="D47" t="s">
        <v>22</v>
      </c>
      <c r="E47" t="s">
        <v>15</v>
      </c>
      <c r="F47" t="s">
        <v>46</v>
      </c>
      <c r="G47">
        <v>117</v>
      </c>
      <c r="H47">
        <v>25000000</v>
      </c>
      <c r="I47">
        <v>51533608</v>
      </c>
      <c r="J47" t="s">
        <v>447</v>
      </c>
      <c r="K47" t="s">
        <v>142</v>
      </c>
      <c r="L47">
        <v>32000</v>
      </c>
      <c r="M47">
        <v>203111</v>
      </c>
      <c r="N47">
        <v>408</v>
      </c>
      <c r="O47">
        <v>6.8</v>
      </c>
      <c r="P47">
        <v>51533608</v>
      </c>
      <c r="R47">
        <f>IF(ROWS($Q$10:Q47)&lt;=$Q$9,INDEX($P$2:$P$501,_xlfn.AGGREGATE(15,3,($E$2:$E$501=$R$9)/($E$2:$E$501=$R$9)*(ROW($E$2:$E$501)-ROW($E$1)),ROWS($Q$10:Q47))),"")</f>
        <v>2245</v>
      </c>
      <c r="W47" t="str">
        <f t="shared" si="0"/>
        <v>High Budget</v>
      </c>
      <c r="X47" t="str">
        <f t="shared" si="1"/>
        <v>Good</v>
      </c>
    </row>
    <row r="48" spans="1:24" x14ac:dyDescent="0.25">
      <c r="A48" t="s">
        <v>736</v>
      </c>
      <c r="B48">
        <v>2011</v>
      </c>
      <c r="C48" t="s">
        <v>251</v>
      </c>
      <c r="D48" t="s">
        <v>22</v>
      </c>
      <c r="E48" t="s">
        <v>476</v>
      </c>
      <c r="F48" t="s">
        <v>46</v>
      </c>
      <c r="G48">
        <v>96</v>
      </c>
      <c r="H48">
        <v>6000000</v>
      </c>
      <c r="I48">
        <v>5359774</v>
      </c>
      <c r="J48" t="s">
        <v>737</v>
      </c>
      <c r="K48" t="s">
        <v>308</v>
      </c>
      <c r="L48">
        <v>17000</v>
      </c>
      <c r="M48">
        <v>64794</v>
      </c>
      <c r="N48">
        <v>261</v>
      </c>
      <c r="O48">
        <v>7.3</v>
      </c>
      <c r="P48">
        <v>5359774</v>
      </c>
      <c r="R48">
        <f>IF(ROWS($Q$10:Q48)&lt;=$Q$9,INDEX($P$2:$P$501,_xlfn.AGGREGATE(15,3,($E$2:$E$501=$R$9)/($E$2:$E$501=$R$9)*(ROW($E$2:$E$501)-ROW($E$1)),ROWS($Q$10:Q48))),"")</f>
        <v>169705587</v>
      </c>
      <c r="W48" t="str">
        <f t="shared" si="0"/>
        <v>High Budget</v>
      </c>
      <c r="X48" t="str">
        <f t="shared" si="1"/>
        <v>Good</v>
      </c>
    </row>
    <row r="49" spans="1:24" x14ac:dyDescent="0.25">
      <c r="A49" t="s">
        <v>738</v>
      </c>
      <c r="B49">
        <v>2011</v>
      </c>
      <c r="C49" t="s">
        <v>55</v>
      </c>
      <c r="D49" t="s">
        <v>22</v>
      </c>
      <c r="E49" t="s">
        <v>15</v>
      </c>
      <c r="F49" t="s">
        <v>46</v>
      </c>
      <c r="G49">
        <v>102</v>
      </c>
      <c r="H49">
        <v>80000000</v>
      </c>
      <c r="I49">
        <v>254455986</v>
      </c>
      <c r="J49" t="s">
        <v>392</v>
      </c>
      <c r="K49" t="s">
        <v>545</v>
      </c>
      <c r="L49">
        <v>56000</v>
      </c>
      <c r="M49">
        <v>375879</v>
      </c>
      <c r="N49">
        <v>383</v>
      </c>
      <c r="O49">
        <v>6.5</v>
      </c>
      <c r="P49">
        <v>254455986</v>
      </c>
      <c r="R49">
        <f>IF(ROWS($Q$10:Q49)&lt;=$Q$9,INDEX($P$2:$P$501,_xlfn.AGGREGATE(15,3,($E$2:$E$501=$R$9)/($E$2:$E$501=$R$9)*(ROW($E$2:$E$501)-ROW($E$1)),ROWS($Q$10:Q49))),"")</f>
        <v>60438751</v>
      </c>
      <c r="W49" t="str">
        <f t="shared" si="0"/>
        <v>High Budget</v>
      </c>
      <c r="X49" t="str">
        <f t="shared" si="1"/>
        <v>Average</v>
      </c>
    </row>
    <row r="50" spans="1:24" x14ac:dyDescent="0.25">
      <c r="A50" t="s">
        <v>739</v>
      </c>
      <c r="B50">
        <v>2011</v>
      </c>
      <c r="C50" t="s">
        <v>197</v>
      </c>
      <c r="D50" t="s">
        <v>22</v>
      </c>
      <c r="E50" t="s">
        <v>15</v>
      </c>
      <c r="F50" s="4" t="s">
        <v>46</v>
      </c>
      <c r="G50">
        <v>80</v>
      </c>
      <c r="H50">
        <v>560000</v>
      </c>
      <c r="I50">
        <v>2245</v>
      </c>
      <c r="J50" t="s">
        <v>740</v>
      </c>
      <c r="L50">
        <v>88</v>
      </c>
      <c r="M50">
        <v>57</v>
      </c>
      <c r="N50">
        <v>3</v>
      </c>
      <c r="O50">
        <v>7.2</v>
      </c>
      <c r="P50">
        <v>2245</v>
      </c>
      <c r="R50">
        <f>IF(ROWS($Q$10:Q50)&lt;=$Q$9,INDEX($P$2:$P$501,_xlfn.AGGREGATE(15,3,($E$2:$E$501=$R$9)/($E$2:$E$501=$R$9)*(ROW($E$2:$E$501)-ROW($E$1)),ROWS($Q$10:Q50))),"")</f>
        <v>40962534</v>
      </c>
      <c r="W50" t="str">
        <f t="shared" si="0"/>
        <v>Medium Budget</v>
      </c>
      <c r="X50" t="str">
        <f t="shared" si="1"/>
        <v>Average</v>
      </c>
    </row>
    <row r="51" spans="1:24" x14ac:dyDescent="0.25">
      <c r="A51" t="s">
        <v>741</v>
      </c>
      <c r="B51">
        <v>2011</v>
      </c>
      <c r="C51" t="s">
        <v>33</v>
      </c>
      <c r="D51" t="s">
        <v>22</v>
      </c>
      <c r="E51" t="s">
        <v>15</v>
      </c>
      <c r="F51" t="s">
        <v>60</v>
      </c>
      <c r="G51">
        <v>146</v>
      </c>
      <c r="H51">
        <v>25000000</v>
      </c>
      <c r="I51">
        <v>169705587</v>
      </c>
      <c r="J51" t="s">
        <v>442</v>
      </c>
      <c r="K51" t="s">
        <v>586</v>
      </c>
      <c r="L51">
        <v>75000</v>
      </c>
      <c r="M51">
        <v>318955</v>
      </c>
      <c r="N51">
        <v>373</v>
      </c>
      <c r="O51">
        <v>8.1</v>
      </c>
      <c r="P51">
        <v>169705587</v>
      </c>
      <c r="R51">
        <f>IF(ROWS($Q$10:Q51)&lt;=$Q$9,INDEX($P$2:$P$501,_xlfn.AGGREGATE(15,3,($E$2:$E$501=$R$9)/($E$2:$E$501=$R$9)*(ROW($E$2:$E$501)-ROW($E$1)),ROWS($Q$10:Q51))),"")</f>
        <v>77501</v>
      </c>
      <c r="W51" t="str">
        <f t="shared" si="0"/>
        <v>High Budget</v>
      </c>
      <c r="X51" t="str">
        <f t="shared" si="1"/>
        <v>Good</v>
      </c>
    </row>
    <row r="52" spans="1:24" x14ac:dyDescent="0.25">
      <c r="A52" t="s">
        <v>742</v>
      </c>
      <c r="B52">
        <v>2011</v>
      </c>
      <c r="C52" t="s">
        <v>163</v>
      </c>
      <c r="D52" t="s">
        <v>22</v>
      </c>
      <c r="E52" t="s">
        <v>15</v>
      </c>
      <c r="F52" t="s">
        <v>46</v>
      </c>
      <c r="G52">
        <v>90</v>
      </c>
      <c r="H52">
        <v>6000000</v>
      </c>
      <c r="J52" t="s">
        <v>743</v>
      </c>
      <c r="K52" t="s">
        <v>573</v>
      </c>
      <c r="L52">
        <v>0</v>
      </c>
      <c r="M52">
        <v>10196</v>
      </c>
      <c r="N52">
        <v>26</v>
      </c>
      <c r="O52">
        <v>5.4</v>
      </c>
      <c r="P52">
        <v>60438751</v>
      </c>
      <c r="R52">
        <f>IF(ROWS($Q$10:Q52)&lt;=$Q$9,INDEX($P$2:$P$501,_xlfn.AGGREGATE(15,3,($E$2:$E$501=$R$9)/($E$2:$E$501=$R$9)*(ROW($E$2:$E$501)-ROW($E$1)),ROWS($Q$10:Q52))),"")</f>
        <v>60438751</v>
      </c>
      <c r="W52" t="str">
        <f t="shared" si="0"/>
        <v>High Budget</v>
      </c>
      <c r="X52" t="str">
        <f t="shared" si="1"/>
        <v>Average</v>
      </c>
    </row>
    <row r="53" spans="1:24" x14ac:dyDescent="0.25">
      <c r="A53" t="s">
        <v>744</v>
      </c>
      <c r="B53">
        <v>2011</v>
      </c>
      <c r="C53" t="s">
        <v>33</v>
      </c>
      <c r="D53" t="s">
        <v>22</v>
      </c>
      <c r="E53" t="s">
        <v>15</v>
      </c>
      <c r="F53" t="s">
        <v>46</v>
      </c>
      <c r="G53">
        <v>101</v>
      </c>
      <c r="H53">
        <v>12500000</v>
      </c>
      <c r="I53">
        <v>40962534</v>
      </c>
      <c r="J53" t="s">
        <v>437</v>
      </c>
      <c r="K53" t="s">
        <v>391</v>
      </c>
      <c r="L53">
        <v>22000</v>
      </c>
      <c r="M53">
        <v>188652</v>
      </c>
      <c r="N53">
        <v>421</v>
      </c>
      <c r="O53">
        <v>7.1</v>
      </c>
      <c r="P53">
        <v>40962534</v>
      </c>
      <c r="R53">
        <f>IF(ROWS($Q$10:Q53)&lt;=$Q$9,INDEX($P$2:$P$501,_xlfn.AGGREGATE(15,3,($E$2:$E$501=$R$9)/($E$2:$E$501=$R$9)*(ROW($E$2:$E$501)-ROW($E$1)),ROWS($Q$10:Q53))),"")</f>
        <v>57981889</v>
      </c>
      <c r="W53" t="str">
        <f t="shared" si="0"/>
        <v>High Budget</v>
      </c>
      <c r="X53" t="str">
        <f t="shared" si="1"/>
        <v>Good</v>
      </c>
    </row>
    <row r="54" spans="1:24" x14ac:dyDescent="0.25">
      <c r="A54" t="s">
        <v>745</v>
      </c>
      <c r="B54">
        <v>2011</v>
      </c>
      <c r="C54" t="s">
        <v>91</v>
      </c>
      <c r="D54" t="s">
        <v>22</v>
      </c>
      <c r="E54" t="s">
        <v>15</v>
      </c>
      <c r="F54" t="s">
        <v>46</v>
      </c>
      <c r="G54">
        <v>101</v>
      </c>
      <c r="H54">
        <v>750000</v>
      </c>
      <c r="I54">
        <v>77501</v>
      </c>
      <c r="J54" t="s">
        <v>633</v>
      </c>
      <c r="K54" t="s">
        <v>634</v>
      </c>
      <c r="L54">
        <v>0</v>
      </c>
      <c r="M54">
        <v>27260</v>
      </c>
      <c r="N54">
        <v>292</v>
      </c>
      <c r="O54">
        <v>5.5</v>
      </c>
      <c r="P54">
        <v>77501</v>
      </c>
      <c r="R54">
        <f>IF(ROWS($Q$10:Q54)&lt;=$Q$9,INDEX($P$2:$P$501,_xlfn.AGGREGATE(15,3,($E$2:$E$501=$R$9)/($E$2:$E$501=$R$9)*(ROW($E$2:$E$501)-ROW($E$1)),ROWS($Q$10:Q54))),"")</f>
        <v>60438751</v>
      </c>
      <c r="W54" t="str">
        <f t="shared" si="0"/>
        <v>Medium Budget</v>
      </c>
      <c r="X54" t="str">
        <f t="shared" si="1"/>
        <v>Average</v>
      </c>
    </row>
    <row r="55" spans="1:24" x14ac:dyDescent="0.25">
      <c r="A55" t="s">
        <v>746</v>
      </c>
      <c r="B55">
        <v>2011</v>
      </c>
      <c r="C55" t="s">
        <v>61</v>
      </c>
      <c r="D55" t="s">
        <v>22</v>
      </c>
      <c r="E55" t="s">
        <v>43</v>
      </c>
      <c r="F55" t="s">
        <v>60</v>
      </c>
      <c r="G55">
        <v>105</v>
      </c>
      <c r="H55">
        <v>13000000</v>
      </c>
      <c r="I55">
        <v>29959436</v>
      </c>
      <c r="J55" t="s">
        <v>601</v>
      </c>
      <c r="K55" t="s">
        <v>100</v>
      </c>
      <c r="L55">
        <v>18000</v>
      </c>
      <c r="M55">
        <v>82327</v>
      </c>
      <c r="N55">
        <v>331</v>
      </c>
      <c r="O55">
        <v>6.4</v>
      </c>
      <c r="P55">
        <v>29959436</v>
      </c>
      <c r="R55">
        <f>IF(ROWS($Q$10:Q55)&lt;=$Q$9,INDEX($P$2:$P$501,_xlfn.AGGREGATE(15,3,($E$2:$E$501=$R$9)/($E$2:$E$501=$R$9)*(ROW($E$2:$E$501)-ROW($E$1)),ROWS($Q$10:Q55))),"")</f>
        <v>29113588</v>
      </c>
      <c r="W55" t="str">
        <f t="shared" si="0"/>
        <v>High Budget</v>
      </c>
      <c r="X55" t="str">
        <f t="shared" si="1"/>
        <v>Average</v>
      </c>
    </row>
    <row r="56" spans="1:24" x14ac:dyDescent="0.25">
      <c r="A56" t="s">
        <v>747</v>
      </c>
      <c r="B56">
        <v>2011</v>
      </c>
      <c r="C56" t="s">
        <v>748</v>
      </c>
      <c r="D56" t="s">
        <v>22</v>
      </c>
      <c r="E56" t="s">
        <v>15</v>
      </c>
      <c r="F56" t="s">
        <v>60</v>
      </c>
      <c r="G56">
        <v>108</v>
      </c>
      <c r="H56">
        <v>2000000</v>
      </c>
      <c r="J56" t="s">
        <v>749</v>
      </c>
      <c r="K56" t="s">
        <v>261</v>
      </c>
      <c r="L56">
        <v>651</v>
      </c>
      <c r="M56">
        <v>583</v>
      </c>
      <c r="N56">
        <v>2</v>
      </c>
      <c r="O56">
        <v>4.4000000000000004</v>
      </c>
      <c r="P56">
        <v>60438751</v>
      </c>
      <c r="R56">
        <f>IF(ROWS($Q$10:Q56)&lt;=$Q$9,INDEX($P$2:$P$501,_xlfn.AGGREGATE(15,3,($E$2:$E$501=$R$9)/($E$2:$E$501=$R$9)*(ROW($E$2:$E$501)-ROW($E$1)),ROWS($Q$10:Q56))),"")</f>
        <v>88625922</v>
      </c>
      <c r="W56" t="str">
        <f t="shared" si="0"/>
        <v>High Budget</v>
      </c>
      <c r="X56" t="str">
        <f t="shared" si="1"/>
        <v>Average</v>
      </c>
    </row>
    <row r="57" spans="1:24" x14ac:dyDescent="0.25">
      <c r="A57" t="s">
        <v>750</v>
      </c>
      <c r="B57">
        <v>2011</v>
      </c>
      <c r="C57" t="s">
        <v>71</v>
      </c>
      <c r="D57" t="s">
        <v>22</v>
      </c>
      <c r="E57" t="s">
        <v>15</v>
      </c>
      <c r="F57" t="s">
        <v>46</v>
      </c>
      <c r="G57">
        <v>118</v>
      </c>
      <c r="H57">
        <v>40000000</v>
      </c>
      <c r="I57">
        <v>57981889</v>
      </c>
      <c r="J57" t="s">
        <v>751</v>
      </c>
      <c r="K57" t="s">
        <v>276</v>
      </c>
      <c r="L57">
        <v>25000</v>
      </c>
      <c r="M57">
        <v>173848</v>
      </c>
      <c r="N57">
        <v>274</v>
      </c>
      <c r="O57">
        <v>7.3</v>
      </c>
      <c r="P57">
        <v>57981889</v>
      </c>
      <c r="R57">
        <f>IF(ROWS($Q$10:Q57)&lt;=$Q$9,INDEX($P$2:$P$501,_xlfn.AGGREGATE(15,3,($E$2:$E$501=$R$9)/($E$2:$E$501=$R$9)*(ROW($E$2:$E$501)-ROW($E$1)),ROWS($Q$10:Q57))),"")</f>
        <v>60438751</v>
      </c>
      <c r="W57" t="str">
        <f t="shared" si="0"/>
        <v>High Budget</v>
      </c>
      <c r="X57" t="str">
        <f t="shared" si="1"/>
        <v>Good</v>
      </c>
    </row>
    <row r="58" spans="1:24" x14ac:dyDescent="0.25">
      <c r="A58" t="s">
        <v>752</v>
      </c>
      <c r="B58">
        <v>2011</v>
      </c>
      <c r="C58" t="s">
        <v>753</v>
      </c>
      <c r="D58" t="s">
        <v>22</v>
      </c>
      <c r="E58" t="s">
        <v>15</v>
      </c>
      <c r="F58" t="s">
        <v>32</v>
      </c>
      <c r="G58">
        <v>87</v>
      </c>
      <c r="H58">
        <v>15000000</v>
      </c>
      <c r="J58" t="s">
        <v>754</v>
      </c>
      <c r="K58" t="s">
        <v>755</v>
      </c>
      <c r="L58">
        <v>381</v>
      </c>
      <c r="M58">
        <v>458</v>
      </c>
      <c r="N58">
        <v>7</v>
      </c>
      <c r="O58">
        <v>3.7</v>
      </c>
      <c r="P58">
        <v>60438751</v>
      </c>
      <c r="R58">
        <f>IF(ROWS($Q$10:Q58)&lt;=$Q$9,INDEX($P$2:$P$501,_xlfn.AGGREGATE(15,3,($E$2:$E$501=$R$9)/($E$2:$E$501=$R$9)*(ROW($E$2:$E$501)-ROW($E$1)),ROWS($Q$10:Q58))),"")</f>
        <v>33037754</v>
      </c>
      <c r="W58" t="str">
        <f t="shared" si="0"/>
        <v>High Budget</v>
      </c>
      <c r="X58" t="str">
        <f t="shared" si="1"/>
        <v>Average</v>
      </c>
    </row>
    <row r="59" spans="1:24" x14ac:dyDescent="0.25">
      <c r="A59" t="s">
        <v>756</v>
      </c>
      <c r="B59">
        <v>2011</v>
      </c>
      <c r="C59" t="s">
        <v>128</v>
      </c>
      <c r="D59" t="s">
        <v>22</v>
      </c>
      <c r="E59" t="s">
        <v>15</v>
      </c>
      <c r="F59" t="s">
        <v>46</v>
      </c>
      <c r="G59">
        <v>93</v>
      </c>
      <c r="H59">
        <v>40000000</v>
      </c>
      <c r="I59">
        <v>29113588</v>
      </c>
      <c r="J59" t="s">
        <v>309</v>
      </c>
      <c r="K59" t="s">
        <v>345</v>
      </c>
      <c r="L59">
        <v>16000</v>
      </c>
      <c r="M59">
        <v>117999</v>
      </c>
      <c r="N59">
        <v>252</v>
      </c>
      <c r="O59">
        <v>6.6</v>
      </c>
      <c r="P59">
        <v>29113588</v>
      </c>
      <c r="R59">
        <f>IF(ROWS($Q$10:Q59)&lt;=$Q$9,INDEX($P$2:$P$501,_xlfn.AGGREGATE(15,3,($E$2:$E$501=$R$9)/($E$2:$E$501=$R$9)*(ROW($E$2:$E$501)-ROW($E$1)),ROWS($Q$10:Q59))),"")</f>
        <v>37300107</v>
      </c>
      <c r="W59" t="str">
        <f t="shared" si="0"/>
        <v>High Budget</v>
      </c>
      <c r="X59" t="str">
        <f t="shared" si="1"/>
        <v>Good</v>
      </c>
    </row>
    <row r="60" spans="1:24" x14ac:dyDescent="0.25">
      <c r="A60" t="s">
        <v>757</v>
      </c>
      <c r="B60">
        <v>2011</v>
      </c>
      <c r="C60" t="s">
        <v>108</v>
      </c>
      <c r="D60" t="s">
        <v>22</v>
      </c>
      <c r="E60" t="s">
        <v>15</v>
      </c>
      <c r="F60" t="s">
        <v>32</v>
      </c>
      <c r="G60">
        <v>103</v>
      </c>
      <c r="H60">
        <v>45000000</v>
      </c>
      <c r="I60">
        <v>88625922</v>
      </c>
      <c r="J60" t="s">
        <v>758</v>
      </c>
      <c r="K60" t="s">
        <v>169</v>
      </c>
      <c r="L60">
        <v>26000</v>
      </c>
      <c r="M60">
        <v>75176</v>
      </c>
      <c r="N60">
        <v>398</v>
      </c>
      <c r="O60">
        <v>7.1</v>
      </c>
      <c r="P60">
        <v>88625922</v>
      </c>
      <c r="R60">
        <f>IF(ROWS($Q$10:Q60)&lt;=$Q$9,INDEX($P$2:$P$501,_xlfn.AGGREGATE(15,3,($E$2:$E$501=$R$9)/($E$2:$E$501=$R$9)*(ROW($E$2:$E$501)-ROW($E$1)),ROWS($Q$10:Q60))),"")</f>
        <v>30538669</v>
      </c>
      <c r="W60" t="str">
        <f t="shared" si="0"/>
        <v>High Budget</v>
      </c>
      <c r="X60" t="str">
        <f t="shared" si="1"/>
        <v>Good</v>
      </c>
    </row>
    <row r="61" spans="1:24" x14ac:dyDescent="0.25">
      <c r="A61" t="s">
        <v>759</v>
      </c>
      <c r="B61">
        <v>2011</v>
      </c>
      <c r="C61" t="s">
        <v>128</v>
      </c>
      <c r="D61" t="s">
        <v>760</v>
      </c>
      <c r="E61" t="s">
        <v>761</v>
      </c>
      <c r="F61" t="s">
        <v>46</v>
      </c>
      <c r="G61">
        <v>102</v>
      </c>
      <c r="H61">
        <v>1100000</v>
      </c>
      <c r="I61">
        <v>4105123</v>
      </c>
      <c r="J61" t="s">
        <v>762</v>
      </c>
      <c r="K61" t="s">
        <v>763</v>
      </c>
      <c r="L61">
        <v>51000</v>
      </c>
      <c r="M61">
        <v>148221</v>
      </c>
      <c r="N61">
        <v>481</v>
      </c>
      <c r="O61">
        <v>7.6</v>
      </c>
      <c r="P61">
        <v>4105123</v>
      </c>
      <c r="R61">
        <f>IF(ROWS($Q$10:Q61)&lt;=$Q$9,INDEX($P$2:$P$501,_xlfn.AGGREGATE(15,3,($E$2:$E$501=$R$9)/($E$2:$E$501=$R$9)*(ROW($E$2:$E$501)-ROW($E$1)),ROWS($Q$10:Q61))),"")</f>
        <v>142614158</v>
      </c>
      <c r="W61" t="str">
        <f t="shared" si="0"/>
        <v>High Budget</v>
      </c>
      <c r="X61" t="str">
        <f t="shared" si="1"/>
        <v>Good</v>
      </c>
    </row>
    <row r="62" spans="1:24" x14ac:dyDescent="0.25">
      <c r="A62" t="s">
        <v>764</v>
      </c>
      <c r="B62">
        <v>2011</v>
      </c>
      <c r="C62" t="s">
        <v>389</v>
      </c>
      <c r="D62" t="s">
        <v>22</v>
      </c>
      <c r="E62" t="s">
        <v>15</v>
      </c>
      <c r="F62" s="4" t="s">
        <v>60</v>
      </c>
      <c r="G62">
        <v>143</v>
      </c>
      <c r="H62">
        <v>17350</v>
      </c>
      <c r="J62" t="s">
        <v>765</v>
      </c>
      <c r="K62" t="s">
        <v>766</v>
      </c>
      <c r="L62">
        <v>33</v>
      </c>
      <c r="M62">
        <v>125</v>
      </c>
      <c r="O62">
        <v>3</v>
      </c>
      <c r="P62">
        <v>60438751</v>
      </c>
      <c r="R62">
        <f>IF(ROWS($Q$10:Q62)&lt;=$Q$9,INDEX($P$2:$P$501,_xlfn.AGGREGATE(15,3,($E$2:$E$501=$R$9)/($E$2:$E$501=$R$9)*(ROW($E$2:$E$501)-ROW($E$1)),ROWS($Q$10:Q62))),"")</f>
        <v>28870</v>
      </c>
      <c r="W62" t="str">
        <f t="shared" si="0"/>
        <v>Low Budget</v>
      </c>
      <c r="X62" t="str">
        <f t="shared" si="1"/>
        <v>Average</v>
      </c>
    </row>
    <row r="63" spans="1:24" x14ac:dyDescent="0.25">
      <c r="A63" t="s">
        <v>767</v>
      </c>
      <c r="B63">
        <v>2011</v>
      </c>
      <c r="C63" t="s">
        <v>418</v>
      </c>
      <c r="D63" t="s">
        <v>22</v>
      </c>
      <c r="E63" t="s">
        <v>15</v>
      </c>
      <c r="F63" t="s">
        <v>60</v>
      </c>
      <c r="G63">
        <v>114</v>
      </c>
      <c r="H63">
        <v>37000000</v>
      </c>
      <c r="I63">
        <v>33037754</v>
      </c>
      <c r="J63" t="s">
        <v>515</v>
      </c>
      <c r="K63" t="s">
        <v>120</v>
      </c>
      <c r="L63">
        <v>23000</v>
      </c>
      <c r="M63">
        <v>75864</v>
      </c>
      <c r="N63">
        <v>267</v>
      </c>
      <c r="O63">
        <v>6</v>
      </c>
      <c r="P63">
        <v>33037754</v>
      </c>
      <c r="R63">
        <f>IF(ROWS($Q$10:Q63)&lt;=$Q$9,INDEX($P$2:$P$501,_xlfn.AGGREGATE(15,3,($E$2:$E$501=$R$9)/($E$2:$E$501=$R$9)*(ROW($E$2:$E$501)-ROW($E$1)),ROWS($Q$10:Q63))),"")</f>
        <v>13303319</v>
      </c>
      <c r="W63" t="str">
        <f t="shared" si="0"/>
        <v>High Budget</v>
      </c>
      <c r="X63" t="str">
        <f t="shared" si="1"/>
        <v>Average</v>
      </c>
    </row>
    <row r="64" spans="1:24" x14ac:dyDescent="0.25">
      <c r="A64" t="s">
        <v>768</v>
      </c>
      <c r="B64">
        <v>2011</v>
      </c>
      <c r="C64" t="s">
        <v>389</v>
      </c>
      <c r="D64" t="s">
        <v>22</v>
      </c>
      <c r="E64" t="s">
        <v>15</v>
      </c>
      <c r="F64" t="s">
        <v>60</v>
      </c>
      <c r="G64">
        <v>91</v>
      </c>
      <c r="H64">
        <v>16000000</v>
      </c>
      <c r="I64">
        <v>37300107</v>
      </c>
      <c r="J64" t="s">
        <v>769</v>
      </c>
      <c r="K64" t="s">
        <v>659</v>
      </c>
      <c r="L64">
        <v>0</v>
      </c>
      <c r="M64">
        <v>29147</v>
      </c>
      <c r="N64">
        <v>138</v>
      </c>
      <c r="O64">
        <v>4.8</v>
      </c>
      <c r="P64">
        <v>37300107</v>
      </c>
      <c r="R64">
        <f>IF(ROWS($Q$10:Q64)&lt;=$Q$9,INDEX($P$2:$P$501,_xlfn.AGGREGATE(15,3,($E$2:$E$501=$R$9)/($E$2:$E$501=$R$9)*(ROW($E$2:$E$501)-ROW($E$1)),ROWS($Q$10:Q64))),"")</f>
        <v>181015141</v>
      </c>
      <c r="W64" t="str">
        <f t="shared" si="0"/>
        <v>High Budget</v>
      </c>
      <c r="X64" t="str">
        <f t="shared" si="1"/>
        <v>Average</v>
      </c>
    </row>
    <row r="65" spans="1:24" x14ac:dyDescent="0.25">
      <c r="A65" t="s">
        <v>770</v>
      </c>
      <c r="B65">
        <v>2011</v>
      </c>
      <c r="C65" t="s">
        <v>55</v>
      </c>
      <c r="D65" t="s">
        <v>22</v>
      </c>
      <c r="E65" t="s">
        <v>15</v>
      </c>
      <c r="F65" t="s">
        <v>46</v>
      </c>
      <c r="G65">
        <v>87</v>
      </c>
      <c r="H65">
        <v>2900000</v>
      </c>
      <c r="I65">
        <v>30538669</v>
      </c>
      <c r="J65" t="s">
        <v>387</v>
      </c>
      <c r="K65" t="s">
        <v>603</v>
      </c>
      <c r="L65">
        <v>0</v>
      </c>
      <c r="M65">
        <v>60202</v>
      </c>
      <c r="N65">
        <v>146</v>
      </c>
      <c r="O65">
        <v>5.7</v>
      </c>
      <c r="P65">
        <v>30538669</v>
      </c>
      <c r="R65">
        <f>IF(ROWS($Q$10:Q65)&lt;=$Q$9,INDEX($P$2:$P$501,_xlfn.AGGREGATE(15,3,($E$2:$E$501=$R$9)/($E$2:$E$501=$R$9)*(ROW($E$2:$E$501)-ROW($E$1)),ROWS($Q$10:Q65))),"")</f>
        <v>78009155</v>
      </c>
      <c r="W65" t="str">
        <f t="shared" si="0"/>
        <v>High Budget</v>
      </c>
      <c r="X65" t="str">
        <f t="shared" si="1"/>
        <v>Average</v>
      </c>
    </row>
    <row r="66" spans="1:24" x14ac:dyDescent="0.25">
      <c r="A66" t="s">
        <v>771</v>
      </c>
      <c r="B66">
        <v>2011</v>
      </c>
      <c r="C66" t="s">
        <v>275</v>
      </c>
      <c r="D66" t="s">
        <v>22</v>
      </c>
      <c r="E66" t="s">
        <v>15</v>
      </c>
      <c r="F66" t="s">
        <v>32</v>
      </c>
      <c r="G66">
        <v>103</v>
      </c>
      <c r="H66">
        <v>110000000</v>
      </c>
      <c r="I66">
        <v>142614158</v>
      </c>
      <c r="J66" t="s">
        <v>379</v>
      </c>
      <c r="K66" t="s">
        <v>772</v>
      </c>
      <c r="L66">
        <v>31000</v>
      </c>
      <c r="M66">
        <v>66593</v>
      </c>
      <c r="N66">
        <v>172</v>
      </c>
      <c r="O66">
        <v>5.5</v>
      </c>
      <c r="P66">
        <v>142614158</v>
      </c>
      <c r="R66">
        <f>IF(ROWS($Q$10:Q66)&lt;=$Q$9,INDEX($P$2:$P$501,_xlfn.AGGREGATE(15,3,($E$2:$E$501=$R$9)/($E$2:$E$501=$R$9)*(ROW($E$2:$E$501)-ROW($E$1)),ROWS($Q$10:Q66))),"")</f>
        <v>352358779</v>
      </c>
      <c r="W66" t="str">
        <f t="shared" si="0"/>
        <v>High Budget</v>
      </c>
      <c r="X66" t="str">
        <f t="shared" si="1"/>
        <v>Average</v>
      </c>
    </row>
    <row r="67" spans="1:24" x14ac:dyDescent="0.25">
      <c r="A67" t="s">
        <v>773</v>
      </c>
      <c r="B67">
        <v>2011</v>
      </c>
      <c r="C67" t="s">
        <v>71</v>
      </c>
      <c r="D67" t="s">
        <v>22</v>
      </c>
      <c r="E67" t="s">
        <v>15</v>
      </c>
      <c r="F67" t="s">
        <v>46</v>
      </c>
      <c r="G67">
        <v>90</v>
      </c>
      <c r="H67">
        <v>15000000</v>
      </c>
      <c r="I67">
        <v>28870</v>
      </c>
      <c r="J67" t="s">
        <v>774</v>
      </c>
      <c r="K67" t="s">
        <v>512</v>
      </c>
      <c r="L67">
        <v>0</v>
      </c>
      <c r="M67">
        <v>14280</v>
      </c>
      <c r="N67">
        <v>62</v>
      </c>
      <c r="O67">
        <v>5.0999999999999996</v>
      </c>
      <c r="P67">
        <v>28870</v>
      </c>
      <c r="R67">
        <f>IF(ROWS($Q$10:Q67)&lt;=$Q$9,INDEX($P$2:$P$501,_xlfn.AGGREGATE(15,3,($E$2:$E$501=$R$9)/($E$2:$E$501=$R$9)*(ROW($E$2:$E$501)-ROW($E$1)),ROWS($Q$10:Q67))),"")</f>
        <v>60438751</v>
      </c>
      <c r="W67" t="str">
        <f t="shared" ref="W67:W130" si="2">_xlfn.IFS(H67&gt;1000000,"High Budget",H67&gt;=500000,"Medium Budget",H67&lt;500000,"Low Budget")</f>
        <v>High Budget</v>
      </c>
      <c r="X67" t="str">
        <f t="shared" ref="X67:X130" si="3">IF(AND(L67&gt;15000,M67&gt;10000,O67&gt;6.5),"Good","Average")</f>
        <v>Average</v>
      </c>
    </row>
    <row r="68" spans="1:24" x14ac:dyDescent="0.25">
      <c r="A68" t="s">
        <v>775</v>
      </c>
      <c r="B68">
        <v>2011</v>
      </c>
      <c r="C68" t="s">
        <v>404</v>
      </c>
      <c r="D68" t="s">
        <v>22</v>
      </c>
      <c r="E68" t="s">
        <v>20</v>
      </c>
      <c r="F68" t="s">
        <v>60</v>
      </c>
      <c r="G68">
        <v>110</v>
      </c>
      <c r="H68">
        <v>75000000</v>
      </c>
      <c r="I68">
        <v>20315324</v>
      </c>
      <c r="J68" t="s">
        <v>266</v>
      </c>
      <c r="K68" t="s">
        <v>212</v>
      </c>
      <c r="L68">
        <v>19000</v>
      </c>
      <c r="M68">
        <v>88542</v>
      </c>
      <c r="N68">
        <v>228</v>
      </c>
      <c r="O68">
        <v>5.8</v>
      </c>
      <c r="P68">
        <v>20315324</v>
      </c>
      <c r="R68">
        <f>IF(ROWS($Q$10:Q68)&lt;=$Q$9,INDEX($P$2:$P$501,_xlfn.AGGREGATE(15,3,($E$2:$E$501=$R$9)/($E$2:$E$501=$R$9)*(ROW($E$2:$E$501)-ROW($E$1)),ROWS($Q$10:Q68))),"")</f>
        <v>79883359</v>
      </c>
      <c r="W68" t="str">
        <f t="shared" si="2"/>
        <v>High Budget</v>
      </c>
      <c r="X68" t="str">
        <f t="shared" si="3"/>
        <v>Average</v>
      </c>
    </row>
    <row r="69" spans="1:24" x14ac:dyDescent="0.25">
      <c r="A69" t="s">
        <v>776</v>
      </c>
      <c r="B69">
        <v>2011</v>
      </c>
      <c r="C69" t="s">
        <v>40</v>
      </c>
      <c r="D69" t="s">
        <v>22</v>
      </c>
      <c r="E69" t="s">
        <v>15</v>
      </c>
      <c r="F69" t="s">
        <v>60</v>
      </c>
      <c r="G69">
        <v>139</v>
      </c>
      <c r="H69">
        <v>32000000</v>
      </c>
      <c r="I69">
        <v>13303319</v>
      </c>
      <c r="J69" t="s">
        <v>103</v>
      </c>
      <c r="K69" t="s">
        <v>210</v>
      </c>
      <c r="L69">
        <v>39000</v>
      </c>
      <c r="M69">
        <v>136367</v>
      </c>
      <c r="N69">
        <v>584</v>
      </c>
      <c r="O69">
        <v>6.7</v>
      </c>
      <c r="P69">
        <v>13303319</v>
      </c>
      <c r="R69">
        <f>IF(ROWS($Q$10:Q69)&lt;=$Q$9,INDEX($P$2:$P$501,_xlfn.AGGREGATE(15,3,($E$2:$E$501=$R$9)/($E$2:$E$501=$R$9)*(ROW($E$2:$E$501)-ROW($E$1)),ROWS($Q$10:Q69))),"")</f>
        <v>13651662</v>
      </c>
      <c r="W69" t="str">
        <f t="shared" si="2"/>
        <v>High Budget</v>
      </c>
      <c r="X69" t="str">
        <f t="shared" si="3"/>
        <v>Good</v>
      </c>
    </row>
    <row r="70" spans="1:24" x14ac:dyDescent="0.25">
      <c r="A70" t="s">
        <v>777</v>
      </c>
      <c r="B70">
        <v>2011</v>
      </c>
      <c r="C70" t="s">
        <v>76</v>
      </c>
      <c r="D70" t="s">
        <v>22</v>
      </c>
      <c r="E70" t="s">
        <v>342</v>
      </c>
      <c r="F70" t="s">
        <v>60</v>
      </c>
      <c r="G70">
        <v>102</v>
      </c>
      <c r="H70">
        <v>36000000</v>
      </c>
      <c r="I70">
        <v>1068392</v>
      </c>
      <c r="J70" t="s">
        <v>272</v>
      </c>
      <c r="K70" t="s">
        <v>407</v>
      </c>
      <c r="L70">
        <v>2000</v>
      </c>
      <c r="M70">
        <v>3865</v>
      </c>
      <c r="N70">
        <v>77</v>
      </c>
      <c r="O70">
        <v>5.9</v>
      </c>
      <c r="P70">
        <v>1068392</v>
      </c>
      <c r="R70">
        <f>IF(ROWS($Q$10:Q70)&lt;=$Q$9,INDEX($P$2:$P$501,_xlfn.AGGREGATE(15,3,($E$2:$E$501=$R$9)/($E$2:$E$501=$R$9)*(ROW($E$2:$E$501)-ROW($E$1)),ROWS($Q$10:Q70))),"")</f>
        <v>58700247</v>
      </c>
      <c r="W70" t="str">
        <f t="shared" si="2"/>
        <v>High Budget</v>
      </c>
      <c r="X70" t="str">
        <f t="shared" si="3"/>
        <v>Average</v>
      </c>
    </row>
    <row r="71" spans="1:24" x14ac:dyDescent="0.25">
      <c r="A71" t="s">
        <v>778</v>
      </c>
      <c r="B71">
        <v>2011</v>
      </c>
      <c r="C71" t="s">
        <v>126</v>
      </c>
      <c r="D71" t="s">
        <v>22</v>
      </c>
      <c r="E71" t="s">
        <v>15</v>
      </c>
      <c r="F71" t="s">
        <v>60</v>
      </c>
      <c r="G71">
        <v>115</v>
      </c>
      <c r="H71">
        <v>150000000</v>
      </c>
      <c r="I71">
        <v>181015141</v>
      </c>
      <c r="J71" t="s">
        <v>195</v>
      </c>
      <c r="K71" t="s">
        <v>616</v>
      </c>
      <c r="L71">
        <v>63000</v>
      </c>
      <c r="M71">
        <v>536314</v>
      </c>
      <c r="N71">
        <v>516</v>
      </c>
      <c r="O71">
        <v>7</v>
      </c>
      <c r="P71">
        <v>181015141</v>
      </c>
      <c r="R71">
        <f>IF(ROWS($Q$10:Q71)&lt;=$Q$9,INDEX($P$2:$P$501,_xlfn.AGGREGATE(15,3,($E$2:$E$501=$R$9)/($E$2:$E$501=$R$9)*(ROW($E$2:$E$501)-ROW($E$1)),ROWS($Q$10:Q71))),"")</f>
        <v>75621915</v>
      </c>
      <c r="W71" t="str">
        <f t="shared" si="2"/>
        <v>High Budget</v>
      </c>
      <c r="X71" t="str">
        <f t="shared" si="3"/>
        <v>Good</v>
      </c>
    </row>
    <row r="72" spans="1:24" x14ac:dyDescent="0.25">
      <c r="A72" t="s">
        <v>779</v>
      </c>
      <c r="B72">
        <v>2011</v>
      </c>
      <c r="C72" t="s">
        <v>94</v>
      </c>
      <c r="D72" t="s">
        <v>22</v>
      </c>
      <c r="E72" t="s">
        <v>56</v>
      </c>
      <c r="F72" t="s">
        <v>46</v>
      </c>
      <c r="G72">
        <v>127</v>
      </c>
      <c r="H72">
        <v>20000000</v>
      </c>
      <c r="I72">
        <v>24104113</v>
      </c>
      <c r="J72" t="s">
        <v>780</v>
      </c>
      <c r="K72" t="s">
        <v>572</v>
      </c>
      <c r="L72">
        <v>24000</v>
      </c>
      <c r="M72">
        <v>149066</v>
      </c>
      <c r="N72">
        <v>466</v>
      </c>
      <c r="O72">
        <v>7.1</v>
      </c>
      <c r="P72">
        <v>24104113</v>
      </c>
      <c r="R72">
        <f>IF(ROWS($Q$10:Q72)&lt;=$Q$9,INDEX($P$2:$P$501,_xlfn.AGGREGATE(15,3,($E$2:$E$501=$R$9)/($E$2:$E$501=$R$9)*(ROW($E$2:$E$501)-ROW($E$1)),ROWS($Q$10:Q72))),"")</f>
        <v>60438751</v>
      </c>
      <c r="W72" t="str">
        <f t="shared" si="2"/>
        <v>High Budget</v>
      </c>
      <c r="X72" t="str">
        <f t="shared" si="3"/>
        <v>Good</v>
      </c>
    </row>
    <row r="73" spans="1:24" x14ac:dyDescent="0.25">
      <c r="A73" t="s">
        <v>781</v>
      </c>
      <c r="B73">
        <v>2011</v>
      </c>
      <c r="C73" t="s">
        <v>151</v>
      </c>
      <c r="D73" t="s">
        <v>22</v>
      </c>
      <c r="E73" t="s">
        <v>15</v>
      </c>
      <c r="F73" t="s">
        <v>60</v>
      </c>
      <c r="G73">
        <v>104</v>
      </c>
      <c r="H73">
        <v>75000000</v>
      </c>
      <c r="I73">
        <v>78009155</v>
      </c>
      <c r="J73" t="s">
        <v>319</v>
      </c>
      <c r="K73" t="s">
        <v>148</v>
      </c>
      <c r="L73">
        <v>0</v>
      </c>
      <c r="M73">
        <v>110073</v>
      </c>
      <c r="N73">
        <v>236</v>
      </c>
      <c r="O73">
        <v>6.2</v>
      </c>
      <c r="P73">
        <v>78009155</v>
      </c>
      <c r="R73">
        <f>IF(ROWS($Q$10:Q73)&lt;=$Q$9,INDEX($P$2:$P$501,_xlfn.AGGREGATE(15,3,($E$2:$E$501=$R$9)/($E$2:$E$501=$R$9)*(ROW($E$2:$E$501)-ROW($E$1)),ROWS($Q$10:Q73))),"")</f>
        <v>60438751</v>
      </c>
      <c r="W73" t="str">
        <f t="shared" si="2"/>
        <v>High Budget</v>
      </c>
      <c r="X73" t="str">
        <f t="shared" si="3"/>
        <v>Average</v>
      </c>
    </row>
    <row r="74" spans="1:24" x14ac:dyDescent="0.25">
      <c r="A74" t="s">
        <v>782</v>
      </c>
      <c r="B74">
        <v>2011</v>
      </c>
      <c r="C74" t="s">
        <v>73</v>
      </c>
      <c r="D74" t="s">
        <v>22</v>
      </c>
      <c r="E74" t="s">
        <v>15</v>
      </c>
      <c r="F74" t="s">
        <v>60</v>
      </c>
      <c r="G74">
        <v>154</v>
      </c>
      <c r="H74">
        <v>195000000</v>
      </c>
      <c r="I74">
        <v>352358779</v>
      </c>
      <c r="J74" t="s">
        <v>257</v>
      </c>
      <c r="K74" t="s">
        <v>255</v>
      </c>
      <c r="L74">
        <v>46000</v>
      </c>
      <c r="M74">
        <v>326180</v>
      </c>
      <c r="N74">
        <v>428</v>
      </c>
      <c r="O74">
        <v>6.3</v>
      </c>
      <c r="P74">
        <v>352358779</v>
      </c>
      <c r="R74">
        <f>IF(ROWS($Q$10:Q74)&lt;=$Q$9,INDEX($P$2:$P$501,_xlfn.AGGREGATE(15,3,($E$2:$E$501=$R$9)/($E$2:$E$501=$R$9)*(ROW($E$2:$E$501)-ROW($E$1)),ROWS($Q$10:Q74))),"")</f>
        <v>594904</v>
      </c>
      <c r="W74" t="str">
        <f t="shared" si="2"/>
        <v>High Budget</v>
      </c>
      <c r="X74" t="str">
        <f t="shared" si="3"/>
        <v>Average</v>
      </c>
    </row>
    <row r="75" spans="1:24" x14ac:dyDescent="0.25">
      <c r="A75" t="s">
        <v>783</v>
      </c>
      <c r="B75">
        <v>2011</v>
      </c>
      <c r="C75" t="s">
        <v>784</v>
      </c>
      <c r="D75" t="s">
        <v>22</v>
      </c>
      <c r="E75" t="s">
        <v>15</v>
      </c>
      <c r="F75" t="s">
        <v>46</v>
      </c>
      <c r="G75">
        <v>88</v>
      </c>
      <c r="H75">
        <v>7000000</v>
      </c>
      <c r="J75" t="s">
        <v>84</v>
      </c>
      <c r="K75" t="s">
        <v>785</v>
      </c>
      <c r="L75">
        <v>0</v>
      </c>
      <c r="M75">
        <v>8589</v>
      </c>
      <c r="N75">
        <v>112</v>
      </c>
      <c r="O75">
        <v>4.8</v>
      </c>
      <c r="P75">
        <v>60438751</v>
      </c>
      <c r="R75">
        <f>IF(ROWS($Q$10:Q75)&lt;=$Q$9,INDEX($P$2:$P$501,_xlfn.AGGREGATE(15,3,($E$2:$E$501=$R$9)/($E$2:$E$501=$R$9)*(ROW($E$2:$E$501)-ROW($E$1)),ROWS($Q$10:Q75))),"")</f>
        <v>237282182</v>
      </c>
      <c r="W75" t="str">
        <f t="shared" si="2"/>
        <v>High Budget</v>
      </c>
      <c r="X75" t="str">
        <f t="shared" si="3"/>
        <v>Average</v>
      </c>
    </row>
    <row r="76" spans="1:24" x14ac:dyDescent="0.25">
      <c r="A76" t="s">
        <v>786</v>
      </c>
      <c r="B76">
        <v>2011</v>
      </c>
      <c r="C76" t="s">
        <v>452</v>
      </c>
      <c r="D76" t="s">
        <v>22</v>
      </c>
      <c r="E76" t="s">
        <v>43</v>
      </c>
      <c r="F76" t="s">
        <v>60</v>
      </c>
      <c r="G76">
        <v>113</v>
      </c>
      <c r="H76">
        <v>30000000</v>
      </c>
      <c r="I76">
        <v>61094903</v>
      </c>
      <c r="J76" t="s">
        <v>522</v>
      </c>
      <c r="K76" t="s">
        <v>142</v>
      </c>
      <c r="L76">
        <v>29000</v>
      </c>
      <c r="M76">
        <v>210542</v>
      </c>
      <c r="N76">
        <v>349</v>
      </c>
      <c r="O76">
        <v>6.9</v>
      </c>
      <c r="P76">
        <v>61094903</v>
      </c>
      <c r="R76">
        <f>IF(ROWS($Q$10:Q76)&lt;=$Q$9,INDEX($P$2:$P$501,_xlfn.AGGREGATE(15,3,($E$2:$E$501=$R$9)/($E$2:$E$501=$R$9)*(ROW($E$2:$E$501)-ROW($E$1)),ROWS($Q$10:Q76))),"")</f>
        <v>9483821</v>
      </c>
      <c r="W76" t="str">
        <f t="shared" si="2"/>
        <v>High Budget</v>
      </c>
      <c r="X76" t="str">
        <f t="shared" si="3"/>
        <v>Good</v>
      </c>
    </row>
    <row r="77" spans="1:24" x14ac:dyDescent="0.25">
      <c r="A77" t="s">
        <v>786</v>
      </c>
      <c r="B77">
        <v>2011</v>
      </c>
      <c r="C77" t="s">
        <v>452</v>
      </c>
      <c r="D77" t="s">
        <v>22</v>
      </c>
      <c r="E77" t="s">
        <v>43</v>
      </c>
      <c r="F77" t="s">
        <v>60</v>
      </c>
      <c r="G77">
        <v>113</v>
      </c>
      <c r="H77">
        <v>30000000</v>
      </c>
      <c r="I77">
        <v>61094903</v>
      </c>
      <c r="J77" t="s">
        <v>522</v>
      </c>
      <c r="K77" t="s">
        <v>142</v>
      </c>
      <c r="L77">
        <v>29000</v>
      </c>
      <c r="M77">
        <v>210548</v>
      </c>
      <c r="N77">
        <v>349</v>
      </c>
      <c r="O77">
        <v>6.9</v>
      </c>
      <c r="P77">
        <v>61094903</v>
      </c>
      <c r="R77">
        <f>IF(ROWS($Q$10:Q77)&lt;=$Q$9,INDEX($P$2:$P$501,_xlfn.AGGREGATE(15,3,($E$2:$E$501=$R$9)/($E$2:$E$501=$R$9)*(ROW($E$2:$E$501)-ROW($E$1)),ROWS($Q$10:Q77))),"")</f>
        <v>111300</v>
      </c>
      <c r="W77" t="str">
        <f t="shared" si="2"/>
        <v>High Budget</v>
      </c>
      <c r="X77" t="str">
        <f t="shared" si="3"/>
        <v>Good</v>
      </c>
    </row>
    <row r="78" spans="1:24" x14ac:dyDescent="0.25">
      <c r="A78" t="s">
        <v>787</v>
      </c>
      <c r="B78">
        <v>2011</v>
      </c>
      <c r="C78" t="s">
        <v>23</v>
      </c>
      <c r="D78" t="s">
        <v>22</v>
      </c>
      <c r="E78" t="s">
        <v>15</v>
      </c>
      <c r="F78" t="s">
        <v>60</v>
      </c>
      <c r="G78">
        <v>146</v>
      </c>
      <c r="H78">
        <v>66000000</v>
      </c>
      <c r="I78">
        <v>79883359</v>
      </c>
      <c r="J78" t="s">
        <v>97</v>
      </c>
      <c r="K78" t="s">
        <v>788</v>
      </c>
      <c r="L78">
        <v>28000</v>
      </c>
      <c r="M78">
        <v>116159</v>
      </c>
      <c r="N78">
        <v>388</v>
      </c>
      <c r="O78">
        <v>7.2</v>
      </c>
      <c r="P78">
        <v>79883359</v>
      </c>
      <c r="R78">
        <f>IF(ROWS($Q$10:Q78)&lt;=$Q$9,INDEX($P$2:$P$501,_xlfn.AGGREGATE(15,3,($E$2:$E$501=$R$9)/($E$2:$E$501=$R$9)*(ROW($E$2:$E$501)-ROW($E$1)),ROWS($Q$10:Q78))),"")</f>
        <v>5895238</v>
      </c>
      <c r="W78" t="str">
        <f t="shared" si="2"/>
        <v>High Budget</v>
      </c>
      <c r="X78" t="str">
        <f t="shared" si="3"/>
        <v>Good</v>
      </c>
    </row>
    <row r="79" spans="1:24" x14ac:dyDescent="0.25">
      <c r="A79" t="s">
        <v>789</v>
      </c>
      <c r="B79">
        <v>2011</v>
      </c>
      <c r="C79" t="s">
        <v>47</v>
      </c>
      <c r="D79" t="s">
        <v>22</v>
      </c>
      <c r="E79" t="s">
        <v>15</v>
      </c>
      <c r="F79" t="s">
        <v>60</v>
      </c>
      <c r="G79">
        <v>140</v>
      </c>
      <c r="H79">
        <v>25000000</v>
      </c>
      <c r="I79">
        <v>13651662</v>
      </c>
      <c r="J79" t="s">
        <v>375</v>
      </c>
      <c r="K79" t="s">
        <v>451</v>
      </c>
      <c r="L79">
        <v>77000</v>
      </c>
      <c r="M79">
        <v>332276</v>
      </c>
      <c r="N79">
        <v>317</v>
      </c>
      <c r="O79">
        <v>8.1999999999999993</v>
      </c>
      <c r="P79">
        <v>13651662</v>
      </c>
      <c r="R79">
        <f>IF(ROWS($Q$10:Q79)&lt;=$Q$9,INDEX($P$2:$P$501,_xlfn.AGGREGATE(15,3,($E$2:$E$501=$R$9)/($E$2:$E$501=$R$9)*(ROW($E$2:$E$501)-ROW($E$1)),ROWS($Q$10:Q79))),"")</f>
        <v>3094687</v>
      </c>
      <c r="W79" t="str">
        <f t="shared" si="2"/>
        <v>High Budget</v>
      </c>
      <c r="X79" t="str">
        <f t="shared" si="3"/>
        <v>Good</v>
      </c>
    </row>
    <row r="80" spans="1:24" x14ac:dyDescent="0.25">
      <c r="A80" t="s">
        <v>790</v>
      </c>
      <c r="B80">
        <v>2011</v>
      </c>
      <c r="C80" t="s">
        <v>35</v>
      </c>
      <c r="D80" t="s">
        <v>22</v>
      </c>
      <c r="E80" t="s">
        <v>15</v>
      </c>
      <c r="F80" t="s">
        <v>60</v>
      </c>
      <c r="G80">
        <v>120</v>
      </c>
      <c r="H80">
        <v>38000000</v>
      </c>
      <c r="I80">
        <v>58700247</v>
      </c>
      <c r="J80" t="s">
        <v>581</v>
      </c>
      <c r="K80" t="s">
        <v>518</v>
      </c>
      <c r="L80">
        <v>33000</v>
      </c>
      <c r="M80">
        <v>95367</v>
      </c>
      <c r="N80">
        <v>279</v>
      </c>
      <c r="O80">
        <v>6.9</v>
      </c>
      <c r="P80">
        <v>58700247</v>
      </c>
      <c r="R80">
        <f>IF(ROWS($Q$10:Q80)&lt;=$Q$9,INDEX($P$2:$P$501,_xlfn.AGGREGATE(15,3,($E$2:$E$501=$R$9)/($E$2:$E$501=$R$9)*(ROW($E$2:$E$501)-ROW($E$1)),ROWS($Q$10:Q80))),"")</f>
        <v>6002756</v>
      </c>
      <c r="W80" t="str">
        <f t="shared" si="2"/>
        <v>High Budget</v>
      </c>
      <c r="X80" t="str">
        <f t="shared" si="3"/>
        <v>Good</v>
      </c>
    </row>
    <row r="81" spans="1:24" x14ac:dyDescent="0.25">
      <c r="A81" t="s">
        <v>791</v>
      </c>
      <c r="B81">
        <v>2011</v>
      </c>
      <c r="C81" t="s">
        <v>26</v>
      </c>
      <c r="D81" t="s">
        <v>22</v>
      </c>
      <c r="E81" t="s">
        <v>15</v>
      </c>
      <c r="F81" t="s">
        <v>32</v>
      </c>
      <c r="G81">
        <v>124</v>
      </c>
      <c r="H81">
        <v>1175000</v>
      </c>
      <c r="I81">
        <v>75621915</v>
      </c>
      <c r="J81" t="s">
        <v>286</v>
      </c>
      <c r="K81" t="s">
        <v>354</v>
      </c>
      <c r="L81">
        <v>22000</v>
      </c>
      <c r="M81">
        <v>111003</v>
      </c>
      <c r="N81">
        <v>257</v>
      </c>
      <c r="O81">
        <v>7.1</v>
      </c>
      <c r="P81">
        <v>75621915</v>
      </c>
      <c r="R81">
        <f>IF(ROWS($Q$10:Q81)&lt;=$Q$9,INDEX($P$2:$P$501,_xlfn.AGGREGATE(15,3,($E$2:$E$501=$R$9)/($E$2:$E$501=$R$9)*(ROW($E$2:$E$501)-ROW($E$1)),ROWS($Q$10:Q81))),"")</f>
        <v>18112929</v>
      </c>
      <c r="W81" t="str">
        <f t="shared" si="2"/>
        <v>High Budget</v>
      </c>
      <c r="X81" t="str">
        <f t="shared" si="3"/>
        <v>Good</v>
      </c>
    </row>
    <row r="82" spans="1:24" x14ac:dyDescent="0.25">
      <c r="A82" t="s">
        <v>792</v>
      </c>
      <c r="B82">
        <v>2011</v>
      </c>
      <c r="C82" t="s">
        <v>71</v>
      </c>
      <c r="D82" t="s">
        <v>22</v>
      </c>
      <c r="E82" t="s">
        <v>15</v>
      </c>
      <c r="F82" t="s">
        <v>658</v>
      </c>
      <c r="G82">
        <v>87</v>
      </c>
      <c r="H82">
        <v>5000000</v>
      </c>
      <c r="J82" t="s">
        <v>415</v>
      </c>
      <c r="K82" t="s">
        <v>390</v>
      </c>
      <c r="L82">
        <v>58</v>
      </c>
      <c r="M82">
        <v>216</v>
      </c>
      <c r="O82">
        <v>5.5</v>
      </c>
      <c r="P82">
        <v>60438751</v>
      </c>
      <c r="R82">
        <f>IF(ROWS($Q$10:Q82)&lt;=$Q$9,INDEX($P$2:$P$501,_xlfn.AGGREGATE(15,3,($E$2:$E$501=$R$9)/($E$2:$E$501=$R$9)*(ROW($E$2:$E$501)-ROW($E$1)),ROWS($Q$10:Q82))),"")</f>
        <v>64572496</v>
      </c>
      <c r="W82" t="str">
        <f t="shared" si="2"/>
        <v>High Budget</v>
      </c>
      <c r="X82" t="str">
        <f t="shared" si="3"/>
        <v>Average</v>
      </c>
    </row>
    <row r="83" spans="1:24" x14ac:dyDescent="0.25">
      <c r="A83" t="s">
        <v>795</v>
      </c>
      <c r="B83">
        <v>2012</v>
      </c>
      <c r="C83" t="s">
        <v>80</v>
      </c>
      <c r="D83" t="s">
        <v>22</v>
      </c>
      <c r="E83" t="s">
        <v>796</v>
      </c>
      <c r="F83" s="4" t="s">
        <v>46</v>
      </c>
      <c r="G83">
        <v>95</v>
      </c>
      <c r="H83">
        <v>7500000</v>
      </c>
      <c r="J83" t="s">
        <v>797</v>
      </c>
      <c r="K83" t="s">
        <v>798</v>
      </c>
      <c r="L83">
        <v>389</v>
      </c>
      <c r="M83">
        <v>385</v>
      </c>
      <c r="N83">
        <v>6</v>
      </c>
      <c r="O83">
        <v>5.6</v>
      </c>
      <c r="P83">
        <v>60438751</v>
      </c>
      <c r="R83">
        <f>IF(ROWS($Q$10:Q83)&lt;=$Q$9,INDEX($P$2:$P$501,_xlfn.AGGREGATE(15,3,($E$2:$E$501=$R$9)/($E$2:$E$501=$R$9)*(ROW($E$2:$E$501)-ROW($E$1)),ROWS($Q$10:Q83))),"")</f>
        <v>12495865</v>
      </c>
      <c r="W83" t="str">
        <f t="shared" si="2"/>
        <v>High Budget</v>
      </c>
      <c r="X83" t="str">
        <f t="shared" si="3"/>
        <v>Average</v>
      </c>
    </row>
    <row r="84" spans="1:24" x14ac:dyDescent="0.25">
      <c r="A84" t="s">
        <v>799</v>
      </c>
      <c r="B84">
        <v>2012</v>
      </c>
      <c r="C84" t="s">
        <v>95</v>
      </c>
      <c r="D84" t="s">
        <v>22</v>
      </c>
      <c r="E84" t="s">
        <v>15</v>
      </c>
      <c r="F84" t="s">
        <v>46</v>
      </c>
      <c r="G84">
        <v>83</v>
      </c>
      <c r="H84">
        <v>2340990</v>
      </c>
      <c r="J84" t="s">
        <v>534</v>
      </c>
      <c r="K84" t="s">
        <v>534</v>
      </c>
      <c r="L84">
        <v>0</v>
      </c>
      <c r="M84">
        <v>6531</v>
      </c>
      <c r="N84">
        <v>95</v>
      </c>
      <c r="O84">
        <v>4.7</v>
      </c>
      <c r="P84">
        <v>60438751</v>
      </c>
      <c r="R84">
        <f>IF(ROWS($Q$10:Q84)&lt;=$Q$9,INDEX($P$2:$P$501,_xlfn.AGGREGATE(15,3,($E$2:$E$501=$R$9)/($E$2:$E$501=$R$9)*(ROW($E$2:$E$501)-ROW($E$1)),ROWS($Q$10:Q84))),"")</f>
        <v>318622</v>
      </c>
      <c r="W84" t="str">
        <f t="shared" si="2"/>
        <v>High Budget</v>
      </c>
      <c r="X84" t="str">
        <f t="shared" si="3"/>
        <v>Average</v>
      </c>
    </row>
    <row r="85" spans="1:24" x14ac:dyDescent="0.25">
      <c r="A85" t="s">
        <v>800</v>
      </c>
      <c r="B85">
        <v>2012</v>
      </c>
      <c r="C85" t="s">
        <v>30</v>
      </c>
      <c r="D85" t="s">
        <v>22</v>
      </c>
      <c r="E85" t="s">
        <v>15</v>
      </c>
      <c r="F85" t="s">
        <v>60</v>
      </c>
      <c r="G85">
        <v>108</v>
      </c>
      <c r="H85">
        <v>1200000</v>
      </c>
      <c r="I85">
        <v>594904</v>
      </c>
      <c r="J85" t="s">
        <v>801</v>
      </c>
      <c r="K85" t="s">
        <v>304</v>
      </c>
      <c r="L85">
        <v>0</v>
      </c>
      <c r="M85">
        <v>2582</v>
      </c>
      <c r="N85">
        <v>38</v>
      </c>
      <c r="O85">
        <v>6</v>
      </c>
      <c r="P85">
        <v>594904</v>
      </c>
      <c r="R85">
        <f>IF(ROWS($Q$10:Q85)&lt;=$Q$9,INDEX($P$2:$P$501,_xlfn.AGGREGATE(15,3,($E$2:$E$501=$R$9)/($E$2:$E$501=$R$9)*(ROW($E$2:$E$501)-ROW($E$1)),ROWS($Q$10:Q85))),"")</f>
        <v>66489425</v>
      </c>
      <c r="W85" t="str">
        <f t="shared" si="2"/>
        <v>High Budget</v>
      </c>
      <c r="X85" t="str">
        <f t="shared" si="3"/>
        <v>Average</v>
      </c>
    </row>
    <row r="86" spans="1:24" x14ac:dyDescent="0.25">
      <c r="A86" t="s">
        <v>802</v>
      </c>
      <c r="B86">
        <v>2012</v>
      </c>
      <c r="C86" t="s">
        <v>275</v>
      </c>
      <c r="D86" t="s">
        <v>22</v>
      </c>
      <c r="E86" t="s">
        <v>15</v>
      </c>
      <c r="F86" t="s">
        <v>32</v>
      </c>
      <c r="G86">
        <v>93</v>
      </c>
      <c r="H86">
        <v>185000000</v>
      </c>
      <c r="I86">
        <v>237282182</v>
      </c>
      <c r="J86" t="s">
        <v>803</v>
      </c>
      <c r="K86" t="s">
        <v>299</v>
      </c>
      <c r="L86">
        <v>39000</v>
      </c>
      <c r="M86">
        <v>273556</v>
      </c>
      <c r="N86">
        <v>488</v>
      </c>
      <c r="O86">
        <v>7.2</v>
      </c>
      <c r="P86">
        <v>237282182</v>
      </c>
      <c r="R86">
        <f>IF(ROWS($Q$10:Q86)&lt;=$Q$9,INDEX($P$2:$P$501,_xlfn.AGGREGATE(15,3,($E$2:$E$501=$R$9)/($E$2:$E$501=$R$9)*(ROW($E$2:$E$501)-ROW($E$1)),ROWS($Q$10:Q86))),"")</f>
        <v>79711678</v>
      </c>
      <c r="W86" t="str">
        <f t="shared" si="2"/>
        <v>High Budget</v>
      </c>
      <c r="X86" t="str">
        <f t="shared" si="3"/>
        <v>Good</v>
      </c>
    </row>
    <row r="87" spans="1:24" x14ac:dyDescent="0.25">
      <c r="A87" t="s">
        <v>804</v>
      </c>
      <c r="B87">
        <v>2012</v>
      </c>
      <c r="C87" t="s">
        <v>163</v>
      </c>
      <c r="D87" t="s">
        <v>22</v>
      </c>
      <c r="E87" t="s">
        <v>15</v>
      </c>
      <c r="F87" t="s">
        <v>46</v>
      </c>
      <c r="G87">
        <v>92</v>
      </c>
      <c r="H87">
        <v>55000000</v>
      </c>
      <c r="I87">
        <v>9483821</v>
      </c>
      <c r="J87" t="s">
        <v>123</v>
      </c>
      <c r="K87" t="s">
        <v>96</v>
      </c>
      <c r="L87">
        <v>10000</v>
      </c>
      <c r="M87">
        <v>39247</v>
      </c>
      <c r="N87">
        <v>279</v>
      </c>
      <c r="O87">
        <v>5.7</v>
      </c>
      <c r="P87">
        <v>9483821</v>
      </c>
      <c r="R87">
        <f>IF(ROWS($Q$10:Q87)&lt;=$Q$9,INDEX($P$2:$P$501,_xlfn.AGGREGATE(15,3,($E$2:$E$501=$R$9)/($E$2:$E$501=$R$9)*(ROW($E$2:$E$501)-ROW($E$1)),ROWS($Q$10:Q87))),"")</f>
        <v>793352</v>
      </c>
      <c r="W87" t="str">
        <f t="shared" si="2"/>
        <v>High Budget</v>
      </c>
      <c r="X87" t="str">
        <f t="shared" si="3"/>
        <v>Average</v>
      </c>
    </row>
    <row r="88" spans="1:24" x14ac:dyDescent="0.25">
      <c r="A88" t="s">
        <v>805</v>
      </c>
      <c r="B88">
        <v>2012</v>
      </c>
      <c r="C88" t="s">
        <v>197</v>
      </c>
      <c r="D88" t="s">
        <v>22</v>
      </c>
      <c r="E88" t="s">
        <v>15</v>
      </c>
      <c r="F88" t="s">
        <v>16</v>
      </c>
      <c r="G88">
        <v>86</v>
      </c>
      <c r="H88">
        <v>225000</v>
      </c>
      <c r="I88">
        <v>111300</v>
      </c>
      <c r="J88" t="s">
        <v>806</v>
      </c>
      <c r="K88" t="s">
        <v>807</v>
      </c>
      <c r="L88">
        <v>801</v>
      </c>
      <c r="M88">
        <v>575</v>
      </c>
      <c r="N88">
        <v>22</v>
      </c>
      <c r="O88">
        <v>7.5</v>
      </c>
      <c r="P88">
        <v>111300</v>
      </c>
      <c r="R88">
        <f>IF(ROWS($Q$10:Q88)&lt;=$Q$9,INDEX($P$2:$P$501,_xlfn.AGGREGATE(15,3,($E$2:$E$501=$R$9)/($E$2:$E$501=$R$9)*(ROW($E$2:$E$501)-ROW($E$1)),ROWS($Q$10:Q88))),"")</f>
        <v>60438751</v>
      </c>
      <c r="W88" t="str">
        <f t="shared" si="2"/>
        <v>Low Budget</v>
      </c>
      <c r="X88" t="str">
        <f t="shared" si="3"/>
        <v>Average</v>
      </c>
    </row>
    <row r="89" spans="1:24" x14ac:dyDescent="0.25">
      <c r="A89" t="s">
        <v>808</v>
      </c>
      <c r="B89">
        <v>2012</v>
      </c>
      <c r="C89" t="s">
        <v>93</v>
      </c>
      <c r="D89" t="s">
        <v>222</v>
      </c>
      <c r="E89" t="s">
        <v>15</v>
      </c>
      <c r="F89" t="s">
        <v>46</v>
      </c>
      <c r="G89">
        <v>84</v>
      </c>
      <c r="H89">
        <v>6000000</v>
      </c>
      <c r="I89">
        <v>5895238</v>
      </c>
      <c r="J89" t="s">
        <v>809</v>
      </c>
      <c r="K89" t="s">
        <v>307</v>
      </c>
      <c r="L89">
        <v>9000</v>
      </c>
      <c r="M89">
        <v>17169</v>
      </c>
      <c r="N89">
        <v>133</v>
      </c>
      <c r="O89">
        <v>5.5</v>
      </c>
      <c r="P89">
        <v>5895238</v>
      </c>
      <c r="R89">
        <f>IF(ROWS($Q$10:Q89)&lt;=$Q$9,INDEX($P$2:$P$501,_xlfn.AGGREGATE(15,3,($E$2:$E$501=$R$9)/($E$2:$E$501=$R$9)*(ROW($E$2:$E$501)-ROW($E$1)),ROWS($Q$10:Q89))),"")</f>
        <v>65804</v>
      </c>
      <c r="W89" t="str">
        <f t="shared" si="2"/>
        <v>High Budget</v>
      </c>
      <c r="X89" t="str">
        <f t="shared" si="3"/>
        <v>Average</v>
      </c>
    </row>
    <row r="90" spans="1:24" x14ac:dyDescent="0.25">
      <c r="A90" t="s">
        <v>810</v>
      </c>
      <c r="B90">
        <v>2012</v>
      </c>
      <c r="C90" t="s">
        <v>28</v>
      </c>
      <c r="D90" t="s">
        <v>22</v>
      </c>
      <c r="E90" t="s">
        <v>15</v>
      </c>
      <c r="F90" t="s">
        <v>46</v>
      </c>
      <c r="G90">
        <v>92</v>
      </c>
      <c r="H90">
        <v>3450009</v>
      </c>
      <c r="I90">
        <v>3094687</v>
      </c>
      <c r="J90" t="s">
        <v>811</v>
      </c>
      <c r="K90" t="s">
        <v>603</v>
      </c>
      <c r="L90">
        <v>0</v>
      </c>
      <c r="M90">
        <v>24391</v>
      </c>
      <c r="N90">
        <v>193</v>
      </c>
      <c r="O90">
        <v>6.7</v>
      </c>
      <c r="P90">
        <v>3094687</v>
      </c>
      <c r="R90">
        <f>IF(ROWS($Q$10:Q90)&lt;=$Q$9,INDEX($P$2:$P$501,_xlfn.AGGREGATE(15,3,($E$2:$E$501=$R$9)/($E$2:$E$501=$R$9)*(ROW($E$2:$E$501)-ROW($E$1)),ROWS($Q$10:Q90))),"")</f>
        <v>151389</v>
      </c>
      <c r="W90" t="str">
        <f t="shared" si="2"/>
        <v>High Budget</v>
      </c>
      <c r="X90" t="str">
        <f t="shared" si="3"/>
        <v>Average</v>
      </c>
    </row>
    <row r="91" spans="1:24" x14ac:dyDescent="0.25">
      <c r="A91" t="s">
        <v>812</v>
      </c>
      <c r="B91">
        <v>2012</v>
      </c>
      <c r="C91" t="s">
        <v>115</v>
      </c>
      <c r="D91" t="s">
        <v>22</v>
      </c>
      <c r="E91" t="s">
        <v>15</v>
      </c>
      <c r="F91" t="s">
        <v>32</v>
      </c>
      <c r="G91">
        <v>116</v>
      </c>
      <c r="H91">
        <v>20000000</v>
      </c>
      <c r="I91">
        <v>6002756</v>
      </c>
      <c r="J91" t="s">
        <v>111</v>
      </c>
      <c r="K91" t="s">
        <v>383</v>
      </c>
      <c r="L91">
        <v>13000</v>
      </c>
      <c r="M91">
        <v>24997</v>
      </c>
      <c r="N91">
        <v>116</v>
      </c>
      <c r="O91">
        <v>7.2</v>
      </c>
      <c r="P91">
        <v>6002756</v>
      </c>
      <c r="R91">
        <f>IF(ROWS($Q$10:Q91)&lt;=$Q$9,INDEX($P$2:$P$501,_xlfn.AGGREGATE(15,3,($E$2:$E$501=$R$9)/($E$2:$E$501=$R$9)*(ROW($E$2:$E$501)-ROW($E$1)),ROWS($Q$10:Q91))),"")</f>
        <v>1332</v>
      </c>
      <c r="W91" t="str">
        <f t="shared" si="2"/>
        <v>High Budget</v>
      </c>
      <c r="X91" t="str">
        <f t="shared" si="3"/>
        <v>Average</v>
      </c>
    </row>
    <row r="92" spans="1:24" x14ac:dyDescent="0.25">
      <c r="A92" t="s">
        <v>815</v>
      </c>
      <c r="B92">
        <v>2012</v>
      </c>
      <c r="C92" t="s">
        <v>147</v>
      </c>
      <c r="D92" t="s">
        <v>22</v>
      </c>
      <c r="E92" t="s">
        <v>15</v>
      </c>
      <c r="F92" t="s">
        <v>46</v>
      </c>
      <c r="G92">
        <v>86</v>
      </c>
      <c r="H92">
        <v>1000000</v>
      </c>
      <c r="I92">
        <v>18112929</v>
      </c>
      <c r="J92" t="s">
        <v>816</v>
      </c>
      <c r="K92" t="s">
        <v>571</v>
      </c>
      <c r="L92">
        <v>24000</v>
      </c>
      <c r="M92">
        <v>52642</v>
      </c>
      <c r="N92">
        <v>270</v>
      </c>
      <c r="O92">
        <v>5</v>
      </c>
      <c r="P92">
        <v>18112929</v>
      </c>
      <c r="R92">
        <f>IF(ROWS($Q$10:Q92)&lt;=$Q$9,INDEX($P$2:$P$501,_xlfn.AGGREGATE(15,3,($E$2:$E$501=$R$9)/($E$2:$E$501=$R$9)*(ROW($E$2:$E$501)-ROW($E$1)),ROWS($Q$10:Q92))),"")</f>
        <v>49002815</v>
      </c>
      <c r="W92" t="str">
        <f t="shared" si="2"/>
        <v>Medium Budget</v>
      </c>
      <c r="X92" t="str">
        <f t="shared" si="3"/>
        <v>Average</v>
      </c>
    </row>
    <row r="93" spans="1:24" x14ac:dyDescent="0.25">
      <c r="A93" t="s">
        <v>817</v>
      </c>
      <c r="B93">
        <v>2012</v>
      </c>
      <c r="C93" t="s">
        <v>315</v>
      </c>
      <c r="D93" t="s">
        <v>22</v>
      </c>
      <c r="E93" t="s">
        <v>15</v>
      </c>
      <c r="F93" t="s">
        <v>60</v>
      </c>
      <c r="G93">
        <v>89</v>
      </c>
      <c r="H93">
        <v>12000000</v>
      </c>
      <c r="I93">
        <v>64572496</v>
      </c>
      <c r="J93" t="s">
        <v>818</v>
      </c>
      <c r="K93" t="s">
        <v>399</v>
      </c>
      <c r="L93">
        <v>32000</v>
      </c>
      <c r="M93">
        <v>204327</v>
      </c>
      <c r="N93">
        <v>414</v>
      </c>
      <c r="O93">
        <v>7.1</v>
      </c>
      <c r="P93">
        <v>64572496</v>
      </c>
      <c r="R93">
        <f>IF(ROWS($Q$10:Q93)&lt;=$Q$9,INDEX($P$2:$P$501,_xlfn.AGGREGATE(15,3,($E$2:$E$501=$R$9)/($E$2:$E$501=$R$9)*(ROW($E$2:$E$501)-ROW($E$1)),ROWS($Q$10:Q93))),"")</f>
        <v>162804648</v>
      </c>
      <c r="W93" t="str">
        <f t="shared" si="2"/>
        <v>High Budget</v>
      </c>
      <c r="X93" t="str">
        <f t="shared" si="3"/>
        <v>Good</v>
      </c>
    </row>
    <row r="94" spans="1:24" x14ac:dyDescent="0.25">
      <c r="A94" t="s">
        <v>819</v>
      </c>
      <c r="B94">
        <v>2012</v>
      </c>
      <c r="C94" t="s">
        <v>661</v>
      </c>
      <c r="D94" t="s">
        <v>22</v>
      </c>
      <c r="E94" t="s">
        <v>15</v>
      </c>
      <c r="F94" t="s">
        <v>32</v>
      </c>
      <c r="G94">
        <v>91</v>
      </c>
      <c r="H94">
        <v>4500000</v>
      </c>
      <c r="I94">
        <v>12495865</v>
      </c>
      <c r="J94" t="s">
        <v>417</v>
      </c>
      <c r="K94" t="s">
        <v>820</v>
      </c>
      <c r="L94">
        <v>0</v>
      </c>
      <c r="M94">
        <v>7100</v>
      </c>
      <c r="N94">
        <v>73</v>
      </c>
      <c r="O94">
        <v>6.8</v>
      </c>
      <c r="P94">
        <v>12495865</v>
      </c>
      <c r="R94">
        <f>IF(ROWS($Q$10:Q94)&lt;=$Q$9,INDEX($P$2:$P$501,_xlfn.AGGREGATE(15,3,($E$2:$E$501=$R$9)/($E$2:$E$501=$R$9)*(ROW($E$2:$E$501)-ROW($E$1)),ROWS($Q$10:Q94))),"")</f>
        <v>60438751</v>
      </c>
      <c r="W94" t="str">
        <f t="shared" si="2"/>
        <v>High Budget</v>
      </c>
      <c r="X94" t="str">
        <f t="shared" si="3"/>
        <v>Average</v>
      </c>
    </row>
    <row r="95" spans="1:24" x14ac:dyDescent="0.25">
      <c r="A95" t="s">
        <v>821</v>
      </c>
      <c r="B95">
        <v>2012</v>
      </c>
      <c r="C95" t="s">
        <v>18</v>
      </c>
      <c r="D95" t="s">
        <v>22</v>
      </c>
      <c r="E95" t="s">
        <v>20</v>
      </c>
      <c r="F95" t="s">
        <v>46</v>
      </c>
      <c r="G95">
        <v>172</v>
      </c>
      <c r="H95">
        <v>102000000</v>
      </c>
      <c r="I95">
        <v>27098580</v>
      </c>
      <c r="J95" t="s">
        <v>349</v>
      </c>
      <c r="K95" t="s">
        <v>156</v>
      </c>
      <c r="L95">
        <v>124000</v>
      </c>
      <c r="M95">
        <v>284825</v>
      </c>
      <c r="N95">
        <v>511</v>
      </c>
      <c r="O95">
        <v>7.5</v>
      </c>
      <c r="P95">
        <v>27098580</v>
      </c>
      <c r="R95">
        <f>IF(ROWS($Q$10:Q95)&lt;=$Q$9,INDEX($P$2:$P$501,_xlfn.AGGREGATE(15,3,($E$2:$E$501=$R$9)/($E$2:$E$501=$R$9)*(ROW($E$2:$E$501)-ROW($E$1)),ROWS($Q$10:Q95))),"")</f>
        <v>40983001</v>
      </c>
      <c r="W95" t="str">
        <f t="shared" si="2"/>
        <v>High Budget</v>
      </c>
      <c r="X95" t="str">
        <f t="shared" si="3"/>
        <v>Good</v>
      </c>
    </row>
    <row r="96" spans="1:24" x14ac:dyDescent="0.25">
      <c r="A96" t="s">
        <v>822</v>
      </c>
      <c r="B96">
        <v>2012</v>
      </c>
      <c r="C96" t="s">
        <v>464</v>
      </c>
      <c r="D96" t="s">
        <v>22</v>
      </c>
      <c r="E96" t="s">
        <v>15</v>
      </c>
      <c r="F96" t="s">
        <v>46</v>
      </c>
      <c r="G96">
        <v>90</v>
      </c>
      <c r="H96">
        <v>270000</v>
      </c>
      <c r="I96">
        <v>318622</v>
      </c>
      <c r="J96" t="s">
        <v>823</v>
      </c>
      <c r="K96" t="s">
        <v>598</v>
      </c>
      <c r="L96">
        <v>0</v>
      </c>
      <c r="M96">
        <v>24668</v>
      </c>
      <c r="N96">
        <v>286</v>
      </c>
      <c r="O96">
        <v>6.4</v>
      </c>
      <c r="P96">
        <v>318622</v>
      </c>
      <c r="R96">
        <f>IF(ROWS($Q$10:Q96)&lt;=$Q$9,INDEX($P$2:$P$501,_xlfn.AGGREGATE(15,3,($E$2:$E$501=$R$9)/($E$2:$E$501=$R$9)*(ROW($E$2:$E$501)-ROW($E$1)),ROWS($Q$10:Q96))),"")</f>
        <v>2833383</v>
      </c>
      <c r="W96" t="str">
        <f t="shared" si="2"/>
        <v>Low Budget</v>
      </c>
      <c r="X96" t="str">
        <f t="shared" si="3"/>
        <v>Average</v>
      </c>
    </row>
    <row r="97" spans="1:24" x14ac:dyDescent="0.25">
      <c r="A97" t="s">
        <v>824</v>
      </c>
      <c r="B97">
        <v>2012</v>
      </c>
      <c r="C97" t="s">
        <v>80</v>
      </c>
      <c r="D97" t="s">
        <v>22</v>
      </c>
      <c r="E97" t="s">
        <v>15</v>
      </c>
      <c r="F97" t="s">
        <v>46</v>
      </c>
      <c r="G97">
        <v>109</v>
      </c>
      <c r="H97">
        <v>25000000</v>
      </c>
      <c r="I97">
        <v>66489425</v>
      </c>
      <c r="J97" t="s">
        <v>825</v>
      </c>
      <c r="K97" t="s">
        <v>281</v>
      </c>
      <c r="L97">
        <v>0</v>
      </c>
      <c r="M97">
        <v>101977</v>
      </c>
      <c r="N97">
        <v>270</v>
      </c>
      <c r="O97">
        <v>6.5</v>
      </c>
      <c r="P97">
        <v>66489425</v>
      </c>
      <c r="R97">
        <f>IF(ROWS($Q$10:Q97)&lt;=$Q$9,INDEX($P$2:$P$501,_xlfn.AGGREGATE(15,3,($E$2:$E$501=$R$9)/($E$2:$E$501=$R$9)*(ROW($E$2:$E$501)-ROW($E$1)),ROWS($Q$10:Q97))),"")</f>
        <v>93749203</v>
      </c>
      <c r="W97" t="str">
        <f t="shared" si="2"/>
        <v>High Budget</v>
      </c>
      <c r="X97" t="str">
        <f t="shared" si="3"/>
        <v>Average</v>
      </c>
    </row>
    <row r="98" spans="1:24" x14ac:dyDescent="0.25">
      <c r="A98" t="s">
        <v>826</v>
      </c>
      <c r="B98">
        <v>2012</v>
      </c>
      <c r="C98" t="s">
        <v>827</v>
      </c>
      <c r="D98" t="s">
        <v>22</v>
      </c>
      <c r="E98" t="s">
        <v>113</v>
      </c>
      <c r="F98" t="s">
        <v>46</v>
      </c>
      <c r="G98">
        <v>84</v>
      </c>
      <c r="H98">
        <v>1200000</v>
      </c>
      <c r="J98" t="s">
        <v>828</v>
      </c>
      <c r="K98" t="s">
        <v>829</v>
      </c>
      <c r="L98">
        <v>238</v>
      </c>
      <c r="M98">
        <v>1321</v>
      </c>
      <c r="N98">
        <v>22</v>
      </c>
      <c r="O98">
        <v>3.8</v>
      </c>
      <c r="P98">
        <v>60438751</v>
      </c>
      <c r="R98">
        <f>IF(ROWS($Q$10:Q98)&lt;=$Q$9,INDEX($P$2:$P$501,_xlfn.AGGREGATE(15,3,($E$2:$E$501=$R$9)/($E$2:$E$501=$R$9)*(ROW($E$2:$E$501)-ROW($E$1)),ROWS($Q$10:Q98))),"")</f>
        <v>60438751</v>
      </c>
      <c r="W98" t="str">
        <f t="shared" si="2"/>
        <v>High Budget</v>
      </c>
      <c r="X98" t="str">
        <f t="shared" si="3"/>
        <v>Average</v>
      </c>
    </row>
    <row r="99" spans="1:24" x14ac:dyDescent="0.25">
      <c r="A99" t="s">
        <v>830</v>
      </c>
      <c r="B99">
        <v>2012</v>
      </c>
      <c r="C99" t="s">
        <v>137</v>
      </c>
      <c r="D99" t="s">
        <v>22</v>
      </c>
      <c r="E99" t="s">
        <v>15</v>
      </c>
      <c r="F99" t="s">
        <v>60</v>
      </c>
      <c r="G99">
        <v>113</v>
      </c>
      <c r="H99">
        <v>100000000</v>
      </c>
      <c r="I99">
        <v>79711678</v>
      </c>
      <c r="J99" t="s">
        <v>184</v>
      </c>
      <c r="K99" t="s">
        <v>149</v>
      </c>
      <c r="L99">
        <v>82000</v>
      </c>
      <c r="M99">
        <v>199039</v>
      </c>
      <c r="N99">
        <v>526</v>
      </c>
      <c r="O99">
        <v>6.2</v>
      </c>
      <c r="P99">
        <v>79711678</v>
      </c>
      <c r="R99">
        <f>IF(ROWS($Q$10:Q99)&lt;=$Q$9,INDEX($P$2:$P$501,_xlfn.AGGREGATE(15,3,($E$2:$E$501=$R$9)/($E$2:$E$501=$R$9)*(ROW($E$2:$E$501)-ROW($E$1)),ROWS($Q$10:Q99))),"")</f>
        <v>1243961</v>
      </c>
      <c r="W99" t="str">
        <f t="shared" si="2"/>
        <v>High Budget</v>
      </c>
      <c r="X99" t="str">
        <f t="shared" si="3"/>
        <v>Average</v>
      </c>
    </row>
    <row r="100" spans="1:24" x14ac:dyDescent="0.25">
      <c r="A100" t="s">
        <v>831</v>
      </c>
      <c r="B100">
        <v>2012</v>
      </c>
      <c r="C100" t="s">
        <v>28</v>
      </c>
      <c r="D100" t="s">
        <v>22</v>
      </c>
      <c r="E100" t="s">
        <v>15</v>
      </c>
      <c r="F100" t="s">
        <v>60</v>
      </c>
      <c r="G100">
        <v>103</v>
      </c>
      <c r="H100">
        <v>5609900</v>
      </c>
      <c r="I100">
        <v>793352</v>
      </c>
      <c r="J100" t="s">
        <v>166</v>
      </c>
      <c r="K100" t="s">
        <v>153</v>
      </c>
      <c r="L100">
        <v>0</v>
      </c>
      <c r="M100">
        <v>2551</v>
      </c>
      <c r="N100">
        <v>57</v>
      </c>
      <c r="O100">
        <v>5.0999999999999996</v>
      </c>
      <c r="P100">
        <v>793352</v>
      </c>
      <c r="R100">
        <f>IF(ROWS($Q$10:Q100)&lt;=$Q$9,INDEX($P$2:$P$501,_xlfn.AGGREGATE(15,3,($E$2:$E$501=$R$9)/($E$2:$E$501=$R$9)*(ROW($E$2:$E$501)-ROW($E$1)),ROWS($Q$10:Q100))),"")</f>
        <v>4063238</v>
      </c>
      <c r="W100" t="str">
        <f t="shared" si="2"/>
        <v>High Budget</v>
      </c>
      <c r="X100" t="str">
        <f t="shared" si="3"/>
        <v>Average</v>
      </c>
    </row>
    <row r="101" spans="1:24" x14ac:dyDescent="0.25">
      <c r="A101" t="s">
        <v>832</v>
      </c>
      <c r="B101">
        <v>2012</v>
      </c>
      <c r="C101" t="s">
        <v>177</v>
      </c>
      <c r="D101" t="s">
        <v>22</v>
      </c>
      <c r="E101" t="s">
        <v>15</v>
      </c>
      <c r="F101" t="s">
        <v>60</v>
      </c>
      <c r="G101">
        <v>102</v>
      </c>
      <c r="H101">
        <v>3400000</v>
      </c>
      <c r="J101" t="s">
        <v>833</v>
      </c>
      <c r="K101" t="s">
        <v>481</v>
      </c>
      <c r="L101">
        <v>0</v>
      </c>
      <c r="M101">
        <v>2116</v>
      </c>
      <c r="N101">
        <v>17</v>
      </c>
      <c r="O101">
        <v>6.6</v>
      </c>
      <c r="P101">
        <v>60438751</v>
      </c>
      <c r="R101">
        <f>IF(ROWS($Q$10:Q101)&lt;=$Q$9,INDEX($P$2:$P$501,_xlfn.AGGREGATE(15,3,($E$2:$E$501=$R$9)/($E$2:$E$501=$R$9)*(ROW($E$2:$E$501)-ROW($E$1)),ROWS($Q$10:Q101))),"")</f>
        <v>35287788</v>
      </c>
      <c r="W101" t="str">
        <f t="shared" si="2"/>
        <v>High Budget</v>
      </c>
      <c r="X101" t="str">
        <f t="shared" si="3"/>
        <v>Average</v>
      </c>
    </row>
    <row r="102" spans="1:24" x14ac:dyDescent="0.25">
      <c r="A102" t="s">
        <v>834</v>
      </c>
      <c r="B102">
        <v>2012</v>
      </c>
      <c r="C102" t="s">
        <v>71</v>
      </c>
      <c r="D102" t="s">
        <v>22</v>
      </c>
      <c r="E102" t="s">
        <v>15</v>
      </c>
      <c r="F102" t="s">
        <v>46</v>
      </c>
      <c r="G102">
        <v>95</v>
      </c>
      <c r="H102">
        <v>12000000</v>
      </c>
      <c r="I102">
        <v>65804</v>
      </c>
      <c r="J102" t="s">
        <v>377</v>
      </c>
      <c r="K102" t="s">
        <v>430</v>
      </c>
      <c r="L102">
        <v>0</v>
      </c>
      <c r="M102">
        <v>32512</v>
      </c>
      <c r="N102">
        <v>162</v>
      </c>
      <c r="O102">
        <v>6.3</v>
      </c>
      <c r="P102">
        <v>65804</v>
      </c>
      <c r="R102">
        <f>IF(ROWS($Q$10:Q102)&lt;=$Q$9,INDEX($P$2:$P$501,_xlfn.AGGREGATE(15,3,($E$2:$E$501=$R$9)/($E$2:$E$501=$R$9)*(ROW($E$2:$E$501)-ROW($E$1)),ROWS($Q$10:Q102))),"")</f>
        <v>60438751</v>
      </c>
      <c r="W102" t="str">
        <f t="shared" si="2"/>
        <v>High Budget</v>
      </c>
      <c r="X102" t="str">
        <f t="shared" si="3"/>
        <v>Average</v>
      </c>
    </row>
    <row r="103" spans="1:24" x14ac:dyDescent="0.25">
      <c r="A103" t="s">
        <v>835</v>
      </c>
      <c r="B103">
        <v>2012</v>
      </c>
      <c r="C103" t="s">
        <v>197</v>
      </c>
      <c r="D103" t="s">
        <v>22</v>
      </c>
      <c r="E103" t="s">
        <v>15</v>
      </c>
      <c r="F103" s="4" t="s">
        <v>60</v>
      </c>
      <c r="G103">
        <v>88</v>
      </c>
      <c r="H103">
        <v>500000</v>
      </c>
      <c r="I103">
        <v>151389</v>
      </c>
      <c r="J103" t="s">
        <v>836</v>
      </c>
      <c r="K103" t="s">
        <v>329</v>
      </c>
      <c r="L103">
        <v>590</v>
      </c>
      <c r="M103">
        <v>774</v>
      </c>
      <c r="N103">
        <v>39</v>
      </c>
      <c r="O103">
        <v>7.1</v>
      </c>
      <c r="P103">
        <v>151389</v>
      </c>
      <c r="R103">
        <f>IF(ROWS($Q$10:Q103)&lt;=$Q$9,INDEX($P$2:$P$501,_xlfn.AGGREGATE(15,3,($E$2:$E$501=$R$9)/($E$2:$E$501=$R$9)*(ROW($E$2:$E$501)-ROW($E$1)),ROWS($Q$10:Q103))),"")</f>
        <v>9402410</v>
      </c>
      <c r="W103" t="str">
        <f t="shared" si="2"/>
        <v>Medium Budget</v>
      </c>
      <c r="X103" t="str">
        <f t="shared" si="3"/>
        <v>Average</v>
      </c>
    </row>
    <row r="104" spans="1:24" x14ac:dyDescent="0.25">
      <c r="A104" t="s">
        <v>837</v>
      </c>
      <c r="B104">
        <v>2012</v>
      </c>
      <c r="C104" t="s">
        <v>170</v>
      </c>
      <c r="D104" t="s">
        <v>22</v>
      </c>
      <c r="E104" t="s">
        <v>15</v>
      </c>
      <c r="F104" t="s">
        <v>16</v>
      </c>
      <c r="G104">
        <v>87</v>
      </c>
      <c r="H104">
        <v>500000</v>
      </c>
      <c r="I104">
        <v>1332</v>
      </c>
      <c r="J104" t="s">
        <v>838</v>
      </c>
      <c r="K104" t="s">
        <v>839</v>
      </c>
      <c r="L104">
        <v>898</v>
      </c>
      <c r="M104">
        <v>2038</v>
      </c>
      <c r="N104">
        <v>29</v>
      </c>
      <c r="O104">
        <v>4.5999999999999996</v>
      </c>
      <c r="P104">
        <v>1332</v>
      </c>
      <c r="R104">
        <f>IF(ROWS($Q$10:Q104)&lt;=$Q$9,INDEX($P$2:$P$501,_xlfn.AGGREGATE(15,3,($E$2:$E$501=$R$9)/($E$2:$E$501=$R$9)*(ROW($E$2:$E$501)-ROW($E$1)),ROWS($Q$10:Q104))),"")</f>
        <v>60438751</v>
      </c>
      <c r="W104" t="str">
        <f t="shared" si="2"/>
        <v>Medium Budget</v>
      </c>
      <c r="X104" t="str">
        <f t="shared" si="3"/>
        <v>Average</v>
      </c>
    </row>
    <row r="105" spans="1:24" x14ac:dyDescent="0.25">
      <c r="A105" t="s">
        <v>840</v>
      </c>
      <c r="B105">
        <v>2012</v>
      </c>
      <c r="C105" t="s">
        <v>70</v>
      </c>
      <c r="D105" t="s">
        <v>22</v>
      </c>
      <c r="E105" t="s">
        <v>15</v>
      </c>
      <c r="F105" t="s">
        <v>32</v>
      </c>
      <c r="G105">
        <v>94</v>
      </c>
      <c r="H105">
        <v>22000000</v>
      </c>
      <c r="I105">
        <v>49002815</v>
      </c>
      <c r="J105" t="s">
        <v>549</v>
      </c>
      <c r="K105" t="s">
        <v>577</v>
      </c>
      <c r="L105">
        <v>0</v>
      </c>
      <c r="M105">
        <v>15665</v>
      </c>
      <c r="N105">
        <v>88</v>
      </c>
      <c r="O105">
        <v>6.4</v>
      </c>
      <c r="P105">
        <v>49002815</v>
      </c>
      <c r="R105">
        <f>IF(ROWS($Q$10:Q105)&lt;=$Q$9,INDEX($P$2:$P$501,_xlfn.AGGREGATE(15,3,($E$2:$E$501=$R$9)/($E$2:$E$501=$R$9)*(ROW($E$2:$E$501)-ROW($E$1)),ROWS($Q$10:Q105))),"")</f>
        <v>35010192</v>
      </c>
      <c r="W105" t="str">
        <f t="shared" si="2"/>
        <v>High Budget</v>
      </c>
      <c r="X105" t="str">
        <f t="shared" si="3"/>
        <v>Average</v>
      </c>
    </row>
    <row r="106" spans="1:24" x14ac:dyDescent="0.25">
      <c r="A106" t="s">
        <v>841</v>
      </c>
      <c r="B106">
        <v>2012</v>
      </c>
      <c r="C106" t="s">
        <v>50</v>
      </c>
      <c r="D106" t="s">
        <v>22</v>
      </c>
      <c r="E106" t="s">
        <v>15</v>
      </c>
      <c r="F106" t="s">
        <v>46</v>
      </c>
      <c r="G106">
        <v>165</v>
      </c>
      <c r="H106">
        <v>100000000</v>
      </c>
      <c r="I106">
        <v>162804648</v>
      </c>
      <c r="J106" t="s">
        <v>226</v>
      </c>
      <c r="K106" t="s">
        <v>244</v>
      </c>
      <c r="L106">
        <v>199000</v>
      </c>
      <c r="M106">
        <v>955174</v>
      </c>
      <c r="N106">
        <v>765</v>
      </c>
      <c r="O106">
        <v>8.5</v>
      </c>
      <c r="P106">
        <v>162804648</v>
      </c>
      <c r="R106">
        <f>IF(ROWS($Q$10:Q106)&lt;=$Q$9,INDEX($P$2:$P$501,_xlfn.AGGREGATE(15,3,($E$2:$E$501=$R$9)/($E$2:$E$501=$R$9)*(ROW($E$2:$E$501)-ROW($E$1)),ROWS($Q$10:Q106))),"")</f>
        <v>60438751</v>
      </c>
      <c r="W106" t="str">
        <f t="shared" si="2"/>
        <v>High Budget</v>
      </c>
      <c r="X106" t="str">
        <f t="shared" si="3"/>
        <v>Good</v>
      </c>
    </row>
    <row r="107" spans="1:24" x14ac:dyDescent="0.25">
      <c r="A107" t="s">
        <v>842</v>
      </c>
      <c r="B107">
        <v>2012</v>
      </c>
      <c r="C107" t="s">
        <v>78</v>
      </c>
      <c r="D107" t="s">
        <v>22</v>
      </c>
      <c r="E107" t="s">
        <v>43</v>
      </c>
      <c r="F107" t="s">
        <v>46</v>
      </c>
      <c r="G107">
        <v>95</v>
      </c>
      <c r="H107">
        <v>35000000</v>
      </c>
      <c r="I107">
        <v>13401683</v>
      </c>
      <c r="J107" t="s">
        <v>615</v>
      </c>
      <c r="K107" t="s">
        <v>628</v>
      </c>
      <c r="L107">
        <v>46000</v>
      </c>
      <c r="M107">
        <v>203458</v>
      </c>
      <c r="N107">
        <v>432</v>
      </c>
      <c r="O107">
        <v>7.1</v>
      </c>
      <c r="P107">
        <v>13401683</v>
      </c>
      <c r="R107">
        <f>IF(ROWS($Q$10:Q107)&lt;=$Q$9,INDEX($P$2:$P$501,_xlfn.AGGREGATE(15,3,($E$2:$E$501=$R$9)/($E$2:$E$501=$R$9)*(ROW($E$2:$E$501)-ROW($E$1)),ROWS($Q$10:Q107))),"")</f>
        <v>66468315</v>
      </c>
      <c r="W107" t="str">
        <f t="shared" si="2"/>
        <v>High Budget</v>
      </c>
      <c r="X107" t="str">
        <f t="shared" si="3"/>
        <v>Good</v>
      </c>
    </row>
    <row r="108" spans="1:24" x14ac:dyDescent="0.25">
      <c r="A108" t="s">
        <v>842</v>
      </c>
      <c r="B108">
        <v>2012</v>
      </c>
      <c r="C108" t="s">
        <v>78</v>
      </c>
      <c r="D108" t="s">
        <v>22</v>
      </c>
      <c r="E108" t="s">
        <v>43</v>
      </c>
      <c r="F108" t="s">
        <v>46</v>
      </c>
      <c r="G108">
        <v>95</v>
      </c>
      <c r="H108">
        <v>35000000</v>
      </c>
      <c r="I108">
        <v>13401683</v>
      </c>
      <c r="J108" t="s">
        <v>615</v>
      </c>
      <c r="K108" t="s">
        <v>628</v>
      </c>
      <c r="L108">
        <v>46000</v>
      </c>
      <c r="M108">
        <v>203461</v>
      </c>
      <c r="N108">
        <v>432</v>
      </c>
      <c r="O108">
        <v>7.1</v>
      </c>
      <c r="P108">
        <v>13401683</v>
      </c>
      <c r="R108">
        <f>IF(ROWS($Q$10:Q108)&lt;=$Q$9,INDEX($P$2:$P$501,_xlfn.AGGREGATE(15,3,($E$2:$E$501=$R$9)/($E$2:$E$501=$R$9)*(ROW($E$2:$E$501)-ROW($E$1)),ROWS($Q$10:Q108))),"")</f>
        <v>216366733</v>
      </c>
      <c r="W108" t="str">
        <f t="shared" si="2"/>
        <v>High Budget</v>
      </c>
      <c r="X108" t="str">
        <f t="shared" si="3"/>
        <v>Good</v>
      </c>
    </row>
    <row r="109" spans="1:24" x14ac:dyDescent="0.25">
      <c r="A109" t="s">
        <v>843</v>
      </c>
      <c r="B109">
        <v>2012</v>
      </c>
      <c r="C109" t="s">
        <v>30</v>
      </c>
      <c r="D109" t="s">
        <v>22</v>
      </c>
      <c r="E109" t="s">
        <v>15</v>
      </c>
      <c r="F109" t="s">
        <v>16</v>
      </c>
      <c r="G109">
        <v>111</v>
      </c>
      <c r="H109">
        <v>1800000</v>
      </c>
      <c r="J109" t="s">
        <v>844</v>
      </c>
      <c r="K109" t="s">
        <v>845</v>
      </c>
      <c r="L109">
        <v>569</v>
      </c>
      <c r="M109">
        <v>686</v>
      </c>
      <c r="N109">
        <v>4</v>
      </c>
      <c r="O109">
        <v>5.4</v>
      </c>
      <c r="P109">
        <v>60438751</v>
      </c>
      <c r="R109">
        <f>IF(ROWS($Q$10:Q109)&lt;=$Q$9,INDEX($P$2:$P$501,_xlfn.AGGREGATE(15,3,($E$2:$E$501=$R$9)/($E$2:$E$501=$R$9)*(ROW($E$2:$E$501)-ROW($E$1)),ROWS($Q$10:Q109))),"")</f>
        <v>65623128</v>
      </c>
      <c r="W109" t="str">
        <f t="shared" si="2"/>
        <v>High Budget</v>
      </c>
      <c r="X109" t="str">
        <f t="shared" si="3"/>
        <v>Average</v>
      </c>
    </row>
    <row r="110" spans="1:24" x14ac:dyDescent="0.25">
      <c r="A110" t="s">
        <v>846</v>
      </c>
      <c r="B110">
        <v>2012</v>
      </c>
      <c r="C110" t="s">
        <v>170</v>
      </c>
      <c r="D110" t="s">
        <v>22</v>
      </c>
      <c r="E110" t="s">
        <v>113</v>
      </c>
      <c r="F110" t="s">
        <v>16</v>
      </c>
      <c r="G110">
        <v>83</v>
      </c>
      <c r="H110">
        <v>1500000</v>
      </c>
      <c r="I110">
        <v>1521</v>
      </c>
      <c r="J110" t="s">
        <v>847</v>
      </c>
      <c r="K110" t="s">
        <v>449</v>
      </c>
      <c r="L110">
        <v>932</v>
      </c>
      <c r="M110">
        <v>1231</v>
      </c>
      <c r="N110">
        <v>56</v>
      </c>
      <c r="O110">
        <v>5.7</v>
      </c>
      <c r="P110">
        <v>1521</v>
      </c>
      <c r="R110">
        <f>IF(ROWS($Q$10:Q110)&lt;=$Q$9,INDEX($P$2:$P$501,_xlfn.AGGREGATE(15,3,($E$2:$E$501=$R$9)/($E$2:$E$501=$R$9)*(ROW($E$2:$E$501)-ROW($E$1)),ROWS($Q$10:Q110))),"")</f>
        <v>113709992</v>
      </c>
      <c r="W110" t="str">
        <f t="shared" si="2"/>
        <v>High Budget</v>
      </c>
      <c r="X110" t="str">
        <f t="shared" si="3"/>
        <v>Average</v>
      </c>
    </row>
    <row r="111" spans="1:24" x14ac:dyDescent="0.25">
      <c r="A111" t="s">
        <v>848</v>
      </c>
      <c r="B111">
        <v>2012</v>
      </c>
      <c r="C111" t="s">
        <v>71</v>
      </c>
      <c r="D111" t="s">
        <v>22</v>
      </c>
      <c r="E111" t="s">
        <v>15</v>
      </c>
      <c r="F111" t="s">
        <v>46</v>
      </c>
      <c r="G111">
        <v>109</v>
      </c>
      <c r="H111">
        <v>7000000</v>
      </c>
      <c r="I111">
        <v>40983001</v>
      </c>
      <c r="J111" t="s">
        <v>519</v>
      </c>
      <c r="K111" t="s">
        <v>408</v>
      </c>
      <c r="L111">
        <v>38000</v>
      </c>
      <c r="M111">
        <v>181025</v>
      </c>
      <c r="N111">
        <v>355</v>
      </c>
      <c r="O111">
        <v>7.7</v>
      </c>
      <c r="P111">
        <v>40983001</v>
      </c>
      <c r="R111">
        <f>IF(ROWS($Q$10:Q111)&lt;=$Q$9,INDEX($P$2:$P$501,_xlfn.AGGREGATE(15,3,($E$2:$E$501=$R$9)/($E$2:$E$501=$R$9)*(ROW($E$2:$E$501)-ROW($E$1)),ROWS($Q$10:Q111))),"")</f>
        <v>18600911</v>
      </c>
      <c r="W111" t="str">
        <f t="shared" si="2"/>
        <v>High Budget</v>
      </c>
      <c r="X111" t="str">
        <f t="shared" si="3"/>
        <v>Good</v>
      </c>
    </row>
    <row r="112" spans="1:24" x14ac:dyDescent="0.25">
      <c r="A112" t="s">
        <v>849</v>
      </c>
      <c r="B112">
        <v>2012</v>
      </c>
      <c r="C112" t="s">
        <v>850</v>
      </c>
      <c r="D112" t="s">
        <v>57</v>
      </c>
      <c r="E112" t="s">
        <v>56</v>
      </c>
      <c r="F112" t="s">
        <v>32</v>
      </c>
      <c r="G112">
        <v>80</v>
      </c>
      <c r="H112">
        <v>9600000</v>
      </c>
      <c r="I112">
        <v>71442</v>
      </c>
      <c r="J112" t="s">
        <v>851</v>
      </c>
      <c r="K112" t="s">
        <v>852</v>
      </c>
      <c r="L112">
        <v>0</v>
      </c>
      <c r="M112">
        <v>12029</v>
      </c>
      <c r="N112">
        <v>99</v>
      </c>
      <c r="O112">
        <v>7.9</v>
      </c>
      <c r="P112">
        <v>71442</v>
      </c>
      <c r="R112">
        <f>IF(ROWS($Q$10:Q112)&lt;=$Q$9,INDEX($P$2:$P$501,_xlfn.AGGREGATE(15,3,($E$2:$E$501=$R$9)/($E$2:$E$501=$R$9)*(ROW($E$2:$E$501)-ROW($E$1)),ROWS($Q$10:Q112))),"")</f>
        <v>179020854</v>
      </c>
      <c r="W112" t="str">
        <f t="shared" si="2"/>
        <v>High Budget</v>
      </c>
      <c r="X112" t="str">
        <f t="shared" si="3"/>
        <v>Average</v>
      </c>
    </row>
    <row r="113" spans="1:24" x14ac:dyDescent="0.25">
      <c r="A113" t="s">
        <v>853</v>
      </c>
      <c r="B113">
        <v>2012</v>
      </c>
      <c r="C113" t="s">
        <v>267</v>
      </c>
      <c r="D113" t="s">
        <v>22</v>
      </c>
      <c r="E113" t="s">
        <v>15</v>
      </c>
      <c r="F113" t="s">
        <v>46</v>
      </c>
      <c r="G113">
        <v>80</v>
      </c>
      <c r="H113">
        <v>427000</v>
      </c>
      <c r="I113">
        <v>2833383</v>
      </c>
      <c r="J113" t="s">
        <v>854</v>
      </c>
      <c r="K113" t="s">
        <v>520</v>
      </c>
      <c r="L113">
        <v>0</v>
      </c>
      <c r="M113">
        <v>910</v>
      </c>
      <c r="N113">
        <v>16</v>
      </c>
      <c r="O113">
        <v>5.7</v>
      </c>
      <c r="P113">
        <v>2833383</v>
      </c>
      <c r="R113">
        <f>IF(ROWS($Q$10:Q113)&lt;=$Q$9,INDEX($P$2:$P$501,_xlfn.AGGREGATE(15,3,($E$2:$E$501=$R$9)/($E$2:$E$501=$R$9)*(ROW($E$2:$E$501)-ROW($E$1)),ROWS($Q$10:Q113))),"")</f>
        <v>78030</v>
      </c>
      <c r="W113" t="str">
        <f t="shared" si="2"/>
        <v>Low Budget</v>
      </c>
      <c r="X113" t="str">
        <f t="shared" si="3"/>
        <v>Average</v>
      </c>
    </row>
    <row r="114" spans="1:24" x14ac:dyDescent="0.25">
      <c r="A114" t="s">
        <v>855</v>
      </c>
      <c r="B114">
        <v>2012</v>
      </c>
      <c r="C114" t="s">
        <v>72</v>
      </c>
      <c r="D114" t="s">
        <v>22</v>
      </c>
      <c r="E114" t="s">
        <v>15</v>
      </c>
      <c r="F114" t="s">
        <v>46</v>
      </c>
      <c r="G114">
        <v>138</v>
      </c>
      <c r="H114">
        <v>31000000</v>
      </c>
      <c r="I114">
        <v>93749203</v>
      </c>
      <c r="J114" t="s">
        <v>162</v>
      </c>
      <c r="K114" t="s">
        <v>175</v>
      </c>
      <c r="L114">
        <v>64000</v>
      </c>
      <c r="M114">
        <v>264047</v>
      </c>
      <c r="N114">
        <v>449</v>
      </c>
      <c r="O114">
        <v>7.3</v>
      </c>
      <c r="P114">
        <v>93749203</v>
      </c>
      <c r="R114">
        <f>IF(ROWS($Q$10:Q114)&lt;=$Q$9,INDEX($P$2:$P$501,_xlfn.AGGREGATE(15,3,($E$2:$E$501=$R$9)/($E$2:$E$501=$R$9)*(ROW($E$2:$E$501)-ROW($E$1)),ROWS($Q$10:Q114))),"")</f>
        <v>64933670</v>
      </c>
      <c r="W114" t="str">
        <f t="shared" si="2"/>
        <v>High Budget</v>
      </c>
      <c r="X114" t="str">
        <f t="shared" si="3"/>
        <v>Good</v>
      </c>
    </row>
    <row r="115" spans="1:24" x14ac:dyDescent="0.25">
      <c r="A115" t="s">
        <v>856</v>
      </c>
      <c r="B115">
        <v>2012</v>
      </c>
      <c r="C115" t="s">
        <v>857</v>
      </c>
      <c r="D115" t="s">
        <v>22</v>
      </c>
      <c r="E115" t="s">
        <v>15</v>
      </c>
      <c r="F115" t="s">
        <v>32</v>
      </c>
      <c r="G115">
        <v>91</v>
      </c>
      <c r="H115">
        <v>65000000</v>
      </c>
      <c r="J115" t="s">
        <v>858</v>
      </c>
      <c r="K115" t="s">
        <v>416</v>
      </c>
      <c r="L115">
        <v>0</v>
      </c>
      <c r="M115">
        <v>4377</v>
      </c>
      <c r="N115">
        <v>12</v>
      </c>
      <c r="O115">
        <v>1.7</v>
      </c>
      <c r="P115">
        <v>60438751</v>
      </c>
      <c r="R115">
        <f>IF(ROWS($Q$10:Q115)&lt;=$Q$9,INDEX($P$2:$P$501,_xlfn.AGGREGATE(15,3,($E$2:$E$501=$R$9)/($E$2:$E$501=$R$9)*(ROW($E$2:$E$501)-ROW($E$1)),ROWS($Q$10:Q115))),"")</f>
        <v>45507053</v>
      </c>
      <c r="W115" t="str">
        <f t="shared" si="2"/>
        <v>High Budget</v>
      </c>
      <c r="X115" t="str">
        <f t="shared" si="3"/>
        <v>Average</v>
      </c>
    </row>
    <row r="116" spans="1:24" x14ac:dyDescent="0.25">
      <c r="A116" t="s">
        <v>859</v>
      </c>
      <c r="B116">
        <v>2012</v>
      </c>
      <c r="C116" t="s">
        <v>55</v>
      </c>
      <c r="D116" t="s">
        <v>22</v>
      </c>
      <c r="E116" t="s">
        <v>15</v>
      </c>
      <c r="F116" t="s">
        <v>46</v>
      </c>
      <c r="G116">
        <v>88</v>
      </c>
      <c r="H116">
        <v>850000</v>
      </c>
      <c r="I116">
        <v>1243961</v>
      </c>
      <c r="J116" t="s">
        <v>860</v>
      </c>
      <c r="K116" t="s">
        <v>671</v>
      </c>
      <c r="L116">
        <v>0</v>
      </c>
      <c r="M116">
        <v>13421</v>
      </c>
      <c r="N116">
        <v>115</v>
      </c>
      <c r="O116">
        <v>6</v>
      </c>
      <c r="P116">
        <v>1243961</v>
      </c>
      <c r="R116">
        <f>IF(ROWS($Q$10:Q116)&lt;=$Q$9,INDEX($P$2:$P$501,_xlfn.AGGREGATE(15,3,($E$2:$E$501=$R$9)/($E$2:$E$501=$R$9)*(ROW($E$2:$E$501)-ROW($E$1)),ROWS($Q$10:Q116))),"")</f>
        <v>21589307</v>
      </c>
      <c r="W116" t="str">
        <f t="shared" si="2"/>
        <v>Medium Budget</v>
      </c>
      <c r="X116" t="str">
        <f t="shared" si="3"/>
        <v>Average</v>
      </c>
    </row>
    <row r="117" spans="1:24" x14ac:dyDescent="0.25">
      <c r="A117" t="s">
        <v>861</v>
      </c>
      <c r="B117">
        <v>2012</v>
      </c>
      <c r="C117" t="s">
        <v>14</v>
      </c>
      <c r="D117" t="s">
        <v>222</v>
      </c>
      <c r="E117" t="s">
        <v>343</v>
      </c>
      <c r="F117" t="s">
        <v>46</v>
      </c>
      <c r="G117">
        <v>145</v>
      </c>
      <c r="H117">
        <v>10818775</v>
      </c>
      <c r="I117">
        <v>5669081</v>
      </c>
      <c r="J117" t="s">
        <v>862</v>
      </c>
      <c r="K117" t="s">
        <v>863</v>
      </c>
      <c r="L117">
        <v>0</v>
      </c>
      <c r="M117">
        <v>3665</v>
      </c>
      <c r="N117">
        <v>43</v>
      </c>
      <c r="O117">
        <v>6.6</v>
      </c>
      <c r="P117">
        <v>5669081</v>
      </c>
      <c r="R117">
        <f>IF(ROWS($Q$10:Q117)&lt;=$Q$9,INDEX($P$2:$P$501,_xlfn.AGGREGATE(15,3,($E$2:$E$501=$R$9)/($E$2:$E$501=$R$9)*(ROW($E$2:$E$501)-ROW($E$1)),ROWS($Q$10:Q117))),"")</f>
        <v>60438751</v>
      </c>
      <c r="W117" t="str">
        <f t="shared" si="2"/>
        <v>High Budget</v>
      </c>
      <c r="X117" t="str">
        <f t="shared" si="3"/>
        <v>Average</v>
      </c>
    </row>
    <row r="118" spans="1:24" x14ac:dyDescent="0.25">
      <c r="A118" t="s">
        <v>864</v>
      </c>
      <c r="B118">
        <v>2012</v>
      </c>
      <c r="C118" t="s">
        <v>28</v>
      </c>
      <c r="D118" t="s">
        <v>22</v>
      </c>
      <c r="E118" t="s">
        <v>15</v>
      </c>
      <c r="F118" t="s">
        <v>46</v>
      </c>
      <c r="G118">
        <v>86</v>
      </c>
      <c r="H118">
        <v>2345000</v>
      </c>
      <c r="I118">
        <v>4063238</v>
      </c>
      <c r="J118" t="s">
        <v>536</v>
      </c>
      <c r="K118" t="s">
        <v>592</v>
      </c>
      <c r="L118">
        <v>11000</v>
      </c>
      <c r="M118">
        <v>43982</v>
      </c>
      <c r="N118">
        <v>345</v>
      </c>
      <c r="O118">
        <v>7.4</v>
      </c>
      <c r="P118">
        <v>4063238</v>
      </c>
      <c r="R118">
        <f>IF(ROWS($Q$10:Q118)&lt;=$Q$9,INDEX($P$2:$P$501,_xlfn.AGGREGATE(15,3,($E$2:$E$501=$R$9)/($E$2:$E$501=$R$9)*(ROW($E$2:$E$501)-ROW($E$1)),ROWS($Q$10:Q118))),"")</f>
        <v>26404753</v>
      </c>
      <c r="W118" t="str">
        <f t="shared" si="2"/>
        <v>High Budget</v>
      </c>
      <c r="X118" t="str">
        <f t="shared" si="3"/>
        <v>Average</v>
      </c>
    </row>
    <row r="119" spans="1:24" x14ac:dyDescent="0.25">
      <c r="A119" t="s">
        <v>865</v>
      </c>
      <c r="B119">
        <v>2012</v>
      </c>
      <c r="C119" t="s">
        <v>866</v>
      </c>
      <c r="D119" t="s">
        <v>22</v>
      </c>
      <c r="E119" t="s">
        <v>15</v>
      </c>
      <c r="F119" t="s">
        <v>32</v>
      </c>
      <c r="G119">
        <v>87</v>
      </c>
      <c r="H119">
        <v>39000000</v>
      </c>
      <c r="I119">
        <v>35287788</v>
      </c>
      <c r="J119" t="s">
        <v>184</v>
      </c>
      <c r="K119" t="s">
        <v>51</v>
      </c>
      <c r="L119">
        <v>25000</v>
      </c>
      <c r="M119">
        <v>73886</v>
      </c>
      <c r="N119">
        <v>370</v>
      </c>
      <c r="O119">
        <v>7</v>
      </c>
      <c r="P119">
        <v>35287788</v>
      </c>
      <c r="R119">
        <f>IF(ROWS($Q$10:Q119)&lt;=$Q$9,INDEX($P$2:$P$501,_xlfn.AGGREGATE(15,3,($E$2:$E$501=$R$9)/($E$2:$E$501=$R$9)*(ROW($E$2:$E$501)-ROW($E$1)),ROWS($Q$10:Q119))),"")</f>
        <v>53884821</v>
      </c>
      <c r="W119" t="str">
        <f t="shared" si="2"/>
        <v>High Budget</v>
      </c>
      <c r="X119" t="str">
        <f t="shared" si="3"/>
        <v>Good</v>
      </c>
    </row>
    <row r="120" spans="1:24" x14ac:dyDescent="0.25">
      <c r="A120" t="s">
        <v>867</v>
      </c>
      <c r="B120">
        <v>2012</v>
      </c>
      <c r="C120" t="s">
        <v>251</v>
      </c>
      <c r="D120" t="s">
        <v>22</v>
      </c>
      <c r="E120" t="s">
        <v>15</v>
      </c>
      <c r="F120" t="s">
        <v>46</v>
      </c>
      <c r="G120">
        <v>90</v>
      </c>
      <c r="H120">
        <v>6000000</v>
      </c>
      <c r="J120" t="s">
        <v>868</v>
      </c>
      <c r="K120" t="s">
        <v>358</v>
      </c>
      <c r="L120">
        <v>0</v>
      </c>
      <c r="M120">
        <v>6741</v>
      </c>
      <c r="N120">
        <v>13</v>
      </c>
      <c r="O120">
        <v>6.5</v>
      </c>
      <c r="P120">
        <v>60438751</v>
      </c>
      <c r="R120">
        <f>IF(ROWS($Q$10:Q120)&lt;=$Q$9,INDEX($P$2:$P$501,_xlfn.AGGREGATE(15,3,($E$2:$E$501=$R$9)/($E$2:$E$501=$R$9)*(ROW($E$2:$E$501)-ROW($E$1)),ROWS($Q$10:Q120))),"")</f>
        <v>55994557</v>
      </c>
      <c r="W120" t="str">
        <f t="shared" si="2"/>
        <v>High Budget</v>
      </c>
      <c r="X120" t="str">
        <f t="shared" si="3"/>
        <v>Average</v>
      </c>
    </row>
    <row r="121" spans="1:24" x14ac:dyDescent="0.25">
      <c r="A121" t="s">
        <v>869</v>
      </c>
      <c r="B121">
        <v>2012</v>
      </c>
      <c r="C121" t="s">
        <v>144</v>
      </c>
      <c r="D121" t="s">
        <v>22</v>
      </c>
      <c r="E121" t="s">
        <v>15</v>
      </c>
      <c r="F121" t="s">
        <v>60</v>
      </c>
      <c r="G121">
        <v>86</v>
      </c>
      <c r="H121">
        <v>14000000</v>
      </c>
      <c r="I121">
        <v>9402410</v>
      </c>
      <c r="J121" t="s">
        <v>870</v>
      </c>
      <c r="K121" t="s">
        <v>610</v>
      </c>
      <c r="L121">
        <v>0</v>
      </c>
      <c r="M121">
        <v>11233</v>
      </c>
      <c r="N121">
        <v>77</v>
      </c>
      <c r="O121">
        <v>5.4</v>
      </c>
      <c r="P121">
        <v>9402410</v>
      </c>
      <c r="R121">
        <f>IF(ROWS($Q$10:Q121)&lt;=$Q$9,INDEX($P$2:$P$501,_xlfn.AGGREGATE(15,3,($E$2:$E$501=$R$9)/($E$2:$E$501=$R$9)*(ROW($E$2:$E$501)-ROW($E$1)),ROWS($Q$10:Q121))),"")</f>
        <v>77264926</v>
      </c>
      <c r="W121" t="str">
        <f t="shared" si="2"/>
        <v>High Budget</v>
      </c>
      <c r="X121" t="str">
        <f t="shared" si="3"/>
        <v>Average</v>
      </c>
    </row>
    <row r="122" spans="1:24" x14ac:dyDescent="0.25">
      <c r="A122" t="s">
        <v>871</v>
      </c>
      <c r="B122">
        <v>2012</v>
      </c>
      <c r="C122" t="s">
        <v>170</v>
      </c>
      <c r="D122" t="s">
        <v>22</v>
      </c>
      <c r="E122" t="s">
        <v>15</v>
      </c>
      <c r="F122" t="s">
        <v>46</v>
      </c>
      <c r="G122">
        <v>104</v>
      </c>
      <c r="H122">
        <v>500000</v>
      </c>
      <c r="J122" t="s">
        <v>872</v>
      </c>
      <c r="K122" t="s">
        <v>873</v>
      </c>
      <c r="L122">
        <v>0</v>
      </c>
      <c r="M122">
        <v>2012</v>
      </c>
      <c r="N122">
        <v>64</v>
      </c>
      <c r="O122">
        <v>3.5</v>
      </c>
      <c r="P122">
        <v>60438751</v>
      </c>
      <c r="R122">
        <f>IF(ROWS($Q$10:Q122)&lt;=$Q$9,INDEX($P$2:$P$501,_xlfn.AGGREGATE(15,3,($E$2:$E$501=$R$9)/($E$2:$E$501=$R$9)*(ROW($E$2:$E$501)-ROW($E$1)),ROWS($Q$10:Q122))),"")</f>
        <v>64998368</v>
      </c>
      <c r="W122" t="str">
        <f t="shared" si="2"/>
        <v>Medium Budget</v>
      </c>
      <c r="X122" t="str">
        <f t="shared" si="3"/>
        <v>Average</v>
      </c>
    </row>
    <row r="123" spans="1:24" x14ac:dyDescent="0.25">
      <c r="A123" t="s">
        <v>874</v>
      </c>
      <c r="B123">
        <v>2012</v>
      </c>
      <c r="C123" t="s">
        <v>28</v>
      </c>
      <c r="D123" t="s">
        <v>22</v>
      </c>
      <c r="E123" t="s">
        <v>15</v>
      </c>
      <c r="F123" t="s">
        <v>60</v>
      </c>
      <c r="G123">
        <v>110</v>
      </c>
      <c r="H123">
        <v>500000</v>
      </c>
      <c r="I123">
        <v>35010192</v>
      </c>
      <c r="J123" t="s">
        <v>553</v>
      </c>
      <c r="K123" t="s">
        <v>344</v>
      </c>
      <c r="L123">
        <v>0</v>
      </c>
      <c r="M123">
        <v>6352</v>
      </c>
      <c r="N123">
        <v>42</v>
      </c>
      <c r="O123">
        <v>5.4</v>
      </c>
      <c r="P123">
        <v>35010192</v>
      </c>
      <c r="R123">
        <f>IF(ROWS($Q$10:Q123)&lt;=$Q$9,INDEX($P$2:$P$501,_xlfn.AGGREGATE(15,3,($E$2:$E$501=$R$9)/($E$2:$E$501=$R$9)*(ROW($E$2:$E$501)-ROW($E$1)),ROWS($Q$10:Q123))),"")</f>
        <v>13101142</v>
      </c>
      <c r="W123" t="str">
        <f t="shared" si="2"/>
        <v>Medium Budget</v>
      </c>
      <c r="X123" t="str">
        <f t="shared" si="3"/>
        <v>Average</v>
      </c>
    </row>
    <row r="124" spans="1:24" x14ac:dyDescent="0.25">
      <c r="A124" t="s">
        <v>875</v>
      </c>
      <c r="B124">
        <v>2012</v>
      </c>
      <c r="C124" t="s">
        <v>876</v>
      </c>
      <c r="D124" t="s">
        <v>22</v>
      </c>
      <c r="E124" t="s">
        <v>43</v>
      </c>
      <c r="F124" t="s">
        <v>16</v>
      </c>
      <c r="G124">
        <v>94</v>
      </c>
      <c r="H124">
        <v>4000000</v>
      </c>
      <c r="J124" t="s">
        <v>877</v>
      </c>
      <c r="K124" t="s">
        <v>562</v>
      </c>
      <c r="L124">
        <v>11000</v>
      </c>
      <c r="M124">
        <v>13227</v>
      </c>
      <c r="N124">
        <v>187</v>
      </c>
      <c r="O124">
        <v>6.3</v>
      </c>
      <c r="P124">
        <v>60438751</v>
      </c>
      <c r="R124">
        <f>IF(ROWS($Q$10:Q124)&lt;=$Q$9,INDEX($P$2:$P$501,_xlfn.AGGREGATE(15,3,($E$2:$E$501=$R$9)/($E$2:$E$501=$R$9)*(ROW($E$2:$E$501)-ROW($E$1)),ROWS($Q$10:Q124))),"")</f>
        <v>20275446</v>
      </c>
      <c r="W124" t="str">
        <f t="shared" si="2"/>
        <v>High Budget</v>
      </c>
      <c r="X124" t="str">
        <f t="shared" si="3"/>
        <v>Average</v>
      </c>
    </row>
    <row r="125" spans="1:24" x14ac:dyDescent="0.25">
      <c r="A125" t="s">
        <v>879</v>
      </c>
      <c r="B125">
        <v>2012</v>
      </c>
      <c r="C125" t="s">
        <v>28</v>
      </c>
      <c r="D125" t="s">
        <v>22</v>
      </c>
      <c r="E125" t="s">
        <v>15</v>
      </c>
      <c r="F125" t="s">
        <v>60</v>
      </c>
      <c r="G125">
        <v>97</v>
      </c>
      <c r="H125">
        <v>11000000</v>
      </c>
      <c r="J125" t="s">
        <v>880</v>
      </c>
      <c r="K125" t="s">
        <v>488</v>
      </c>
      <c r="L125">
        <v>18000</v>
      </c>
      <c r="M125">
        <v>45144</v>
      </c>
      <c r="N125">
        <v>54</v>
      </c>
      <c r="O125">
        <v>4.3</v>
      </c>
      <c r="P125">
        <v>60438751</v>
      </c>
      <c r="R125">
        <f>IF(ROWS($Q$10:Q125)&lt;=$Q$9,INDEX($P$2:$P$501,_xlfn.AGGREGATE(15,3,($E$2:$E$501=$R$9)/($E$2:$E$501=$R$9)*(ROW($E$2:$E$501)-ROW($E$1)),ROWS($Q$10:Q125))),"")</f>
        <v>54724272</v>
      </c>
      <c r="W125" t="str">
        <f t="shared" si="2"/>
        <v>High Budget</v>
      </c>
      <c r="X125" t="str">
        <f t="shared" si="3"/>
        <v>Average</v>
      </c>
    </row>
    <row r="126" spans="1:24" x14ac:dyDescent="0.25">
      <c r="A126" t="s">
        <v>881</v>
      </c>
      <c r="B126">
        <v>2012</v>
      </c>
      <c r="C126" t="s">
        <v>882</v>
      </c>
      <c r="D126" t="s">
        <v>22</v>
      </c>
      <c r="E126" t="s">
        <v>15</v>
      </c>
      <c r="F126" t="s">
        <v>46</v>
      </c>
      <c r="G126">
        <v>119</v>
      </c>
      <c r="H126">
        <v>30000000</v>
      </c>
      <c r="I126">
        <v>66468315</v>
      </c>
      <c r="J126" t="s">
        <v>607</v>
      </c>
      <c r="K126" t="s">
        <v>296</v>
      </c>
      <c r="L126">
        <v>75000</v>
      </c>
      <c r="M126">
        <v>428916</v>
      </c>
      <c r="N126">
        <v>589</v>
      </c>
      <c r="O126">
        <v>7.4</v>
      </c>
      <c r="P126">
        <v>66468315</v>
      </c>
      <c r="R126">
        <f>IF(ROWS($Q$10:Q126)&lt;=$Q$9,INDEX($P$2:$P$501,_xlfn.AGGREGATE(15,3,($E$2:$E$501=$R$9)/($E$2:$E$501=$R$9)*(ROW($E$2:$E$501)-ROW($E$1)),ROWS($Q$10:Q126))),"")</f>
        <v>126464904</v>
      </c>
      <c r="W126" t="str">
        <f t="shared" si="2"/>
        <v>High Budget</v>
      </c>
      <c r="X126" t="str">
        <f t="shared" si="3"/>
        <v>Good</v>
      </c>
    </row>
    <row r="127" spans="1:24" x14ac:dyDescent="0.25">
      <c r="A127" t="s">
        <v>883</v>
      </c>
      <c r="B127">
        <v>2012</v>
      </c>
      <c r="C127" t="s">
        <v>332</v>
      </c>
      <c r="D127" t="s">
        <v>22</v>
      </c>
      <c r="E127" t="s">
        <v>15</v>
      </c>
      <c r="F127" t="s">
        <v>32</v>
      </c>
      <c r="G127">
        <v>93</v>
      </c>
      <c r="H127">
        <v>145000000</v>
      </c>
      <c r="I127">
        <v>216366733</v>
      </c>
      <c r="J127" t="s">
        <v>333</v>
      </c>
      <c r="K127" t="s">
        <v>236</v>
      </c>
      <c r="L127">
        <v>17000</v>
      </c>
      <c r="M127">
        <v>119213</v>
      </c>
      <c r="N127">
        <v>211</v>
      </c>
      <c r="O127">
        <v>6.9</v>
      </c>
      <c r="P127">
        <v>216366733</v>
      </c>
      <c r="R127">
        <f>IF(ROWS($Q$10:Q127)&lt;=$Q$9,INDEX($P$2:$P$501,_xlfn.AGGREGATE(15,3,($E$2:$E$501=$R$9)/($E$2:$E$501=$R$9)*(ROW($E$2:$E$501)-ROW($E$1)),ROWS($Q$10:Q127))),"")</f>
        <v>7556708</v>
      </c>
      <c r="W127" t="str">
        <f t="shared" si="2"/>
        <v>High Budget</v>
      </c>
      <c r="X127" t="str">
        <f t="shared" si="3"/>
        <v>Good</v>
      </c>
    </row>
    <row r="128" spans="1:24" x14ac:dyDescent="0.25">
      <c r="A128" t="s">
        <v>884</v>
      </c>
      <c r="B128">
        <v>2012</v>
      </c>
      <c r="C128" t="s">
        <v>92</v>
      </c>
      <c r="D128" t="s">
        <v>22</v>
      </c>
      <c r="E128" t="s">
        <v>15</v>
      </c>
      <c r="F128" t="s">
        <v>60</v>
      </c>
      <c r="G128">
        <v>114</v>
      </c>
      <c r="H128">
        <v>20000000</v>
      </c>
      <c r="I128">
        <v>65623128</v>
      </c>
      <c r="J128" t="s">
        <v>553</v>
      </c>
      <c r="K128" t="s">
        <v>79</v>
      </c>
      <c r="L128">
        <v>0</v>
      </c>
      <c r="M128">
        <v>7354</v>
      </c>
      <c r="N128">
        <v>31</v>
      </c>
      <c r="O128">
        <v>4.8</v>
      </c>
      <c r="P128">
        <v>65623128</v>
      </c>
      <c r="R128">
        <f>IF(ROWS($Q$10:Q128)&lt;=$Q$9,INDEX($P$2:$P$501,_xlfn.AGGREGATE(15,3,($E$2:$E$501=$R$9)/($E$2:$E$501=$R$9)*(ROW($E$2:$E$501)-ROW($E$1)),ROWS($Q$10:Q128))),"")</f>
        <v>60438751</v>
      </c>
      <c r="W128" t="str">
        <f t="shared" si="2"/>
        <v>High Budget</v>
      </c>
      <c r="X128" t="str">
        <f t="shared" si="3"/>
        <v>Average</v>
      </c>
    </row>
    <row r="129" spans="1:24" x14ac:dyDescent="0.25">
      <c r="A129" t="s">
        <v>885</v>
      </c>
      <c r="B129">
        <v>2012</v>
      </c>
      <c r="C129" t="s">
        <v>30</v>
      </c>
      <c r="D129" t="s">
        <v>22</v>
      </c>
      <c r="E129" t="s">
        <v>15</v>
      </c>
      <c r="F129" t="s">
        <v>46</v>
      </c>
      <c r="G129">
        <v>110</v>
      </c>
      <c r="H129">
        <v>7000000</v>
      </c>
      <c r="I129">
        <v>113709992</v>
      </c>
      <c r="J129" t="s">
        <v>199</v>
      </c>
      <c r="K129" t="s">
        <v>512</v>
      </c>
      <c r="L129">
        <v>54000</v>
      </c>
      <c r="M129">
        <v>108843</v>
      </c>
      <c r="N129">
        <v>324</v>
      </c>
      <c r="O129">
        <v>6.1</v>
      </c>
      <c r="P129">
        <v>113709992</v>
      </c>
      <c r="R129">
        <f>IF(ROWS($Q$10:Q129)&lt;=$Q$9,INDEX($P$2:$P$501,_xlfn.AGGREGATE(15,3,($E$2:$E$501=$R$9)/($E$2:$E$501=$R$9)*(ROW($E$2:$E$501)-ROW($E$1)),ROWS($Q$10:Q129))),"")</f>
        <v>8888355</v>
      </c>
      <c r="W129" t="str">
        <f t="shared" si="2"/>
        <v>High Budget</v>
      </c>
      <c r="X129" t="str">
        <f t="shared" si="3"/>
        <v>Average</v>
      </c>
    </row>
    <row r="130" spans="1:24" x14ac:dyDescent="0.25">
      <c r="A130" t="s">
        <v>886</v>
      </c>
      <c r="B130">
        <v>2012</v>
      </c>
      <c r="C130" t="s">
        <v>128</v>
      </c>
      <c r="D130" t="s">
        <v>22</v>
      </c>
      <c r="E130" t="s">
        <v>15</v>
      </c>
      <c r="F130" t="s">
        <v>60</v>
      </c>
      <c r="G130">
        <v>102</v>
      </c>
      <c r="H130">
        <v>42000000</v>
      </c>
      <c r="I130">
        <v>18600911</v>
      </c>
      <c r="J130" t="s">
        <v>887</v>
      </c>
      <c r="K130" t="s">
        <v>570</v>
      </c>
      <c r="L130">
        <v>11000</v>
      </c>
      <c r="M130">
        <v>125198</v>
      </c>
      <c r="N130">
        <v>258</v>
      </c>
      <c r="O130">
        <v>6.6</v>
      </c>
      <c r="P130">
        <v>18600911</v>
      </c>
      <c r="R130">
        <f>IF(ROWS($Q$10:Q130)&lt;=$Q$9,INDEX($P$2:$P$501,_xlfn.AGGREGATE(15,3,($E$2:$E$501=$R$9)/($E$2:$E$501=$R$9)*(ROW($E$2:$E$501)-ROW($E$1)),ROWS($Q$10:Q130))),"")</f>
        <v>60438751</v>
      </c>
      <c r="W130" t="str">
        <f t="shared" si="2"/>
        <v>High Budget</v>
      </c>
      <c r="X130" t="str">
        <f t="shared" si="3"/>
        <v>Average</v>
      </c>
    </row>
    <row r="131" spans="1:24" x14ac:dyDescent="0.25">
      <c r="A131" t="s">
        <v>888</v>
      </c>
      <c r="B131">
        <v>2012</v>
      </c>
      <c r="C131" t="s">
        <v>95</v>
      </c>
      <c r="D131" t="s">
        <v>22</v>
      </c>
      <c r="E131" t="s">
        <v>56</v>
      </c>
      <c r="F131" t="s">
        <v>16</v>
      </c>
      <c r="G131">
        <v>89</v>
      </c>
      <c r="H131">
        <v>6000000</v>
      </c>
      <c r="I131">
        <v>12843</v>
      </c>
      <c r="J131" t="s">
        <v>889</v>
      </c>
      <c r="K131" t="s">
        <v>890</v>
      </c>
      <c r="L131">
        <v>0</v>
      </c>
      <c r="M131">
        <v>27297</v>
      </c>
      <c r="N131">
        <v>279</v>
      </c>
      <c r="O131">
        <v>6.1</v>
      </c>
      <c r="P131">
        <v>12843</v>
      </c>
      <c r="R131">
        <f>IF(ROWS($Q$10:Q131)&lt;=$Q$9,INDEX($P$2:$P$501,_xlfn.AGGREGATE(15,3,($E$2:$E$501=$R$9)/($E$2:$E$501=$R$9)*(ROW($E$2:$E$501)-ROW($E$1)),ROWS($Q$10:Q131))),"")</f>
        <v>25556065</v>
      </c>
      <c r="W131" t="str">
        <f t="shared" ref="W131:W194" si="4">_xlfn.IFS(H131&gt;1000000,"High Budget",H131&gt;=500000,"Medium Budget",H131&lt;500000,"Low Budget")</f>
        <v>High Budget</v>
      </c>
      <c r="X131" t="str">
        <f t="shared" ref="X131:X194" si="5">IF(AND(L131&gt;15000,M131&gt;10000,O131&gt;6.5),"Good","Average")</f>
        <v>Average</v>
      </c>
    </row>
    <row r="132" spans="1:24" x14ac:dyDescent="0.25">
      <c r="A132" t="s">
        <v>891</v>
      </c>
      <c r="B132">
        <v>2012</v>
      </c>
      <c r="C132" t="s">
        <v>239</v>
      </c>
      <c r="D132" t="s">
        <v>22</v>
      </c>
      <c r="E132" t="s">
        <v>15</v>
      </c>
      <c r="F132" t="s">
        <v>60</v>
      </c>
      <c r="G132">
        <v>106</v>
      </c>
      <c r="H132">
        <v>225000000</v>
      </c>
      <c r="I132">
        <v>179020854</v>
      </c>
      <c r="J132" t="s">
        <v>216</v>
      </c>
      <c r="K132" t="s">
        <v>258</v>
      </c>
      <c r="L132">
        <v>40000</v>
      </c>
      <c r="M132">
        <v>268154</v>
      </c>
      <c r="N132">
        <v>451</v>
      </c>
      <c r="O132">
        <v>6.8</v>
      </c>
      <c r="P132">
        <v>179020854</v>
      </c>
      <c r="R132">
        <f>IF(ROWS($Q$10:Q132)&lt;=$Q$9,INDEX($P$2:$P$501,_xlfn.AGGREGATE(15,3,($E$2:$E$501=$R$9)/($E$2:$E$501=$R$9)*(ROW($E$2:$E$501)-ROW($E$1)),ROWS($Q$10:Q132))),"")</f>
        <v>2859955</v>
      </c>
      <c r="W132" t="str">
        <f t="shared" si="4"/>
        <v>High Budget</v>
      </c>
      <c r="X132" t="str">
        <f t="shared" si="5"/>
        <v>Good</v>
      </c>
    </row>
    <row r="133" spans="1:24" x14ac:dyDescent="0.25">
      <c r="A133" t="s">
        <v>892</v>
      </c>
      <c r="B133">
        <v>2012</v>
      </c>
      <c r="C133" t="s">
        <v>33</v>
      </c>
      <c r="D133" t="s">
        <v>22</v>
      </c>
      <c r="E133" t="s">
        <v>15</v>
      </c>
      <c r="F133" t="s">
        <v>46</v>
      </c>
      <c r="G133">
        <v>97</v>
      </c>
      <c r="H133">
        <v>200000</v>
      </c>
      <c r="I133">
        <v>78030</v>
      </c>
      <c r="J133" t="s">
        <v>893</v>
      </c>
      <c r="K133" t="s">
        <v>602</v>
      </c>
      <c r="L133">
        <v>569</v>
      </c>
      <c r="M133">
        <v>1034</v>
      </c>
      <c r="N133">
        <v>37</v>
      </c>
      <c r="O133">
        <v>6.5</v>
      </c>
      <c r="P133">
        <v>78030</v>
      </c>
      <c r="R133">
        <f>IF(ROWS($Q$10:Q133)&lt;=$Q$9,INDEX($P$2:$P$501,_xlfn.AGGREGATE(15,3,($E$2:$E$501=$R$9)/($E$2:$E$501=$R$9)*(ROW($E$2:$E$501)-ROW($E$1)),ROWS($Q$10:Q133))),"")</f>
        <v>19783777</v>
      </c>
      <c r="W133" t="str">
        <f t="shared" si="4"/>
        <v>Low Budget</v>
      </c>
      <c r="X133" t="str">
        <f t="shared" si="5"/>
        <v>Average</v>
      </c>
    </row>
    <row r="134" spans="1:24" x14ac:dyDescent="0.25">
      <c r="A134" t="s">
        <v>894</v>
      </c>
      <c r="B134">
        <v>2012</v>
      </c>
      <c r="C134" t="s">
        <v>334</v>
      </c>
      <c r="D134" t="s">
        <v>22</v>
      </c>
      <c r="E134" t="s">
        <v>15</v>
      </c>
      <c r="F134" t="s">
        <v>32</v>
      </c>
      <c r="G134">
        <v>106</v>
      </c>
      <c r="H134">
        <v>85000000</v>
      </c>
      <c r="I134">
        <v>64933670</v>
      </c>
      <c r="J134" t="s">
        <v>395</v>
      </c>
      <c r="K134" t="s">
        <v>188</v>
      </c>
      <c r="L134">
        <v>18000</v>
      </c>
      <c r="M134">
        <v>70838</v>
      </c>
      <c r="N134">
        <v>382</v>
      </c>
      <c r="O134">
        <v>5.6</v>
      </c>
      <c r="P134">
        <v>64933670</v>
      </c>
      <c r="R134">
        <f>IF(ROWS($Q$10:Q134)&lt;=$Q$9,INDEX($P$2:$P$501,_xlfn.AGGREGATE(15,3,($E$2:$E$501=$R$9)/($E$2:$E$501=$R$9)*(ROW($E$2:$E$501)-ROW($E$1)),ROWS($Q$10:Q134))),"")</f>
        <v>134455175</v>
      </c>
      <c r="W134" t="str">
        <f t="shared" si="4"/>
        <v>High Budget</v>
      </c>
      <c r="X134" t="str">
        <f t="shared" si="5"/>
        <v>Average</v>
      </c>
    </row>
    <row r="135" spans="1:24" x14ac:dyDescent="0.25">
      <c r="A135" t="s">
        <v>895</v>
      </c>
      <c r="B135">
        <v>2012</v>
      </c>
      <c r="C135" t="s">
        <v>428</v>
      </c>
      <c r="D135" t="s">
        <v>22</v>
      </c>
      <c r="E135" t="s">
        <v>15</v>
      </c>
      <c r="F135" t="s">
        <v>60</v>
      </c>
      <c r="G135">
        <v>94</v>
      </c>
      <c r="H135">
        <v>16000000</v>
      </c>
      <c r="I135">
        <v>45507053</v>
      </c>
      <c r="J135" t="s">
        <v>278</v>
      </c>
      <c r="K135" t="s">
        <v>186</v>
      </c>
      <c r="L135">
        <v>71000</v>
      </c>
      <c r="M135">
        <v>237848</v>
      </c>
      <c r="N135">
        <v>487</v>
      </c>
      <c r="O135">
        <v>7.8</v>
      </c>
      <c r="P135">
        <v>45507053</v>
      </c>
      <c r="R135">
        <f>IF(ROWS($Q$10:Q135)&lt;=$Q$9,INDEX($P$2:$P$501,_xlfn.AGGREGATE(15,3,($E$2:$E$501=$R$9)/($E$2:$E$501=$R$9)*(ROW($E$2:$E$501)-ROW($E$1)),ROWS($Q$10:Q135))),"")</f>
        <v>13214255</v>
      </c>
      <c r="W135" t="str">
        <f t="shared" si="4"/>
        <v>High Budget</v>
      </c>
      <c r="X135" t="str">
        <f t="shared" si="5"/>
        <v>Good</v>
      </c>
    </row>
    <row r="136" spans="1:24" x14ac:dyDescent="0.25">
      <c r="A136" t="s">
        <v>896</v>
      </c>
      <c r="B136">
        <v>2012</v>
      </c>
      <c r="C136" t="s">
        <v>33</v>
      </c>
      <c r="D136" t="s">
        <v>22</v>
      </c>
      <c r="E136" t="s">
        <v>15</v>
      </c>
      <c r="F136" t="s">
        <v>60</v>
      </c>
      <c r="G136">
        <v>130</v>
      </c>
      <c r="H136">
        <v>10000000</v>
      </c>
      <c r="I136">
        <v>21589307</v>
      </c>
      <c r="J136" t="s">
        <v>584</v>
      </c>
      <c r="K136" t="s">
        <v>276</v>
      </c>
      <c r="L136">
        <v>27000</v>
      </c>
      <c r="M136">
        <v>135286</v>
      </c>
      <c r="N136">
        <v>368</v>
      </c>
      <c r="O136">
        <v>7.4</v>
      </c>
      <c r="P136">
        <v>21589307</v>
      </c>
      <c r="R136">
        <f>IF(ROWS($Q$10:Q136)&lt;=$Q$9,INDEX($P$2:$P$501,_xlfn.AGGREGATE(15,3,($E$2:$E$501=$R$9)/($E$2:$E$501=$R$9)*(ROW($E$2:$E$501)-ROW($E$1)),ROWS($Q$10:Q136))),"")</f>
        <v>83574831</v>
      </c>
      <c r="W136" t="str">
        <f t="shared" si="4"/>
        <v>High Budget</v>
      </c>
      <c r="X136" t="str">
        <f t="shared" si="5"/>
        <v>Good</v>
      </c>
    </row>
    <row r="137" spans="1:24" x14ac:dyDescent="0.25">
      <c r="A137" t="s">
        <v>897</v>
      </c>
      <c r="B137">
        <v>2012</v>
      </c>
      <c r="C137" t="s">
        <v>91</v>
      </c>
      <c r="D137" t="s">
        <v>22</v>
      </c>
      <c r="E137" t="s">
        <v>15</v>
      </c>
      <c r="F137" t="s">
        <v>46</v>
      </c>
      <c r="G137">
        <v>81</v>
      </c>
      <c r="H137">
        <v>4000000</v>
      </c>
      <c r="J137" t="s">
        <v>508</v>
      </c>
      <c r="K137" t="s">
        <v>898</v>
      </c>
      <c r="L137">
        <v>531</v>
      </c>
      <c r="M137">
        <v>1561</v>
      </c>
      <c r="N137">
        <v>14</v>
      </c>
      <c r="O137">
        <v>4.2</v>
      </c>
      <c r="P137">
        <v>60438751</v>
      </c>
      <c r="R137">
        <f>IF(ROWS($Q$10:Q137)&lt;=$Q$9,INDEX($P$2:$P$501,_xlfn.AGGREGATE(15,3,($E$2:$E$501=$R$9)/($E$2:$E$501=$R$9)*(ROW($E$2:$E$501)-ROW($E$1)),ROWS($Q$10:Q137))),"")</f>
        <v>408992272</v>
      </c>
      <c r="W137" t="str">
        <f t="shared" si="4"/>
        <v>High Budget</v>
      </c>
      <c r="X137" t="str">
        <f t="shared" si="5"/>
        <v>Average</v>
      </c>
    </row>
    <row r="138" spans="1:24" x14ac:dyDescent="0.25">
      <c r="A138" t="s">
        <v>899</v>
      </c>
      <c r="B138">
        <v>2012</v>
      </c>
      <c r="C138" t="s">
        <v>35</v>
      </c>
      <c r="D138" t="s">
        <v>22</v>
      </c>
      <c r="E138" t="s">
        <v>43</v>
      </c>
      <c r="F138" t="s">
        <v>60</v>
      </c>
      <c r="G138">
        <v>103</v>
      </c>
      <c r="H138">
        <v>700000</v>
      </c>
      <c r="J138" t="s">
        <v>523</v>
      </c>
      <c r="K138" t="s">
        <v>788</v>
      </c>
      <c r="L138">
        <v>0</v>
      </c>
      <c r="M138">
        <v>26863</v>
      </c>
      <c r="N138">
        <v>48</v>
      </c>
      <c r="O138">
        <v>7.2</v>
      </c>
      <c r="P138">
        <v>60438751</v>
      </c>
      <c r="R138">
        <f>IF(ROWS($Q$10:Q138)&lt;=$Q$9,INDEX($P$2:$P$501,_xlfn.AGGREGATE(15,3,($E$2:$E$501=$R$9)/($E$2:$E$501=$R$9)*(ROW($E$2:$E$501)-ROW($E$1)),ROWS($Q$10:Q138))),"")</f>
        <v>65171860</v>
      </c>
      <c r="W138" t="str">
        <f t="shared" si="4"/>
        <v>Medium Budget</v>
      </c>
      <c r="X138" t="str">
        <f t="shared" si="5"/>
        <v>Average</v>
      </c>
    </row>
    <row r="139" spans="1:24" x14ac:dyDescent="0.25">
      <c r="A139" t="s">
        <v>900</v>
      </c>
      <c r="B139">
        <v>2012</v>
      </c>
      <c r="C139" t="s">
        <v>42</v>
      </c>
      <c r="D139" t="s">
        <v>22</v>
      </c>
      <c r="E139" t="s">
        <v>56</v>
      </c>
      <c r="F139" t="s">
        <v>46</v>
      </c>
      <c r="G139">
        <v>137</v>
      </c>
      <c r="H139">
        <v>25000000</v>
      </c>
      <c r="I139">
        <v>717753</v>
      </c>
      <c r="J139" t="s">
        <v>336</v>
      </c>
      <c r="K139" t="s">
        <v>448</v>
      </c>
      <c r="L139">
        <v>27000</v>
      </c>
      <c r="M139">
        <v>33107</v>
      </c>
      <c r="N139">
        <v>252</v>
      </c>
      <c r="O139">
        <v>6.1</v>
      </c>
      <c r="P139">
        <v>717753</v>
      </c>
      <c r="R139">
        <f>IF(ROWS($Q$10:Q139)&lt;=$Q$9,INDEX($P$2:$P$501,_xlfn.AGGREGATE(15,3,($E$2:$E$501=$R$9)/($E$2:$E$501=$R$9)*(ROW($E$2:$E$501)-ROW($E$1)),ROWS($Q$10:Q139))),"")</f>
        <v>371897</v>
      </c>
      <c r="W139" t="str">
        <f t="shared" si="4"/>
        <v>High Budget</v>
      </c>
      <c r="X139" t="str">
        <f t="shared" si="5"/>
        <v>Average</v>
      </c>
    </row>
    <row r="140" spans="1:24" x14ac:dyDescent="0.25">
      <c r="A140" t="s">
        <v>901</v>
      </c>
      <c r="B140">
        <v>2012</v>
      </c>
      <c r="C140" t="s">
        <v>317</v>
      </c>
      <c r="D140" t="s">
        <v>22</v>
      </c>
      <c r="E140" t="s">
        <v>15</v>
      </c>
      <c r="F140" t="s">
        <v>60</v>
      </c>
      <c r="G140">
        <v>91</v>
      </c>
      <c r="H140">
        <v>40000000</v>
      </c>
      <c r="I140">
        <v>26404753</v>
      </c>
      <c r="J140" t="s">
        <v>667</v>
      </c>
      <c r="K140" t="s">
        <v>238</v>
      </c>
      <c r="L140">
        <v>19000</v>
      </c>
      <c r="M140">
        <v>34203</v>
      </c>
      <c r="N140">
        <v>127</v>
      </c>
      <c r="O140">
        <v>5.3</v>
      </c>
      <c r="P140">
        <v>26404753</v>
      </c>
      <c r="R140">
        <f>IF(ROWS($Q$10:Q140)&lt;=$Q$9,INDEX($P$2:$P$501,_xlfn.AGGREGATE(15,3,($E$2:$E$501=$R$9)/($E$2:$E$501=$R$9)*(ROW($E$2:$E$501)-ROW($E$1)),ROWS($Q$10:Q140))),"")</f>
        <v>32230907</v>
      </c>
      <c r="W140" t="str">
        <f t="shared" si="4"/>
        <v>High Budget</v>
      </c>
      <c r="X140" t="str">
        <f t="shared" si="5"/>
        <v>Average</v>
      </c>
    </row>
    <row r="141" spans="1:24" x14ac:dyDescent="0.25">
      <c r="A141" t="s">
        <v>902</v>
      </c>
      <c r="B141">
        <v>2012</v>
      </c>
      <c r="C141" t="s">
        <v>55</v>
      </c>
      <c r="D141" t="s">
        <v>22</v>
      </c>
      <c r="E141" t="s">
        <v>43</v>
      </c>
      <c r="F141" s="4" t="s">
        <v>46</v>
      </c>
      <c r="G141">
        <v>101</v>
      </c>
      <c r="H141">
        <v>7500000</v>
      </c>
      <c r="J141" t="s">
        <v>903</v>
      </c>
      <c r="K141" t="s">
        <v>158</v>
      </c>
      <c r="L141">
        <v>223</v>
      </c>
      <c r="M141">
        <v>243</v>
      </c>
      <c r="N141">
        <v>4</v>
      </c>
      <c r="O141">
        <v>4.8</v>
      </c>
      <c r="P141">
        <v>60438751</v>
      </c>
      <c r="R141">
        <f>IF(ROWS($Q$10:Q141)&lt;=$Q$9,INDEX($P$2:$P$501,_xlfn.AGGREGATE(15,3,($E$2:$E$501=$R$9)/($E$2:$E$501=$R$9)*(ROW($E$2:$E$501)-ROW($E$1)),ROWS($Q$10:Q141))),"")</f>
        <v>28751715</v>
      </c>
      <c r="W141" t="str">
        <f t="shared" si="4"/>
        <v>High Budget</v>
      </c>
      <c r="X141" t="str">
        <f t="shared" si="5"/>
        <v>Average</v>
      </c>
    </row>
    <row r="142" spans="1:24" x14ac:dyDescent="0.25">
      <c r="A142" t="s">
        <v>904</v>
      </c>
      <c r="B142">
        <v>2012</v>
      </c>
      <c r="C142" t="s">
        <v>91</v>
      </c>
      <c r="D142" t="s">
        <v>22</v>
      </c>
      <c r="E142" t="s">
        <v>15</v>
      </c>
      <c r="F142" t="s">
        <v>46</v>
      </c>
      <c r="G142">
        <v>96</v>
      </c>
      <c r="H142">
        <v>5000000</v>
      </c>
      <c r="I142">
        <v>53884821</v>
      </c>
      <c r="J142" t="s">
        <v>684</v>
      </c>
      <c r="K142" t="s">
        <v>905</v>
      </c>
      <c r="L142">
        <v>26000</v>
      </c>
      <c r="M142">
        <v>51204</v>
      </c>
      <c r="N142">
        <v>248</v>
      </c>
      <c r="O142">
        <v>4.5999999999999996</v>
      </c>
      <c r="P142">
        <v>53884821</v>
      </c>
      <c r="R142">
        <f>IF(ROWS($Q$10:Q142)&lt;=$Q$9,INDEX($P$2:$P$501,_xlfn.AGGREGATE(15,3,($E$2:$E$501=$R$9)/($E$2:$E$501=$R$9)*(ROW($E$2:$E$501)-ROW($E$1)),ROWS($Q$10:Q142))),"")</f>
        <v>13362308</v>
      </c>
      <c r="W142" t="str">
        <f t="shared" si="4"/>
        <v>High Budget</v>
      </c>
      <c r="X142" t="str">
        <f t="shared" si="5"/>
        <v>Average</v>
      </c>
    </row>
    <row r="143" spans="1:24" x14ac:dyDescent="0.25">
      <c r="A143" t="s">
        <v>906</v>
      </c>
      <c r="B143">
        <v>2012</v>
      </c>
      <c r="C143" t="s">
        <v>275</v>
      </c>
      <c r="D143" t="s">
        <v>22</v>
      </c>
      <c r="E143" t="s">
        <v>15</v>
      </c>
      <c r="F143" t="s">
        <v>32</v>
      </c>
      <c r="G143">
        <v>92</v>
      </c>
      <c r="H143">
        <v>60000000</v>
      </c>
      <c r="I143">
        <v>55994557</v>
      </c>
      <c r="J143" t="s">
        <v>907</v>
      </c>
      <c r="K143" t="s">
        <v>614</v>
      </c>
      <c r="L143">
        <v>12000</v>
      </c>
      <c r="M143">
        <v>72287</v>
      </c>
      <c r="N143">
        <v>328</v>
      </c>
      <c r="O143">
        <v>7</v>
      </c>
      <c r="P143">
        <v>55994557</v>
      </c>
      <c r="R143">
        <f>IF(ROWS($Q$10:Q143)&lt;=$Q$9,INDEX($P$2:$P$501,_xlfn.AGGREGATE(15,3,($E$2:$E$501=$R$9)/($E$2:$E$501=$R$9)*(ROW($E$2:$E$501)-ROW($E$1)),ROWS($Q$10:Q143))),"")</f>
        <v>63910583</v>
      </c>
      <c r="W143" t="str">
        <f t="shared" si="4"/>
        <v>High Budget</v>
      </c>
      <c r="X143" t="str">
        <f t="shared" si="5"/>
        <v>Average</v>
      </c>
    </row>
    <row r="144" spans="1:24" x14ac:dyDescent="0.25">
      <c r="A144" t="s">
        <v>908</v>
      </c>
      <c r="B144">
        <v>2012</v>
      </c>
      <c r="C144" t="s">
        <v>70</v>
      </c>
      <c r="D144" t="s">
        <v>22</v>
      </c>
      <c r="E144" t="s">
        <v>15</v>
      </c>
      <c r="F144" t="s">
        <v>32</v>
      </c>
      <c r="G144">
        <v>105</v>
      </c>
      <c r="H144">
        <v>25000000</v>
      </c>
      <c r="I144">
        <v>77264926</v>
      </c>
      <c r="J144" t="s">
        <v>557</v>
      </c>
      <c r="K144" t="s">
        <v>574</v>
      </c>
      <c r="L144">
        <v>0</v>
      </c>
      <c r="M144">
        <v>21176</v>
      </c>
      <c r="N144">
        <v>139</v>
      </c>
      <c r="O144">
        <v>6.1</v>
      </c>
      <c r="P144">
        <v>77264926</v>
      </c>
      <c r="R144">
        <f>IF(ROWS($Q$10:Q144)&lt;=$Q$9,INDEX($P$2:$P$501,_xlfn.AGGREGATE(15,3,($E$2:$E$501=$R$9)/($E$2:$E$501=$R$9)*(ROW($E$2:$E$501)-ROW($E$1)),ROWS($Q$10:Q144))),"")</f>
        <v>116631310</v>
      </c>
      <c r="W144" t="str">
        <f t="shared" si="4"/>
        <v>High Budget</v>
      </c>
      <c r="X144" t="str">
        <f t="shared" si="5"/>
        <v>Average</v>
      </c>
    </row>
    <row r="145" spans="1:24" x14ac:dyDescent="0.25">
      <c r="A145" t="s">
        <v>909</v>
      </c>
      <c r="B145">
        <v>2012</v>
      </c>
      <c r="C145" t="s">
        <v>44</v>
      </c>
      <c r="D145" t="s">
        <v>22</v>
      </c>
      <c r="E145" t="s">
        <v>15</v>
      </c>
      <c r="F145" t="s">
        <v>60</v>
      </c>
      <c r="G145">
        <v>112</v>
      </c>
      <c r="H145">
        <v>17000000</v>
      </c>
      <c r="I145">
        <v>64998368</v>
      </c>
      <c r="J145" t="s">
        <v>910</v>
      </c>
      <c r="K145" t="s">
        <v>614</v>
      </c>
      <c r="L145">
        <v>36000</v>
      </c>
      <c r="M145">
        <v>213898</v>
      </c>
      <c r="N145">
        <v>223</v>
      </c>
      <c r="O145">
        <v>7.2</v>
      </c>
      <c r="P145">
        <v>64998368</v>
      </c>
      <c r="R145">
        <f>IF(ROWS($Q$10:Q145)&lt;=$Q$9,INDEX($P$2:$P$501,_xlfn.AGGREGATE(15,3,($E$2:$E$501=$R$9)/($E$2:$E$501=$R$9)*(ROW($E$2:$E$501)-ROW($E$1)),ROWS($Q$10:Q145))),"")</f>
        <v>8460990</v>
      </c>
      <c r="W145" t="str">
        <f t="shared" si="4"/>
        <v>High Budget</v>
      </c>
      <c r="X145" t="str">
        <f t="shared" si="5"/>
        <v>Good</v>
      </c>
    </row>
    <row r="146" spans="1:24" x14ac:dyDescent="0.25">
      <c r="A146" t="s">
        <v>911</v>
      </c>
      <c r="B146">
        <v>2012</v>
      </c>
      <c r="C146" t="s">
        <v>506</v>
      </c>
      <c r="D146" t="s">
        <v>22</v>
      </c>
      <c r="E146" t="s">
        <v>15</v>
      </c>
      <c r="F146" t="s">
        <v>60</v>
      </c>
      <c r="G146">
        <v>105</v>
      </c>
      <c r="H146">
        <v>35000000</v>
      </c>
      <c r="I146">
        <v>13101142</v>
      </c>
      <c r="J146" t="s">
        <v>467</v>
      </c>
      <c r="K146" t="s">
        <v>383</v>
      </c>
      <c r="L146">
        <v>0</v>
      </c>
      <c r="M146">
        <v>23916</v>
      </c>
      <c r="N146">
        <v>135</v>
      </c>
      <c r="O146">
        <v>5.7</v>
      </c>
      <c r="P146">
        <v>13101142</v>
      </c>
      <c r="R146">
        <f>IF(ROWS($Q$10:Q146)&lt;=$Q$9,INDEX($P$2:$P$501,_xlfn.AGGREGATE(15,3,($E$2:$E$501=$R$9)/($E$2:$E$501=$R$9)*(ROW($E$2:$E$501)-ROW($E$1)),ROWS($Q$10:Q146))),"")</f>
        <v>60438751</v>
      </c>
      <c r="W146" t="str">
        <f t="shared" si="4"/>
        <v>High Budget</v>
      </c>
      <c r="X146" t="str">
        <f t="shared" si="5"/>
        <v>Average</v>
      </c>
    </row>
    <row r="147" spans="1:24" x14ac:dyDescent="0.25">
      <c r="A147" t="s">
        <v>912</v>
      </c>
      <c r="B147">
        <v>2012</v>
      </c>
      <c r="C147" t="s">
        <v>128</v>
      </c>
      <c r="D147" t="s">
        <v>22</v>
      </c>
      <c r="E147" t="s">
        <v>15</v>
      </c>
      <c r="F147" t="s">
        <v>60</v>
      </c>
      <c r="G147">
        <v>91</v>
      </c>
      <c r="H147">
        <v>35000000</v>
      </c>
      <c r="I147">
        <v>20275446</v>
      </c>
      <c r="J147" t="s">
        <v>372</v>
      </c>
      <c r="K147" t="s">
        <v>296</v>
      </c>
      <c r="L147">
        <v>20000</v>
      </c>
      <c r="M147">
        <v>95274</v>
      </c>
      <c r="N147">
        <v>248</v>
      </c>
      <c r="O147">
        <v>6.5</v>
      </c>
      <c r="P147">
        <v>20275446</v>
      </c>
      <c r="R147">
        <f>IF(ROWS($Q$10:Q147)&lt;=$Q$9,INDEX($P$2:$P$501,_xlfn.AGGREGATE(15,3,($E$2:$E$501=$R$9)/($E$2:$E$501=$R$9)*(ROW($E$2:$E$501)-ROW($E$1)),ROWS($Q$10:Q147))),"")</f>
        <v>125069696</v>
      </c>
      <c r="W147" t="str">
        <f t="shared" si="4"/>
        <v>High Budget</v>
      </c>
      <c r="X147" t="str">
        <f t="shared" si="5"/>
        <v>Average</v>
      </c>
    </row>
    <row r="148" spans="1:24" x14ac:dyDescent="0.25">
      <c r="A148" t="s">
        <v>913</v>
      </c>
      <c r="B148">
        <v>2012</v>
      </c>
      <c r="C148" t="s">
        <v>190</v>
      </c>
      <c r="D148" t="s">
        <v>22</v>
      </c>
      <c r="E148" t="s">
        <v>15</v>
      </c>
      <c r="F148" t="s">
        <v>46</v>
      </c>
      <c r="G148">
        <v>93</v>
      </c>
      <c r="H148">
        <v>12000000</v>
      </c>
      <c r="I148">
        <v>54724272</v>
      </c>
      <c r="J148" t="s">
        <v>914</v>
      </c>
      <c r="K148" t="s">
        <v>794</v>
      </c>
      <c r="L148">
        <v>29000</v>
      </c>
      <c r="M148">
        <v>157051</v>
      </c>
      <c r="N148">
        <v>229</v>
      </c>
      <c r="O148">
        <v>6.7</v>
      </c>
      <c r="P148">
        <v>54724272</v>
      </c>
      <c r="R148">
        <f>IF(ROWS($Q$10:Q148)&lt;=$Q$9,INDEX($P$2:$P$501,_xlfn.AGGREGATE(15,3,($E$2:$E$501=$R$9)/($E$2:$E$501=$R$9)*(ROW($E$2:$E$501)-ROW($E$1)),ROWS($Q$10:Q148))),"")</f>
        <v>291021565</v>
      </c>
      <c r="W148" t="str">
        <f t="shared" si="4"/>
        <v>High Budget</v>
      </c>
      <c r="X148" t="str">
        <f t="shared" si="5"/>
        <v>Good</v>
      </c>
    </row>
    <row r="149" spans="1:24" x14ac:dyDescent="0.25">
      <c r="A149" t="s">
        <v>915</v>
      </c>
      <c r="B149">
        <v>2012</v>
      </c>
      <c r="C149" t="s">
        <v>68</v>
      </c>
      <c r="D149" t="s">
        <v>22</v>
      </c>
      <c r="E149" t="s">
        <v>15</v>
      </c>
      <c r="F149" t="s">
        <v>46</v>
      </c>
      <c r="G149">
        <v>124</v>
      </c>
      <c r="H149">
        <v>130000000</v>
      </c>
      <c r="I149">
        <v>126464904</v>
      </c>
      <c r="J149" t="s">
        <v>106</v>
      </c>
      <c r="K149" t="s">
        <v>539</v>
      </c>
      <c r="L149">
        <v>97000</v>
      </c>
      <c r="M149">
        <v>456260</v>
      </c>
      <c r="N149">
        <v>775</v>
      </c>
      <c r="O149">
        <v>7</v>
      </c>
      <c r="P149">
        <v>126464904</v>
      </c>
      <c r="R149">
        <f>IF(ROWS($Q$10:Q149)&lt;=$Q$9,INDEX($P$2:$P$501,_xlfn.AGGREGATE(15,3,($E$2:$E$501=$R$9)/($E$2:$E$501=$R$9)*(ROW($E$2:$E$501)-ROW($E$1)),ROWS($Q$10:Q149))),"")</f>
        <v>3419967</v>
      </c>
      <c r="W149" t="str">
        <f t="shared" si="4"/>
        <v>High Budget</v>
      </c>
      <c r="X149" t="str">
        <f t="shared" si="5"/>
        <v>Good</v>
      </c>
    </row>
    <row r="150" spans="1:24" x14ac:dyDescent="0.25">
      <c r="A150" t="s">
        <v>916</v>
      </c>
      <c r="B150">
        <v>2012</v>
      </c>
      <c r="C150" t="s">
        <v>33</v>
      </c>
      <c r="D150" t="s">
        <v>22</v>
      </c>
      <c r="E150" t="s">
        <v>15</v>
      </c>
      <c r="F150" t="s">
        <v>46</v>
      </c>
      <c r="G150">
        <v>106</v>
      </c>
      <c r="H150">
        <v>15000000</v>
      </c>
      <c r="I150">
        <v>7556708</v>
      </c>
      <c r="J150" t="s">
        <v>211</v>
      </c>
      <c r="K150" t="s">
        <v>279</v>
      </c>
      <c r="L150">
        <v>10000</v>
      </c>
      <c r="M150">
        <v>30284</v>
      </c>
      <c r="N150">
        <v>242</v>
      </c>
      <c r="O150">
        <v>6.6</v>
      </c>
      <c r="P150">
        <v>7556708</v>
      </c>
      <c r="R150">
        <f>IF(ROWS($Q$10:Q150)&lt;=$Q$9,INDEX($P$2:$P$501,_xlfn.AGGREGATE(15,3,($E$2:$E$501=$R$9)/($E$2:$E$501=$R$9)*(ROW($E$2:$E$501)-ROW($E$1)),ROWS($Q$10:Q150))),"")</f>
        <v>268488329</v>
      </c>
      <c r="W150" t="str">
        <f t="shared" si="4"/>
        <v>High Budget</v>
      </c>
      <c r="X150" t="str">
        <f t="shared" si="5"/>
        <v>Average</v>
      </c>
    </row>
    <row r="151" spans="1:24" x14ac:dyDescent="0.25">
      <c r="A151" t="s">
        <v>922</v>
      </c>
      <c r="B151">
        <v>2013</v>
      </c>
      <c r="C151" t="s">
        <v>25</v>
      </c>
      <c r="D151" t="s">
        <v>923</v>
      </c>
      <c r="E151" t="s">
        <v>339</v>
      </c>
      <c r="F151" s="4" t="s">
        <v>16</v>
      </c>
      <c r="H151">
        <v>800000</v>
      </c>
      <c r="J151" t="s">
        <v>924</v>
      </c>
      <c r="K151" t="s">
        <v>925</v>
      </c>
      <c r="L151">
        <v>2</v>
      </c>
      <c r="M151">
        <v>57</v>
      </c>
      <c r="N151">
        <v>1</v>
      </c>
      <c r="O151">
        <v>7.1</v>
      </c>
      <c r="P151">
        <v>60438751</v>
      </c>
      <c r="R151">
        <f>IF(ROWS($Q$10:Q151)&lt;=$Q$9,INDEX($P$2:$P$501,_xlfn.AGGREGATE(15,3,($E$2:$E$501=$R$9)/($E$2:$E$501=$R$9)*(ROW($E$2:$E$501)-ROW($E$1)),ROWS($Q$10:Q151))),"")</f>
        <v>8828771</v>
      </c>
      <c r="W151" t="str">
        <f t="shared" si="4"/>
        <v>Medium Budget</v>
      </c>
      <c r="X151" t="str">
        <f t="shared" si="5"/>
        <v>Average</v>
      </c>
    </row>
    <row r="152" spans="1:24" x14ac:dyDescent="0.25">
      <c r="A152" t="s">
        <v>926</v>
      </c>
      <c r="B152">
        <v>2013</v>
      </c>
      <c r="C152" t="s">
        <v>927</v>
      </c>
      <c r="D152" t="s">
        <v>22</v>
      </c>
      <c r="E152" t="s">
        <v>15</v>
      </c>
      <c r="F152" t="s">
        <v>60</v>
      </c>
      <c r="G152">
        <v>148</v>
      </c>
      <c r="H152">
        <v>3500000</v>
      </c>
      <c r="J152" t="s">
        <v>928</v>
      </c>
      <c r="K152" t="s">
        <v>495</v>
      </c>
      <c r="L152">
        <v>5000</v>
      </c>
      <c r="M152">
        <v>30434</v>
      </c>
      <c r="N152">
        <v>44</v>
      </c>
      <c r="O152">
        <v>8.4</v>
      </c>
      <c r="P152">
        <v>60438751</v>
      </c>
      <c r="R152">
        <f>IF(ROWS($Q$10:Q152)&lt;=$Q$9,INDEX($P$2:$P$501,_xlfn.AGGREGATE(15,3,($E$2:$E$501=$R$9)/($E$2:$E$501=$R$9)*(ROW($E$2:$E$501)-ROW($E$1)),ROWS($Q$10:Q152))),"")</f>
        <v>60438751</v>
      </c>
      <c r="W152" t="str">
        <f t="shared" si="4"/>
        <v>High Budget</v>
      </c>
      <c r="X152" t="str">
        <f t="shared" si="5"/>
        <v>Average</v>
      </c>
    </row>
    <row r="153" spans="1:24" x14ac:dyDescent="0.25">
      <c r="A153" t="s">
        <v>929</v>
      </c>
      <c r="B153">
        <v>2013</v>
      </c>
      <c r="C153" t="s">
        <v>267</v>
      </c>
      <c r="D153" t="s">
        <v>22</v>
      </c>
      <c r="E153" t="s">
        <v>15</v>
      </c>
      <c r="F153" t="s">
        <v>60</v>
      </c>
      <c r="G153">
        <v>110</v>
      </c>
      <c r="H153">
        <v>20000000</v>
      </c>
      <c r="I153">
        <v>8888355</v>
      </c>
      <c r="J153" t="s">
        <v>930</v>
      </c>
      <c r="K153" t="s">
        <v>585</v>
      </c>
      <c r="L153">
        <v>0</v>
      </c>
      <c r="M153">
        <v>7894</v>
      </c>
      <c r="N153">
        <v>65</v>
      </c>
      <c r="O153">
        <v>5</v>
      </c>
      <c r="P153">
        <v>8888355</v>
      </c>
      <c r="R153">
        <f>IF(ROWS($Q$10:Q153)&lt;=$Q$9,INDEX($P$2:$P$501,_xlfn.AGGREGATE(15,3,($E$2:$E$501=$R$9)/($E$2:$E$501=$R$9)*(ROW($E$2:$E$501)-ROW($E$1)),ROWS($Q$10:Q153))),"")</f>
        <v>17613460</v>
      </c>
      <c r="W153" t="str">
        <f t="shared" si="4"/>
        <v>High Budget</v>
      </c>
      <c r="X153" t="str">
        <f t="shared" si="5"/>
        <v>Average</v>
      </c>
    </row>
    <row r="154" spans="1:24" x14ac:dyDescent="0.25">
      <c r="A154" t="s">
        <v>939</v>
      </c>
      <c r="B154">
        <v>2013</v>
      </c>
      <c r="C154" t="s">
        <v>21</v>
      </c>
      <c r="D154" t="s">
        <v>222</v>
      </c>
      <c r="E154" t="s">
        <v>343</v>
      </c>
      <c r="F154" t="s">
        <v>16</v>
      </c>
      <c r="G154">
        <v>105</v>
      </c>
      <c r="H154">
        <v>1000000</v>
      </c>
      <c r="J154" t="s">
        <v>931</v>
      </c>
      <c r="K154" t="s">
        <v>932</v>
      </c>
      <c r="L154">
        <v>0</v>
      </c>
      <c r="M154">
        <v>3499</v>
      </c>
      <c r="N154">
        <v>87</v>
      </c>
      <c r="O154">
        <v>6.8</v>
      </c>
      <c r="P154">
        <v>60438751</v>
      </c>
      <c r="R154">
        <f>IF(ROWS($Q$10:Q154)&lt;=$Q$9,INDEX($P$2:$P$501,_xlfn.AGGREGATE(15,3,($E$2:$E$501=$R$9)/($E$2:$E$501=$R$9)*(ROW($E$2:$E$501)-ROW($E$1)),ROWS($Q$10:Q154))),"")</f>
        <v>117698894</v>
      </c>
      <c r="W154" t="str">
        <f t="shared" si="4"/>
        <v>Medium Budget</v>
      </c>
      <c r="X154" t="str">
        <f t="shared" si="5"/>
        <v>Average</v>
      </c>
    </row>
    <row r="155" spans="1:24" x14ac:dyDescent="0.25">
      <c r="A155" t="s">
        <v>941</v>
      </c>
      <c r="B155">
        <v>2013</v>
      </c>
      <c r="C155" t="s">
        <v>91</v>
      </c>
      <c r="D155" t="s">
        <v>22</v>
      </c>
      <c r="E155" t="s">
        <v>15</v>
      </c>
      <c r="F155" t="s">
        <v>16</v>
      </c>
      <c r="G155">
        <v>89</v>
      </c>
      <c r="H155">
        <v>60000</v>
      </c>
      <c r="J155" t="s">
        <v>933</v>
      </c>
      <c r="K155" t="s">
        <v>934</v>
      </c>
      <c r="L155">
        <v>48</v>
      </c>
      <c r="M155">
        <v>23</v>
      </c>
      <c r="O155">
        <v>5.4</v>
      </c>
      <c r="P155">
        <v>60438751</v>
      </c>
      <c r="R155">
        <f>IF(ROWS($Q$10:Q155)&lt;=$Q$9,INDEX($P$2:$P$501,_xlfn.AGGREGATE(15,3,($E$2:$E$501=$R$9)/($E$2:$E$501=$R$9)*(ROW($E$2:$E$501)-ROW($E$1)),ROWS($Q$10:Q155))),"")</f>
        <v>60438751</v>
      </c>
      <c r="W155" t="str">
        <f t="shared" si="4"/>
        <v>Low Budget</v>
      </c>
      <c r="X155" t="str">
        <f t="shared" si="5"/>
        <v>Average</v>
      </c>
    </row>
    <row r="156" spans="1:24" x14ac:dyDescent="0.25">
      <c r="A156" t="s">
        <v>943</v>
      </c>
      <c r="B156">
        <v>2013</v>
      </c>
      <c r="C156" t="s">
        <v>69</v>
      </c>
      <c r="D156" t="s">
        <v>22</v>
      </c>
      <c r="E156" t="s">
        <v>15</v>
      </c>
      <c r="F156" t="s">
        <v>46</v>
      </c>
      <c r="G156">
        <v>126</v>
      </c>
      <c r="H156">
        <v>23000000</v>
      </c>
      <c r="I156">
        <v>25556065</v>
      </c>
      <c r="J156" t="s">
        <v>361</v>
      </c>
      <c r="K156" t="s">
        <v>354</v>
      </c>
      <c r="L156">
        <v>148000</v>
      </c>
      <c r="M156">
        <v>355126</v>
      </c>
      <c r="N156">
        <v>574</v>
      </c>
      <c r="O156">
        <v>8</v>
      </c>
      <c r="P156">
        <v>25556065</v>
      </c>
      <c r="R156">
        <f>IF(ROWS($Q$10:Q156)&lt;=$Q$9,INDEX($P$2:$P$501,_xlfn.AGGREGATE(15,3,($E$2:$E$501=$R$9)/($E$2:$E$501=$R$9)*(ROW($E$2:$E$501)-ROW($E$1)),ROWS($Q$10:Q156))),"")</f>
        <v>89021735</v>
      </c>
      <c r="W156" t="str">
        <f t="shared" si="4"/>
        <v>High Budget</v>
      </c>
      <c r="X156" t="str">
        <f t="shared" si="5"/>
        <v>Good</v>
      </c>
    </row>
    <row r="157" spans="1:24" x14ac:dyDescent="0.25">
      <c r="A157" t="s">
        <v>944</v>
      </c>
      <c r="B157">
        <v>2013</v>
      </c>
      <c r="C157" t="s">
        <v>47</v>
      </c>
      <c r="D157" t="s">
        <v>22</v>
      </c>
      <c r="E157" t="s">
        <v>15</v>
      </c>
      <c r="F157" t="s">
        <v>60</v>
      </c>
      <c r="G157">
        <v>113</v>
      </c>
      <c r="H157">
        <v>1200000</v>
      </c>
      <c r="I157">
        <v>2859955</v>
      </c>
      <c r="J157" t="s">
        <v>935</v>
      </c>
      <c r="K157" t="s">
        <v>292</v>
      </c>
      <c r="L157">
        <v>0</v>
      </c>
      <c r="M157">
        <v>2417</v>
      </c>
      <c r="N157">
        <v>10</v>
      </c>
      <c r="O157">
        <v>6</v>
      </c>
      <c r="P157">
        <v>2859955</v>
      </c>
      <c r="R157">
        <f>IF(ROWS($Q$10:Q157)&lt;=$Q$9,INDEX($P$2:$P$501,_xlfn.AGGREGATE(15,3,($E$2:$E$501=$R$9)/($E$2:$E$501=$R$9)*(ROW($E$2:$E$501)-ROW($E$1)),ROWS($Q$10:Q157))),"")</f>
        <v>27689474</v>
      </c>
      <c r="W157" t="str">
        <f t="shared" si="4"/>
        <v>High Budget</v>
      </c>
      <c r="X157" t="str">
        <f t="shared" si="5"/>
        <v>Average</v>
      </c>
    </row>
    <row r="158" spans="1:24" x14ac:dyDescent="0.25">
      <c r="A158" t="s">
        <v>945</v>
      </c>
      <c r="B158">
        <v>2013</v>
      </c>
      <c r="C158" t="s">
        <v>80</v>
      </c>
      <c r="D158" t="s">
        <v>22</v>
      </c>
      <c r="E158" t="s">
        <v>15</v>
      </c>
      <c r="F158" t="s">
        <v>46</v>
      </c>
      <c r="G158">
        <v>100</v>
      </c>
      <c r="H158">
        <v>22000000</v>
      </c>
      <c r="I158">
        <v>19783777</v>
      </c>
      <c r="J158" t="s">
        <v>274</v>
      </c>
      <c r="K158" t="s">
        <v>345</v>
      </c>
      <c r="L158">
        <v>15000</v>
      </c>
      <c r="M158">
        <v>82804</v>
      </c>
      <c r="N158">
        <v>203</v>
      </c>
      <c r="O158">
        <v>6.5</v>
      </c>
      <c r="P158">
        <v>19783777</v>
      </c>
      <c r="R158">
        <f>IF(ROWS($Q$10:Q158)&lt;=$Q$9,INDEX($P$2:$P$501,_xlfn.AGGREGATE(15,3,($E$2:$E$501=$R$9)/($E$2:$E$501=$R$9)*(ROW($E$2:$E$501)-ROW($E$1)),ROWS($Q$10:Q158))),"")</f>
        <v>98895417</v>
      </c>
      <c r="W158" t="str">
        <f t="shared" si="4"/>
        <v>High Budget</v>
      </c>
      <c r="X158" t="str">
        <f t="shared" si="5"/>
        <v>Average</v>
      </c>
    </row>
    <row r="159" spans="1:24" x14ac:dyDescent="0.25">
      <c r="A159" t="s">
        <v>946</v>
      </c>
      <c r="B159">
        <v>2013</v>
      </c>
      <c r="C159" t="s">
        <v>33</v>
      </c>
      <c r="D159" t="s">
        <v>936</v>
      </c>
      <c r="E159" t="s">
        <v>565</v>
      </c>
      <c r="F159" t="s">
        <v>60</v>
      </c>
      <c r="G159">
        <v>82</v>
      </c>
      <c r="H159">
        <v>900000</v>
      </c>
      <c r="I159">
        <v>3826455</v>
      </c>
      <c r="J159" t="s">
        <v>489</v>
      </c>
      <c r="K159" t="s">
        <v>937</v>
      </c>
      <c r="L159">
        <v>17000</v>
      </c>
      <c r="M159">
        <v>34643</v>
      </c>
      <c r="N159">
        <v>269</v>
      </c>
      <c r="O159">
        <v>7.4</v>
      </c>
      <c r="P159">
        <v>3826455</v>
      </c>
      <c r="R159">
        <f>IF(ROWS($Q$10:Q159)&lt;=$Q$9,INDEX($P$2:$P$501,_xlfn.AGGREGATE(15,3,($E$2:$E$501=$R$9)/($E$2:$E$501=$R$9)*(ROW($E$2:$E$501)-ROW($E$1)),ROWS($Q$10:Q159))),"")</f>
        <v>60438751</v>
      </c>
      <c r="W159" t="str">
        <f t="shared" si="4"/>
        <v>Medium Budget</v>
      </c>
      <c r="X159" t="str">
        <f t="shared" si="5"/>
        <v>Good</v>
      </c>
    </row>
    <row r="160" spans="1:24" x14ac:dyDescent="0.25">
      <c r="A160" t="s">
        <v>947</v>
      </c>
      <c r="B160">
        <v>2013</v>
      </c>
      <c r="C160" t="s">
        <v>190</v>
      </c>
      <c r="D160" t="s">
        <v>22</v>
      </c>
      <c r="E160" t="s">
        <v>15</v>
      </c>
      <c r="F160" t="s">
        <v>46</v>
      </c>
      <c r="G160">
        <v>120</v>
      </c>
      <c r="H160">
        <v>35000000</v>
      </c>
      <c r="I160">
        <v>134455175</v>
      </c>
      <c r="J160" t="s">
        <v>597</v>
      </c>
      <c r="K160" t="s">
        <v>250</v>
      </c>
      <c r="L160">
        <v>17000</v>
      </c>
      <c r="M160">
        <v>97664</v>
      </c>
      <c r="N160">
        <v>275</v>
      </c>
      <c r="O160">
        <v>5.7</v>
      </c>
      <c r="P160">
        <v>134455175</v>
      </c>
      <c r="R160">
        <f>IF(ROWS($Q$10:Q160)&lt;=$Q$9,INDEX($P$2:$P$501,_xlfn.AGGREGATE(15,3,($E$2:$E$501=$R$9)/($E$2:$E$501=$R$9)*(ROW($E$2:$E$501)-ROW($E$1)),ROWS($Q$10:Q160))),"")</f>
        <v>28873374</v>
      </c>
      <c r="W160" t="str">
        <f t="shared" si="4"/>
        <v>High Budget</v>
      </c>
      <c r="X160" t="str">
        <f t="shared" si="5"/>
        <v>Average</v>
      </c>
    </row>
    <row r="161" spans="1:24" x14ac:dyDescent="0.25">
      <c r="A161" t="s">
        <v>949</v>
      </c>
      <c r="B161">
        <v>2013</v>
      </c>
      <c r="C161" t="s">
        <v>78</v>
      </c>
      <c r="D161" t="s">
        <v>22</v>
      </c>
      <c r="E161" t="s">
        <v>113</v>
      </c>
      <c r="F161" t="s">
        <v>60</v>
      </c>
      <c r="G161">
        <v>90</v>
      </c>
      <c r="H161">
        <v>1800000</v>
      </c>
      <c r="J161" t="s">
        <v>938</v>
      </c>
      <c r="K161" t="s">
        <v>348</v>
      </c>
      <c r="L161">
        <v>566</v>
      </c>
      <c r="M161">
        <v>761</v>
      </c>
      <c r="N161">
        <v>10</v>
      </c>
      <c r="O161">
        <v>3.4</v>
      </c>
      <c r="P161">
        <v>60438751</v>
      </c>
      <c r="R161">
        <f>IF(ROWS($Q$10:Q161)&lt;=$Q$9,INDEX($P$2:$P$501,_xlfn.AGGREGATE(15,3,($E$2:$E$501=$R$9)/($E$2:$E$501=$R$9)*(ROW($E$2:$E$501)-ROW($E$1)),ROWS($Q$10:Q161))),"")</f>
        <v>11326836</v>
      </c>
      <c r="W161" t="str">
        <f t="shared" si="4"/>
        <v>High Budget</v>
      </c>
      <c r="X161" t="str">
        <f t="shared" si="5"/>
        <v>Average</v>
      </c>
    </row>
    <row r="162" spans="1:24" x14ac:dyDescent="0.25">
      <c r="A162" t="s">
        <v>952</v>
      </c>
      <c r="B162">
        <v>2013</v>
      </c>
      <c r="C162" t="s">
        <v>267</v>
      </c>
      <c r="D162" t="s">
        <v>22</v>
      </c>
      <c r="E162" t="s">
        <v>15</v>
      </c>
      <c r="F162" t="s">
        <v>46</v>
      </c>
      <c r="G162">
        <v>104</v>
      </c>
      <c r="H162">
        <v>11000000</v>
      </c>
      <c r="I162">
        <v>13214255</v>
      </c>
      <c r="J162" t="s">
        <v>500</v>
      </c>
      <c r="K162" t="s">
        <v>541</v>
      </c>
      <c r="L162">
        <v>26000</v>
      </c>
      <c r="M162">
        <v>96233</v>
      </c>
      <c r="N162">
        <v>535</v>
      </c>
      <c r="O162">
        <v>7.4</v>
      </c>
      <c r="P162">
        <v>13214255</v>
      </c>
      <c r="R162">
        <f>IF(ROWS($Q$10:Q162)&lt;=$Q$9,INDEX($P$2:$P$501,_xlfn.AGGREGATE(15,3,($E$2:$E$501=$R$9)/($E$2:$E$501=$R$9)*(ROW($E$2:$E$501)-ROW($E$1)),ROWS($Q$10:Q162))),"")</f>
        <v>234903076</v>
      </c>
      <c r="W162" t="str">
        <f t="shared" si="4"/>
        <v>High Budget</v>
      </c>
      <c r="X162" t="str">
        <f t="shared" si="5"/>
        <v>Good</v>
      </c>
    </row>
    <row r="163" spans="1:24" x14ac:dyDescent="0.25">
      <c r="A163" t="s">
        <v>954</v>
      </c>
      <c r="B163">
        <v>2013</v>
      </c>
      <c r="C163" t="s">
        <v>133</v>
      </c>
      <c r="D163" t="s">
        <v>22</v>
      </c>
      <c r="E163" t="s">
        <v>15</v>
      </c>
      <c r="F163" t="s">
        <v>60</v>
      </c>
      <c r="G163">
        <v>106</v>
      </c>
      <c r="H163">
        <v>5000000</v>
      </c>
      <c r="I163">
        <v>83574831</v>
      </c>
      <c r="J163" t="s">
        <v>494</v>
      </c>
      <c r="K163" t="s">
        <v>150</v>
      </c>
      <c r="L163">
        <v>35000</v>
      </c>
      <c r="M163">
        <v>109214</v>
      </c>
      <c r="N163">
        <v>318</v>
      </c>
      <c r="O163">
        <v>6.6</v>
      </c>
      <c r="P163">
        <v>83574831</v>
      </c>
      <c r="R163">
        <f>IF(ROWS($Q$10:Q163)&lt;=$Q$9,INDEX($P$2:$P$501,_xlfn.AGGREGATE(15,3,($E$2:$E$501=$R$9)/($E$2:$E$501=$R$9)*(ROW($E$2:$E$501)-ROW($E$1)),ROWS($Q$10:Q163))),"")</f>
        <v>234903076</v>
      </c>
      <c r="W163" t="str">
        <f t="shared" si="4"/>
        <v>High Budget</v>
      </c>
      <c r="X163" t="str">
        <f t="shared" si="5"/>
        <v>Good</v>
      </c>
    </row>
    <row r="164" spans="1:24" x14ac:dyDescent="0.25">
      <c r="A164" t="s">
        <v>955</v>
      </c>
      <c r="B164">
        <v>2013</v>
      </c>
      <c r="C164" t="s">
        <v>30</v>
      </c>
      <c r="D164" t="s">
        <v>222</v>
      </c>
      <c r="E164" t="s">
        <v>343</v>
      </c>
      <c r="F164" t="s">
        <v>60</v>
      </c>
      <c r="G164">
        <v>115</v>
      </c>
      <c r="H164">
        <v>5000000</v>
      </c>
      <c r="I164">
        <v>44456509</v>
      </c>
      <c r="J164" t="s">
        <v>588</v>
      </c>
      <c r="K164" t="s">
        <v>588</v>
      </c>
      <c r="L164">
        <v>14000</v>
      </c>
      <c r="M164">
        <v>22105</v>
      </c>
      <c r="N164">
        <v>41</v>
      </c>
      <c r="O164">
        <v>7.6</v>
      </c>
      <c r="P164">
        <v>44456509</v>
      </c>
      <c r="R164">
        <f>IF(ROWS($Q$10:Q164)&lt;=$Q$9,INDEX($P$2:$P$501,_xlfn.AGGREGATE(15,3,($E$2:$E$501=$R$9)/($E$2:$E$501=$R$9)*(ROW($E$2:$E$501)-ROW($E$1)),ROWS($Q$10:Q164))),"")</f>
        <v>101785482</v>
      </c>
      <c r="W164" t="str">
        <f t="shared" si="4"/>
        <v>High Budget</v>
      </c>
      <c r="X164" t="str">
        <f t="shared" si="5"/>
        <v>Average</v>
      </c>
    </row>
    <row r="165" spans="1:24" x14ac:dyDescent="0.25">
      <c r="A165" t="s">
        <v>958</v>
      </c>
      <c r="B165">
        <v>2013</v>
      </c>
      <c r="C165" t="s">
        <v>73</v>
      </c>
      <c r="D165" t="s">
        <v>22</v>
      </c>
      <c r="E165" t="s">
        <v>15</v>
      </c>
      <c r="F165" t="s">
        <v>60</v>
      </c>
      <c r="G165">
        <v>195</v>
      </c>
      <c r="H165">
        <v>200000000</v>
      </c>
      <c r="I165">
        <v>408992272</v>
      </c>
      <c r="J165" t="s">
        <v>179</v>
      </c>
      <c r="K165" t="s">
        <v>265</v>
      </c>
      <c r="L165">
        <v>95000</v>
      </c>
      <c r="M165">
        <v>557489</v>
      </c>
      <c r="N165">
        <v>608</v>
      </c>
      <c r="O165">
        <v>7.2</v>
      </c>
      <c r="P165">
        <v>408992272</v>
      </c>
      <c r="R165">
        <f>IF(ROWS($Q$10:Q165)&lt;=$Q$9,INDEX($P$2:$P$501,_xlfn.AGGREGATE(15,3,($E$2:$E$501=$R$9)/($E$2:$E$501=$R$9)*(ROW($E$2:$E$501)-ROW($E$1)),ROWS($Q$10:Q165))),"")</f>
        <v>49874933</v>
      </c>
      <c r="W165" t="str">
        <f t="shared" si="4"/>
        <v>High Budget</v>
      </c>
      <c r="X165" t="str">
        <f t="shared" si="5"/>
        <v>Good</v>
      </c>
    </row>
    <row r="166" spans="1:24" x14ac:dyDescent="0.25">
      <c r="A166" t="s">
        <v>959</v>
      </c>
      <c r="B166">
        <v>2013</v>
      </c>
      <c r="C166" t="s">
        <v>136</v>
      </c>
      <c r="D166" t="s">
        <v>22</v>
      </c>
      <c r="E166" t="s">
        <v>15</v>
      </c>
      <c r="F166" t="s">
        <v>60</v>
      </c>
      <c r="G166">
        <v>114</v>
      </c>
      <c r="H166">
        <v>195000000</v>
      </c>
      <c r="I166">
        <v>65171860</v>
      </c>
      <c r="J166" t="s">
        <v>273</v>
      </c>
      <c r="K166" t="s">
        <v>459</v>
      </c>
      <c r="L166">
        <v>22000</v>
      </c>
      <c r="M166">
        <v>106416</v>
      </c>
      <c r="N166">
        <v>338</v>
      </c>
      <c r="O166">
        <v>6.3</v>
      </c>
      <c r="P166">
        <v>65171860</v>
      </c>
      <c r="R166">
        <f>IF(ROWS($Q$10:Q166)&lt;=$Q$9,INDEX($P$2:$P$501,_xlfn.AGGREGATE(15,3,($E$2:$E$501=$R$9)/($E$2:$E$501=$R$9)*(ROW($E$2:$E$501)-ROW($E$1)),ROWS($Q$10:Q166))),"")</f>
        <v>750100</v>
      </c>
      <c r="W166" t="str">
        <f t="shared" si="4"/>
        <v>High Budget</v>
      </c>
      <c r="X166" t="str">
        <f t="shared" si="5"/>
        <v>Average</v>
      </c>
    </row>
    <row r="167" spans="1:24" x14ac:dyDescent="0.25">
      <c r="A167" t="s">
        <v>960</v>
      </c>
      <c r="B167">
        <v>2013</v>
      </c>
      <c r="C167" t="s">
        <v>33</v>
      </c>
      <c r="D167" t="s">
        <v>22</v>
      </c>
      <c r="E167" t="s">
        <v>15</v>
      </c>
      <c r="F167" t="s">
        <v>46</v>
      </c>
      <c r="G167">
        <v>117</v>
      </c>
      <c r="H167">
        <v>4000000</v>
      </c>
      <c r="I167">
        <v>371897</v>
      </c>
      <c r="J167" t="s">
        <v>387</v>
      </c>
      <c r="K167" t="s">
        <v>157</v>
      </c>
      <c r="L167">
        <v>11000</v>
      </c>
      <c r="M167">
        <v>36494</v>
      </c>
      <c r="N167">
        <v>232</v>
      </c>
      <c r="O167">
        <v>6.9</v>
      </c>
      <c r="P167">
        <v>371897</v>
      </c>
      <c r="R167">
        <f>IF(ROWS($Q$10:Q167)&lt;=$Q$9,INDEX($P$2:$P$501,_xlfn.AGGREGATE(15,3,($E$2:$E$501=$R$9)/($E$2:$E$501=$R$9)*(ROW($E$2:$E$501)-ROW($E$1)),ROWS($Q$10:Q167))),"")</f>
        <v>17609982</v>
      </c>
      <c r="W167" t="str">
        <f t="shared" si="4"/>
        <v>High Budget</v>
      </c>
      <c r="X167" t="str">
        <f t="shared" si="5"/>
        <v>Average</v>
      </c>
    </row>
    <row r="168" spans="1:24" x14ac:dyDescent="0.25">
      <c r="A168" t="s">
        <v>963</v>
      </c>
      <c r="B168">
        <v>2013</v>
      </c>
      <c r="C168" t="s">
        <v>397</v>
      </c>
      <c r="D168" t="s">
        <v>22</v>
      </c>
      <c r="E168" t="s">
        <v>15</v>
      </c>
      <c r="F168" t="s">
        <v>46</v>
      </c>
      <c r="G168">
        <v>75</v>
      </c>
      <c r="H168">
        <v>2500000</v>
      </c>
      <c r="I168">
        <v>32230907</v>
      </c>
      <c r="J168" t="s">
        <v>678</v>
      </c>
      <c r="K168" t="s">
        <v>940</v>
      </c>
      <c r="L168">
        <v>0</v>
      </c>
      <c r="M168">
        <v>6062</v>
      </c>
      <c r="N168">
        <v>26</v>
      </c>
      <c r="O168">
        <v>6.7</v>
      </c>
      <c r="P168">
        <v>32230907</v>
      </c>
      <c r="R168">
        <f>IF(ROWS($Q$10:Q168)&lt;=$Q$9,INDEX($P$2:$P$501,_xlfn.AGGREGATE(15,3,($E$2:$E$501=$R$9)/($E$2:$E$501=$R$9)*(ROW($E$2:$E$501)-ROW($E$1)),ROWS($Q$10:Q168))),"")</f>
        <v>9123834</v>
      </c>
      <c r="W168" t="str">
        <f t="shared" si="4"/>
        <v>High Budget</v>
      </c>
      <c r="X168" t="str">
        <f t="shared" si="5"/>
        <v>Average</v>
      </c>
    </row>
    <row r="169" spans="1:24" x14ac:dyDescent="0.25">
      <c r="A169" t="s">
        <v>965</v>
      </c>
      <c r="B169">
        <v>2013</v>
      </c>
      <c r="C169" t="s">
        <v>189</v>
      </c>
      <c r="D169" t="s">
        <v>22</v>
      </c>
      <c r="E169" t="s">
        <v>546</v>
      </c>
      <c r="F169" t="s">
        <v>16</v>
      </c>
      <c r="G169">
        <v>85</v>
      </c>
      <c r="H169">
        <v>20000000</v>
      </c>
      <c r="J169" t="s">
        <v>942</v>
      </c>
      <c r="K169" t="s">
        <v>142</v>
      </c>
      <c r="L169">
        <v>0</v>
      </c>
      <c r="M169">
        <v>4006</v>
      </c>
      <c r="N169">
        <v>39</v>
      </c>
      <c r="O169">
        <v>5.8</v>
      </c>
      <c r="P169">
        <v>60438751</v>
      </c>
      <c r="R169">
        <f>IF(ROWS($Q$10:Q169)&lt;=$Q$9,INDEX($P$2:$P$501,_xlfn.AGGREGATE(15,3,($E$2:$E$501=$R$9)/($E$2:$E$501=$R$9)*(ROW($E$2:$E$501)-ROW($E$1)),ROWS($Q$10:Q169))),"")</f>
        <v>68558662</v>
      </c>
      <c r="W169" t="str">
        <f t="shared" si="4"/>
        <v>High Budget</v>
      </c>
      <c r="X169" t="str">
        <f t="shared" si="5"/>
        <v>Average</v>
      </c>
    </row>
    <row r="170" spans="1:24" x14ac:dyDescent="0.25">
      <c r="A170" t="s">
        <v>967</v>
      </c>
      <c r="B170">
        <v>2013</v>
      </c>
      <c r="C170" t="s">
        <v>151</v>
      </c>
      <c r="D170" t="s">
        <v>22</v>
      </c>
      <c r="E170" t="s">
        <v>15</v>
      </c>
      <c r="F170" t="s">
        <v>46</v>
      </c>
      <c r="G170">
        <v>103</v>
      </c>
      <c r="H170">
        <v>28000000</v>
      </c>
      <c r="I170">
        <v>28751715</v>
      </c>
      <c r="J170" t="s">
        <v>514</v>
      </c>
      <c r="K170" t="s">
        <v>527</v>
      </c>
      <c r="L170">
        <v>36000</v>
      </c>
      <c r="M170">
        <v>202967</v>
      </c>
      <c r="N170">
        <v>350</v>
      </c>
      <c r="O170">
        <v>6.6</v>
      </c>
      <c r="P170">
        <v>28751715</v>
      </c>
      <c r="R170">
        <f>IF(ROWS($Q$10:Q170)&lt;=$Q$9,INDEX($P$2:$P$501,_xlfn.AGGREGATE(15,3,($E$2:$E$501=$R$9)/($E$2:$E$501=$R$9)*(ROW($E$2:$E$501)-ROW($E$1)),ROWS($Q$10:Q170))),"")</f>
        <v>2843</v>
      </c>
      <c r="W170" t="str">
        <f t="shared" si="4"/>
        <v>High Budget</v>
      </c>
      <c r="X170" t="str">
        <f t="shared" si="5"/>
        <v>Good</v>
      </c>
    </row>
    <row r="171" spans="1:24" x14ac:dyDescent="0.25">
      <c r="A171" t="s">
        <v>969</v>
      </c>
      <c r="B171">
        <v>2013</v>
      </c>
      <c r="C171" t="s">
        <v>33</v>
      </c>
      <c r="D171" t="s">
        <v>22</v>
      </c>
      <c r="E171" t="s">
        <v>15</v>
      </c>
      <c r="F171" t="s">
        <v>60</v>
      </c>
      <c r="G171">
        <v>111</v>
      </c>
      <c r="H171">
        <v>18000000</v>
      </c>
      <c r="I171">
        <v>13362308</v>
      </c>
      <c r="J171" t="s">
        <v>526</v>
      </c>
      <c r="K171" t="s">
        <v>281</v>
      </c>
      <c r="L171">
        <v>0</v>
      </c>
      <c r="M171">
        <v>31898</v>
      </c>
      <c r="N171">
        <v>217</v>
      </c>
      <c r="O171">
        <v>6.9</v>
      </c>
      <c r="P171">
        <v>13362308</v>
      </c>
      <c r="R171">
        <f>IF(ROWS($Q$10:Q171)&lt;=$Q$9,INDEX($P$2:$P$501,_xlfn.AGGREGATE(15,3,($E$2:$E$501=$R$9)/($E$2:$E$501=$R$9)*(ROW($E$2:$E$501)-ROW($E$1)),ROWS($Q$10:Q171))),"")</f>
        <v>21784432</v>
      </c>
      <c r="W171" t="str">
        <f t="shared" si="4"/>
        <v>High Budget</v>
      </c>
      <c r="X171" t="str">
        <f t="shared" si="5"/>
        <v>Average</v>
      </c>
    </row>
    <row r="172" spans="1:24" x14ac:dyDescent="0.25">
      <c r="A172" t="s">
        <v>972</v>
      </c>
      <c r="B172">
        <v>2013</v>
      </c>
      <c r="C172" t="s">
        <v>25</v>
      </c>
      <c r="D172" t="s">
        <v>22</v>
      </c>
      <c r="E172" t="s">
        <v>15</v>
      </c>
      <c r="F172" t="s">
        <v>60</v>
      </c>
      <c r="G172">
        <v>105</v>
      </c>
      <c r="H172">
        <v>28000000</v>
      </c>
      <c r="I172">
        <v>63910583</v>
      </c>
      <c r="J172" t="s">
        <v>232</v>
      </c>
      <c r="K172" t="s">
        <v>90</v>
      </c>
      <c r="L172">
        <v>27000</v>
      </c>
      <c r="M172">
        <v>106755</v>
      </c>
      <c r="N172">
        <v>222</v>
      </c>
      <c r="O172">
        <v>6.6</v>
      </c>
      <c r="P172">
        <v>63910583</v>
      </c>
      <c r="R172">
        <f>IF(ROWS($Q$10:Q172)&lt;=$Q$9,INDEX($P$2:$P$501,_xlfn.AGGREGATE(15,3,($E$2:$E$501=$R$9)/($E$2:$E$501=$R$9)*(ROW($E$2:$E$501)-ROW($E$1)),ROWS($Q$10:Q172))),"")</f>
        <v>21483154</v>
      </c>
      <c r="W172" t="str">
        <f t="shared" si="4"/>
        <v>High Budget</v>
      </c>
      <c r="X172" t="str">
        <f t="shared" si="5"/>
        <v>Good</v>
      </c>
    </row>
    <row r="173" spans="1:24" x14ac:dyDescent="0.25">
      <c r="A173" t="s">
        <v>973</v>
      </c>
      <c r="B173">
        <v>2013</v>
      </c>
      <c r="C173" t="s">
        <v>119</v>
      </c>
      <c r="D173" t="s">
        <v>22</v>
      </c>
      <c r="E173" t="s">
        <v>15</v>
      </c>
      <c r="F173" t="s">
        <v>60</v>
      </c>
      <c r="G173">
        <v>132</v>
      </c>
      <c r="H173">
        <v>30000000</v>
      </c>
      <c r="I173">
        <v>116631310</v>
      </c>
      <c r="J173" t="s">
        <v>630</v>
      </c>
      <c r="K173" t="s">
        <v>540</v>
      </c>
      <c r="L173">
        <v>41000</v>
      </c>
      <c r="M173">
        <v>87665</v>
      </c>
      <c r="N173">
        <v>304</v>
      </c>
      <c r="O173">
        <v>7.2</v>
      </c>
      <c r="P173">
        <v>116631310</v>
      </c>
      <c r="R173">
        <f>IF(ROWS($Q$10:Q173)&lt;=$Q$9,INDEX($P$2:$P$501,_xlfn.AGGREGATE(15,3,($E$2:$E$501=$R$9)/($E$2:$E$501=$R$9)*(ROW($E$2:$E$501)-ROW($E$1)),ROWS($Q$10:Q173))),"")</f>
        <v>51872378</v>
      </c>
      <c r="W173" t="str">
        <f t="shared" si="4"/>
        <v>High Budget</v>
      </c>
      <c r="X173" t="str">
        <f t="shared" si="5"/>
        <v>Good</v>
      </c>
    </row>
    <row r="174" spans="1:24" x14ac:dyDescent="0.25">
      <c r="A174" t="s">
        <v>974</v>
      </c>
      <c r="B174">
        <v>2013</v>
      </c>
      <c r="C174" t="s">
        <v>948</v>
      </c>
      <c r="D174" t="s">
        <v>22</v>
      </c>
      <c r="E174" t="s">
        <v>15</v>
      </c>
      <c r="F174" t="s">
        <v>32</v>
      </c>
      <c r="G174">
        <v>88</v>
      </c>
      <c r="H174">
        <v>70000000</v>
      </c>
      <c r="I174">
        <v>8460990</v>
      </c>
      <c r="J174" t="s">
        <v>486</v>
      </c>
      <c r="K174" t="s">
        <v>674</v>
      </c>
      <c r="L174">
        <v>5000</v>
      </c>
      <c r="M174">
        <v>5116</v>
      </c>
      <c r="N174">
        <v>51</v>
      </c>
      <c r="O174">
        <v>5.6</v>
      </c>
      <c r="P174">
        <v>8460990</v>
      </c>
      <c r="R174">
        <f>IF(ROWS($Q$10:Q174)&lt;=$Q$9,INDEX($P$2:$P$501,_xlfn.AGGREGATE(15,3,($E$2:$E$501=$R$9)/($E$2:$E$501=$R$9)*(ROW($E$2:$E$501)-ROW($E$1)),ROWS($Q$10:Q174))),"")</f>
        <v>49494</v>
      </c>
      <c r="W174" t="str">
        <f t="shared" si="4"/>
        <v>High Budget</v>
      </c>
      <c r="X174" t="str">
        <f t="shared" si="5"/>
        <v>Average</v>
      </c>
    </row>
    <row r="175" spans="1:24" x14ac:dyDescent="0.25">
      <c r="A175" t="s">
        <v>975</v>
      </c>
      <c r="B175">
        <v>2013</v>
      </c>
      <c r="C175" t="s">
        <v>91</v>
      </c>
      <c r="D175" t="s">
        <v>22</v>
      </c>
      <c r="E175" t="s">
        <v>15</v>
      </c>
      <c r="F175" t="s">
        <v>60</v>
      </c>
      <c r="G175">
        <v>112</v>
      </c>
      <c r="H175">
        <v>1750000</v>
      </c>
      <c r="J175" t="s">
        <v>950</v>
      </c>
      <c r="K175" t="s">
        <v>951</v>
      </c>
      <c r="L175">
        <v>73</v>
      </c>
      <c r="M175">
        <v>28</v>
      </c>
      <c r="N175">
        <v>1</v>
      </c>
      <c r="O175">
        <v>6.3</v>
      </c>
      <c r="P175">
        <v>60438751</v>
      </c>
      <c r="R175">
        <f>IF(ROWS($Q$10:Q175)&lt;=$Q$9,INDEX($P$2:$P$501,_xlfn.AGGREGATE(15,3,($E$2:$E$501=$R$9)/($E$2:$E$501=$R$9)*(ROW($E$2:$E$501)-ROW($E$1)),ROWS($Q$10:Q175))),"")</f>
        <v>137387272</v>
      </c>
      <c r="W175" t="str">
        <f t="shared" si="4"/>
        <v>High Budget</v>
      </c>
      <c r="X175" t="str">
        <f t="shared" si="5"/>
        <v>Average</v>
      </c>
    </row>
    <row r="176" spans="1:24" x14ac:dyDescent="0.25">
      <c r="A176" t="s">
        <v>976</v>
      </c>
      <c r="B176">
        <v>2013</v>
      </c>
      <c r="C176" t="s">
        <v>953</v>
      </c>
      <c r="D176" t="s">
        <v>22</v>
      </c>
      <c r="E176" t="s">
        <v>15</v>
      </c>
      <c r="F176" t="s">
        <v>46</v>
      </c>
      <c r="G176">
        <v>121</v>
      </c>
      <c r="H176">
        <v>40000000</v>
      </c>
      <c r="I176">
        <v>125069696</v>
      </c>
      <c r="J176" t="s">
        <v>356</v>
      </c>
      <c r="K176" t="s">
        <v>575</v>
      </c>
      <c r="L176">
        <v>58000</v>
      </c>
      <c r="M176">
        <v>203963</v>
      </c>
      <c r="N176">
        <v>319</v>
      </c>
      <c r="O176">
        <v>7.6</v>
      </c>
      <c r="P176">
        <v>125069696</v>
      </c>
      <c r="R176">
        <f>IF(ROWS($Q$10:Q176)&lt;=$Q$9,INDEX($P$2:$P$501,_xlfn.AGGREGATE(15,3,($E$2:$E$501=$R$9)/($E$2:$E$501=$R$9)*(ROW($E$2:$E$501)-ROW($E$1)),ROWS($Q$10:Q176))),"")</f>
        <v>16969390</v>
      </c>
      <c r="W176" t="str">
        <f t="shared" si="4"/>
        <v>High Budget</v>
      </c>
      <c r="X176" t="str">
        <f t="shared" si="5"/>
        <v>Good</v>
      </c>
    </row>
    <row r="177" spans="1:24" x14ac:dyDescent="0.25">
      <c r="A177" t="s">
        <v>978</v>
      </c>
      <c r="B177">
        <v>2013</v>
      </c>
      <c r="C177" t="s">
        <v>173</v>
      </c>
      <c r="D177" t="s">
        <v>22</v>
      </c>
      <c r="E177" t="s">
        <v>472</v>
      </c>
      <c r="F177" t="s">
        <v>46</v>
      </c>
      <c r="G177">
        <v>107</v>
      </c>
      <c r="H177">
        <v>20000000</v>
      </c>
      <c r="I177">
        <v>7268659</v>
      </c>
      <c r="J177" t="s">
        <v>223</v>
      </c>
      <c r="K177" t="s">
        <v>283</v>
      </c>
      <c r="L177">
        <v>48000</v>
      </c>
      <c r="M177">
        <v>59248</v>
      </c>
      <c r="N177">
        <v>260</v>
      </c>
      <c r="O177">
        <v>5.6</v>
      </c>
      <c r="P177">
        <v>7268659</v>
      </c>
      <c r="R177">
        <f>IF(ROWS($Q$10:Q177)&lt;=$Q$9,INDEX($P$2:$P$501,_xlfn.AGGREGATE(15,3,($E$2:$E$501=$R$9)/($E$2:$E$501=$R$9)*(ROW($E$2:$E$501)-ROW($E$1)),ROWS($Q$10:Q177))),"")</f>
        <v>187165546</v>
      </c>
      <c r="W177" t="str">
        <f t="shared" si="4"/>
        <v>High Budget</v>
      </c>
      <c r="X177" t="str">
        <f t="shared" si="5"/>
        <v>Average</v>
      </c>
    </row>
    <row r="178" spans="1:24" x14ac:dyDescent="0.25">
      <c r="A178" t="s">
        <v>982</v>
      </c>
      <c r="B178">
        <v>2013</v>
      </c>
      <c r="C178" t="s">
        <v>122</v>
      </c>
      <c r="D178" t="s">
        <v>22</v>
      </c>
      <c r="E178" t="s">
        <v>113</v>
      </c>
      <c r="F178" t="s">
        <v>60</v>
      </c>
      <c r="G178">
        <v>100</v>
      </c>
      <c r="H178">
        <v>20000000</v>
      </c>
      <c r="I178">
        <v>71588220</v>
      </c>
      <c r="J178" t="s">
        <v>956</v>
      </c>
      <c r="K178" t="s">
        <v>957</v>
      </c>
      <c r="L178">
        <v>57000</v>
      </c>
      <c r="M178">
        <v>134869</v>
      </c>
      <c r="N178">
        <v>393</v>
      </c>
      <c r="O178">
        <v>6.2</v>
      </c>
      <c r="P178">
        <v>71588220</v>
      </c>
      <c r="R178">
        <f>IF(ROWS($Q$10:Q178)&lt;=$Q$9,INDEX($P$2:$P$501,_xlfn.AGGREGATE(15,3,($E$2:$E$501=$R$9)/($E$2:$E$501=$R$9)*(ROW($E$2:$E$501)-ROW($E$1)),ROWS($Q$10:Q178))),"")</f>
        <v>3254172</v>
      </c>
      <c r="W178" t="str">
        <f t="shared" si="4"/>
        <v>High Budget</v>
      </c>
      <c r="X178" t="str">
        <f t="shared" si="5"/>
        <v>Average</v>
      </c>
    </row>
    <row r="179" spans="1:24" x14ac:dyDescent="0.25">
      <c r="A179" t="s">
        <v>983</v>
      </c>
      <c r="B179">
        <v>2013</v>
      </c>
      <c r="C179" t="s">
        <v>101</v>
      </c>
      <c r="D179" t="s">
        <v>22</v>
      </c>
      <c r="E179" t="s">
        <v>15</v>
      </c>
      <c r="F179" t="s">
        <v>60</v>
      </c>
      <c r="G179">
        <v>143</v>
      </c>
      <c r="H179">
        <v>225000000</v>
      </c>
      <c r="I179">
        <v>291021565</v>
      </c>
      <c r="J179" t="s">
        <v>482</v>
      </c>
      <c r="K179" t="s">
        <v>453</v>
      </c>
      <c r="L179">
        <v>118000</v>
      </c>
      <c r="M179">
        <v>548573</v>
      </c>
      <c r="N179">
        <v>733</v>
      </c>
      <c r="O179">
        <v>7.2</v>
      </c>
      <c r="P179">
        <v>291021565</v>
      </c>
      <c r="R179">
        <f>IF(ROWS($Q$10:Q179)&lt;=$Q$9,INDEX($P$2:$P$501,_xlfn.AGGREGATE(15,3,($E$2:$E$501=$R$9)/($E$2:$E$501=$R$9)*(ROW($E$2:$E$501)-ROW($E$1)),ROWS($Q$10:Q179))),"")</f>
        <v>60438751</v>
      </c>
      <c r="W179" t="str">
        <f t="shared" si="4"/>
        <v>High Budget</v>
      </c>
      <c r="X179" t="str">
        <f t="shared" si="5"/>
        <v>Good</v>
      </c>
    </row>
    <row r="180" spans="1:24" x14ac:dyDescent="0.25">
      <c r="A180" t="s">
        <v>985</v>
      </c>
      <c r="B180">
        <v>2013</v>
      </c>
      <c r="C180" t="s">
        <v>61</v>
      </c>
      <c r="D180" t="s">
        <v>22</v>
      </c>
      <c r="E180" t="s">
        <v>43</v>
      </c>
      <c r="F180" t="s">
        <v>60</v>
      </c>
      <c r="G180">
        <v>141</v>
      </c>
      <c r="H180">
        <v>35000000</v>
      </c>
      <c r="I180">
        <v>8324748</v>
      </c>
      <c r="J180" t="s">
        <v>611</v>
      </c>
      <c r="K180" t="s">
        <v>537</v>
      </c>
      <c r="L180">
        <v>13000</v>
      </c>
      <c r="M180">
        <v>21223</v>
      </c>
      <c r="N180">
        <v>211</v>
      </c>
      <c r="O180">
        <v>7.1</v>
      </c>
      <c r="P180">
        <v>8324748</v>
      </c>
      <c r="R180">
        <f>IF(ROWS($Q$10:Q180)&lt;=$Q$9,INDEX($P$2:$P$501,_xlfn.AGGREGATE(15,3,($E$2:$E$501=$R$9)/($E$2:$E$501=$R$9)*(ROW($E$2:$E$501)-ROW($E$1)),ROWS($Q$10:Q180))),"")</f>
        <v>7186670</v>
      </c>
      <c r="W180" t="str">
        <f t="shared" si="4"/>
        <v>High Budget</v>
      </c>
      <c r="X180" t="str">
        <f t="shared" si="5"/>
        <v>Average</v>
      </c>
    </row>
    <row r="181" spans="1:24" x14ac:dyDescent="0.25">
      <c r="A181" t="s">
        <v>987</v>
      </c>
      <c r="B181">
        <v>2013</v>
      </c>
      <c r="C181" t="s">
        <v>961</v>
      </c>
      <c r="D181" t="s">
        <v>22</v>
      </c>
      <c r="E181" t="s">
        <v>15</v>
      </c>
      <c r="F181" t="s">
        <v>46</v>
      </c>
      <c r="G181">
        <v>93</v>
      </c>
      <c r="H181">
        <v>560990</v>
      </c>
      <c r="I181">
        <v>3419967</v>
      </c>
      <c r="J181" t="s">
        <v>618</v>
      </c>
      <c r="K181" t="s">
        <v>962</v>
      </c>
      <c r="L181">
        <v>19000</v>
      </c>
      <c r="M181">
        <v>13359</v>
      </c>
      <c r="N181">
        <v>103</v>
      </c>
      <c r="O181">
        <v>7.2</v>
      </c>
      <c r="P181">
        <v>3419967</v>
      </c>
      <c r="R181">
        <f>IF(ROWS($Q$10:Q181)&lt;=$Q$9,INDEX($P$2:$P$501,_xlfn.AGGREGATE(15,3,($E$2:$E$501=$R$9)/($E$2:$E$501=$R$9)*(ROW($E$2:$E$501)-ROW($E$1)),ROWS($Q$10:Q181))),"")</f>
        <v>60438751</v>
      </c>
      <c r="W181" t="str">
        <f t="shared" si="4"/>
        <v>Medium Budget</v>
      </c>
      <c r="X181" t="str">
        <f t="shared" si="5"/>
        <v>Good</v>
      </c>
    </row>
    <row r="182" spans="1:24" x14ac:dyDescent="0.25">
      <c r="A182" t="s">
        <v>988</v>
      </c>
      <c r="B182">
        <v>2013</v>
      </c>
      <c r="C182" t="s">
        <v>275</v>
      </c>
      <c r="D182" t="s">
        <v>22</v>
      </c>
      <c r="E182" t="s">
        <v>15</v>
      </c>
      <c r="F182" t="s">
        <v>27</v>
      </c>
      <c r="G182">
        <v>104</v>
      </c>
      <c r="H182">
        <v>200000000</v>
      </c>
      <c r="I182">
        <v>268488329</v>
      </c>
      <c r="J182" t="s">
        <v>964</v>
      </c>
      <c r="K182" t="s">
        <v>227</v>
      </c>
      <c r="L182">
        <v>44000</v>
      </c>
      <c r="M182">
        <v>235025</v>
      </c>
      <c r="N182">
        <v>376</v>
      </c>
      <c r="O182">
        <v>7.3</v>
      </c>
      <c r="P182">
        <v>268488329</v>
      </c>
      <c r="R182">
        <f>IF(ROWS($Q$10:Q182)&lt;=$Q$9,INDEX($P$2:$P$501,_xlfn.AGGREGATE(15,3,($E$2:$E$501=$R$9)/($E$2:$E$501=$R$9)*(ROW($E$2:$E$501)-ROW($E$1)),ROWS($Q$10:Q182))),"")</f>
        <v>159578352</v>
      </c>
      <c r="W182" t="str">
        <f t="shared" si="4"/>
        <v>High Budget</v>
      </c>
      <c r="X182" t="str">
        <f t="shared" si="5"/>
        <v>Good</v>
      </c>
    </row>
    <row r="183" spans="1:24" x14ac:dyDescent="0.25">
      <c r="A183" t="s">
        <v>990</v>
      </c>
      <c r="B183">
        <v>2013</v>
      </c>
      <c r="C183" t="s">
        <v>55</v>
      </c>
      <c r="D183" t="s">
        <v>22</v>
      </c>
      <c r="E183" t="s">
        <v>15</v>
      </c>
      <c r="F183" t="s">
        <v>46</v>
      </c>
      <c r="G183">
        <v>94</v>
      </c>
      <c r="H183">
        <v>6000000</v>
      </c>
      <c r="I183">
        <v>8828771</v>
      </c>
      <c r="J183" t="s">
        <v>966</v>
      </c>
      <c r="K183" t="s">
        <v>403</v>
      </c>
      <c r="L183">
        <v>25000</v>
      </c>
      <c r="M183">
        <v>79146</v>
      </c>
      <c r="N183">
        <v>180</v>
      </c>
      <c r="O183">
        <v>4.3</v>
      </c>
      <c r="P183">
        <v>8828771</v>
      </c>
      <c r="R183">
        <f>IF(ROWS($Q$10:Q183)&lt;=$Q$9,INDEX($P$2:$P$501,_xlfn.AGGREGATE(15,3,($E$2:$E$501=$R$9)/($E$2:$E$501=$R$9)*(ROW($E$2:$E$501)-ROW($E$1)),ROWS($Q$10:Q183))),"")</f>
        <v>258355354</v>
      </c>
      <c r="W183" t="str">
        <f t="shared" si="4"/>
        <v>High Budget</v>
      </c>
      <c r="X183" t="str">
        <f t="shared" si="5"/>
        <v>Average</v>
      </c>
    </row>
    <row r="184" spans="1:24" x14ac:dyDescent="0.25">
      <c r="A184" t="s">
        <v>992</v>
      </c>
      <c r="B184">
        <v>2013</v>
      </c>
      <c r="C184" t="s">
        <v>25</v>
      </c>
      <c r="D184" t="s">
        <v>22</v>
      </c>
      <c r="E184" t="s">
        <v>15</v>
      </c>
      <c r="F184" s="4" t="s">
        <v>46</v>
      </c>
      <c r="G184">
        <v>86</v>
      </c>
      <c r="H184">
        <v>450000</v>
      </c>
      <c r="J184" t="s">
        <v>968</v>
      </c>
      <c r="K184" t="s">
        <v>593</v>
      </c>
      <c r="L184">
        <v>31</v>
      </c>
      <c r="M184">
        <v>64</v>
      </c>
      <c r="N184">
        <v>3</v>
      </c>
      <c r="O184">
        <v>6.8</v>
      </c>
      <c r="P184">
        <v>60438751</v>
      </c>
      <c r="R184">
        <f>IF(ROWS($Q$10:Q184)&lt;=$Q$9,INDEX($P$2:$P$501,_xlfn.AGGREGATE(15,3,($E$2:$E$501=$R$9)/($E$2:$E$501=$R$9)*(ROW($E$2:$E$501)-ROW($E$1)),ROWS($Q$10:Q184))),"")</f>
        <v>26616999</v>
      </c>
      <c r="W184" t="str">
        <f t="shared" si="4"/>
        <v>Low Budget</v>
      </c>
      <c r="X184" t="str">
        <f t="shared" si="5"/>
        <v>Average</v>
      </c>
    </row>
    <row r="185" spans="1:24" x14ac:dyDescent="0.25">
      <c r="A185" t="s">
        <v>993</v>
      </c>
      <c r="B185">
        <v>2013</v>
      </c>
      <c r="C185" t="s">
        <v>352</v>
      </c>
      <c r="D185" t="s">
        <v>970</v>
      </c>
      <c r="E185" t="s">
        <v>181</v>
      </c>
      <c r="F185" s="4" t="s">
        <v>46</v>
      </c>
      <c r="G185">
        <v>114</v>
      </c>
      <c r="H185">
        <v>68686959</v>
      </c>
      <c r="I185">
        <v>50000</v>
      </c>
      <c r="J185" t="s">
        <v>412</v>
      </c>
      <c r="K185" t="s">
        <v>971</v>
      </c>
      <c r="L185">
        <v>81</v>
      </c>
      <c r="M185">
        <v>322</v>
      </c>
      <c r="N185">
        <v>11</v>
      </c>
      <c r="O185">
        <v>5.0999999999999996</v>
      </c>
      <c r="P185">
        <v>50000</v>
      </c>
      <c r="R185">
        <f>IF(ROWS($Q$10:Q185)&lt;=$Q$9,INDEX($P$2:$P$501,_xlfn.AGGREGATE(15,3,($E$2:$E$501=$R$9)/($E$2:$E$501=$R$9)*(ROW($E$2:$E$501)-ROW($E$1)),ROWS($Q$10:Q185))),"")</f>
        <v>424645577</v>
      </c>
      <c r="W185" t="str">
        <f t="shared" si="4"/>
        <v>High Budget</v>
      </c>
      <c r="X185" t="str">
        <f t="shared" si="5"/>
        <v>Average</v>
      </c>
    </row>
    <row r="186" spans="1:24" x14ac:dyDescent="0.25">
      <c r="A186" t="s">
        <v>993</v>
      </c>
      <c r="B186">
        <v>2013</v>
      </c>
      <c r="C186" t="s">
        <v>340</v>
      </c>
      <c r="D186" t="s">
        <v>22</v>
      </c>
      <c r="E186" t="s">
        <v>15</v>
      </c>
      <c r="F186" t="s">
        <v>46</v>
      </c>
      <c r="G186">
        <v>115</v>
      </c>
      <c r="H186">
        <v>12000000</v>
      </c>
      <c r="I186">
        <v>17613460</v>
      </c>
      <c r="J186" t="s">
        <v>367</v>
      </c>
      <c r="K186" t="s">
        <v>202</v>
      </c>
      <c r="L186">
        <v>28000</v>
      </c>
      <c r="M186">
        <v>91082</v>
      </c>
      <c r="N186">
        <v>433</v>
      </c>
      <c r="O186">
        <v>7.8</v>
      </c>
      <c r="P186">
        <v>17613460</v>
      </c>
      <c r="R186">
        <f>IF(ROWS($Q$10:Q186)&lt;=$Q$9,INDEX($P$2:$P$501,_xlfn.AGGREGATE(15,3,($E$2:$E$501=$R$9)/($E$2:$E$501=$R$9)*(ROW($E$2:$E$501)-ROW($E$1)),ROWS($Q$10:Q186))),"")</f>
        <v>1984743</v>
      </c>
      <c r="W186" t="str">
        <f t="shared" si="4"/>
        <v>High Budget</v>
      </c>
      <c r="X186" t="str">
        <f t="shared" si="5"/>
        <v>Good</v>
      </c>
    </row>
    <row r="187" spans="1:24" x14ac:dyDescent="0.25">
      <c r="A187" t="s">
        <v>995</v>
      </c>
      <c r="B187">
        <v>2013</v>
      </c>
      <c r="C187" t="s">
        <v>325</v>
      </c>
      <c r="D187" t="s">
        <v>22</v>
      </c>
      <c r="E187" t="s">
        <v>15</v>
      </c>
      <c r="F187" t="s">
        <v>60</v>
      </c>
      <c r="G187">
        <v>125</v>
      </c>
      <c r="H187">
        <v>75000000</v>
      </c>
      <c r="I187">
        <v>117698894</v>
      </c>
      <c r="J187" t="s">
        <v>454</v>
      </c>
      <c r="K187" t="s">
        <v>193</v>
      </c>
      <c r="L187">
        <v>105000</v>
      </c>
      <c r="M187">
        <v>447979</v>
      </c>
      <c r="N187">
        <v>384</v>
      </c>
      <c r="O187">
        <v>7.3</v>
      </c>
      <c r="P187">
        <v>117698894</v>
      </c>
      <c r="R187">
        <f>IF(ROWS($Q$10:Q187)&lt;=$Q$9,INDEX($P$2:$P$501,_xlfn.AGGREGATE(15,3,($E$2:$E$501=$R$9)/($E$2:$E$501=$R$9)*(ROW($E$2:$E$501)-ROW($E$1)),ROWS($Q$10:Q187))),"")</f>
        <v>22525921</v>
      </c>
      <c r="W187" t="str">
        <f t="shared" si="4"/>
        <v>High Budget</v>
      </c>
      <c r="X187" t="str">
        <f t="shared" si="5"/>
        <v>Good</v>
      </c>
    </row>
    <row r="188" spans="1:24" x14ac:dyDescent="0.25">
      <c r="A188" t="s">
        <v>996</v>
      </c>
      <c r="B188">
        <v>2013</v>
      </c>
      <c r="C188" t="s">
        <v>95</v>
      </c>
      <c r="D188" t="s">
        <v>22</v>
      </c>
      <c r="E188" t="s">
        <v>15</v>
      </c>
      <c r="F188" t="s">
        <v>46</v>
      </c>
      <c r="G188">
        <v>84</v>
      </c>
      <c r="H188">
        <v>10000000</v>
      </c>
      <c r="J188" t="s">
        <v>388</v>
      </c>
      <c r="K188" t="s">
        <v>436</v>
      </c>
      <c r="L188">
        <v>0</v>
      </c>
      <c r="M188">
        <v>7286</v>
      </c>
      <c r="N188">
        <v>129</v>
      </c>
      <c r="O188">
        <v>4.5999999999999996</v>
      </c>
      <c r="P188">
        <v>60438751</v>
      </c>
      <c r="R188">
        <f>IF(ROWS($Q$10:Q188)&lt;=$Q$9,INDEX($P$2:$P$501,_xlfn.AGGREGATE(15,3,($E$2:$E$501=$R$9)/($E$2:$E$501=$R$9)*(ROW($E$2:$E$501)-ROW($E$1)),ROWS($Q$10:Q188))),"")</f>
        <v>44665963</v>
      </c>
      <c r="W188" t="str">
        <f t="shared" si="4"/>
        <v>High Budget</v>
      </c>
      <c r="X188" t="str">
        <f t="shared" si="5"/>
        <v>Average</v>
      </c>
    </row>
    <row r="189" spans="1:24" x14ac:dyDescent="0.25">
      <c r="A189" t="s">
        <v>997</v>
      </c>
      <c r="B189">
        <v>2013</v>
      </c>
      <c r="C189" t="s">
        <v>260</v>
      </c>
      <c r="D189" t="s">
        <v>22</v>
      </c>
      <c r="E189" t="s">
        <v>15</v>
      </c>
      <c r="F189" t="s">
        <v>60</v>
      </c>
      <c r="G189">
        <v>124</v>
      </c>
      <c r="H189">
        <v>120000000</v>
      </c>
      <c r="I189">
        <v>89021735</v>
      </c>
      <c r="J189" t="s">
        <v>669</v>
      </c>
      <c r="K189" t="s">
        <v>193</v>
      </c>
      <c r="L189">
        <v>71000</v>
      </c>
      <c r="M189">
        <v>387436</v>
      </c>
      <c r="N189">
        <v>539</v>
      </c>
      <c r="O189">
        <v>7</v>
      </c>
      <c r="P189">
        <v>89021735</v>
      </c>
      <c r="R189">
        <f>IF(ROWS($Q$10:Q189)&lt;=$Q$9,INDEX($P$2:$P$501,_xlfn.AGGREGATE(15,3,($E$2:$E$501=$R$9)/($E$2:$E$501=$R$9)*(ROW($E$2:$E$501)-ROW($E$1)),ROWS($Q$10:Q189))),"")</f>
        <v>21501098</v>
      </c>
      <c r="W189" t="str">
        <f t="shared" si="4"/>
        <v>High Budget</v>
      </c>
      <c r="X189" t="str">
        <f t="shared" si="5"/>
        <v>Good</v>
      </c>
    </row>
    <row r="190" spans="1:24" x14ac:dyDescent="0.25">
      <c r="A190" t="s">
        <v>999</v>
      </c>
      <c r="B190">
        <v>2013</v>
      </c>
      <c r="C190" t="s">
        <v>67</v>
      </c>
      <c r="D190" t="s">
        <v>22</v>
      </c>
      <c r="E190" t="s">
        <v>15</v>
      </c>
      <c r="F190" t="s">
        <v>46</v>
      </c>
      <c r="G190">
        <v>104</v>
      </c>
      <c r="H190">
        <v>5000000</v>
      </c>
      <c r="I190">
        <v>27689474</v>
      </c>
      <c r="J190" t="s">
        <v>672</v>
      </c>
      <c r="K190" t="s">
        <v>977</v>
      </c>
      <c r="L190">
        <v>23000</v>
      </c>
      <c r="M190">
        <v>85688</v>
      </c>
      <c r="N190">
        <v>336</v>
      </c>
      <c r="O190">
        <v>6.5</v>
      </c>
      <c r="P190">
        <v>27689474</v>
      </c>
      <c r="R190">
        <f>IF(ROWS($Q$10:Q190)&lt;=$Q$9,INDEX($P$2:$P$501,_xlfn.AGGREGATE(15,3,($E$2:$E$501=$R$9)/($E$2:$E$501=$R$9)*(ROW($E$2:$E$501)-ROW($E$1)),ROWS($Q$10:Q190))),"")</f>
        <v>116866727</v>
      </c>
      <c r="W190" t="str">
        <f t="shared" si="4"/>
        <v>High Budget</v>
      </c>
      <c r="X190" t="str">
        <f t="shared" si="5"/>
        <v>Average</v>
      </c>
    </row>
    <row r="191" spans="1:24" x14ac:dyDescent="0.25">
      <c r="A191" t="s">
        <v>1000</v>
      </c>
      <c r="B191">
        <v>2013</v>
      </c>
      <c r="C191" t="s">
        <v>28</v>
      </c>
      <c r="D191" t="s">
        <v>979</v>
      </c>
      <c r="E191" t="s">
        <v>631</v>
      </c>
      <c r="F191" s="4" t="s">
        <v>60</v>
      </c>
      <c r="G191">
        <v>81</v>
      </c>
      <c r="H191">
        <v>10000000</v>
      </c>
      <c r="I191">
        <v>11835</v>
      </c>
      <c r="J191" t="s">
        <v>980</v>
      </c>
      <c r="K191" t="s">
        <v>981</v>
      </c>
      <c r="L191">
        <v>1000</v>
      </c>
      <c r="M191">
        <v>1920</v>
      </c>
      <c r="N191">
        <v>66</v>
      </c>
      <c r="O191">
        <v>6.9</v>
      </c>
      <c r="P191">
        <v>11835</v>
      </c>
      <c r="R191">
        <f>IF(ROWS($Q$10:Q191)&lt;=$Q$9,INDEX($P$2:$P$501,_xlfn.AGGREGATE(15,3,($E$2:$E$501=$R$9)/($E$2:$E$501=$R$9)*(ROW($E$2:$E$501)-ROW($E$1)),ROWS($Q$10:Q191))),"")</f>
        <v>132550960</v>
      </c>
      <c r="W191" t="str">
        <f t="shared" si="4"/>
        <v>High Budget</v>
      </c>
      <c r="X191" t="str">
        <f t="shared" si="5"/>
        <v>Average</v>
      </c>
    </row>
    <row r="192" spans="1:24" x14ac:dyDescent="0.25">
      <c r="A192" t="s">
        <v>1002</v>
      </c>
      <c r="B192">
        <v>2013</v>
      </c>
      <c r="C192" t="s">
        <v>163</v>
      </c>
      <c r="D192" t="s">
        <v>22</v>
      </c>
      <c r="E192" t="s">
        <v>15</v>
      </c>
      <c r="F192" t="s">
        <v>46</v>
      </c>
      <c r="G192">
        <v>119</v>
      </c>
      <c r="H192">
        <v>70000000</v>
      </c>
      <c r="I192">
        <v>98895417</v>
      </c>
      <c r="J192" t="s">
        <v>355</v>
      </c>
      <c r="K192" t="s">
        <v>383</v>
      </c>
      <c r="L192">
        <v>45000</v>
      </c>
      <c r="M192">
        <v>203154</v>
      </c>
      <c r="N192">
        <v>358</v>
      </c>
      <c r="O192">
        <v>6.5</v>
      </c>
      <c r="P192">
        <v>98895417</v>
      </c>
      <c r="R192">
        <f>IF(ROWS($Q$10:Q192)&lt;=$Q$9,INDEX($P$2:$P$501,_xlfn.AGGREGATE(15,3,($E$2:$E$501=$R$9)/($E$2:$E$501=$R$9)*(ROW($E$2:$E$501)-ROW($E$1)),ROWS($Q$10:Q192))),"")</f>
        <v>79043</v>
      </c>
      <c r="W192" t="str">
        <f t="shared" si="4"/>
        <v>High Budget</v>
      </c>
      <c r="X192" t="str">
        <f t="shared" si="5"/>
        <v>Average</v>
      </c>
    </row>
    <row r="193" spans="1:24" x14ac:dyDescent="0.25">
      <c r="A193" t="s">
        <v>1003</v>
      </c>
      <c r="B193">
        <v>2013</v>
      </c>
      <c r="C193" t="s">
        <v>30</v>
      </c>
      <c r="D193" t="s">
        <v>22</v>
      </c>
      <c r="E193" t="s">
        <v>15</v>
      </c>
      <c r="F193" t="s">
        <v>46</v>
      </c>
      <c r="G193">
        <v>98</v>
      </c>
      <c r="H193">
        <v>1500000</v>
      </c>
      <c r="J193" t="s">
        <v>984</v>
      </c>
      <c r="K193" t="s">
        <v>245</v>
      </c>
      <c r="L193">
        <v>283</v>
      </c>
      <c r="M193">
        <v>291</v>
      </c>
      <c r="N193">
        <v>9</v>
      </c>
      <c r="O193">
        <v>6.3</v>
      </c>
      <c r="P193">
        <v>60438751</v>
      </c>
      <c r="R193">
        <f>IF(ROWS($Q$10:Q193)&lt;=$Q$9,INDEX($P$2:$P$501,_xlfn.AGGREGATE(15,3,($E$2:$E$501=$R$9)/($E$2:$E$501=$R$9)*(ROW($E$2:$E$501)-ROW($E$1)),ROWS($Q$10:Q193))),"")</f>
        <v>150368971</v>
      </c>
      <c r="W193" t="str">
        <f t="shared" si="4"/>
        <v>High Budget</v>
      </c>
      <c r="X193" t="str">
        <f t="shared" si="5"/>
        <v>Average</v>
      </c>
    </row>
    <row r="194" spans="1:24" x14ac:dyDescent="0.25">
      <c r="A194" t="s">
        <v>1004</v>
      </c>
      <c r="B194">
        <v>2013</v>
      </c>
      <c r="C194" t="s">
        <v>105</v>
      </c>
      <c r="D194" t="s">
        <v>22</v>
      </c>
      <c r="E194" t="s">
        <v>15</v>
      </c>
      <c r="F194" t="s">
        <v>32</v>
      </c>
      <c r="G194">
        <v>106</v>
      </c>
      <c r="H194">
        <v>10000000</v>
      </c>
      <c r="I194">
        <v>28873374</v>
      </c>
      <c r="J194" t="s">
        <v>498</v>
      </c>
      <c r="K194" t="s">
        <v>986</v>
      </c>
      <c r="L194">
        <v>0</v>
      </c>
      <c r="M194">
        <v>22161</v>
      </c>
      <c r="N194">
        <v>83</v>
      </c>
      <c r="O194">
        <v>4.0999999999999996</v>
      </c>
      <c r="P194">
        <v>28873374</v>
      </c>
      <c r="R194">
        <f>IF(ROWS($Q$10:Q194)&lt;=$Q$9,INDEX($P$2:$P$501,_xlfn.AGGREGATE(15,3,($E$2:$E$501=$R$9)/($E$2:$E$501=$R$9)*(ROW($E$2:$E$501)-ROW($E$1)),ROWS($Q$10:Q194))),"")</f>
        <v>60438751</v>
      </c>
      <c r="W194" t="str">
        <f t="shared" si="4"/>
        <v>High Budget</v>
      </c>
      <c r="X194" t="str">
        <f t="shared" si="5"/>
        <v>Average</v>
      </c>
    </row>
    <row r="195" spans="1:24" x14ac:dyDescent="0.25">
      <c r="A195" t="s">
        <v>1005</v>
      </c>
      <c r="B195">
        <v>2013</v>
      </c>
      <c r="C195" t="s">
        <v>17</v>
      </c>
      <c r="D195" t="s">
        <v>22</v>
      </c>
      <c r="E195" t="s">
        <v>41</v>
      </c>
      <c r="F195" t="s">
        <v>46</v>
      </c>
      <c r="G195">
        <v>90</v>
      </c>
      <c r="H195">
        <v>4800000</v>
      </c>
      <c r="I195">
        <v>778565</v>
      </c>
      <c r="J195" t="s">
        <v>595</v>
      </c>
      <c r="K195" t="s">
        <v>391</v>
      </c>
      <c r="L195">
        <v>30000</v>
      </c>
      <c r="M195">
        <v>83234</v>
      </c>
      <c r="N195">
        <v>440</v>
      </c>
      <c r="O195">
        <v>5.7</v>
      </c>
      <c r="P195">
        <v>778565</v>
      </c>
      <c r="R195">
        <f>IF(ROWS($Q$10:Q195)&lt;=$Q$9,INDEX($P$2:$P$501,_xlfn.AGGREGATE(15,3,($E$2:$E$501=$R$9)/($E$2:$E$501=$R$9)*(ROW($E$2:$E$501)-ROW($E$1)),ROWS($Q$10:Q195))),"")</f>
        <v>259746958</v>
      </c>
      <c r="W195" t="str">
        <f t="shared" ref="W195:W258" si="6">_xlfn.IFS(H195&gt;1000000,"High Budget",H195&gt;=500000,"Medium Budget",H195&lt;500000,"Low Budget")</f>
        <v>High Budget</v>
      </c>
      <c r="X195" t="str">
        <f t="shared" ref="X195:X258" si="7">IF(AND(L195&gt;15000,M195&gt;10000,O195&gt;6.5),"Good","Average")</f>
        <v>Average</v>
      </c>
    </row>
    <row r="196" spans="1:24" x14ac:dyDescent="0.25">
      <c r="A196" t="s">
        <v>1006</v>
      </c>
      <c r="B196">
        <v>2013</v>
      </c>
      <c r="C196" t="s">
        <v>178</v>
      </c>
      <c r="D196" t="s">
        <v>22</v>
      </c>
      <c r="E196" t="s">
        <v>141</v>
      </c>
      <c r="F196" s="4" t="s">
        <v>46</v>
      </c>
      <c r="G196">
        <v>85</v>
      </c>
      <c r="H196">
        <v>3000000</v>
      </c>
      <c r="J196" t="s">
        <v>989</v>
      </c>
      <c r="K196" t="s">
        <v>104</v>
      </c>
      <c r="L196">
        <v>433</v>
      </c>
      <c r="M196">
        <v>1370</v>
      </c>
      <c r="N196">
        <v>9</v>
      </c>
      <c r="O196">
        <v>5.5</v>
      </c>
      <c r="P196">
        <v>60438751</v>
      </c>
      <c r="R196">
        <f>IF(ROWS($Q$10:Q196)&lt;=$Q$9,INDEX($P$2:$P$501,_xlfn.AGGREGATE(15,3,($E$2:$E$501=$R$9)/($E$2:$E$501=$R$9)*(ROW($E$2:$E$501)-ROW($E$1)),ROWS($Q$10:Q196))),"")</f>
        <v>60438751</v>
      </c>
      <c r="W196" t="str">
        <f t="shared" si="6"/>
        <v>High Budget</v>
      </c>
      <c r="X196" t="str">
        <f t="shared" si="7"/>
        <v>Average</v>
      </c>
    </row>
    <row r="197" spans="1:24" x14ac:dyDescent="0.25">
      <c r="A197" t="s">
        <v>1007</v>
      </c>
      <c r="B197">
        <v>2013</v>
      </c>
      <c r="C197" t="s">
        <v>220</v>
      </c>
      <c r="D197" t="s">
        <v>970</v>
      </c>
      <c r="E197" t="s">
        <v>181</v>
      </c>
      <c r="F197" t="s">
        <v>60</v>
      </c>
      <c r="G197">
        <v>107</v>
      </c>
      <c r="H197">
        <v>8790600</v>
      </c>
      <c r="J197" t="s">
        <v>594</v>
      </c>
      <c r="K197" t="s">
        <v>991</v>
      </c>
      <c r="L197">
        <v>124</v>
      </c>
      <c r="M197">
        <v>625</v>
      </c>
      <c r="N197">
        <v>23</v>
      </c>
      <c r="O197">
        <v>5.7</v>
      </c>
      <c r="P197">
        <v>60438751</v>
      </c>
      <c r="R197">
        <f>IF(ROWS($Q$10:Q197)&lt;=$Q$9,INDEX($P$2:$P$501,_xlfn.AGGREGATE(15,3,($E$2:$E$501=$R$9)/($E$2:$E$501=$R$9)*(ROW($E$2:$E$501)-ROW($E$1)),ROWS($Q$10:Q197))),"")</f>
        <v>60438751</v>
      </c>
      <c r="W197" t="str">
        <f t="shared" si="6"/>
        <v>High Budget</v>
      </c>
      <c r="X197" t="str">
        <f t="shared" si="7"/>
        <v>Average</v>
      </c>
    </row>
    <row r="198" spans="1:24" x14ac:dyDescent="0.25">
      <c r="A198" t="s">
        <v>1008</v>
      </c>
      <c r="B198">
        <v>2013</v>
      </c>
      <c r="C198" t="s">
        <v>71</v>
      </c>
      <c r="D198" t="s">
        <v>22</v>
      </c>
      <c r="E198" t="s">
        <v>15</v>
      </c>
      <c r="F198" t="s">
        <v>46</v>
      </c>
      <c r="G198">
        <v>116</v>
      </c>
      <c r="H198">
        <v>22000000</v>
      </c>
      <c r="I198">
        <v>11326836</v>
      </c>
      <c r="J198" t="s">
        <v>620</v>
      </c>
      <c r="K198" t="s">
        <v>249</v>
      </c>
      <c r="L198">
        <v>17000</v>
      </c>
      <c r="M198">
        <v>83171</v>
      </c>
      <c r="N198">
        <v>288</v>
      </c>
      <c r="O198">
        <v>6.8</v>
      </c>
      <c r="P198">
        <v>11326836</v>
      </c>
      <c r="R198">
        <f>IF(ROWS($Q$10:Q198)&lt;=$Q$9,INDEX($P$2:$P$501,_xlfn.AGGREGATE(15,3,($E$2:$E$501=$R$9)/($E$2:$E$501=$R$9)*(ROW($E$2:$E$501)-ROW($E$1)),ROWS($Q$10:Q198))),"")</f>
        <v>208543795</v>
      </c>
      <c r="W198" t="str">
        <f t="shared" si="6"/>
        <v>High Budget</v>
      </c>
      <c r="X198" t="str">
        <f t="shared" si="7"/>
        <v>Good</v>
      </c>
    </row>
    <row r="199" spans="1:24" x14ac:dyDescent="0.25">
      <c r="A199" t="s">
        <v>1009</v>
      </c>
      <c r="B199">
        <v>2013</v>
      </c>
      <c r="C199" t="s">
        <v>409</v>
      </c>
      <c r="D199" t="s">
        <v>22</v>
      </c>
      <c r="E199" t="s">
        <v>15</v>
      </c>
      <c r="F199" t="s">
        <v>32</v>
      </c>
      <c r="G199">
        <v>130</v>
      </c>
      <c r="H199">
        <v>215000000</v>
      </c>
      <c r="I199">
        <v>234903076</v>
      </c>
      <c r="J199" t="s">
        <v>131</v>
      </c>
      <c r="K199" t="s">
        <v>994</v>
      </c>
      <c r="L199">
        <v>60000</v>
      </c>
      <c r="M199">
        <v>175409</v>
      </c>
      <c r="N199">
        <v>525</v>
      </c>
      <c r="O199">
        <v>6.4</v>
      </c>
      <c r="P199">
        <v>234903076</v>
      </c>
      <c r="R199">
        <f>IF(ROWS($Q$10:Q199)&lt;=$Q$9,INDEX($P$2:$P$501,_xlfn.AGGREGATE(15,3,($E$2:$E$501=$R$9)/($E$2:$E$501=$R$9)*(ROW($E$2:$E$501)-ROW($E$1)),ROWS($Q$10:Q199))),"")</f>
        <v>30523568</v>
      </c>
      <c r="W199" t="str">
        <f t="shared" si="6"/>
        <v>High Budget</v>
      </c>
      <c r="X199" t="str">
        <f t="shared" si="7"/>
        <v>Average</v>
      </c>
    </row>
    <row r="200" spans="1:24" x14ac:dyDescent="0.25">
      <c r="A200" t="s">
        <v>1010</v>
      </c>
      <c r="B200">
        <v>2013</v>
      </c>
      <c r="C200" t="s">
        <v>409</v>
      </c>
      <c r="D200" t="s">
        <v>22</v>
      </c>
      <c r="E200" t="s">
        <v>15</v>
      </c>
      <c r="F200" t="s">
        <v>32</v>
      </c>
      <c r="G200">
        <v>130</v>
      </c>
      <c r="H200">
        <v>215000000</v>
      </c>
      <c r="I200">
        <v>234903076</v>
      </c>
      <c r="J200" t="s">
        <v>131</v>
      </c>
      <c r="K200" t="s">
        <v>994</v>
      </c>
      <c r="L200">
        <v>60000</v>
      </c>
      <c r="M200">
        <v>175413</v>
      </c>
      <c r="N200">
        <v>525</v>
      </c>
      <c r="O200">
        <v>6.4</v>
      </c>
      <c r="P200">
        <v>234903076</v>
      </c>
      <c r="R200">
        <f>IF(ROWS($Q$10:Q200)&lt;=$Q$9,INDEX($P$2:$P$501,_xlfn.AGGREGATE(15,3,($E$2:$E$501=$R$9)/($E$2:$E$501=$R$9)*(ROW($E$2:$E$501)-ROW($E$1)),ROWS($Q$10:Q200))),"")</f>
        <v>60438751</v>
      </c>
      <c r="W200" t="str">
        <f t="shared" si="6"/>
        <v>High Budget</v>
      </c>
      <c r="X200" t="str">
        <f t="shared" si="7"/>
        <v>Average</v>
      </c>
    </row>
    <row r="201" spans="1:24" x14ac:dyDescent="0.25">
      <c r="A201" t="s">
        <v>1011</v>
      </c>
      <c r="B201">
        <v>2013</v>
      </c>
      <c r="C201" t="s">
        <v>73</v>
      </c>
      <c r="D201" t="s">
        <v>22</v>
      </c>
      <c r="E201" t="s">
        <v>15</v>
      </c>
      <c r="F201" t="s">
        <v>60</v>
      </c>
      <c r="G201">
        <v>131</v>
      </c>
      <c r="H201">
        <v>190000000</v>
      </c>
      <c r="I201">
        <v>101785482</v>
      </c>
      <c r="J201" t="s">
        <v>434</v>
      </c>
      <c r="K201" t="s">
        <v>430</v>
      </c>
      <c r="L201">
        <v>83000</v>
      </c>
      <c r="M201">
        <v>381148</v>
      </c>
      <c r="N201">
        <v>575</v>
      </c>
      <c r="O201">
        <v>7</v>
      </c>
      <c r="P201">
        <v>101785482</v>
      </c>
      <c r="R201">
        <f>IF(ROWS($Q$10:Q201)&lt;=$Q$9,INDEX($P$2:$P$501,_xlfn.AGGREGATE(15,3,($E$2:$E$501=$R$9)/($E$2:$E$501=$R$9)*(ROW($E$2:$E$501)-ROW($E$1)),ROWS($Q$10:Q201))),"")</f>
        <v>15818967</v>
      </c>
      <c r="W201" t="str">
        <f t="shared" si="6"/>
        <v>High Budget</v>
      </c>
      <c r="X201" t="str">
        <f t="shared" si="7"/>
        <v>Good</v>
      </c>
    </row>
    <row r="202" spans="1:24" x14ac:dyDescent="0.25">
      <c r="A202" t="s">
        <v>1012</v>
      </c>
      <c r="B202">
        <v>2013</v>
      </c>
      <c r="C202" t="s">
        <v>92</v>
      </c>
      <c r="D202" t="s">
        <v>22</v>
      </c>
      <c r="E202" t="s">
        <v>15</v>
      </c>
      <c r="F202" t="s">
        <v>46</v>
      </c>
      <c r="G202">
        <v>129</v>
      </c>
      <c r="H202">
        <v>26000000</v>
      </c>
      <c r="I202">
        <v>49874933</v>
      </c>
      <c r="J202" t="s">
        <v>257</v>
      </c>
      <c r="K202" t="s">
        <v>424</v>
      </c>
      <c r="L202">
        <v>43000</v>
      </c>
      <c r="M202">
        <v>161168</v>
      </c>
      <c r="N202">
        <v>335</v>
      </c>
      <c r="O202">
        <v>6.5</v>
      </c>
      <c r="P202">
        <v>49874933</v>
      </c>
      <c r="R202">
        <f>IF(ROWS($Q$10:Q202)&lt;=$Q$9,INDEX($P$2:$P$501,_xlfn.AGGREGATE(15,3,($E$2:$E$501=$R$9)/($E$2:$E$501=$R$9)*(ROW($E$2:$E$501)-ROW($E$1)),ROWS($Q$10:Q202))),"")</f>
        <v>150832203</v>
      </c>
      <c r="W202" t="str">
        <f t="shared" si="6"/>
        <v>High Budget</v>
      </c>
      <c r="X202" t="str">
        <f t="shared" si="7"/>
        <v>Average</v>
      </c>
    </row>
    <row r="203" spans="1:24" x14ac:dyDescent="0.25">
      <c r="A203" t="s">
        <v>1013</v>
      </c>
      <c r="B203">
        <v>2013</v>
      </c>
      <c r="C203" t="s">
        <v>33</v>
      </c>
      <c r="D203" t="s">
        <v>22</v>
      </c>
      <c r="E203" t="s">
        <v>15</v>
      </c>
      <c r="F203" t="s">
        <v>46</v>
      </c>
      <c r="G203">
        <v>100</v>
      </c>
      <c r="H203">
        <v>988000</v>
      </c>
      <c r="I203">
        <v>750100</v>
      </c>
      <c r="J203" t="s">
        <v>998</v>
      </c>
      <c r="K203" t="s">
        <v>401</v>
      </c>
      <c r="L203">
        <v>0</v>
      </c>
      <c r="M203">
        <v>19752</v>
      </c>
      <c r="N203">
        <v>117</v>
      </c>
      <c r="O203">
        <v>6.3</v>
      </c>
      <c r="P203">
        <v>750100</v>
      </c>
      <c r="R203">
        <f>IF(ROWS($Q$10:Q203)&lt;=$Q$9,INDEX($P$2:$P$501,_xlfn.AGGREGATE(15,3,($E$2:$E$501=$R$9)/($E$2:$E$501=$R$9)*(ROW($E$2:$E$501)-ROW($E$1)),ROWS($Q$10:Q203))),"")</f>
        <v>60438751</v>
      </c>
      <c r="W203" t="str">
        <f t="shared" si="6"/>
        <v>Medium Budget</v>
      </c>
      <c r="X203" t="str">
        <f t="shared" si="7"/>
        <v>Average</v>
      </c>
    </row>
    <row r="204" spans="1:24" x14ac:dyDescent="0.25">
      <c r="A204" t="s">
        <v>1014</v>
      </c>
      <c r="B204">
        <v>2013</v>
      </c>
      <c r="C204" t="s">
        <v>324</v>
      </c>
      <c r="D204" t="s">
        <v>22</v>
      </c>
      <c r="E204" t="s">
        <v>15</v>
      </c>
      <c r="F204" t="s">
        <v>46</v>
      </c>
      <c r="G204">
        <v>118</v>
      </c>
      <c r="H204">
        <v>35000000</v>
      </c>
      <c r="I204">
        <v>17609982</v>
      </c>
      <c r="J204" t="s">
        <v>231</v>
      </c>
      <c r="K204" t="s">
        <v>345</v>
      </c>
      <c r="L204">
        <v>17000</v>
      </c>
      <c r="M204">
        <v>90046</v>
      </c>
      <c r="N204">
        <v>224</v>
      </c>
      <c r="O204">
        <v>6.2</v>
      </c>
      <c r="P204">
        <v>17609982</v>
      </c>
      <c r="R204">
        <f>IF(ROWS($Q$10:Q204)&lt;=$Q$9,INDEX($P$2:$P$501,_xlfn.AGGREGATE(15,3,($E$2:$E$501=$R$9)/($E$2:$E$501=$R$9)*(ROW($E$2:$E$501)-ROW($E$1)),ROWS($Q$10:Q204))),"")</f>
        <v>42019483</v>
      </c>
      <c r="W204" t="str">
        <f t="shared" si="6"/>
        <v>High Budget</v>
      </c>
      <c r="X204" t="str">
        <f t="shared" si="7"/>
        <v>Average</v>
      </c>
    </row>
    <row r="205" spans="1:24" x14ac:dyDescent="0.25">
      <c r="A205" t="s">
        <v>1016</v>
      </c>
      <c r="B205">
        <v>2013</v>
      </c>
      <c r="C205" t="s">
        <v>25</v>
      </c>
      <c r="D205" t="s">
        <v>22</v>
      </c>
      <c r="E205" t="s">
        <v>15</v>
      </c>
      <c r="F205" t="s">
        <v>60</v>
      </c>
      <c r="G205">
        <v>95</v>
      </c>
      <c r="H205">
        <v>15000000</v>
      </c>
      <c r="I205">
        <v>9123834</v>
      </c>
      <c r="J205" t="s">
        <v>1001</v>
      </c>
      <c r="K205" t="s">
        <v>567</v>
      </c>
      <c r="L205">
        <v>0</v>
      </c>
      <c r="M205">
        <v>4065</v>
      </c>
      <c r="N205">
        <v>43</v>
      </c>
      <c r="O205">
        <v>5.3</v>
      </c>
      <c r="P205">
        <v>9123834</v>
      </c>
      <c r="R205">
        <f>IF(ROWS($Q$10:Q205)&lt;=$Q$9,INDEX($P$2:$P$501,_xlfn.AGGREGATE(15,3,($E$2:$E$501=$R$9)/($E$2:$E$501=$R$9)*(ROW($E$2:$E$501)-ROW($E$1)),ROWS($Q$10:Q205))),"")</f>
        <v>55942830</v>
      </c>
      <c r="W205" t="str">
        <f t="shared" si="6"/>
        <v>High Budget</v>
      </c>
      <c r="X205" t="str">
        <f t="shared" si="7"/>
        <v>Average</v>
      </c>
    </row>
    <row r="206" spans="1:24" x14ac:dyDescent="0.25">
      <c r="A206" t="s">
        <v>1017</v>
      </c>
      <c r="B206">
        <v>2013</v>
      </c>
      <c r="C206" t="s">
        <v>409</v>
      </c>
      <c r="D206" t="s">
        <v>22</v>
      </c>
      <c r="E206" t="s">
        <v>15</v>
      </c>
      <c r="F206" t="s">
        <v>32</v>
      </c>
      <c r="G206">
        <v>106</v>
      </c>
      <c r="H206">
        <v>90000000</v>
      </c>
      <c r="I206">
        <v>68558662</v>
      </c>
      <c r="J206" t="s">
        <v>622</v>
      </c>
      <c r="K206" t="s">
        <v>499</v>
      </c>
      <c r="L206">
        <v>28000</v>
      </c>
      <c r="M206">
        <v>86627</v>
      </c>
      <c r="N206">
        <v>183</v>
      </c>
      <c r="O206">
        <v>5.9</v>
      </c>
      <c r="P206">
        <v>68558662</v>
      </c>
      <c r="R206">
        <f>IF(ROWS($Q$10:Q206)&lt;=$Q$9,INDEX($P$2:$P$501,_xlfn.AGGREGATE(15,3,($E$2:$E$501=$R$9)/($E$2:$E$501=$R$9)*(ROW($E$2:$E$501)-ROW($E$1)),ROWS($Q$10:Q206))),"")</f>
        <v>28831145</v>
      </c>
      <c r="W206" t="str">
        <f t="shared" si="6"/>
        <v>High Budget</v>
      </c>
      <c r="X206" t="str">
        <f t="shared" si="7"/>
        <v>Average</v>
      </c>
    </row>
    <row r="207" spans="1:24" x14ac:dyDescent="0.25">
      <c r="A207" t="s">
        <v>1018</v>
      </c>
      <c r="B207">
        <v>2013</v>
      </c>
      <c r="C207" t="s">
        <v>119</v>
      </c>
      <c r="D207" t="s">
        <v>22</v>
      </c>
      <c r="E207" t="s">
        <v>43</v>
      </c>
      <c r="F207" t="s">
        <v>60</v>
      </c>
      <c r="G207">
        <v>98</v>
      </c>
      <c r="H207">
        <v>12000000</v>
      </c>
      <c r="I207">
        <v>37707719</v>
      </c>
      <c r="J207" t="s">
        <v>165</v>
      </c>
      <c r="K207" t="s">
        <v>271</v>
      </c>
      <c r="L207">
        <v>37000</v>
      </c>
      <c r="M207">
        <v>76094</v>
      </c>
      <c r="N207">
        <v>354</v>
      </c>
      <c r="O207">
        <v>7.6</v>
      </c>
      <c r="P207">
        <v>37707719</v>
      </c>
      <c r="R207">
        <f>IF(ROWS($Q$10:Q207)&lt;=$Q$9,INDEX($P$2:$P$501,_xlfn.AGGREGATE(15,3,($E$2:$E$501=$R$9)/($E$2:$E$501=$R$9)*(ROW($E$2:$E$501)-ROW($E$1)),ROWS($Q$10:Q207))),"")</f>
        <v>60438751</v>
      </c>
      <c r="W207" t="str">
        <f t="shared" si="6"/>
        <v>High Budget</v>
      </c>
      <c r="X207" t="str">
        <f t="shared" si="7"/>
        <v>Good</v>
      </c>
    </row>
    <row r="208" spans="1:24" x14ac:dyDescent="0.25">
      <c r="A208" t="s">
        <v>1018</v>
      </c>
      <c r="B208">
        <v>2013</v>
      </c>
      <c r="C208" t="s">
        <v>63</v>
      </c>
      <c r="D208" t="s">
        <v>22</v>
      </c>
      <c r="E208" t="s">
        <v>15</v>
      </c>
      <c r="F208" t="s">
        <v>46</v>
      </c>
      <c r="G208">
        <v>99</v>
      </c>
      <c r="H208">
        <v>95685000</v>
      </c>
      <c r="I208">
        <v>2843</v>
      </c>
      <c r="J208" t="s">
        <v>475</v>
      </c>
      <c r="K208" t="s">
        <v>228</v>
      </c>
      <c r="L208">
        <v>604</v>
      </c>
      <c r="M208">
        <v>2895</v>
      </c>
      <c r="N208">
        <v>18</v>
      </c>
      <c r="O208">
        <v>5.4</v>
      </c>
      <c r="P208">
        <v>2843</v>
      </c>
      <c r="R208">
        <f>IF(ROWS($Q$10:Q208)&lt;=$Q$9,INDEX($P$2:$P$501,_xlfn.AGGREGATE(15,3,($E$2:$E$501=$R$9)/($E$2:$E$501=$R$9)*(ROW($E$2:$E$501)-ROW($E$1)),ROWS($Q$10:Q208))),"")</f>
        <v>86208010</v>
      </c>
      <c r="W208" t="str">
        <f t="shared" si="6"/>
        <v>High Budget</v>
      </c>
      <c r="X208" t="str">
        <f t="shared" si="7"/>
        <v>Average</v>
      </c>
    </row>
    <row r="209" spans="1:24" x14ac:dyDescent="0.25">
      <c r="A209" t="s">
        <v>1030</v>
      </c>
      <c r="B209">
        <v>2013</v>
      </c>
      <c r="C209" t="s">
        <v>55</v>
      </c>
      <c r="D209" t="s">
        <v>22</v>
      </c>
      <c r="E209" t="s">
        <v>15</v>
      </c>
      <c r="F209" t="s">
        <v>46</v>
      </c>
      <c r="G209">
        <v>89</v>
      </c>
      <c r="H209">
        <v>35000000</v>
      </c>
      <c r="I209">
        <v>21784432</v>
      </c>
      <c r="J209" t="s">
        <v>1019</v>
      </c>
      <c r="K209" t="s">
        <v>176</v>
      </c>
      <c r="L209">
        <v>0</v>
      </c>
      <c r="M209">
        <v>37493</v>
      </c>
      <c r="N209">
        <v>133</v>
      </c>
      <c r="O209">
        <v>5.6</v>
      </c>
      <c r="P209">
        <v>21784432</v>
      </c>
      <c r="R209">
        <f>IF(ROWS($Q$10:Q209)&lt;=$Q$9,INDEX($P$2:$P$501,_xlfn.AGGREGATE(15,3,($E$2:$E$501=$R$9)/($E$2:$E$501=$R$9)*(ROW($E$2:$E$501)-ROW($E$1)),ROWS($Q$10:Q209))),"")</f>
        <v>60438751</v>
      </c>
      <c r="W209" t="str">
        <f t="shared" si="6"/>
        <v>High Budget</v>
      </c>
      <c r="X209" t="str">
        <f t="shared" si="7"/>
        <v>Average</v>
      </c>
    </row>
    <row r="210" spans="1:24" x14ac:dyDescent="0.25">
      <c r="A210" t="s">
        <v>1032</v>
      </c>
      <c r="B210">
        <v>2013</v>
      </c>
      <c r="C210" t="s">
        <v>23</v>
      </c>
      <c r="D210" t="s">
        <v>22</v>
      </c>
      <c r="E210" t="s">
        <v>15</v>
      </c>
      <c r="F210" t="s">
        <v>60</v>
      </c>
      <c r="G210">
        <v>131</v>
      </c>
      <c r="H210">
        <v>19000000</v>
      </c>
      <c r="I210">
        <v>21483154</v>
      </c>
      <c r="J210" t="s">
        <v>1020</v>
      </c>
      <c r="K210" t="s">
        <v>360</v>
      </c>
      <c r="L210">
        <v>53000</v>
      </c>
      <c r="M210">
        <v>98741</v>
      </c>
      <c r="N210">
        <v>252</v>
      </c>
      <c r="O210">
        <v>7.6</v>
      </c>
      <c r="P210">
        <v>21483154</v>
      </c>
      <c r="R210">
        <f>IF(ROWS($Q$10:Q210)&lt;=$Q$9,INDEX($P$2:$P$501,_xlfn.AGGREGATE(15,3,($E$2:$E$501=$R$9)/($E$2:$E$501=$R$9)*(ROW($E$2:$E$501)-ROW($E$1)),ROWS($Q$10:Q210))),"")</f>
        <v>38916903</v>
      </c>
      <c r="W210" t="str">
        <f t="shared" si="6"/>
        <v>High Budget</v>
      </c>
      <c r="X210" t="str">
        <f t="shared" si="7"/>
        <v>Good</v>
      </c>
    </row>
    <row r="211" spans="1:24" ht="47.25" x14ac:dyDescent="0.25">
      <c r="A211" t="s">
        <v>1035</v>
      </c>
      <c r="B211">
        <v>2013</v>
      </c>
      <c r="C211" t="s">
        <v>1021</v>
      </c>
      <c r="D211" t="s">
        <v>568</v>
      </c>
      <c r="E211" s="5" t="s">
        <v>1022</v>
      </c>
      <c r="F211" s="6" t="s">
        <v>46</v>
      </c>
      <c r="G211">
        <v>62</v>
      </c>
      <c r="H211">
        <v>125000</v>
      </c>
      <c r="J211" t="s">
        <v>1023</v>
      </c>
      <c r="L211">
        <v>54</v>
      </c>
      <c r="M211">
        <v>18</v>
      </c>
      <c r="O211">
        <v>8.1999999999999993</v>
      </c>
      <c r="P211">
        <v>60438751</v>
      </c>
      <c r="R211">
        <f>IF(ROWS($Q$10:Q211)&lt;=$Q$9,INDEX($P$2:$P$501,_xlfn.AGGREGATE(15,3,($E$2:$E$501=$R$9)/($E$2:$E$501=$R$9)*(ROW($E$2:$E$501)-ROW($E$1)),ROWS($Q$10:Q211))),"")</f>
        <v>100189501</v>
      </c>
      <c r="W211" t="str">
        <f t="shared" si="6"/>
        <v>Low Budget</v>
      </c>
      <c r="X211" t="str">
        <f t="shared" si="7"/>
        <v>Average</v>
      </c>
    </row>
    <row r="212" spans="1:24" x14ac:dyDescent="0.25">
      <c r="A212" t="s">
        <v>1035</v>
      </c>
      <c r="B212">
        <v>2013</v>
      </c>
      <c r="C212" t="s">
        <v>65</v>
      </c>
      <c r="D212" t="s">
        <v>22</v>
      </c>
      <c r="E212" t="s">
        <v>15</v>
      </c>
      <c r="F212" t="s">
        <v>46</v>
      </c>
      <c r="G212">
        <v>94</v>
      </c>
      <c r="H212">
        <v>13000000</v>
      </c>
      <c r="I212">
        <v>51872378</v>
      </c>
      <c r="J212" t="s">
        <v>347</v>
      </c>
      <c r="K212" t="s">
        <v>284</v>
      </c>
      <c r="L212">
        <v>23000</v>
      </c>
      <c r="M212">
        <v>88241</v>
      </c>
      <c r="N212">
        <v>285</v>
      </c>
      <c r="O212">
        <v>6.7</v>
      </c>
      <c r="P212">
        <v>51872378</v>
      </c>
      <c r="R212">
        <f>IF(ROWS($Q$10:Q212)&lt;=$Q$9,INDEX($P$2:$P$501,_xlfn.AGGREGATE(15,3,($E$2:$E$501=$R$9)/($E$2:$E$501=$R$9)*(ROW($E$2:$E$501)-ROW($E$1)),ROWS($Q$10:Q212))),"")</f>
        <v>60438751</v>
      </c>
      <c r="W212" t="str">
        <f t="shared" si="6"/>
        <v>High Budget</v>
      </c>
      <c r="X212" t="str">
        <f t="shared" si="7"/>
        <v>Good</v>
      </c>
    </row>
    <row r="213" spans="1:24" x14ac:dyDescent="0.25">
      <c r="A213" t="s">
        <v>1036</v>
      </c>
      <c r="B213">
        <v>2013</v>
      </c>
      <c r="C213" t="s">
        <v>72</v>
      </c>
      <c r="D213" t="s">
        <v>22</v>
      </c>
      <c r="E213" t="s">
        <v>15</v>
      </c>
      <c r="F213" t="s">
        <v>46</v>
      </c>
      <c r="G213">
        <v>99</v>
      </c>
      <c r="H213">
        <v>250000</v>
      </c>
      <c r="I213">
        <v>49494</v>
      </c>
      <c r="J213" t="s">
        <v>134</v>
      </c>
      <c r="K213" t="s">
        <v>878</v>
      </c>
      <c r="L213">
        <v>0</v>
      </c>
      <c r="M213">
        <v>8511</v>
      </c>
      <c r="N213">
        <v>162</v>
      </c>
      <c r="O213">
        <v>3.9</v>
      </c>
      <c r="P213">
        <v>49494</v>
      </c>
      <c r="R213">
        <f>IF(ROWS($Q$10:Q213)&lt;=$Q$9,INDEX($P$2:$P$501,_xlfn.AGGREGATE(15,3,($E$2:$E$501=$R$9)/($E$2:$E$501=$R$9)*(ROW($E$2:$E$501)-ROW($E$1)),ROWS($Q$10:Q213))),"")</f>
        <v>23393765</v>
      </c>
      <c r="W213" t="str">
        <f t="shared" si="6"/>
        <v>Low Budget</v>
      </c>
      <c r="X213" t="str">
        <f t="shared" si="7"/>
        <v>Average</v>
      </c>
    </row>
    <row r="214" spans="1:24" x14ac:dyDescent="0.25">
      <c r="A214" t="s">
        <v>1037</v>
      </c>
      <c r="B214">
        <v>2013</v>
      </c>
      <c r="C214" t="s">
        <v>31</v>
      </c>
      <c r="D214" t="s">
        <v>22</v>
      </c>
      <c r="E214" t="s">
        <v>43</v>
      </c>
      <c r="F214" t="s">
        <v>32</v>
      </c>
      <c r="G214">
        <v>100</v>
      </c>
      <c r="H214">
        <v>59500000</v>
      </c>
      <c r="I214">
        <v>2209479</v>
      </c>
      <c r="J214" t="s">
        <v>1024</v>
      </c>
      <c r="K214" t="s">
        <v>1025</v>
      </c>
      <c r="L214">
        <v>962</v>
      </c>
      <c r="M214">
        <v>844</v>
      </c>
      <c r="N214">
        <v>9</v>
      </c>
      <c r="O214">
        <v>5.8</v>
      </c>
      <c r="P214">
        <v>2209479</v>
      </c>
      <c r="R214">
        <f>IF(ROWS($Q$10:Q214)&lt;=$Q$9,INDEX($P$2:$P$501,_xlfn.AGGREGATE(15,3,($E$2:$E$501=$R$9)/($E$2:$E$501=$R$9)*(ROW($E$2:$E$501)-ROW($E$1)),ROWS($Q$10:Q214))),"")</f>
        <v>60438751</v>
      </c>
      <c r="W214" t="str">
        <f t="shared" si="6"/>
        <v>High Budget</v>
      </c>
      <c r="X214" t="str">
        <f t="shared" si="7"/>
        <v>Average</v>
      </c>
    </row>
    <row r="215" spans="1:24" x14ac:dyDescent="0.25">
      <c r="A215" t="s">
        <v>1039</v>
      </c>
      <c r="B215">
        <v>2013</v>
      </c>
      <c r="C215" t="s">
        <v>45</v>
      </c>
      <c r="D215" t="s">
        <v>22</v>
      </c>
      <c r="E215" t="s">
        <v>15</v>
      </c>
      <c r="F215" t="s">
        <v>46</v>
      </c>
      <c r="G215">
        <v>112</v>
      </c>
      <c r="H215">
        <v>20000000</v>
      </c>
      <c r="I215">
        <v>137387272</v>
      </c>
      <c r="J215" t="s">
        <v>494</v>
      </c>
      <c r="K215" t="s">
        <v>852</v>
      </c>
      <c r="L215">
        <v>131000</v>
      </c>
      <c r="M215">
        <v>300110</v>
      </c>
      <c r="N215">
        <v>511</v>
      </c>
      <c r="O215">
        <v>7.5</v>
      </c>
      <c r="P215">
        <v>137387272</v>
      </c>
      <c r="R215">
        <f>IF(ROWS($Q$10:Q215)&lt;=$Q$9,INDEX($P$2:$P$501,_xlfn.AGGREGATE(15,3,($E$2:$E$501=$R$9)/($E$2:$E$501=$R$9)*(ROW($E$2:$E$501)-ROW($E$1)),ROWS($Q$10:Q215))),"")</f>
        <v>201148159</v>
      </c>
      <c r="W215" t="str">
        <f t="shared" si="6"/>
        <v>High Budget</v>
      </c>
      <c r="X215" t="str">
        <f t="shared" si="7"/>
        <v>Good</v>
      </c>
    </row>
    <row r="216" spans="1:24" x14ac:dyDescent="0.25">
      <c r="A216" t="s">
        <v>1040</v>
      </c>
      <c r="B216">
        <v>2013</v>
      </c>
      <c r="C216" t="s">
        <v>71</v>
      </c>
      <c r="D216" t="s">
        <v>22</v>
      </c>
      <c r="E216" t="s">
        <v>15</v>
      </c>
      <c r="F216" t="s">
        <v>46</v>
      </c>
      <c r="G216">
        <v>138</v>
      </c>
      <c r="H216">
        <v>25000000</v>
      </c>
      <c r="I216">
        <v>16969390</v>
      </c>
      <c r="J216" t="s">
        <v>106</v>
      </c>
      <c r="K216" t="s">
        <v>539</v>
      </c>
      <c r="L216">
        <v>24000</v>
      </c>
      <c r="M216">
        <v>80861</v>
      </c>
      <c r="N216">
        <v>336</v>
      </c>
      <c r="O216">
        <v>5.3</v>
      </c>
      <c r="P216">
        <v>16969390</v>
      </c>
      <c r="R216">
        <f>IF(ROWS($Q$10:Q216)&lt;=$Q$9,INDEX($P$2:$P$501,_xlfn.AGGREGATE(15,3,($E$2:$E$501=$R$9)/($E$2:$E$501=$R$9)*(ROW($E$2:$E$501)-ROW($E$1)),ROWS($Q$10:Q216))),"")</f>
        <v>60438751</v>
      </c>
      <c r="W216" t="str">
        <f t="shared" si="6"/>
        <v>High Budget</v>
      </c>
      <c r="X216" t="str">
        <f t="shared" si="7"/>
        <v>Average</v>
      </c>
    </row>
    <row r="217" spans="1:24" x14ac:dyDescent="0.25">
      <c r="A217" t="s">
        <v>563</v>
      </c>
      <c r="B217">
        <v>2013</v>
      </c>
      <c r="C217" t="s">
        <v>275</v>
      </c>
      <c r="D217" t="s">
        <v>22</v>
      </c>
      <c r="E217" t="s">
        <v>15</v>
      </c>
      <c r="F217" t="s">
        <v>32</v>
      </c>
      <c r="G217">
        <v>98</v>
      </c>
      <c r="H217">
        <v>135000000</v>
      </c>
      <c r="I217">
        <v>187165546</v>
      </c>
      <c r="J217" t="s">
        <v>605</v>
      </c>
      <c r="K217" t="s">
        <v>364</v>
      </c>
      <c r="L217">
        <v>28000</v>
      </c>
      <c r="M217">
        <v>150618</v>
      </c>
      <c r="N217">
        <v>257</v>
      </c>
      <c r="O217">
        <v>7.3</v>
      </c>
      <c r="P217">
        <v>187165546</v>
      </c>
      <c r="R217">
        <f>IF(ROWS($Q$10:Q217)&lt;=$Q$9,INDEX($P$2:$P$501,_xlfn.AGGREGATE(15,3,($E$2:$E$501=$R$9)/($E$2:$E$501=$R$9)*(ROW($E$2:$E$501)-ROW($E$1)),ROWS($Q$10:Q217))),"")</f>
        <v>60438751</v>
      </c>
      <c r="W217" t="str">
        <f t="shared" si="6"/>
        <v>High Budget</v>
      </c>
      <c r="X217" t="str">
        <f t="shared" si="7"/>
        <v>Good</v>
      </c>
    </row>
    <row r="218" spans="1:24" x14ac:dyDescent="0.25">
      <c r="A218" t="s">
        <v>1042</v>
      </c>
      <c r="B218">
        <v>2013</v>
      </c>
      <c r="C218" t="s">
        <v>71</v>
      </c>
      <c r="D218" t="s">
        <v>22</v>
      </c>
      <c r="E218" t="s">
        <v>113</v>
      </c>
      <c r="F218" t="s">
        <v>16</v>
      </c>
      <c r="G218">
        <v>83</v>
      </c>
      <c r="H218">
        <v>596096050</v>
      </c>
      <c r="J218" t="s">
        <v>1026</v>
      </c>
      <c r="K218" t="s">
        <v>1027</v>
      </c>
      <c r="L218">
        <v>1000</v>
      </c>
      <c r="M218">
        <v>3885</v>
      </c>
      <c r="N218">
        <v>73</v>
      </c>
      <c r="O218">
        <v>6.7</v>
      </c>
      <c r="P218">
        <v>60438751</v>
      </c>
      <c r="R218">
        <f>IF(ROWS($Q$10:Q218)&lt;=$Q$9,INDEX($P$2:$P$501,_xlfn.AGGREGATE(15,3,($E$2:$E$501=$R$9)/($E$2:$E$501=$R$9)*(ROW($E$2:$E$501)-ROW($E$1)),ROWS($Q$10:Q218))),"")</f>
        <v>46875468</v>
      </c>
      <c r="W218" t="str">
        <f t="shared" si="6"/>
        <v>High Budget</v>
      </c>
      <c r="X218" t="str">
        <f t="shared" si="7"/>
        <v>Average</v>
      </c>
    </row>
    <row r="219" spans="1:24" x14ac:dyDescent="0.25">
      <c r="A219" t="s">
        <v>1043</v>
      </c>
      <c r="B219">
        <v>2013</v>
      </c>
      <c r="C219" t="s">
        <v>72</v>
      </c>
      <c r="D219" t="s">
        <v>22</v>
      </c>
      <c r="E219" t="s">
        <v>43</v>
      </c>
      <c r="F219" t="s">
        <v>60</v>
      </c>
      <c r="G219">
        <v>116</v>
      </c>
      <c r="H219">
        <v>6500000</v>
      </c>
      <c r="I219">
        <v>2268296</v>
      </c>
      <c r="J219" t="s">
        <v>694</v>
      </c>
      <c r="K219" t="s">
        <v>429</v>
      </c>
      <c r="L219">
        <v>12000</v>
      </c>
      <c r="M219">
        <v>41856</v>
      </c>
      <c r="N219">
        <v>200</v>
      </c>
      <c r="O219">
        <v>6.9</v>
      </c>
      <c r="P219">
        <v>2268296</v>
      </c>
      <c r="R219">
        <f>IF(ROWS($Q$10:Q219)&lt;=$Q$9,INDEX($P$2:$P$501,_xlfn.AGGREGATE(15,3,($E$2:$E$501=$R$9)/($E$2:$E$501=$R$9)*(ROW($E$2:$E$501)-ROW($E$1)),ROWS($Q$10:Q219))),"")</f>
        <v>27736779</v>
      </c>
      <c r="W219" t="str">
        <f t="shared" si="6"/>
        <v>High Budget</v>
      </c>
      <c r="X219" t="str">
        <f t="shared" si="7"/>
        <v>Average</v>
      </c>
    </row>
    <row r="220" spans="1:24" x14ac:dyDescent="0.25">
      <c r="A220" t="s">
        <v>1044</v>
      </c>
      <c r="B220">
        <v>2013</v>
      </c>
      <c r="C220" t="s">
        <v>373</v>
      </c>
      <c r="D220" t="s">
        <v>22</v>
      </c>
      <c r="E220" t="s">
        <v>15</v>
      </c>
      <c r="F220" t="s">
        <v>46</v>
      </c>
      <c r="G220">
        <v>128</v>
      </c>
      <c r="H220">
        <v>28000000</v>
      </c>
      <c r="I220">
        <v>3254172</v>
      </c>
      <c r="J220" t="s">
        <v>341</v>
      </c>
      <c r="K220" t="s">
        <v>572</v>
      </c>
      <c r="L220">
        <v>11000</v>
      </c>
      <c r="M220">
        <v>29282</v>
      </c>
      <c r="N220">
        <v>224</v>
      </c>
      <c r="O220">
        <v>6.2</v>
      </c>
      <c r="P220">
        <v>3254172</v>
      </c>
      <c r="R220">
        <f>IF(ROWS($Q$10:Q220)&lt;=$Q$9,INDEX($P$2:$P$501,_xlfn.AGGREGATE(15,3,($E$2:$E$501=$R$9)/($E$2:$E$501=$R$9)*(ROW($E$2:$E$501)-ROW($E$1)),ROWS($Q$10:Q220))),"")</f>
        <v>52418902</v>
      </c>
      <c r="W220" t="str">
        <f t="shared" si="6"/>
        <v>High Budget</v>
      </c>
      <c r="X220" t="str">
        <f t="shared" si="7"/>
        <v>Average</v>
      </c>
    </row>
    <row r="221" spans="1:24" x14ac:dyDescent="0.25">
      <c r="A221" t="s">
        <v>1046</v>
      </c>
      <c r="B221">
        <v>2013</v>
      </c>
      <c r="C221" t="s">
        <v>198</v>
      </c>
      <c r="D221" t="s">
        <v>22</v>
      </c>
      <c r="E221" t="s">
        <v>15</v>
      </c>
      <c r="F221" t="s">
        <v>46</v>
      </c>
      <c r="G221">
        <v>105</v>
      </c>
      <c r="H221">
        <v>27220000</v>
      </c>
      <c r="J221" t="s">
        <v>1028</v>
      </c>
      <c r="K221" t="s">
        <v>157</v>
      </c>
      <c r="L221">
        <v>11000</v>
      </c>
      <c r="M221">
        <v>43879</v>
      </c>
      <c r="N221">
        <v>120</v>
      </c>
      <c r="O221">
        <v>6.4</v>
      </c>
      <c r="P221">
        <v>60438751</v>
      </c>
      <c r="R221">
        <f>IF(ROWS($Q$10:Q221)&lt;=$Q$9,INDEX($P$2:$P$501,_xlfn.AGGREGATE(15,3,($E$2:$E$501=$R$9)/($E$2:$E$501=$R$9)*(ROW($E$2:$E$501)-ROW($E$1)),ROWS($Q$10:Q221))),"")</f>
        <v>44988180</v>
      </c>
      <c r="W221" t="str">
        <f t="shared" si="6"/>
        <v>High Budget</v>
      </c>
      <c r="X221" t="str">
        <f t="shared" si="7"/>
        <v>Average</v>
      </c>
    </row>
    <row r="222" spans="1:24" x14ac:dyDescent="0.25">
      <c r="A222" t="s">
        <v>1047</v>
      </c>
      <c r="B222">
        <v>2013</v>
      </c>
      <c r="C222" t="s">
        <v>42</v>
      </c>
      <c r="D222" t="s">
        <v>83</v>
      </c>
      <c r="E222" t="s">
        <v>472</v>
      </c>
      <c r="F222" s="4" t="s">
        <v>46</v>
      </c>
      <c r="G222">
        <v>120</v>
      </c>
      <c r="H222">
        <v>4000000</v>
      </c>
      <c r="J222" t="s">
        <v>1029</v>
      </c>
      <c r="K222" t="s">
        <v>491</v>
      </c>
      <c r="L222">
        <v>282</v>
      </c>
      <c r="M222">
        <v>2488</v>
      </c>
      <c r="N222">
        <v>8</v>
      </c>
      <c r="O222">
        <v>7.5</v>
      </c>
      <c r="P222">
        <v>60438751</v>
      </c>
      <c r="R222">
        <f>IF(ROWS($Q$10:Q222)&lt;=$Q$9,INDEX($P$2:$P$501,_xlfn.AGGREGATE(15,3,($E$2:$E$501=$R$9)/($E$2:$E$501=$R$9)*(ROW($E$2:$E$501)-ROW($E$1)),ROWS($Q$10:Q222))),"")</f>
        <v>186354</v>
      </c>
      <c r="W222" t="str">
        <f t="shared" si="6"/>
        <v>High Budget</v>
      </c>
      <c r="X222" t="str">
        <f t="shared" si="7"/>
        <v>Average</v>
      </c>
    </row>
    <row r="223" spans="1:24" x14ac:dyDescent="0.25">
      <c r="A223" t="s">
        <v>1048</v>
      </c>
      <c r="B223">
        <v>2013</v>
      </c>
      <c r="C223" t="s">
        <v>1031</v>
      </c>
      <c r="D223" t="s">
        <v>381</v>
      </c>
      <c r="E223" t="s">
        <v>254</v>
      </c>
      <c r="F223" t="s">
        <v>60</v>
      </c>
      <c r="G223">
        <v>122</v>
      </c>
      <c r="H223">
        <v>38600000</v>
      </c>
      <c r="I223">
        <v>6594136</v>
      </c>
      <c r="J223" t="s">
        <v>477</v>
      </c>
      <c r="K223" t="s">
        <v>441</v>
      </c>
      <c r="L223">
        <v>13000</v>
      </c>
      <c r="M223">
        <v>24557</v>
      </c>
      <c r="N223">
        <v>273</v>
      </c>
      <c r="O223">
        <v>6.5</v>
      </c>
      <c r="P223">
        <v>6594136</v>
      </c>
      <c r="R223">
        <f>IF(ROWS($Q$10:Q223)&lt;=$Q$9,INDEX($P$2:$P$501,_xlfn.AGGREGATE(15,3,($E$2:$E$501=$R$9)/($E$2:$E$501=$R$9)*(ROW($E$2:$E$501)-ROW($E$1)),ROWS($Q$10:Q223))),"")</f>
        <v>161029270</v>
      </c>
      <c r="W223" t="str">
        <f t="shared" si="6"/>
        <v>High Budget</v>
      </c>
      <c r="X223" t="str">
        <f t="shared" si="7"/>
        <v>Average</v>
      </c>
    </row>
    <row r="224" spans="1:24" x14ac:dyDescent="0.25">
      <c r="A224" t="s">
        <v>1049</v>
      </c>
      <c r="B224">
        <v>2013</v>
      </c>
      <c r="C224" t="s">
        <v>33</v>
      </c>
      <c r="D224" t="s">
        <v>53</v>
      </c>
      <c r="E224" t="s">
        <v>54</v>
      </c>
      <c r="F224" t="s">
        <v>16</v>
      </c>
      <c r="G224">
        <v>172</v>
      </c>
      <c r="H224">
        <v>9200000</v>
      </c>
      <c r="I224">
        <v>2835886</v>
      </c>
      <c r="J224" t="s">
        <v>1033</v>
      </c>
      <c r="K224" t="s">
        <v>1034</v>
      </c>
      <c r="L224">
        <v>29000</v>
      </c>
      <c r="M224">
        <v>55516</v>
      </c>
      <c r="N224">
        <v>280</v>
      </c>
      <c r="O224">
        <v>7.7</v>
      </c>
      <c r="P224">
        <v>2835886</v>
      </c>
      <c r="R224">
        <f>IF(ROWS($Q$10:Q224)&lt;=$Q$9,INDEX($P$2:$P$501,_xlfn.AGGREGATE(15,3,($E$2:$E$501=$R$9)/($E$2:$E$501=$R$9)*(ROW($E$2:$E$501)-ROW($E$1)),ROWS($Q$10:Q224))),"")</f>
        <v>60438751</v>
      </c>
      <c r="W224" t="str">
        <f t="shared" si="6"/>
        <v>High Budget</v>
      </c>
      <c r="X224" t="str">
        <f t="shared" si="7"/>
        <v>Good</v>
      </c>
    </row>
    <row r="225" spans="1:24" x14ac:dyDescent="0.25">
      <c r="A225" t="s">
        <v>1050</v>
      </c>
      <c r="B225">
        <v>2013</v>
      </c>
      <c r="C225" t="s">
        <v>35</v>
      </c>
      <c r="D225" t="s">
        <v>22</v>
      </c>
      <c r="E225" t="s">
        <v>107</v>
      </c>
      <c r="F225" t="s">
        <v>60</v>
      </c>
      <c r="G225">
        <v>143</v>
      </c>
      <c r="H225">
        <v>105000000</v>
      </c>
      <c r="I225">
        <v>144812796</v>
      </c>
      <c r="J225" t="s">
        <v>291</v>
      </c>
      <c r="K225" t="s">
        <v>244</v>
      </c>
      <c r="L225">
        <v>115000</v>
      </c>
      <c r="M225">
        <v>362912</v>
      </c>
      <c r="N225">
        <v>490</v>
      </c>
      <c r="O225">
        <v>7.3</v>
      </c>
      <c r="P225">
        <v>144812796</v>
      </c>
      <c r="R225">
        <f>IF(ROWS($Q$10:Q225)&lt;=$Q$9,INDEX($P$2:$P$501,_xlfn.AGGREGATE(15,3,($E$2:$E$501=$R$9)/($E$2:$E$501=$R$9)*(ROW($E$2:$E$501)-ROW($E$1)),ROWS($Q$10:Q225))),"")</f>
        <v>60438751</v>
      </c>
      <c r="W225" t="str">
        <f t="shared" si="6"/>
        <v>High Budget</v>
      </c>
      <c r="X225" t="str">
        <f t="shared" si="7"/>
        <v>Good</v>
      </c>
    </row>
    <row r="226" spans="1:24" x14ac:dyDescent="0.25">
      <c r="A226" t="s">
        <v>1051</v>
      </c>
      <c r="B226">
        <v>2013</v>
      </c>
      <c r="C226" t="s">
        <v>35</v>
      </c>
      <c r="D226" t="s">
        <v>22</v>
      </c>
      <c r="E226" t="s">
        <v>107</v>
      </c>
      <c r="F226" t="s">
        <v>60</v>
      </c>
      <c r="G226">
        <v>143</v>
      </c>
      <c r="H226">
        <v>105000000</v>
      </c>
      <c r="I226">
        <v>144812796</v>
      </c>
      <c r="J226" t="s">
        <v>291</v>
      </c>
      <c r="K226" t="s">
        <v>244</v>
      </c>
      <c r="L226">
        <v>115000</v>
      </c>
      <c r="M226">
        <v>362933</v>
      </c>
      <c r="N226">
        <v>490</v>
      </c>
      <c r="O226">
        <v>7.3</v>
      </c>
      <c r="P226">
        <v>144812796</v>
      </c>
      <c r="R226">
        <f>IF(ROWS($Q$10:Q226)&lt;=$Q$9,INDEX($P$2:$P$501,_xlfn.AGGREGATE(15,3,($E$2:$E$501=$R$9)/($E$2:$E$501=$R$9)*(ROW($E$2:$E$501)-ROW($E$1)),ROWS($Q$10:Q226))),"")</f>
        <v>81257500</v>
      </c>
      <c r="W226" t="str">
        <f t="shared" si="6"/>
        <v>High Budget</v>
      </c>
      <c r="X226" t="str">
        <f t="shared" si="7"/>
        <v>Good</v>
      </c>
    </row>
    <row r="227" spans="1:24" x14ac:dyDescent="0.25">
      <c r="A227" t="s">
        <v>1052</v>
      </c>
      <c r="B227">
        <v>2013</v>
      </c>
      <c r="C227" t="s">
        <v>194</v>
      </c>
      <c r="D227" t="s">
        <v>22</v>
      </c>
      <c r="E227" t="s">
        <v>15</v>
      </c>
      <c r="F227" t="s">
        <v>46</v>
      </c>
      <c r="G227">
        <v>100</v>
      </c>
      <c r="H227">
        <v>6000000</v>
      </c>
      <c r="I227">
        <v>7186670</v>
      </c>
      <c r="J227" t="s">
        <v>521</v>
      </c>
      <c r="K227" t="s">
        <v>420</v>
      </c>
      <c r="L227">
        <v>12000</v>
      </c>
      <c r="M227">
        <v>21468</v>
      </c>
      <c r="N227">
        <v>285</v>
      </c>
      <c r="O227">
        <v>5.4</v>
      </c>
      <c r="P227">
        <v>7186670</v>
      </c>
      <c r="R227">
        <f>IF(ROWS($Q$10:Q227)&lt;=$Q$9,INDEX($P$2:$P$501,_xlfn.AGGREGATE(15,3,($E$2:$E$501=$R$9)/($E$2:$E$501=$R$9)*(ROW($E$2:$E$501)-ROW($E$1)),ROWS($Q$10:Q227))),"")</f>
        <v>60438751</v>
      </c>
      <c r="W227" t="str">
        <f t="shared" si="6"/>
        <v>High Budget</v>
      </c>
      <c r="X227" t="str">
        <f t="shared" si="7"/>
        <v>Average</v>
      </c>
    </row>
    <row r="228" spans="1:24" x14ac:dyDescent="0.25">
      <c r="A228" t="s">
        <v>1053</v>
      </c>
      <c r="B228">
        <v>2013</v>
      </c>
      <c r="C228" t="s">
        <v>418</v>
      </c>
      <c r="D228" t="s">
        <v>22</v>
      </c>
      <c r="E228" t="s">
        <v>15</v>
      </c>
      <c r="F228" t="s">
        <v>46</v>
      </c>
      <c r="G228">
        <v>101</v>
      </c>
      <c r="H228">
        <v>9000000</v>
      </c>
      <c r="J228" t="s">
        <v>1038</v>
      </c>
      <c r="K228" t="s">
        <v>813</v>
      </c>
      <c r="L228">
        <v>0</v>
      </c>
      <c r="M228">
        <v>13167</v>
      </c>
      <c r="N228">
        <v>79</v>
      </c>
      <c r="O228">
        <v>5.3</v>
      </c>
      <c r="P228">
        <v>60438751</v>
      </c>
      <c r="R228">
        <f>IF(ROWS($Q$10:Q228)&lt;=$Q$9,INDEX($P$2:$P$501,_xlfn.AGGREGATE(15,3,($E$2:$E$501=$R$9)/($E$2:$E$501=$R$9)*(ROW($E$2:$E$501)-ROW($E$1)),ROWS($Q$10:Q228))),"")</f>
        <v>89732035</v>
      </c>
      <c r="W228" t="str">
        <f t="shared" si="6"/>
        <v>High Budget</v>
      </c>
      <c r="X228" t="str">
        <f t="shared" si="7"/>
        <v>Average</v>
      </c>
    </row>
    <row r="229" spans="1:24" x14ac:dyDescent="0.25">
      <c r="A229" t="s">
        <v>1054</v>
      </c>
      <c r="B229">
        <v>2013</v>
      </c>
      <c r="C229" t="s">
        <v>151</v>
      </c>
      <c r="D229" t="s">
        <v>22</v>
      </c>
      <c r="E229" t="s">
        <v>15</v>
      </c>
      <c r="F229" t="s">
        <v>46</v>
      </c>
      <c r="G229">
        <v>123</v>
      </c>
      <c r="H229">
        <v>43000000</v>
      </c>
      <c r="I229">
        <v>159578352</v>
      </c>
      <c r="J229" t="s">
        <v>566</v>
      </c>
      <c r="K229" t="s">
        <v>243</v>
      </c>
      <c r="L229">
        <v>24000</v>
      </c>
      <c r="M229">
        <v>133177</v>
      </c>
      <c r="N229">
        <v>270</v>
      </c>
      <c r="O229">
        <v>6.6</v>
      </c>
      <c r="P229">
        <v>159578352</v>
      </c>
      <c r="R229">
        <f>IF(ROWS($Q$10:Q229)&lt;=$Q$9,INDEX($P$2:$P$501,_xlfn.AGGREGATE(15,3,($E$2:$E$501=$R$9)/($E$2:$E$501=$R$9)*(ROW($E$2:$E$501)-ROW($E$1)),ROWS($Q$10:Q229))),"")</f>
        <v>42478175</v>
      </c>
      <c r="W229" t="str">
        <f t="shared" si="6"/>
        <v>High Budget</v>
      </c>
      <c r="X229" t="str">
        <f t="shared" si="7"/>
        <v>Good</v>
      </c>
    </row>
    <row r="230" spans="1:24" x14ac:dyDescent="0.25">
      <c r="A230" t="s">
        <v>1055</v>
      </c>
      <c r="B230">
        <v>2013</v>
      </c>
      <c r="C230" t="s">
        <v>136</v>
      </c>
      <c r="D230" t="s">
        <v>22</v>
      </c>
      <c r="E230" t="s">
        <v>15</v>
      </c>
      <c r="F230" t="s">
        <v>60</v>
      </c>
      <c r="G230">
        <v>186</v>
      </c>
      <c r="H230">
        <v>225000000</v>
      </c>
      <c r="I230">
        <v>258355354</v>
      </c>
      <c r="J230" t="s">
        <v>247</v>
      </c>
      <c r="K230" t="s">
        <v>919</v>
      </c>
      <c r="L230">
        <v>83000</v>
      </c>
      <c r="M230">
        <v>483540</v>
      </c>
      <c r="N230">
        <v>509</v>
      </c>
      <c r="O230">
        <v>7.9</v>
      </c>
      <c r="P230">
        <v>258355354</v>
      </c>
      <c r="R230">
        <f>IF(ROWS($Q$10:Q230)&lt;=$Q$9,INDEX($P$2:$P$501,_xlfn.AGGREGATE(15,3,($E$2:$E$501=$R$9)/($E$2:$E$501=$R$9)*(ROW($E$2:$E$501)-ROW($E$1)),ROWS($Q$10:Q230))),"")</f>
        <v>70235322</v>
      </c>
      <c r="W230" t="str">
        <f t="shared" si="6"/>
        <v>High Budget</v>
      </c>
      <c r="X230" t="str">
        <f t="shared" si="7"/>
        <v>Good</v>
      </c>
    </row>
    <row r="231" spans="1:24" x14ac:dyDescent="0.25">
      <c r="A231" t="s">
        <v>1056</v>
      </c>
      <c r="B231">
        <v>2013</v>
      </c>
      <c r="C231" t="s">
        <v>328</v>
      </c>
      <c r="D231" t="s">
        <v>22</v>
      </c>
      <c r="E231" t="s">
        <v>15</v>
      </c>
      <c r="F231" t="s">
        <v>60</v>
      </c>
      <c r="G231">
        <v>125</v>
      </c>
      <c r="H231">
        <v>40000000</v>
      </c>
      <c r="I231">
        <v>26616999</v>
      </c>
      <c r="J231" t="s">
        <v>316</v>
      </c>
      <c r="K231" t="s">
        <v>1041</v>
      </c>
      <c r="L231">
        <v>43000</v>
      </c>
      <c r="M231">
        <v>92461</v>
      </c>
      <c r="N231">
        <v>298</v>
      </c>
      <c r="O231">
        <v>5.9</v>
      </c>
      <c r="P231">
        <v>26616999</v>
      </c>
      <c r="R231">
        <f>IF(ROWS($Q$10:Q231)&lt;=$Q$9,INDEX($P$2:$P$501,_xlfn.AGGREGATE(15,3,($E$2:$E$501=$R$9)/($E$2:$E$501=$R$9)*(ROW($E$2:$E$501)-ROW($E$1)),ROWS($Q$10:Q231))),"")</f>
        <v>35385560</v>
      </c>
      <c r="W231" t="str">
        <f t="shared" si="6"/>
        <v>High Budget</v>
      </c>
      <c r="X231" t="str">
        <f t="shared" si="7"/>
        <v>Average</v>
      </c>
    </row>
    <row r="232" spans="1:24" x14ac:dyDescent="0.25">
      <c r="A232" t="s">
        <v>1058</v>
      </c>
      <c r="B232">
        <v>2013</v>
      </c>
      <c r="C232" t="s">
        <v>235</v>
      </c>
      <c r="D232" t="s">
        <v>22</v>
      </c>
      <c r="E232" t="s">
        <v>15</v>
      </c>
      <c r="F232" t="s">
        <v>60</v>
      </c>
      <c r="G232">
        <v>146</v>
      </c>
      <c r="H232">
        <v>130000000</v>
      </c>
      <c r="I232">
        <v>424645577</v>
      </c>
      <c r="J232" t="s">
        <v>581</v>
      </c>
      <c r="K232" t="s">
        <v>612</v>
      </c>
      <c r="L232">
        <v>82000</v>
      </c>
      <c r="M232">
        <v>498397</v>
      </c>
      <c r="N232">
        <v>502</v>
      </c>
      <c r="O232">
        <v>7.6</v>
      </c>
      <c r="P232">
        <v>424645577</v>
      </c>
      <c r="R232">
        <f>IF(ROWS($Q$10:Q232)&lt;=$Q$9,INDEX($P$2:$P$501,_xlfn.AGGREGATE(15,3,($E$2:$E$501=$R$9)/($E$2:$E$501=$R$9)*(ROW($E$2:$E$501)-ROW($E$1)),ROWS($Q$10:Q232))),"")</f>
        <v>60438751</v>
      </c>
      <c r="W232" t="str">
        <f t="shared" si="6"/>
        <v>High Budget</v>
      </c>
      <c r="X232" t="str">
        <f t="shared" si="7"/>
        <v>Good</v>
      </c>
    </row>
    <row r="233" spans="1:24" x14ac:dyDescent="0.25">
      <c r="A233" t="s">
        <v>1059</v>
      </c>
      <c r="B233">
        <v>2013</v>
      </c>
      <c r="C233" t="s">
        <v>35</v>
      </c>
      <c r="D233" t="s">
        <v>22</v>
      </c>
      <c r="E233" t="s">
        <v>15</v>
      </c>
      <c r="F233" t="s">
        <v>46</v>
      </c>
      <c r="G233">
        <v>120</v>
      </c>
      <c r="H233">
        <v>16000000</v>
      </c>
      <c r="I233">
        <v>1984743</v>
      </c>
      <c r="J233" t="s">
        <v>398</v>
      </c>
      <c r="K233" t="s">
        <v>468</v>
      </c>
      <c r="L233">
        <v>0</v>
      </c>
      <c r="M233">
        <v>20616</v>
      </c>
      <c r="N233">
        <v>230</v>
      </c>
      <c r="O233">
        <v>6.6</v>
      </c>
      <c r="P233">
        <v>1984743</v>
      </c>
      <c r="R233">
        <f>IF(ROWS($Q$10:Q233)&lt;=$Q$9,INDEX($P$2:$P$501,_xlfn.AGGREGATE(15,3,($E$2:$E$501=$R$9)/($E$2:$E$501=$R$9)*(ROW($E$2:$E$501)-ROW($E$1)),ROWS($Q$10:Q233))),"")</f>
        <v>1477002</v>
      </c>
      <c r="W233" t="str">
        <f t="shared" si="6"/>
        <v>High Budget</v>
      </c>
      <c r="X233" t="str">
        <f t="shared" si="7"/>
        <v>Average</v>
      </c>
    </row>
    <row r="234" spans="1:24" x14ac:dyDescent="0.25">
      <c r="A234" t="s">
        <v>1060</v>
      </c>
      <c r="B234">
        <v>2013</v>
      </c>
      <c r="C234" t="s">
        <v>55</v>
      </c>
      <c r="D234" t="s">
        <v>22</v>
      </c>
      <c r="E234" t="s">
        <v>15</v>
      </c>
      <c r="F234" t="s">
        <v>60</v>
      </c>
      <c r="G234">
        <v>100</v>
      </c>
      <c r="H234">
        <v>30000000</v>
      </c>
      <c r="I234">
        <v>22525921</v>
      </c>
      <c r="J234" t="s">
        <v>1045</v>
      </c>
      <c r="K234" t="s">
        <v>227</v>
      </c>
      <c r="L234">
        <v>13000</v>
      </c>
      <c r="M234">
        <v>60596</v>
      </c>
      <c r="N234">
        <v>260</v>
      </c>
      <c r="O234">
        <v>5.9</v>
      </c>
      <c r="P234">
        <v>22525921</v>
      </c>
      <c r="R234">
        <f>IF(ROWS($Q$10:Q234)&lt;=$Q$9,INDEX($P$2:$P$501,_xlfn.AGGREGATE(15,3,($E$2:$E$501=$R$9)/($E$2:$E$501=$R$9)*(ROW($E$2:$E$501)-ROW($E$1)),ROWS($Q$10:Q234))),"")</f>
        <v>34017854</v>
      </c>
      <c r="W234" t="str">
        <f t="shared" si="6"/>
        <v>High Budget</v>
      </c>
      <c r="X234" t="str">
        <f t="shared" si="7"/>
        <v>Average</v>
      </c>
    </row>
    <row r="235" spans="1:24" x14ac:dyDescent="0.25">
      <c r="A235" t="s">
        <v>1061</v>
      </c>
      <c r="B235">
        <v>2013</v>
      </c>
      <c r="C235" t="s">
        <v>55</v>
      </c>
      <c r="D235" t="s">
        <v>22</v>
      </c>
      <c r="E235" t="s">
        <v>15</v>
      </c>
      <c r="F235" t="s">
        <v>60</v>
      </c>
      <c r="G235">
        <v>125</v>
      </c>
      <c r="H235">
        <v>58000000</v>
      </c>
      <c r="I235">
        <v>44665963</v>
      </c>
      <c r="J235" t="s">
        <v>433</v>
      </c>
      <c r="K235" t="s">
        <v>591</v>
      </c>
      <c r="L235">
        <v>22000</v>
      </c>
      <c r="M235">
        <v>159931</v>
      </c>
      <c r="N235">
        <v>246</v>
      </c>
      <c r="O235">
        <v>6.3</v>
      </c>
      <c r="P235">
        <v>44665963</v>
      </c>
      <c r="R235">
        <f>IF(ROWS($Q$10:Q235)&lt;=$Q$9,INDEX($P$2:$P$501,_xlfn.AGGREGATE(15,3,($E$2:$E$501=$R$9)/($E$2:$E$501=$R$9)*(ROW($E$2:$E$501)-ROW($E$1)),ROWS($Q$10:Q235))),"")</f>
        <v>22757819</v>
      </c>
      <c r="W235" t="str">
        <f t="shared" si="6"/>
        <v>High Budget</v>
      </c>
      <c r="X235" t="str">
        <f t="shared" si="7"/>
        <v>Average</v>
      </c>
    </row>
    <row r="236" spans="1:24" x14ac:dyDescent="0.25">
      <c r="A236" t="s">
        <v>1063</v>
      </c>
      <c r="B236">
        <v>2013</v>
      </c>
      <c r="C236" t="s">
        <v>30</v>
      </c>
      <c r="D236" t="s">
        <v>22</v>
      </c>
      <c r="E236" t="s">
        <v>15</v>
      </c>
      <c r="F236" t="s">
        <v>60</v>
      </c>
      <c r="G236">
        <v>103</v>
      </c>
      <c r="H236">
        <v>5000000</v>
      </c>
      <c r="I236">
        <v>21501098</v>
      </c>
      <c r="J236" t="s">
        <v>589</v>
      </c>
      <c r="K236" t="s">
        <v>461</v>
      </c>
      <c r="L236">
        <v>22000</v>
      </c>
      <c r="M236">
        <v>115813</v>
      </c>
      <c r="N236">
        <v>276</v>
      </c>
      <c r="O236">
        <v>7.4</v>
      </c>
      <c r="P236">
        <v>21501098</v>
      </c>
      <c r="R236">
        <f>IF(ROWS($Q$10:Q236)&lt;=$Q$9,INDEX($P$2:$P$501,_xlfn.AGGREGATE(15,3,($E$2:$E$501=$R$9)/($E$2:$E$501=$R$9)*(ROW($E$2:$E$501)-ROW($E$1)),ROWS($Q$10:Q236))),"")</f>
        <v>43771291</v>
      </c>
      <c r="W236" t="str">
        <f t="shared" si="6"/>
        <v>High Budget</v>
      </c>
      <c r="X236" t="str">
        <f t="shared" si="7"/>
        <v>Good</v>
      </c>
    </row>
    <row r="237" spans="1:24" x14ac:dyDescent="0.25">
      <c r="A237" t="s">
        <v>1064</v>
      </c>
      <c r="B237">
        <v>2013</v>
      </c>
      <c r="C237" t="s">
        <v>548</v>
      </c>
      <c r="D237" t="s">
        <v>22</v>
      </c>
      <c r="E237" t="s">
        <v>15</v>
      </c>
      <c r="F237" t="s">
        <v>46</v>
      </c>
      <c r="G237">
        <v>240</v>
      </c>
      <c r="H237">
        <v>100000000</v>
      </c>
      <c r="I237">
        <v>116866727</v>
      </c>
      <c r="J237" t="s">
        <v>89</v>
      </c>
      <c r="K237" t="s">
        <v>244</v>
      </c>
      <c r="L237">
        <v>138000</v>
      </c>
      <c r="M237">
        <v>780588</v>
      </c>
      <c r="N237">
        <v>606</v>
      </c>
      <c r="O237">
        <v>8.1999999999999993</v>
      </c>
      <c r="P237">
        <v>116866727</v>
      </c>
      <c r="R237">
        <f>IF(ROWS($Q$10:Q237)&lt;=$Q$9,INDEX($P$2:$P$501,_xlfn.AGGREGATE(15,3,($E$2:$E$501=$R$9)/($E$2:$E$501=$R$9)*(ROW($E$2:$E$501)-ROW($E$1)),ROWS($Q$10:Q237))),"")</f>
        <v>43771291</v>
      </c>
      <c r="W237" t="str">
        <f t="shared" si="6"/>
        <v>High Budget</v>
      </c>
      <c r="X237" t="str">
        <f t="shared" si="7"/>
        <v>Good</v>
      </c>
    </row>
    <row r="238" spans="1:24" x14ac:dyDescent="0.25">
      <c r="A238" t="s">
        <v>1065</v>
      </c>
      <c r="B238">
        <v>2013</v>
      </c>
      <c r="C238" t="s">
        <v>102</v>
      </c>
      <c r="D238" t="s">
        <v>22</v>
      </c>
      <c r="E238" t="s">
        <v>15</v>
      </c>
      <c r="F238" t="s">
        <v>60</v>
      </c>
      <c r="G238">
        <v>138</v>
      </c>
      <c r="H238">
        <v>120000000</v>
      </c>
      <c r="I238">
        <v>132550960</v>
      </c>
      <c r="J238" t="s">
        <v>311</v>
      </c>
      <c r="K238" t="s">
        <v>403</v>
      </c>
      <c r="L238">
        <v>68000</v>
      </c>
      <c r="M238">
        <v>328067</v>
      </c>
      <c r="N238">
        <v>440</v>
      </c>
      <c r="O238">
        <v>6.7</v>
      </c>
      <c r="P238">
        <v>132550960</v>
      </c>
      <c r="R238">
        <f>IF(ROWS($Q$10:Q238)&lt;=$Q$9,INDEX($P$2:$P$501,_xlfn.AGGREGATE(15,3,($E$2:$E$501=$R$9)/($E$2:$E$501=$R$9)*(ROW($E$2:$E$501)-ROW($E$1)),ROWS($Q$10:Q238))),"")</f>
        <v>123070338</v>
      </c>
      <c r="W238" t="str">
        <f t="shared" si="6"/>
        <v>High Budget</v>
      </c>
      <c r="X238" t="str">
        <f t="shared" si="7"/>
        <v>Good</v>
      </c>
    </row>
    <row r="239" spans="1:24" x14ac:dyDescent="0.25">
      <c r="A239" t="s">
        <v>1066</v>
      </c>
      <c r="B239">
        <v>2013</v>
      </c>
      <c r="C239" t="s">
        <v>145</v>
      </c>
      <c r="D239" t="s">
        <v>22</v>
      </c>
      <c r="E239" t="s">
        <v>43</v>
      </c>
      <c r="F239" t="s">
        <v>46</v>
      </c>
      <c r="G239">
        <v>109</v>
      </c>
      <c r="H239">
        <v>20000000</v>
      </c>
      <c r="I239">
        <v>26003149</v>
      </c>
      <c r="J239" t="s">
        <v>497</v>
      </c>
      <c r="K239" t="s">
        <v>556</v>
      </c>
      <c r="L239">
        <v>49000</v>
      </c>
      <c r="M239">
        <v>185587</v>
      </c>
      <c r="N239">
        <v>427</v>
      </c>
      <c r="O239">
        <v>7</v>
      </c>
      <c r="P239">
        <v>26003149</v>
      </c>
      <c r="R239">
        <f>IF(ROWS($Q$10:Q239)&lt;=$Q$9,INDEX($P$2:$P$501,_xlfn.AGGREGATE(15,3,($E$2:$E$501=$R$9)/($E$2:$E$501=$R$9)*(ROW($E$2:$E$501)-ROW($E$1)),ROWS($Q$10:Q239))),"")</f>
        <v>10640645</v>
      </c>
      <c r="W239" t="str">
        <f t="shared" si="6"/>
        <v>High Budget</v>
      </c>
      <c r="X239" t="str">
        <f t="shared" si="7"/>
        <v>Good</v>
      </c>
    </row>
    <row r="240" spans="1:24" x14ac:dyDescent="0.25">
      <c r="A240" t="s">
        <v>1067</v>
      </c>
      <c r="B240">
        <v>2013</v>
      </c>
      <c r="C240" t="s">
        <v>1062</v>
      </c>
      <c r="D240" t="s">
        <v>22</v>
      </c>
      <c r="E240" t="s">
        <v>56</v>
      </c>
      <c r="F240" t="s">
        <v>32</v>
      </c>
      <c r="G240">
        <v>105</v>
      </c>
      <c r="H240">
        <v>33000000</v>
      </c>
      <c r="I240">
        <v>99462</v>
      </c>
      <c r="J240" t="s">
        <v>306</v>
      </c>
      <c r="K240" t="s">
        <v>368</v>
      </c>
      <c r="L240">
        <v>5000</v>
      </c>
      <c r="M240">
        <v>11347</v>
      </c>
      <c r="N240">
        <v>122</v>
      </c>
      <c r="O240">
        <v>7.1</v>
      </c>
      <c r="P240">
        <v>99462</v>
      </c>
      <c r="R240">
        <f>IF(ROWS($Q$10:Q240)&lt;=$Q$9,INDEX($P$2:$P$501,_xlfn.AGGREGATE(15,3,($E$2:$E$501=$R$9)/($E$2:$E$501=$R$9)*(ROW($E$2:$E$501)-ROW($E$1)),ROWS($Q$10:Q240))),"")</f>
        <v>54116191</v>
      </c>
      <c r="W240" t="str">
        <f t="shared" si="6"/>
        <v>High Budget</v>
      </c>
      <c r="X240" t="str">
        <f t="shared" si="7"/>
        <v>Average</v>
      </c>
    </row>
    <row r="241" spans="1:24" x14ac:dyDescent="0.25">
      <c r="A241" t="s">
        <v>1070</v>
      </c>
      <c r="B241">
        <v>2013</v>
      </c>
      <c r="C241" t="s">
        <v>17</v>
      </c>
      <c r="D241" t="s">
        <v>22</v>
      </c>
      <c r="E241" t="s">
        <v>15</v>
      </c>
      <c r="F241" t="s">
        <v>16</v>
      </c>
      <c r="G241">
        <v>88</v>
      </c>
      <c r="H241">
        <v>9686000</v>
      </c>
      <c r="I241">
        <v>79043</v>
      </c>
      <c r="J241" t="s">
        <v>1068</v>
      </c>
      <c r="K241" t="s">
        <v>450</v>
      </c>
      <c r="L241">
        <v>358</v>
      </c>
      <c r="M241">
        <v>85</v>
      </c>
      <c r="O241">
        <v>6.3</v>
      </c>
      <c r="P241">
        <v>79043</v>
      </c>
      <c r="R241">
        <f>IF(ROWS($Q$10:Q241)&lt;=$Q$9,INDEX($P$2:$P$501,_xlfn.AGGREGATE(15,3,($E$2:$E$501=$R$9)/($E$2:$E$501=$R$9)*(ROW($E$2:$E$501)-ROW($E$1)),ROWS($Q$10:Q241))),"")</f>
        <v>60438751</v>
      </c>
      <c r="W241" t="str">
        <f t="shared" si="6"/>
        <v>High Budget</v>
      </c>
      <c r="X241" t="str">
        <f t="shared" si="7"/>
        <v>Average</v>
      </c>
    </row>
    <row r="242" spans="1:24" x14ac:dyDescent="0.25">
      <c r="A242" t="s">
        <v>1071</v>
      </c>
      <c r="B242">
        <v>2013</v>
      </c>
      <c r="C242" t="s">
        <v>190</v>
      </c>
      <c r="D242" t="s">
        <v>22</v>
      </c>
      <c r="E242" t="s">
        <v>15</v>
      </c>
      <c r="F242" t="s">
        <v>46</v>
      </c>
      <c r="G242">
        <v>118</v>
      </c>
      <c r="H242">
        <v>37000000</v>
      </c>
      <c r="I242">
        <v>150368971</v>
      </c>
      <c r="J242" t="s">
        <v>484</v>
      </c>
      <c r="K242" t="s">
        <v>1069</v>
      </c>
      <c r="L242">
        <v>35000</v>
      </c>
      <c r="M242">
        <v>316671</v>
      </c>
      <c r="N242">
        <v>289</v>
      </c>
      <c r="O242">
        <v>7</v>
      </c>
      <c r="P242">
        <v>150368971</v>
      </c>
      <c r="R242">
        <f>IF(ROWS($Q$10:Q242)&lt;=$Q$9,INDEX($P$2:$P$501,_xlfn.AGGREGATE(15,3,($E$2:$E$501=$R$9)/($E$2:$E$501=$R$9)*(ROW($E$2:$E$501)-ROW($E$1)),ROWS($Q$10:Q242))),"")</f>
        <v>281666058</v>
      </c>
      <c r="W242" t="str">
        <f t="shared" si="6"/>
        <v>High Budget</v>
      </c>
      <c r="X242" t="str">
        <f t="shared" si="7"/>
        <v>Good</v>
      </c>
    </row>
    <row r="243" spans="1:24" x14ac:dyDescent="0.25">
      <c r="A243" t="s">
        <v>1082</v>
      </c>
      <c r="B243">
        <v>2014</v>
      </c>
      <c r="C243" t="s">
        <v>80</v>
      </c>
      <c r="D243" t="s">
        <v>22</v>
      </c>
      <c r="E243" t="s">
        <v>56</v>
      </c>
      <c r="F243" t="s">
        <v>60</v>
      </c>
      <c r="G243">
        <v>100</v>
      </c>
      <c r="H243">
        <v>28000000</v>
      </c>
      <c r="I243">
        <v>20285518</v>
      </c>
      <c r="J243" t="s">
        <v>1072</v>
      </c>
      <c r="K243" t="s">
        <v>346</v>
      </c>
      <c r="L243">
        <v>0</v>
      </c>
      <c r="M243">
        <v>32103</v>
      </c>
      <c r="N243">
        <v>177</v>
      </c>
      <c r="O243">
        <v>5.7</v>
      </c>
      <c r="P243">
        <v>20285518</v>
      </c>
      <c r="R243">
        <f>IF(ROWS($Q$10:Q243)&lt;=$Q$9,INDEX($P$2:$P$501,_xlfn.AGGREGATE(15,3,($E$2:$E$501=$R$9)/($E$2:$E$501=$R$9)*(ROW($E$2:$E$501)-ROW($E$1)),ROWS($Q$10:Q243))),"")</f>
        <v>75274748</v>
      </c>
      <c r="W243" t="str">
        <f t="shared" si="6"/>
        <v>High Budget</v>
      </c>
      <c r="X243" t="str">
        <f t="shared" si="7"/>
        <v>Average</v>
      </c>
    </row>
    <row r="244" spans="1:24" x14ac:dyDescent="0.25">
      <c r="A244" t="s">
        <v>1083</v>
      </c>
      <c r="B244">
        <v>2014</v>
      </c>
      <c r="C244" t="s">
        <v>197</v>
      </c>
      <c r="D244" t="s">
        <v>22</v>
      </c>
      <c r="E244" t="s">
        <v>15</v>
      </c>
      <c r="F244" s="4" t="s">
        <v>60</v>
      </c>
      <c r="G244">
        <v>78</v>
      </c>
      <c r="H244">
        <v>180000</v>
      </c>
      <c r="J244" t="s">
        <v>1073</v>
      </c>
      <c r="K244" t="s">
        <v>1074</v>
      </c>
      <c r="L244">
        <v>88</v>
      </c>
      <c r="M244">
        <v>27</v>
      </c>
      <c r="O244">
        <v>8.6999999999999993</v>
      </c>
      <c r="P244">
        <v>60438751</v>
      </c>
      <c r="R244">
        <f>IF(ROWS($Q$10:Q244)&lt;=$Q$9,INDEX($P$2:$P$501,_xlfn.AGGREGATE(15,3,($E$2:$E$501=$R$9)/($E$2:$E$501=$R$9)*(ROW($E$2:$E$501)-ROW($E$1)),ROWS($Q$10:Q244))),"")</f>
        <v>27356090</v>
      </c>
      <c r="W244" t="str">
        <f t="shared" si="6"/>
        <v>Low Budget</v>
      </c>
      <c r="X244" t="str">
        <f t="shared" si="7"/>
        <v>Average</v>
      </c>
    </row>
    <row r="245" spans="1:24" x14ac:dyDescent="0.25">
      <c r="A245" t="s">
        <v>1084</v>
      </c>
      <c r="B245">
        <v>2014</v>
      </c>
      <c r="C245" t="s">
        <v>73</v>
      </c>
      <c r="D245" t="s">
        <v>22</v>
      </c>
      <c r="E245" t="s">
        <v>15</v>
      </c>
      <c r="F245" t="s">
        <v>60</v>
      </c>
      <c r="G245">
        <v>136</v>
      </c>
      <c r="H245">
        <v>170000000</v>
      </c>
      <c r="I245">
        <v>259746958</v>
      </c>
      <c r="J245" t="s">
        <v>458</v>
      </c>
      <c r="K245" t="s">
        <v>354</v>
      </c>
      <c r="L245">
        <v>55000</v>
      </c>
      <c r="M245">
        <v>496749</v>
      </c>
      <c r="N245">
        <v>576</v>
      </c>
      <c r="O245">
        <v>7.8</v>
      </c>
      <c r="P245">
        <v>259746958</v>
      </c>
      <c r="R245">
        <f>IF(ROWS($Q$10:Q245)&lt;=$Q$9,INDEX($P$2:$P$501,_xlfn.AGGREGATE(15,3,($E$2:$E$501=$R$9)/($E$2:$E$501=$R$9)*(ROW($E$2:$E$501)-ROW($E$1)),ROWS($Q$10:Q245))),"")</f>
        <v>25799043</v>
      </c>
      <c r="W245" t="str">
        <f t="shared" si="6"/>
        <v>High Budget</v>
      </c>
      <c r="X245" t="str">
        <f t="shared" si="7"/>
        <v>Good</v>
      </c>
    </row>
    <row r="246" spans="1:24" x14ac:dyDescent="0.25">
      <c r="A246" t="s">
        <v>1087</v>
      </c>
      <c r="B246">
        <v>2014</v>
      </c>
      <c r="C246" t="s">
        <v>30</v>
      </c>
      <c r="D246" t="s">
        <v>22</v>
      </c>
      <c r="E246" t="s">
        <v>496</v>
      </c>
      <c r="F246" t="s">
        <v>16</v>
      </c>
      <c r="G246">
        <v>112</v>
      </c>
      <c r="H246">
        <v>5000000</v>
      </c>
      <c r="J246" t="s">
        <v>1075</v>
      </c>
      <c r="K246" t="s">
        <v>1076</v>
      </c>
      <c r="L246">
        <v>0</v>
      </c>
      <c r="M246">
        <v>2841</v>
      </c>
      <c r="N246">
        <v>18</v>
      </c>
      <c r="O246">
        <v>7.1</v>
      </c>
      <c r="P246">
        <v>60438751</v>
      </c>
      <c r="R246">
        <f>IF(ROWS($Q$10:Q246)&lt;=$Q$9,INDEX($P$2:$P$501,_xlfn.AGGREGATE(15,3,($E$2:$E$501=$R$9)/($E$2:$E$501=$R$9)*(ROW($E$2:$E$501)-ROW($E$1)),ROWS($Q$10:Q246))),"")</f>
        <v>37432299</v>
      </c>
      <c r="W246" t="str">
        <f t="shared" si="6"/>
        <v>High Budget</v>
      </c>
      <c r="X246" t="str">
        <f t="shared" si="7"/>
        <v>Average</v>
      </c>
    </row>
    <row r="247" spans="1:24" x14ac:dyDescent="0.25">
      <c r="A247" t="s">
        <v>1088</v>
      </c>
      <c r="B247">
        <v>2014</v>
      </c>
      <c r="C247" t="s">
        <v>33</v>
      </c>
      <c r="D247" t="s">
        <v>381</v>
      </c>
      <c r="E247" t="s">
        <v>181</v>
      </c>
      <c r="F247" t="s">
        <v>60</v>
      </c>
      <c r="G247">
        <v>109</v>
      </c>
      <c r="H247">
        <v>6960000</v>
      </c>
      <c r="I247">
        <v>377420</v>
      </c>
      <c r="J247" t="s">
        <v>440</v>
      </c>
      <c r="K247" t="s">
        <v>478</v>
      </c>
      <c r="L247">
        <v>0</v>
      </c>
      <c r="M247">
        <v>2789</v>
      </c>
      <c r="N247">
        <v>85</v>
      </c>
      <c r="O247">
        <v>7.3</v>
      </c>
      <c r="P247">
        <v>377420</v>
      </c>
      <c r="R247">
        <f>IF(ROWS($Q$10:Q247)&lt;=$Q$9,INDEX($P$2:$P$501,_xlfn.AGGREGATE(15,3,($E$2:$E$501=$R$9)/($E$2:$E$501=$R$9)*(ROW($E$2:$E$501)-ROW($E$1)),ROWS($Q$10:Q247))),"")</f>
        <v>1711</v>
      </c>
      <c r="W247" t="str">
        <f t="shared" si="6"/>
        <v>High Budget</v>
      </c>
      <c r="X247" t="str">
        <f t="shared" si="7"/>
        <v>Average</v>
      </c>
    </row>
    <row r="248" spans="1:24" x14ac:dyDescent="0.25">
      <c r="A248" t="s">
        <v>1091</v>
      </c>
      <c r="B248">
        <v>2014</v>
      </c>
      <c r="C248" t="s">
        <v>365</v>
      </c>
      <c r="D248" t="s">
        <v>22</v>
      </c>
      <c r="E248" t="s">
        <v>15</v>
      </c>
      <c r="F248" s="4" t="s">
        <v>46</v>
      </c>
      <c r="G248">
        <v>123</v>
      </c>
      <c r="H248">
        <v>1420000</v>
      </c>
      <c r="J248" t="s">
        <v>168</v>
      </c>
      <c r="K248" t="s">
        <v>555</v>
      </c>
      <c r="L248">
        <v>447</v>
      </c>
      <c r="M248">
        <v>794</v>
      </c>
      <c r="N248">
        <v>46</v>
      </c>
      <c r="O248">
        <v>4.0999999999999996</v>
      </c>
      <c r="P248">
        <v>60438751</v>
      </c>
      <c r="R248">
        <f>IF(ROWS($Q$10:Q248)&lt;=$Q$9,INDEX($P$2:$P$501,_xlfn.AGGREGATE(15,3,($E$2:$E$501=$R$9)/($E$2:$E$501=$R$9)*(ROW($E$2:$E$501)-ROW($E$1)),ROWS($Q$10:Q248))),"")</f>
        <v>58879132</v>
      </c>
      <c r="W248" t="str">
        <f t="shared" si="6"/>
        <v>High Budget</v>
      </c>
      <c r="X248" t="str">
        <f t="shared" si="7"/>
        <v>Average</v>
      </c>
    </row>
    <row r="249" spans="1:24" x14ac:dyDescent="0.25">
      <c r="A249" t="s">
        <v>1093</v>
      </c>
      <c r="B249">
        <v>2014</v>
      </c>
      <c r="C249" t="s">
        <v>315</v>
      </c>
      <c r="D249" t="s">
        <v>22</v>
      </c>
      <c r="E249" t="s">
        <v>15</v>
      </c>
      <c r="F249" s="4" t="s">
        <v>46</v>
      </c>
      <c r="G249">
        <v>95</v>
      </c>
      <c r="H249">
        <v>75000</v>
      </c>
      <c r="J249" t="s">
        <v>1077</v>
      </c>
      <c r="K249" t="s">
        <v>139</v>
      </c>
      <c r="L249">
        <v>87</v>
      </c>
      <c r="M249">
        <v>34</v>
      </c>
      <c r="N249">
        <v>3</v>
      </c>
      <c r="O249">
        <v>5</v>
      </c>
      <c r="P249">
        <v>60438751</v>
      </c>
      <c r="R249">
        <f>IF(ROWS($Q$10:Q249)&lt;=$Q$9,INDEX($P$2:$P$501,_xlfn.AGGREGATE(15,3,($E$2:$E$501=$R$9)/($E$2:$E$501=$R$9)*(ROW($E$2:$E$501)-ROW($E$1)),ROWS($Q$10:Q249))),"")</f>
        <v>5773519</v>
      </c>
      <c r="W249" t="str">
        <f t="shared" si="6"/>
        <v>Low Budget</v>
      </c>
      <c r="X249" t="str">
        <f t="shared" si="7"/>
        <v>Average</v>
      </c>
    </row>
    <row r="250" spans="1:24" x14ac:dyDescent="0.25">
      <c r="A250" t="s">
        <v>1097</v>
      </c>
      <c r="B250">
        <v>2014</v>
      </c>
      <c r="C250" t="s">
        <v>327</v>
      </c>
      <c r="D250" t="s">
        <v>22</v>
      </c>
      <c r="E250" t="s">
        <v>15</v>
      </c>
      <c r="F250" t="s">
        <v>60</v>
      </c>
      <c r="G250">
        <v>130</v>
      </c>
      <c r="H250">
        <v>170000000</v>
      </c>
      <c r="I250">
        <v>208543795</v>
      </c>
      <c r="J250" t="s">
        <v>297</v>
      </c>
      <c r="K250" t="s">
        <v>221</v>
      </c>
      <c r="L250">
        <v>45000</v>
      </c>
      <c r="M250">
        <v>317542</v>
      </c>
      <c r="N250">
        <v>521</v>
      </c>
      <c r="O250">
        <v>7.6</v>
      </c>
      <c r="P250">
        <v>208543795</v>
      </c>
      <c r="R250">
        <f>IF(ROWS($Q$10:Q250)&lt;=$Q$9,INDEX($P$2:$P$501,_xlfn.AGGREGATE(15,3,($E$2:$E$501=$R$9)/($E$2:$E$501=$R$9)*(ROW($E$2:$E$501)-ROW($E$1)),ROWS($Q$10:Q250))),"")</f>
        <v>5773519</v>
      </c>
      <c r="W250" t="str">
        <f t="shared" si="6"/>
        <v>High Budget</v>
      </c>
      <c r="X250" t="str">
        <f t="shared" si="7"/>
        <v>Good</v>
      </c>
    </row>
    <row r="251" spans="1:24" x14ac:dyDescent="0.25">
      <c r="A251" t="s">
        <v>1098</v>
      </c>
      <c r="B251">
        <v>2014</v>
      </c>
      <c r="C251" t="s">
        <v>72</v>
      </c>
      <c r="D251" t="s">
        <v>22</v>
      </c>
      <c r="E251" t="s">
        <v>20</v>
      </c>
      <c r="F251" s="4" t="s">
        <v>46</v>
      </c>
      <c r="G251">
        <v>88</v>
      </c>
      <c r="H251">
        <v>3500000</v>
      </c>
      <c r="J251" t="s">
        <v>1078</v>
      </c>
      <c r="K251" t="s">
        <v>692</v>
      </c>
      <c r="L251">
        <v>570</v>
      </c>
      <c r="M251">
        <v>455</v>
      </c>
      <c r="N251">
        <v>9</v>
      </c>
      <c r="O251">
        <v>4.8</v>
      </c>
      <c r="P251">
        <v>60438751</v>
      </c>
      <c r="R251">
        <f>IF(ROWS($Q$10:Q251)&lt;=$Q$9,INDEX($P$2:$P$501,_xlfn.AGGREGATE(15,3,($E$2:$E$501=$R$9)/($E$2:$E$501=$R$9)*(ROW($E$2:$E$501)-ROW($E$1)),ROWS($Q$10:Q251))),"")</f>
        <v>5773519</v>
      </c>
      <c r="W251" t="str">
        <f t="shared" si="6"/>
        <v>High Budget</v>
      </c>
      <c r="X251" t="str">
        <f t="shared" si="7"/>
        <v>Average</v>
      </c>
    </row>
    <row r="252" spans="1:24" x14ac:dyDescent="0.25">
      <c r="A252" t="s">
        <v>1101</v>
      </c>
      <c r="B252">
        <v>2014</v>
      </c>
      <c r="C252" t="s">
        <v>45</v>
      </c>
      <c r="D252" t="s">
        <v>22</v>
      </c>
      <c r="E252" t="s">
        <v>15</v>
      </c>
      <c r="F252" t="s">
        <v>46</v>
      </c>
      <c r="G252">
        <v>118</v>
      </c>
      <c r="H252">
        <v>30000000</v>
      </c>
      <c r="I252">
        <v>30523568</v>
      </c>
      <c r="J252" t="s">
        <v>528</v>
      </c>
      <c r="K252" t="s">
        <v>676</v>
      </c>
      <c r="L252">
        <v>18000</v>
      </c>
      <c r="M252">
        <v>54447</v>
      </c>
      <c r="N252">
        <v>242</v>
      </c>
      <c r="O252">
        <v>6.2</v>
      </c>
      <c r="P252">
        <v>30523568</v>
      </c>
      <c r="R252">
        <f>IF(ROWS($Q$10:Q252)&lt;=$Q$9,INDEX($P$2:$P$501,_xlfn.AGGREGATE(15,3,($E$2:$E$501=$R$9)/($E$2:$E$501=$R$9)*(ROW($E$2:$E$501)-ROW($E$1)),ROWS($Q$10:Q252))),"")</f>
        <v>60438751</v>
      </c>
      <c r="W252" t="str">
        <f t="shared" si="6"/>
        <v>High Budget</v>
      </c>
      <c r="X252" t="str">
        <f t="shared" si="7"/>
        <v>Average</v>
      </c>
    </row>
    <row r="253" spans="1:24" x14ac:dyDescent="0.25">
      <c r="A253" t="s">
        <v>1103</v>
      </c>
      <c r="B253">
        <v>2014</v>
      </c>
      <c r="C253" t="s">
        <v>119</v>
      </c>
      <c r="D253" t="s">
        <v>22</v>
      </c>
      <c r="E253" t="s">
        <v>43</v>
      </c>
      <c r="F253" t="s">
        <v>60</v>
      </c>
      <c r="G253">
        <v>104</v>
      </c>
      <c r="H253">
        <v>4000000</v>
      </c>
      <c r="I253">
        <v>143653</v>
      </c>
      <c r="J253" t="s">
        <v>1079</v>
      </c>
      <c r="K253" t="s">
        <v>793</v>
      </c>
      <c r="L253">
        <v>0</v>
      </c>
      <c r="M253">
        <v>1177</v>
      </c>
      <c r="N253">
        <v>31</v>
      </c>
      <c r="O253">
        <v>6</v>
      </c>
      <c r="P253">
        <v>143653</v>
      </c>
      <c r="R253">
        <f>IF(ROWS($Q$10:Q253)&lt;=$Q$9,INDEX($P$2:$P$501,_xlfn.AGGREGATE(15,3,($E$2:$E$501=$R$9)/($E$2:$E$501=$R$9)*(ROW($E$2:$E$501)-ROW($E$1)),ROWS($Q$10:Q253))),"")</f>
        <v>60438751</v>
      </c>
      <c r="W253" t="str">
        <f t="shared" si="6"/>
        <v>High Budget</v>
      </c>
      <c r="X253" t="str">
        <f t="shared" si="7"/>
        <v>Average</v>
      </c>
    </row>
    <row r="254" spans="1:24" x14ac:dyDescent="0.25">
      <c r="A254" t="s">
        <v>1107</v>
      </c>
      <c r="B254">
        <v>2014</v>
      </c>
      <c r="C254" t="s">
        <v>101</v>
      </c>
      <c r="D254" t="s">
        <v>22</v>
      </c>
      <c r="E254" t="s">
        <v>15</v>
      </c>
      <c r="F254" s="4" t="s">
        <v>46</v>
      </c>
      <c r="H254">
        <v>6968000</v>
      </c>
      <c r="J254" t="s">
        <v>669</v>
      </c>
      <c r="K254" t="s">
        <v>414</v>
      </c>
      <c r="L254">
        <v>1000</v>
      </c>
      <c r="M254">
        <v>3089</v>
      </c>
      <c r="N254">
        <v>4</v>
      </c>
      <c r="O254">
        <v>8.1</v>
      </c>
      <c r="P254">
        <v>60438751</v>
      </c>
      <c r="R254">
        <f>IF(ROWS($Q$10:Q254)&lt;=$Q$9,INDEX($P$2:$P$501,_xlfn.AGGREGATE(15,3,($E$2:$E$501=$R$9)/($E$2:$E$501=$R$9)*(ROW($E$2:$E$501)-ROW($E$1)),ROWS($Q$10:Q254))),"")</f>
        <v>60438751</v>
      </c>
      <c r="W254" t="str">
        <f t="shared" si="6"/>
        <v>High Budget</v>
      </c>
      <c r="X254" t="str">
        <f t="shared" si="7"/>
        <v>Average</v>
      </c>
    </row>
    <row r="255" spans="1:24" x14ac:dyDescent="0.25">
      <c r="A255" t="s">
        <v>1108</v>
      </c>
      <c r="B255">
        <v>2014</v>
      </c>
      <c r="C255" t="s">
        <v>67</v>
      </c>
      <c r="D255" t="s">
        <v>22</v>
      </c>
      <c r="E255" t="s">
        <v>15</v>
      </c>
      <c r="F255" t="s">
        <v>46</v>
      </c>
      <c r="G255">
        <v>89</v>
      </c>
      <c r="H255">
        <v>7000000</v>
      </c>
      <c r="I255">
        <v>15818967</v>
      </c>
      <c r="J255" t="s">
        <v>1081</v>
      </c>
      <c r="K255" t="s">
        <v>629</v>
      </c>
      <c r="L255">
        <v>0</v>
      </c>
      <c r="M255">
        <v>13913</v>
      </c>
      <c r="N255">
        <v>137</v>
      </c>
      <c r="O255">
        <v>4</v>
      </c>
      <c r="P255">
        <v>15818967</v>
      </c>
      <c r="R255">
        <f>IF(ROWS($Q$10:Q255)&lt;=$Q$9,INDEX($P$2:$P$501,_xlfn.AGGREGATE(15,3,($E$2:$E$501=$R$9)/($E$2:$E$501=$R$9)*(ROW($E$2:$E$501)-ROW($E$1)),ROWS($Q$10:Q255))),"")</f>
        <v>60438751</v>
      </c>
      <c r="W255" t="str">
        <f t="shared" si="6"/>
        <v>High Budget</v>
      </c>
      <c r="X255" t="str">
        <f t="shared" si="7"/>
        <v>Average</v>
      </c>
    </row>
    <row r="256" spans="1:24" x14ac:dyDescent="0.25">
      <c r="A256" t="s">
        <v>1109</v>
      </c>
      <c r="B256">
        <v>2014</v>
      </c>
      <c r="C256" t="s">
        <v>68</v>
      </c>
      <c r="D256" t="s">
        <v>22</v>
      </c>
      <c r="E256" t="s">
        <v>15</v>
      </c>
      <c r="F256" t="s">
        <v>60</v>
      </c>
      <c r="G256">
        <v>139</v>
      </c>
      <c r="H256">
        <v>85000000</v>
      </c>
      <c r="I256">
        <v>150832203</v>
      </c>
      <c r="J256" t="s">
        <v>444</v>
      </c>
      <c r="K256" t="s">
        <v>248</v>
      </c>
      <c r="L256">
        <v>49000</v>
      </c>
      <c r="M256">
        <v>341058</v>
      </c>
      <c r="N256">
        <v>459</v>
      </c>
      <c r="O256">
        <v>6.7</v>
      </c>
      <c r="P256">
        <v>150832203</v>
      </c>
      <c r="R256">
        <f>IF(ROWS($Q$10:Q256)&lt;=$Q$9,INDEX($P$2:$P$501,_xlfn.AGGREGATE(15,3,($E$2:$E$501=$R$9)/($E$2:$E$501=$R$9)*(ROW($E$2:$E$501)-ROW($E$1)),ROWS($Q$10:Q256))),"")</f>
        <v>71897215</v>
      </c>
      <c r="W256" t="str">
        <f t="shared" si="6"/>
        <v>High Budget</v>
      </c>
      <c r="X256" t="str">
        <f t="shared" si="7"/>
        <v>Good</v>
      </c>
    </row>
    <row r="257" spans="1:24" x14ac:dyDescent="0.25">
      <c r="A257" t="s">
        <v>1110</v>
      </c>
      <c r="B257">
        <v>2014</v>
      </c>
      <c r="C257" t="s">
        <v>36</v>
      </c>
      <c r="D257" t="s">
        <v>22</v>
      </c>
      <c r="E257" t="s">
        <v>15</v>
      </c>
      <c r="F257" t="s">
        <v>60</v>
      </c>
      <c r="G257">
        <v>84</v>
      </c>
      <c r="H257">
        <v>1000000</v>
      </c>
      <c r="J257" t="s">
        <v>917</v>
      </c>
      <c r="K257" t="s">
        <v>261</v>
      </c>
      <c r="L257">
        <v>54</v>
      </c>
      <c r="M257">
        <v>93</v>
      </c>
      <c r="N257">
        <v>1</v>
      </c>
      <c r="O257">
        <v>3.8</v>
      </c>
      <c r="P257">
        <v>60438751</v>
      </c>
      <c r="R257">
        <f>IF(ROWS($Q$10:Q257)&lt;=$Q$9,INDEX($P$2:$P$501,_xlfn.AGGREGATE(15,3,($E$2:$E$501=$R$9)/($E$2:$E$501=$R$9)*(ROW($E$2:$E$501)-ROW($E$1)),ROWS($Q$10:Q257))),"")</f>
        <v>52822418</v>
      </c>
      <c r="W257" t="str">
        <f t="shared" si="6"/>
        <v>Medium Budget</v>
      </c>
      <c r="X257" t="str">
        <f t="shared" si="7"/>
        <v>Average</v>
      </c>
    </row>
    <row r="258" spans="1:24" x14ac:dyDescent="0.25">
      <c r="A258" t="s">
        <v>1111</v>
      </c>
      <c r="B258">
        <v>2014</v>
      </c>
      <c r="C258" t="s">
        <v>31</v>
      </c>
      <c r="D258" t="s">
        <v>22</v>
      </c>
      <c r="E258" t="s">
        <v>15</v>
      </c>
      <c r="F258" t="s">
        <v>32</v>
      </c>
      <c r="G258">
        <v>107</v>
      </c>
      <c r="H258">
        <v>36000000</v>
      </c>
      <c r="I258">
        <v>42019483</v>
      </c>
      <c r="J258" t="s">
        <v>183</v>
      </c>
      <c r="K258" t="s">
        <v>193</v>
      </c>
      <c r="L258">
        <v>0</v>
      </c>
      <c r="M258">
        <v>6069</v>
      </c>
      <c r="N258">
        <v>54</v>
      </c>
      <c r="O258">
        <v>6.4</v>
      </c>
      <c r="P258">
        <v>42019483</v>
      </c>
      <c r="R258">
        <f>IF(ROWS($Q$10:Q258)&lt;=$Q$9,INDEX($P$2:$P$501,_xlfn.AGGREGATE(15,3,($E$2:$E$501=$R$9)/($E$2:$E$501=$R$9)*(ROW($E$2:$E$501)-ROW($E$1)),ROWS($Q$10:Q258))),"")</f>
        <v>60438751</v>
      </c>
      <c r="W258" t="str">
        <f t="shared" si="6"/>
        <v>High Budget</v>
      </c>
      <c r="X258" t="str">
        <f t="shared" si="7"/>
        <v>Average</v>
      </c>
    </row>
    <row r="259" spans="1:24" x14ac:dyDescent="0.25">
      <c r="A259" t="s">
        <v>1111</v>
      </c>
      <c r="B259">
        <v>2014</v>
      </c>
      <c r="C259" t="s">
        <v>1085</v>
      </c>
      <c r="D259" t="s">
        <v>22</v>
      </c>
      <c r="E259" t="s">
        <v>15</v>
      </c>
      <c r="F259" t="s">
        <v>60</v>
      </c>
      <c r="G259">
        <v>92</v>
      </c>
      <c r="H259">
        <v>70000000</v>
      </c>
      <c r="I259">
        <v>55942830</v>
      </c>
      <c r="J259" t="s">
        <v>1086</v>
      </c>
      <c r="K259" t="s">
        <v>561</v>
      </c>
      <c r="L259">
        <v>37000</v>
      </c>
      <c r="M259">
        <v>138582</v>
      </c>
      <c r="N259">
        <v>261</v>
      </c>
      <c r="O259">
        <v>6.3</v>
      </c>
      <c r="P259">
        <v>55942830</v>
      </c>
      <c r="R259">
        <f>IF(ROWS($Q$10:Q259)&lt;=$Q$9,INDEX($P$2:$P$501,_xlfn.AGGREGATE(15,3,($E$2:$E$501=$R$9)/($E$2:$E$501=$R$9)*(ROW($E$2:$E$501)-ROW($E$1)),ROWS($Q$10:Q259))),"")</f>
        <v>60438751</v>
      </c>
      <c r="W259" t="str">
        <f t="shared" ref="W259:W322" si="8">_xlfn.IFS(H259&gt;1000000,"High Budget",H259&gt;=500000,"Medium Budget",H259&lt;500000,"Low Budget")</f>
        <v>High Budget</v>
      </c>
      <c r="X259" t="str">
        <f t="shared" ref="X259:X322" si="9">IF(AND(L259&gt;15000,M259&gt;10000,O259&gt;6.5),"Good","Average")</f>
        <v>Average</v>
      </c>
    </row>
    <row r="260" spans="1:24" x14ac:dyDescent="0.25">
      <c r="A260" t="s">
        <v>1112</v>
      </c>
      <c r="B260">
        <v>2014</v>
      </c>
      <c r="C260" t="s">
        <v>47</v>
      </c>
      <c r="D260" t="s">
        <v>22</v>
      </c>
      <c r="E260" t="s">
        <v>15</v>
      </c>
      <c r="F260" t="s">
        <v>46</v>
      </c>
      <c r="G260">
        <v>110</v>
      </c>
      <c r="H260">
        <v>25000000</v>
      </c>
      <c r="I260">
        <v>28831145</v>
      </c>
      <c r="J260" t="s">
        <v>130</v>
      </c>
      <c r="K260" t="s">
        <v>385</v>
      </c>
      <c r="L260">
        <v>14000</v>
      </c>
      <c r="M260">
        <v>39357</v>
      </c>
      <c r="N260">
        <v>159</v>
      </c>
      <c r="O260">
        <v>6.8</v>
      </c>
      <c r="P260">
        <v>28831145</v>
      </c>
      <c r="R260">
        <f>IF(ROWS($Q$10:Q260)&lt;=$Q$9,INDEX($P$2:$P$501,_xlfn.AGGREGATE(15,3,($E$2:$E$501=$R$9)/($E$2:$E$501=$R$9)*(ROW($E$2:$E$501)-ROW($E$1)),ROWS($Q$10:Q260))),"")</f>
        <v>60438751</v>
      </c>
      <c r="W260" t="str">
        <f t="shared" si="8"/>
        <v>High Budget</v>
      </c>
      <c r="X260" t="str">
        <f t="shared" si="9"/>
        <v>Average</v>
      </c>
    </row>
    <row r="261" spans="1:24" x14ac:dyDescent="0.25">
      <c r="A261" t="s">
        <v>1113</v>
      </c>
      <c r="B261">
        <v>2014</v>
      </c>
      <c r="C261" t="s">
        <v>419</v>
      </c>
      <c r="D261" t="s">
        <v>22</v>
      </c>
      <c r="E261" t="s">
        <v>181</v>
      </c>
      <c r="F261" s="4" t="s">
        <v>16</v>
      </c>
      <c r="G261">
        <v>88</v>
      </c>
      <c r="H261">
        <v>40000000</v>
      </c>
      <c r="J261" t="s">
        <v>1089</v>
      </c>
      <c r="K261" t="s">
        <v>1090</v>
      </c>
      <c r="L261">
        <v>0</v>
      </c>
      <c r="M261">
        <v>2169</v>
      </c>
      <c r="N261">
        <v>4</v>
      </c>
      <c r="O261">
        <v>6.4</v>
      </c>
      <c r="P261">
        <v>60438751</v>
      </c>
      <c r="R261">
        <f>IF(ROWS($Q$10:Q261)&lt;=$Q$9,INDEX($P$2:$P$501,_xlfn.AGGREGATE(15,3,($E$2:$E$501=$R$9)/($E$2:$E$501=$R$9)*(ROW($E$2:$E$501)-ROW($E$1)),ROWS($Q$10:Q261))),"")</f>
        <v>407197282</v>
      </c>
      <c r="W261" t="str">
        <f t="shared" si="8"/>
        <v>High Budget</v>
      </c>
      <c r="X261" t="str">
        <f t="shared" si="9"/>
        <v>Average</v>
      </c>
    </row>
    <row r="262" spans="1:24" x14ac:dyDescent="0.25">
      <c r="A262" t="s">
        <v>1114</v>
      </c>
      <c r="B262">
        <v>2014</v>
      </c>
      <c r="C262" t="s">
        <v>151</v>
      </c>
      <c r="D262" t="s">
        <v>22</v>
      </c>
      <c r="E262" t="s">
        <v>113</v>
      </c>
      <c r="F262" t="s">
        <v>16</v>
      </c>
      <c r="G262">
        <v>92</v>
      </c>
      <c r="H262">
        <v>12000000</v>
      </c>
      <c r="J262" t="s">
        <v>413</v>
      </c>
      <c r="K262" t="s">
        <v>1092</v>
      </c>
      <c r="L262">
        <v>774</v>
      </c>
      <c r="M262">
        <v>3104</v>
      </c>
      <c r="N262">
        <v>30</v>
      </c>
      <c r="O262">
        <v>4.3</v>
      </c>
      <c r="P262">
        <v>60438751</v>
      </c>
      <c r="R262">
        <f>IF(ROWS($Q$10:Q262)&lt;=$Q$9,INDEX($P$2:$P$501,_xlfn.AGGREGATE(15,3,($E$2:$E$501=$R$9)/($E$2:$E$501=$R$9)*(ROW($E$2:$E$501)-ROW($E$1)),ROWS($Q$10:Q262))),"")</f>
        <v>126088877</v>
      </c>
      <c r="W262" t="str">
        <f t="shared" si="8"/>
        <v>High Budget</v>
      </c>
      <c r="X262" t="str">
        <f t="shared" si="9"/>
        <v>Average</v>
      </c>
    </row>
    <row r="263" spans="1:24" x14ac:dyDescent="0.25">
      <c r="A263" t="s">
        <v>1115</v>
      </c>
      <c r="B263">
        <v>2014</v>
      </c>
      <c r="C263" t="s">
        <v>1094</v>
      </c>
      <c r="D263" t="s">
        <v>22</v>
      </c>
      <c r="E263" t="s">
        <v>15</v>
      </c>
      <c r="F263" t="s">
        <v>32</v>
      </c>
      <c r="G263">
        <v>82</v>
      </c>
      <c r="H263">
        <v>20000</v>
      </c>
      <c r="J263" t="s">
        <v>1095</v>
      </c>
      <c r="K263" t="s">
        <v>1096</v>
      </c>
      <c r="L263">
        <v>178</v>
      </c>
      <c r="M263">
        <v>73</v>
      </c>
      <c r="N263">
        <v>2</v>
      </c>
      <c r="O263">
        <v>3.2</v>
      </c>
      <c r="P263">
        <v>60438751</v>
      </c>
      <c r="R263">
        <f>IF(ROWS($Q$10:Q263)&lt;=$Q$9,INDEX($P$2:$P$501,_xlfn.AGGREGATE(15,3,($E$2:$E$501=$R$9)/($E$2:$E$501=$R$9)*(ROW($E$2:$E$501)-ROW($E$1)),ROWS($Q$10:Q263))),"")</f>
        <v>60438751</v>
      </c>
      <c r="W263" t="str">
        <f t="shared" si="8"/>
        <v>Low Budget</v>
      </c>
      <c r="X263" t="str">
        <f t="shared" si="9"/>
        <v>Average</v>
      </c>
    </row>
    <row r="264" spans="1:24" x14ac:dyDescent="0.25">
      <c r="A264" t="s">
        <v>1116</v>
      </c>
      <c r="B264">
        <v>2014</v>
      </c>
      <c r="C264" t="s">
        <v>55</v>
      </c>
      <c r="D264" t="s">
        <v>22</v>
      </c>
      <c r="E264" t="s">
        <v>15</v>
      </c>
      <c r="F264" t="s">
        <v>60</v>
      </c>
      <c r="G264">
        <v>109</v>
      </c>
      <c r="H264">
        <v>35000000</v>
      </c>
      <c r="I264">
        <v>86208010</v>
      </c>
      <c r="J264" t="s">
        <v>287</v>
      </c>
      <c r="K264" t="s">
        <v>110</v>
      </c>
      <c r="L264">
        <v>55000</v>
      </c>
      <c r="M264">
        <v>97045</v>
      </c>
      <c r="N264">
        <v>218</v>
      </c>
      <c r="O264">
        <v>5.7</v>
      </c>
      <c r="P264">
        <v>86208010</v>
      </c>
      <c r="R264">
        <f>IF(ROWS($Q$10:Q264)&lt;=$Q$9,INDEX($P$2:$P$501,_xlfn.AGGREGATE(15,3,($E$2:$E$501=$R$9)/($E$2:$E$501=$R$9)*(ROW($E$2:$E$501)-ROW($E$1)),ROWS($Q$10:Q264))),"")</f>
        <v>363024263</v>
      </c>
      <c r="W264" t="str">
        <f t="shared" si="8"/>
        <v>High Budget</v>
      </c>
      <c r="X264" t="str">
        <f t="shared" si="9"/>
        <v>Average</v>
      </c>
    </row>
    <row r="265" spans="1:24" x14ac:dyDescent="0.25">
      <c r="A265" t="s">
        <v>1117</v>
      </c>
      <c r="B265">
        <v>2014</v>
      </c>
      <c r="C265" t="s">
        <v>753</v>
      </c>
      <c r="D265" t="s">
        <v>22</v>
      </c>
      <c r="E265" t="s">
        <v>15</v>
      </c>
      <c r="F265" t="s">
        <v>32</v>
      </c>
      <c r="G265">
        <v>98</v>
      </c>
      <c r="H265">
        <v>20000000</v>
      </c>
      <c r="J265" t="s">
        <v>1099</v>
      </c>
      <c r="K265" t="s">
        <v>1100</v>
      </c>
      <c r="L265">
        <v>70</v>
      </c>
      <c r="M265">
        <v>50</v>
      </c>
      <c r="N265">
        <v>2</v>
      </c>
      <c r="O265">
        <v>4.8</v>
      </c>
      <c r="P265">
        <v>60438751</v>
      </c>
      <c r="R265">
        <f>IF(ROWS($Q$10:Q265)&lt;=$Q$9,INDEX($P$2:$P$501,_xlfn.AGGREGATE(15,3,($E$2:$E$501=$R$9)/($E$2:$E$501=$R$9)*(ROW($E$2:$E$501)-ROW($E$1)),ROWS($Q$10:Q265))),"")</f>
        <v>35537564</v>
      </c>
      <c r="W265" t="str">
        <f t="shared" si="8"/>
        <v>High Budget</v>
      </c>
      <c r="X265" t="str">
        <f t="shared" si="9"/>
        <v>Average</v>
      </c>
    </row>
    <row r="266" spans="1:24" x14ac:dyDescent="0.25">
      <c r="A266" t="s">
        <v>1118</v>
      </c>
      <c r="B266">
        <v>2014</v>
      </c>
      <c r="C266" t="s">
        <v>72</v>
      </c>
      <c r="D266" t="s">
        <v>22</v>
      </c>
      <c r="E266" t="s">
        <v>1102</v>
      </c>
      <c r="F266" t="s">
        <v>46</v>
      </c>
      <c r="G266">
        <v>94</v>
      </c>
      <c r="H266">
        <v>5000000</v>
      </c>
      <c r="J266" t="s">
        <v>134</v>
      </c>
      <c r="K266" t="s">
        <v>157</v>
      </c>
      <c r="L266">
        <v>0</v>
      </c>
      <c r="M266">
        <v>6964</v>
      </c>
      <c r="N266">
        <v>64</v>
      </c>
      <c r="O266">
        <v>4.4000000000000004</v>
      </c>
      <c r="P266">
        <v>60438751</v>
      </c>
      <c r="R266">
        <f>IF(ROWS($Q$10:Q266)&lt;=$Q$9,INDEX($P$2:$P$501,_xlfn.AGGREGATE(15,3,($E$2:$E$501=$R$9)/($E$2:$E$501=$R$9)*(ROW($E$2:$E$501)-ROW($E$1)),ROWS($Q$10:Q266))),"")</f>
        <v>11675178</v>
      </c>
      <c r="W266" t="str">
        <f t="shared" si="8"/>
        <v>High Budget</v>
      </c>
      <c r="X266" t="str">
        <f t="shared" si="9"/>
        <v>Average</v>
      </c>
    </row>
    <row r="267" spans="1:24" x14ac:dyDescent="0.25">
      <c r="A267" t="s">
        <v>1119</v>
      </c>
      <c r="B267">
        <v>2014</v>
      </c>
      <c r="C267" t="s">
        <v>1104</v>
      </c>
      <c r="D267" t="s">
        <v>22</v>
      </c>
      <c r="E267" t="s">
        <v>15</v>
      </c>
      <c r="F267" t="s">
        <v>32</v>
      </c>
      <c r="G267">
        <v>91</v>
      </c>
      <c r="H267">
        <v>13000000</v>
      </c>
      <c r="I267">
        <v>38916903</v>
      </c>
      <c r="J267" t="s">
        <v>1105</v>
      </c>
      <c r="K267" t="s">
        <v>1106</v>
      </c>
      <c r="L267">
        <v>0</v>
      </c>
      <c r="M267">
        <v>15664</v>
      </c>
      <c r="N267">
        <v>112</v>
      </c>
      <c r="O267">
        <v>5.8</v>
      </c>
      <c r="P267">
        <v>38916903</v>
      </c>
      <c r="R267">
        <f>IF(ROWS($Q$10:Q267)&lt;=$Q$9,INDEX($P$2:$P$501,_xlfn.AGGREGATE(15,3,($E$2:$E$501=$R$9)/($E$2:$E$501=$R$9)*(ROW($E$2:$E$501)-ROW($E$1)),ROWS($Q$10:Q267))),"")</f>
        <v>60438751</v>
      </c>
      <c r="W267" t="str">
        <f t="shared" si="8"/>
        <v>High Budget</v>
      </c>
      <c r="X267" t="str">
        <f t="shared" si="9"/>
        <v>Average</v>
      </c>
    </row>
    <row r="268" spans="1:24" x14ac:dyDescent="0.25">
      <c r="A268" t="s">
        <v>1120</v>
      </c>
      <c r="B268">
        <v>2014</v>
      </c>
      <c r="C268" t="s">
        <v>73</v>
      </c>
      <c r="D268" t="s">
        <v>22</v>
      </c>
      <c r="E268" t="s">
        <v>15</v>
      </c>
      <c r="F268" t="s">
        <v>60</v>
      </c>
      <c r="G268">
        <v>113</v>
      </c>
      <c r="H268">
        <v>178000000</v>
      </c>
      <c r="I268">
        <v>100189501</v>
      </c>
      <c r="J268" t="s">
        <v>293</v>
      </c>
      <c r="K268" t="s">
        <v>143</v>
      </c>
      <c r="L268">
        <v>77000</v>
      </c>
      <c r="M268">
        <v>431620</v>
      </c>
      <c r="N268">
        <v>585</v>
      </c>
      <c r="O268">
        <v>7.9</v>
      </c>
      <c r="P268">
        <v>100189501</v>
      </c>
      <c r="R268">
        <f>IF(ROWS($Q$10:Q268)&lt;=$Q$9,INDEX($P$2:$P$501,_xlfn.AGGREGATE(15,3,($E$2:$E$501=$R$9)/($E$2:$E$501=$R$9)*(ROW($E$2:$E$501)-ROW($E$1)),ROWS($Q$10:Q268))),"")</f>
        <v>60438751</v>
      </c>
      <c r="W268" t="str">
        <f t="shared" si="8"/>
        <v>High Budget</v>
      </c>
      <c r="X268" t="str">
        <f t="shared" si="9"/>
        <v>Good</v>
      </c>
    </row>
    <row r="269" spans="1:24" x14ac:dyDescent="0.25">
      <c r="A269" t="s">
        <v>1121</v>
      </c>
      <c r="B269">
        <v>2014</v>
      </c>
      <c r="C269" t="s">
        <v>28</v>
      </c>
      <c r="D269" t="s">
        <v>22</v>
      </c>
      <c r="E269" t="s">
        <v>15</v>
      </c>
      <c r="F269" t="s">
        <v>60</v>
      </c>
      <c r="G269">
        <v>97</v>
      </c>
      <c r="H269">
        <v>10000000</v>
      </c>
      <c r="J269" t="s">
        <v>501</v>
      </c>
      <c r="K269" t="s">
        <v>422</v>
      </c>
      <c r="L269">
        <v>0</v>
      </c>
      <c r="M269">
        <v>2041</v>
      </c>
      <c r="N269">
        <v>59</v>
      </c>
      <c r="O269">
        <v>6.5</v>
      </c>
      <c r="P269">
        <v>60438751</v>
      </c>
      <c r="R269">
        <f>IF(ROWS($Q$10:Q269)&lt;=$Q$9,INDEX($P$2:$P$501,_xlfn.AGGREGATE(15,3,($E$2:$E$501=$R$9)/($E$2:$E$501=$R$9)*(ROW($E$2:$E$501)-ROW($E$1)),ROWS($Q$10:Q269))),"")</f>
        <v>20389967</v>
      </c>
      <c r="W269" t="str">
        <f t="shared" si="8"/>
        <v>High Budget</v>
      </c>
      <c r="X269" t="str">
        <f t="shared" si="9"/>
        <v>Average</v>
      </c>
    </row>
    <row r="270" spans="1:24" x14ac:dyDescent="0.25">
      <c r="A270" t="s">
        <v>1122</v>
      </c>
      <c r="B270">
        <v>2014</v>
      </c>
      <c r="C270" t="s">
        <v>35</v>
      </c>
      <c r="D270" t="s">
        <v>22</v>
      </c>
      <c r="E270" t="s">
        <v>15</v>
      </c>
      <c r="F270" t="s">
        <v>60</v>
      </c>
      <c r="G270">
        <v>104</v>
      </c>
      <c r="H270">
        <v>20000000</v>
      </c>
      <c r="I270">
        <v>23393765</v>
      </c>
      <c r="J270" t="s">
        <v>632</v>
      </c>
      <c r="K270" t="s">
        <v>540</v>
      </c>
      <c r="L270">
        <v>0</v>
      </c>
      <c r="M270">
        <v>31323</v>
      </c>
      <c r="N270">
        <v>98</v>
      </c>
      <c r="O270">
        <v>6.3</v>
      </c>
      <c r="P270">
        <v>23393765</v>
      </c>
      <c r="R270">
        <f>IF(ROWS($Q$10:Q270)&lt;=$Q$9,INDEX($P$2:$P$501,_xlfn.AGGREGATE(15,3,($E$2:$E$501=$R$9)/($E$2:$E$501=$R$9)*(ROW($E$2:$E$501)-ROW($E$1)),ROWS($Q$10:Q270))),"")</f>
        <v>118099659</v>
      </c>
      <c r="W270" t="str">
        <f t="shared" si="8"/>
        <v>High Budget</v>
      </c>
      <c r="X270" t="str">
        <f t="shared" si="9"/>
        <v>Average</v>
      </c>
    </row>
    <row r="271" spans="1:24" x14ac:dyDescent="0.25">
      <c r="A271" t="s">
        <v>1123</v>
      </c>
      <c r="B271">
        <v>2014</v>
      </c>
      <c r="C271" t="s">
        <v>88</v>
      </c>
      <c r="D271" t="s">
        <v>22</v>
      </c>
      <c r="E271" t="s">
        <v>56</v>
      </c>
      <c r="F271" t="s">
        <v>46</v>
      </c>
      <c r="G271">
        <v>120</v>
      </c>
      <c r="H271">
        <v>17000000</v>
      </c>
      <c r="I271">
        <v>106869</v>
      </c>
      <c r="J271" t="s">
        <v>627</v>
      </c>
      <c r="K271" t="s">
        <v>460</v>
      </c>
      <c r="L271">
        <v>0</v>
      </c>
      <c r="M271">
        <v>13762</v>
      </c>
      <c r="N271">
        <v>106</v>
      </c>
      <c r="O271">
        <v>6.6</v>
      </c>
      <c r="P271">
        <v>106869</v>
      </c>
      <c r="R271">
        <f>IF(ROWS($Q$10:Q271)&lt;=$Q$9,INDEX($P$2:$P$501,_xlfn.AGGREGATE(15,3,($E$2:$E$501=$R$9)/($E$2:$E$501=$R$9)*(ROW($E$2:$E$501)-ROW($E$1)),ROWS($Q$10:Q271))),"")</f>
        <v>118099659</v>
      </c>
      <c r="W271" t="str">
        <f t="shared" si="8"/>
        <v>High Budget</v>
      </c>
      <c r="X271" t="str">
        <f t="shared" si="9"/>
        <v>Average</v>
      </c>
    </row>
    <row r="272" spans="1:24" x14ac:dyDescent="0.25">
      <c r="A272" t="s">
        <v>1124</v>
      </c>
      <c r="B272">
        <v>2014</v>
      </c>
      <c r="C272" t="s">
        <v>37</v>
      </c>
      <c r="D272" t="s">
        <v>22</v>
      </c>
      <c r="E272" t="s">
        <v>43</v>
      </c>
      <c r="F272" t="s">
        <v>60</v>
      </c>
      <c r="G272">
        <v>150</v>
      </c>
      <c r="H272">
        <v>140000000</v>
      </c>
      <c r="I272">
        <v>65007045</v>
      </c>
      <c r="J272" t="s">
        <v>106</v>
      </c>
      <c r="K272" t="s">
        <v>249</v>
      </c>
      <c r="L272">
        <v>51000</v>
      </c>
      <c r="M272">
        <v>128682</v>
      </c>
      <c r="N272">
        <v>314</v>
      </c>
      <c r="O272">
        <v>6.1</v>
      </c>
      <c r="P272">
        <v>65007045</v>
      </c>
      <c r="R272">
        <f>IF(ROWS($Q$10:Q272)&lt;=$Q$9,INDEX($P$2:$P$501,_xlfn.AGGREGATE(15,3,($E$2:$E$501=$R$9)/($E$2:$E$501=$R$9)*(ROW($E$2:$E$501)-ROW($E$1)),ROWS($Q$10:Q272))),"")</f>
        <v>20773070</v>
      </c>
      <c r="W272" t="str">
        <f t="shared" si="8"/>
        <v>High Budget</v>
      </c>
      <c r="X272" t="str">
        <f t="shared" si="9"/>
        <v>Average</v>
      </c>
    </row>
    <row r="273" spans="1:24" x14ac:dyDescent="0.25">
      <c r="A273" t="s">
        <v>1133</v>
      </c>
      <c r="B273">
        <v>2015</v>
      </c>
      <c r="C273" t="s">
        <v>33</v>
      </c>
      <c r="D273" t="s">
        <v>970</v>
      </c>
      <c r="E273" t="s">
        <v>181</v>
      </c>
      <c r="F273" s="4" t="s">
        <v>46</v>
      </c>
      <c r="G273">
        <v>130</v>
      </c>
      <c r="H273">
        <v>12000000</v>
      </c>
      <c r="J273" t="s">
        <v>1128</v>
      </c>
      <c r="K273" t="s">
        <v>1129</v>
      </c>
      <c r="L273">
        <v>4</v>
      </c>
      <c r="M273">
        <v>117</v>
      </c>
      <c r="N273">
        <v>6</v>
      </c>
      <c r="O273">
        <v>6.2</v>
      </c>
      <c r="P273">
        <v>60438751</v>
      </c>
      <c r="R273">
        <f>IF(ROWS($Q$10:Q273)&lt;=$Q$9,INDEX($P$2:$P$501,_xlfn.AGGREGATE(15,3,($E$2:$E$501=$R$9)/($E$2:$E$501=$R$9)*(ROW($E$2:$E$501)-ROW($E$1)),ROWS($Q$10:Q273))),"")</f>
        <v>31141074</v>
      </c>
      <c r="W273" t="str">
        <f t="shared" si="8"/>
        <v>High Budget</v>
      </c>
      <c r="X273" t="str">
        <f t="shared" si="9"/>
        <v>Average</v>
      </c>
    </row>
    <row r="274" spans="1:24" x14ac:dyDescent="0.25">
      <c r="A274" t="s">
        <v>1134</v>
      </c>
      <c r="B274">
        <v>2015</v>
      </c>
      <c r="C274" t="s">
        <v>321</v>
      </c>
      <c r="D274" t="s">
        <v>83</v>
      </c>
      <c r="E274" t="s">
        <v>472</v>
      </c>
      <c r="F274" s="4" t="s">
        <v>60</v>
      </c>
      <c r="G274">
        <v>85</v>
      </c>
      <c r="H274">
        <v>30000000</v>
      </c>
      <c r="J274" t="s">
        <v>1130</v>
      </c>
      <c r="K274" t="s">
        <v>491</v>
      </c>
      <c r="L274">
        <v>161</v>
      </c>
      <c r="M274">
        <v>393</v>
      </c>
      <c r="N274">
        <v>5</v>
      </c>
      <c r="O274">
        <v>4.0999999999999996</v>
      </c>
      <c r="P274">
        <v>60438751</v>
      </c>
      <c r="R274">
        <f>IF(ROWS($Q$10:Q274)&lt;=$Q$9,INDEX($P$2:$P$501,_xlfn.AGGREGATE(15,3,($E$2:$E$501=$R$9)/($E$2:$E$501=$R$9)*(ROW($E$2:$E$501)-ROW($E$1)),ROWS($Q$10:Q274))),"")</f>
        <v>46813366</v>
      </c>
      <c r="W274" t="str">
        <f t="shared" si="8"/>
        <v>High Budget</v>
      </c>
      <c r="X274" t="str">
        <f t="shared" si="9"/>
        <v>Average</v>
      </c>
    </row>
    <row r="275" spans="1:24" x14ac:dyDescent="0.25">
      <c r="A275" t="s">
        <v>1135</v>
      </c>
      <c r="B275">
        <v>2015</v>
      </c>
      <c r="C275" t="s">
        <v>33</v>
      </c>
      <c r="D275" t="s">
        <v>22</v>
      </c>
      <c r="E275" t="s">
        <v>241</v>
      </c>
      <c r="F275" s="4" t="s">
        <v>46</v>
      </c>
      <c r="G275">
        <v>86</v>
      </c>
      <c r="H275">
        <v>50606000</v>
      </c>
      <c r="J275" t="s">
        <v>1131</v>
      </c>
      <c r="K275" t="s">
        <v>1132</v>
      </c>
      <c r="L275">
        <v>213</v>
      </c>
      <c r="M275">
        <v>333</v>
      </c>
      <c r="O275">
        <v>6.3</v>
      </c>
      <c r="P275">
        <v>60438751</v>
      </c>
      <c r="R275">
        <f>IF(ROWS($Q$10:Q275)&lt;=$Q$9,INDEX($P$2:$P$501,_xlfn.AGGREGATE(15,3,($E$2:$E$501=$R$9)/($E$2:$E$501=$R$9)*(ROW($E$2:$E$501)-ROW($E$1)),ROWS($Q$10:Q275))),"")</f>
        <v>60438751</v>
      </c>
      <c r="W275" t="str">
        <f t="shared" si="8"/>
        <v>High Budget</v>
      </c>
      <c r="X275" t="str">
        <f t="shared" si="9"/>
        <v>Average</v>
      </c>
    </row>
    <row r="276" spans="1:24" x14ac:dyDescent="0.25">
      <c r="A276" t="s">
        <v>1136</v>
      </c>
      <c r="B276">
        <v>2015</v>
      </c>
      <c r="C276" t="s">
        <v>25</v>
      </c>
      <c r="D276" t="s">
        <v>338</v>
      </c>
      <c r="E276" t="s">
        <v>15</v>
      </c>
      <c r="F276" t="s">
        <v>60</v>
      </c>
      <c r="G276">
        <v>100</v>
      </c>
      <c r="H276">
        <v>26000000</v>
      </c>
      <c r="J276" t="s">
        <v>282</v>
      </c>
      <c r="K276" t="s">
        <v>408</v>
      </c>
      <c r="L276">
        <v>0</v>
      </c>
      <c r="M276">
        <v>5006</v>
      </c>
      <c r="N276">
        <v>56</v>
      </c>
      <c r="O276">
        <v>4</v>
      </c>
      <c r="P276">
        <v>60438751</v>
      </c>
      <c r="R276">
        <f>IF(ROWS($Q$10:Q276)&lt;=$Q$9,INDEX($P$2:$P$501,_xlfn.AGGREGATE(15,3,($E$2:$E$501=$R$9)/($E$2:$E$501=$R$9)*(ROW($E$2:$E$501)-ROW($E$1)),ROWS($Q$10:Q276))),"")</f>
        <v>102315545</v>
      </c>
      <c r="W276" t="str">
        <f t="shared" si="8"/>
        <v>High Budget</v>
      </c>
      <c r="X276" t="str">
        <f t="shared" si="9"/>
        <v>Average</v>
      </c>
    </row>
    <row r="277" spans="1:24" x14ac:dyDescent="0.25">
      <c r="A277" t="s">
        <v>1141</v>
      </c>
      <c r="B277">
        <v>2015</v>
      </c>
      <c r="C277" t="s">
        <v>34</v>
      </c>
      <c r="D277" t="s">
        <v>22</v>
      </c>
      <c r="E277" t="s">
        <v>15</v>
      </c>
      <c r="F277" t="s">
        <v>32</v>
      </c>
      <c r="G277">
        <v>105</v>
      </c>
      <c r="H277">
        <v>95000000</v>
      </c>
      <c r="I277">
        <v>201148159</v>
      </c>
      <c r="J277" t="s">
        <v>195</v>
      </c>
      <c r="K277" t="s">
        <v>608</v>
      </c>
      <c r="L277">
        <v>56000</v>
      </c>
      <c r="M277">
        <v>103749</v>
      </c>
      <c r="N277">
        <v>343</v>
      </c>
      <c r="O277">
        <v>7</v>
      </c>
      <c r="P277">
        <v>201148159</v>
      </c>
      <c r="R277">
        <f>IF(ROWS($Q$10:Q277)&lt;=$Q$9,INDEX($P$2:$P$501,_xlfn.AGGREGATE(15,3,($E$2:$E$501=$R$9)/($E$2:$E$501=$R$9)*(ROW($E$2:$E$501)-ROW($E$1)),ROWS($Q$10:Q277))),"")</f>
        <v>560512</v>
      </c>
      <c r="W277" t="str">
        <f t="shared" si="8"/>
        <v>High Budget</v>
      </c>
      <c r="X277" t="str">
        <f t="shared" si="9"/>
        <v>Good</v>
      </c>
    </row>
    <row r="278" spans="1:24" x14ac:dyDescent="0.25">
      <c r="A278" t="s">
        <v>1142</v>
      </c>
      <c r="B278">
        <v>2015</v>
      </c>
      <c r="C278" t="s">
        <v>1138</v>
      </c>
      <c r="D278" t="s">
        <v>22</v>
      </c>
      <c r="E278" t="s">
        <v>15</v>
      </c>
      <c r="F278" t="s">
        <v>16</v>
      </c>
      <c r="G278">
        <v>87</v>
      </c>
      <c r="H278">
        <v>69696000</v>
      </c>
      <c r="J278" t="s">
        <v>1139</v>
      </c>
      <c r="K278" t="s">
        <v>1140</v>
      </c>
      <c r="L278">
        <v>0</v>
      </c>
      <c r="M278">
        <v>13279</v>
      </c>
      <c r="N278">
        <v>29</v>
      </c>
      <c r="O278">
        <v>6</v>
      </c>
      <c r="P278">
        <v>60438751</v>
      </c>
      <c r="R278">
        <f>IF(ROWS($Q$10:Q278)&lt;=$Q$9,INDEX($P$2:$P$501,_xlfn.AGGREGATE(15,3,($E$2:$E$501=$R$9)/($E$2:$E$501=$R$9)*(ROW($E$2:$E$501)-ROW($E$1)),ROWS($Q$10:Q278))),"")</f>
        <v>1512815</v>
      </c>
      <c r="W278" t="str">
        <f t="shared" si="8"/>
        <v>High Budget</v>
      </c>
      <c r="X278" t="str">
        <f t="shared" si="9"/>
        <v>Average</v>
      </c>
    </row>
    <row r="279" spans="1:24" x14ac:dyDescent="0.25">
      <c r="A279" t="s">
        <v>1154</v>
      </c>
      <c r="B279">
        <v>2015</v>
      </c>
      <c r="C279" t="s">
        <v>30</v>
      </c>
      <c r="D279" t="s">
        <v>22</v>
      </c>
      <c r="E279" t="s">
        <v>15</v>
      </c>
      <c r="F279" s="4" t="s">
        <v>46</v>
      </c>
      <c r="G279">
        <v>95</v>
      </c>
      <c r="H279">
        <v>250000</v>
      </c>
      <c r="J279" t="s">
        <v>363</v>
      </c>
      <c r="K279" t="s">
        <v>1144</v>
      </c>
      <c r="L279">
        <v>47</v>
      </c>
      <c r="M279">
        <v>81</v>
      </c>
      <c r="N279">
        <v>4</v>
      </c>
      <c r="O279">
        <v>6.2</v>
      </c>
      <c r="P279">
        <v>60438751</v>
      </c>
      <c r="R279">
        <f>IF(ROWS($Q$10:Q279)&lt;=$Q$9,INDEX($P$2:$P$501,_xlfn.AGGREGATE(15,3,($E$2:$E$501=$R$9)/($E$2:$E$501=$R$9)*(ROW($E$2:$E$501)-ROW($E$1)),ROWS($Q$10:Q279))),"")</f>
        <v>61693523</v>
      </c>
      <c r="W279" t="str">
        <f t="shared" si="8"/>
        <v>Low Budget</v>
      </c>
      <c r="X279" t="str">
        <f t="shared" si="9"/>
        <v>Average</v>
      </c>
    </row>
    <row r="280" spans="1:24" x14ac:dyDescent="0.25">
      <c r="A280" t="s">
        <v>1155</v>
      </c>
      <c r="B280">
        <v>2015</v>
      </c>
      <c r="C280" t="s">
        <v>62</v>
      </c>
      <c r="D280" t="s">
        <v>22</v>
      </c>
      <c r="E280" t="s">
        <v>15</v>
      </c>
      <c r="F280" t="s">
        <v>46</v>
      </c>
      <c r="G280">
        <v>121</v>
      </c>
      <c r="H280">
        <v>30000000</v>
      </c>
      <c r="I280">
        <v>46875468</v>
      </c>
      <c r="J280" t="s">
        <v>662</v>
      </c>
      <c r="K280" t="s">
        <v>1143</v>
      </c>
      <c r="L280">
        <v>59000</v>
      </c>
      <c r="M280">
        <v>196217</v>
      </c>
      <c r="N280">
        <v>478</v>
      </c>
      <c r="O280">
        <v>7.6</v>
      </c>
      <c r="P280">
        <v>46875468</v>
      </c>
      <c r="R280">
        <f>IF(ROWS($Q$10:Q280)&lt;=$Q$9,INDEX($P$2:$P$501,_xlfn.AGGREGATE(15,3,($E$2:$E$501=$R$9)/($E$2:$E$501=$R$9)*(ROW($E$2:$E$501)-ROW($E$1)),ROWS($Q$10:Q280))),"")</f>
        <v>60438751</v>
      </c>
      <c r="W280" t="str">
        <f t="shared" si="8"/>
        <v>High Budget</v>
      </c>
      <c r="X280" t="str">
        <f t="shared" si="9"/>
        <v>Good</v>
      </c>
    </row>
    <row r="281" spans="1:24" x14ac:dyDescent="0.25">
      <c r="A281" t="s">
        <v>1158</v>
      </c>
      <c r="B281">
        <v>2015</v>
      </c>
      <c r="C281" t="s">
        <v>45</v>
      </c>
      <c r="D281" t="s">
        <v>22</v>
      </c>
      <c r="E281" t="s">
        <v>15</v>
      </c>
      <c r="F281" t="s">
        <v>46</v>
      </c>
      <c r="G281">
        <v>97</v>
      </c>
      <c r="H281">
        <v>10000000</v>
      </c>
      <c r="I281">
        <v>27736779</v>
      </c>
      <c r="J281" t="s">
        <v>1145</v>
      </c>
      <c r="K281" t="s">
        <v>1146</v>
      </c>
      <c r="L281">
        <v>13000</v>
      </c>
      <c r="M281">
        <v>25210</v>
      </c>
      <c r="N281">
        <v>189</v>
      </c>
      <c r="O281">
        <v>5.2</v>
      </c>
      <c r="P281">
        <v>27736779</v>
      </c>
      <c r="R281">
        <f>IF(ROWS($Q$10:Q281)&lt;=$Q$9,INDEX($P$2:$P$501,_xlfn.AGGREGATE(15,3,($E$2:$E$501=$R$9)/($E$2:$E$501=$R$9)*(ROW($E$2:$E$501)-ROW($E$1)),ROWS($Q$10:Q281))),"")</f>
        <v>41008532</v>
      </c>
      <c r="W281" t="str">
        <f t="shared" si="8"/>
        <v>High Budget</v>
      </c>
      <c r="X281" t="str">
        <f t="shared" si="9"/>
        <v>Average</v>
      </c>
    </row>
    <row r="282" spans="1:24" x14ac:dyDescent="0.25">
      <c r="A282" t="s">
        <v>1159</v>
      </c>
      <c r="B282">
        <v>2015</v>
      </c>
      <c r="C282" t="s">
        <v>36</v>
      </c>
      <c r="D282" t="s">
        <v>22</v>
      </c>
      <c r="E282" t="s">
        <v>43</v>
      </c>
      <c r="F282" t="s">
        <v>46</v>
      </c>
      <c r="G282">
        <v>84</v>
      </c>
      <c r="H282">
        <v>6969000</v>
      </c>
      <c r="I282">
        <v>229094</v>
      </c>
      <c r="J282" t="s">
        <v>1147</v>
      </c>
      <c r="K282" t="s">
        <v>539</v>
      </c>
      <c r="L282">
        <v>0</v>
      </c>
      <c r="M282">
        <v>27650</v>
      </c>
      <c r="N282">
        <v>246</v>
      </c>
      <c r="O282">
        <v>6.9</v>
      </c>
      <c r="P282">
        <v>229094</v>
      </c>
      <c r="R282">
        <f>IF(ROWS($Q$10:Q282)&lt;=$Q$9,INDEX($P$2:$P$501,_xlfn.AGGREGATE(15,3,($E$2:$E$501=$R$9)/($E$2:$E$501=$R$9)*(ROW($E$2:$E$501)-ROW($E$1)),ROWS($Q$10:Q282))),"")</f>
        <v>60438751</v>
      </c>
      <c r="W282" t="str">
        <f t="shared" si="8"/>
        <v>High Budget</v>
      </c>
      <c r="X282" t="str">
        <f t="shared" si="9"/>
        <v>Average</v>
      </c>
    </row>
    <row r="283" spans="1:24" x14ac:dyDescent="0.25">
      <c r="A283" t="s">
        <v>1162</v>
      </c>
      <c r="B283">
        <v>2015</v>
      </c>
      <c r="C283" t="s">
        <v>47</v>
      </c>
      <c r="D283" t="s">
        <v>22</v>
      </c>
      <c r="E283" t="s">
        <v>15</v>
      </c>
      <c r="F283" t="s">
        <v>46</v>
      </c>
      <c r="G283">
        <v>124</v>
      </c>
      <c r="H283">
        <v>30000000</v>
      </c>
      <c r="I283">
        <v>52418902</v>
      </c>
      <c r="J283" t="s">
        <v>355</v>
      </c>
      <c r="K283" t="s">
        <v>408</v>
      </c>
      <c r="L283">
        <v>44000</v>
      </c>
      <c r="M283">
        <v>147128</v>
      </c>
      <c r="N283">
        <v>305</v>
      </c>
      <c r="O283">
        <v>7.5</v>
      </c>
      <c r="P283">
        <v>52418902</v>
      </c>
      <c r="R283">
        <f>IF(ROWS($Q$10:Q283)&lt;=$Q$9,INDEX($P$2:$P$501,_xlfn.AGGREGATE(15,3,($E$2:$E$501=$R$9)/($E$2:$E$501=$R$9)*(ROW($E$2:$E$501)-ROW($E$1)),ROWS($Q$10:Q283))),"")</f>
        <v>59573085</v>
      </c>
      <c r="W283" t="str">
        <f t="shared" si="8"/>
        <v>High Budget</v>
      </c>
      <c r="X283" t="str">
        <f t="shared" si="9"/>
        <v>Good</v>
      </c>
    </row>
    <row r="284" spans="1:24" x14ac:dyDescent="0.25">
      <c r="A284" t="s">
        <v>1163</v>
      </c>
      <c r="B284">
        <v>2015</v>
      </c>
      <c r="C284" t="s">
        <v>48</v>
      </c>
      <c r="D284" t="s">
        <v>22</v>
      </c>
      <c r="E284" t="s">
        <v>43</v>
      </c>
      <c r="F284" t="s">
        <v>60</v>
      </c>
      <c r="G284">
        <v>148</v>
      </c>
      <c r="H284">
        <v>245000000</v>
      </c>
      <c r="I284">
        <v>200074175</v>
      </c>
      <c r="J284" t="s">
        <v>359</v>
      </c>
      <c r="K284" t="s">
        <v>623</v>
      </c>
      <c r="L284">
        <v>85000</v>
      </c>
      <c r="M284">
        <v>275868</v>
      </c>
      <c r="N284">
        <v>602</v>
      </c>
      <c r="O284">
        <v>6.8</v>
      </c>
      <c r="P284">
        <v>200074175</v>
      </c>
      <c r="R284">
        <f>IF(ROWS($Q$10:Q284)&lt;=$Q$9,INDEX($P$2:$P$501,_xlfn.AGGREGATE(15,3,($E$2:$E$501=$R$9)/($E$2:$E$501=$R$9)*(ROW($E$2:$E$501)-ROW($E$1)),ROWS($Q$10:Q284))),"")</f>
        <v>55291815</v>
      </c>
      <c r="W284" t="str">
        <f t="shared" si="8"/>
        <v>High Budget</v>
      </c>
      <c r="X284" t="str">
        <f t="shared" si="9"/>
        <v>Good</v>
      </c>
    </row>
    <row r="285" spans="1:24" x14ac:dyDescent="0.25">
      <c r="A285" t="s">
        <v>1165</v>
      </c>
      <c r="B285">
        <v>2015</v>
      </c>
      <c r="C285" t="s">
        <v>64</v>
      </c>
      <c r="D285" t="s">
        <v>22</v>
      </c>
      <c r="E285" t="s">
        <v>15</v>
      </c>
      <c r="F285" t="s">
        <v>46</v>
      </c>
      <c r="G285">
        <v>128</v>
      </c>
      <c r="H285">
        <v>20000000</v>
      </c>
      <c r="I285">
        <v>44988180</v>
      </c>
      <c r="J285" t="s">
        <v>473</v>
      </c>
      <c r="K285" t="s">
        <v>322</v>
      </c>
      <c r="L285">
        <v>80000</v>
      </c>
      <c r="M285">
        <v>195333</v>
      </c>
      <c r="N285">
        <v>474</v>
      </c>
      <c r="O285">
        <v>8.1</v>
      </c>
      <c r="P285">
        <v>44988180</v>
      </c>
      <c r="R285">
        <f>IF(ROWS($Q$10:Q285)&lt;=$Q$9,INDEX($P$2:$P$501,_xlfn.AGGREGATE(15,3,($E$2:$E$501=$R$9)/($E$2:$E$501=$R$9)*(ROW($E$2:$E$501)-ROW($E$1)),ROWS($Q$10:Q285))),"")</f>
        <v>28876924</v>
      </c>
      <c r="W285" t="str">
        <f t="shared" si="8"/>
        <v>High Budget</v>
      </c>
      <c r="X285" t="str">
        <f t="shared" si="9"/>
        <v>Good</v>
      </c>
    </row>
    <row r="286" spans="1:24" x14ac:dyDescent="0.25">
      <c r="A286" t="s">
        <v>1166</v>
      </c>
      <c r="B286">
        <v>2015</v>
      </c>
      <c r="C286" t="s">
        <v>119</v>
      </c>
      <c r="D286" t="s">
        <v>22</v>
      </c>
      <c r="E286" t="s">
        <v>43</v>
      </c>
      <c r="F286" t="s">
        <v>46</v>
      </c>
      <c r="G286">
        <v>122</v>
      </c>
      <c r="H286">
        <v>30000000</v>
      </c>
      <c r="I286">
        <v>17750583</v>
      </c>
      <c r="J286" t="s">
        <v>298</v>
      </c>
      <c r="K286" t="s">
        <v>248</v>
      </c>
      <c r="L286">
        <v>23000</v>
      </c>
      <c r="M286">
        <v>93548</v>
      </c>
      <c r="N286">
        <v>412</v>
      </c>
      <c r="O286">
        <v>7.2</v>
      </c>
      <c r="P286">
        <v>17750583</v>
      </c>
      <c r="R286">
        <f>IF(ROWS($Q$10:Q286)&lt;=$Q$9,INDEX($P$2:$P$501,_xlfn.AGGREGATE(15,3,($E$2:$E$501=$R$9)/($E$2:$E$501=$R$9)*(ROW($E$2:$E$501)-ROW($E$1)),ROWS($Q$10:Q286))),"")</f>
        <v>64685359</v>
      </c>
      <c r="W286" t="str">
        <f t="shared" si="8"/>
        <v>High Budget</v>
      </c>
      <c r="X286" t="str">
        <f t="shared" si="9"/>
        <v>Good</v>
      </c>
    </row>
    <row r="287" spans="1:24" x14ac:dyDescent="0.25">
      <c r="A287" t="s">
        <v>1167</v>
      </c>
      <c r="B287">
        <v>2015</v>
      </c>
      <c r="C287" t="s">
        <v>33</v>
      </c>
      <c r="D287" t="s">
        <v>22</v>
      </c>
      <c r="E287" t="s">
        <v>15</v>
      </c>
      <c r="F287" t="s">
        <v>46</v>
      </c>
      <c r="G287">
        <v>129</v>
      </c>
      <c r="H287">
        <v>13500000</v>
      </c>
      <c r="I287">
        <v>186354</v>
      </c>
      <c r="J287" t="s">
        <v>285</v>
      </c>
      <c r="K287" t="s">
        <v>788</v>
      </c>
      <c r="L287">
        <v>0</v>
      </c>
      <c r="M287">
        <v>1758</v>
      </c>
      <c r="N287">
        <v>74</v>
      </c>
      <c r="O287">
        <v>4.5</v>
      </c>
      <c r="P287">
        <v>186354</v>
      </c>
      <c r="R287">
        <f>IF(ROWS($Q$10:Q287)&lt;=$Q$9,INDEX($P$2:$P$501,_xlfn.AGGREGATE(15,3,($E$2:$E$501=$R$9)/($E$2:$E$501=$R$9)*(ROW($E$2:$E$501)-ROW($E$1)),ROWS($Q$10:Q287))),"")</f>
        <v>60438751</v>
      </c>
      <c r="W287" t="str">
        <f t="shared" si="8"/>
        <v>High Budget</v>
      </c>
      <c r="X287" t="str">
        <f t="shared" si="9"/>
        <v>Average</v>
      </c>
    </row>
    <row r="288" spans="1:24" x14ac:dyDescent="0.25">
      <c r="A288" t="s">
        <v>1168</v>
      </c>
      <c r="B288">
        <v>2015</v>
      </c>
      <c r="C288" t="s">
        <v>1148</v>
      </c>
      <c r="D288" t="s">
        <v>22</v>
      </c>
      <c r="E288" t="s">
        <v>15</v>
      </c>
      <c r="F288" t="s">
        <v>46</v>
      </c>
      <c r="G288">
        <v>167</v>
      </c>
      <c r="H288">
        <v>28000000</v>
      </c>
      <c r="I288">
        <v>161029270</v>
      </c>
      <c r="J288" t="s">
        <v>263</v>
      </c>
      <c r="K288" t="s">
        <v>262</v>
      </c>
      <c r="L288">
        <v>76000</v>
      </c>
      <c r="M288">
        <v>119928</v>
      </c>
      <c r="N288">
        <v>349</v>
      </c>
      <c r="O288">
        <v>7.9</v>
      </c>
      <c r="P288">
        <v>161029270</v>
      </c>
      <c r="R288">
        <f>IF(ROWS($Q$10:Q288)&lt;=$Q$9,INDEX($P$2:$P$501,_xlfn.AGGREGATE(15,3,($E$2:$E$501=$R$9)/($E$2:$E$501=$R$9)*(ROW($E$2:$E$501)-ROW($E$1)),ROWS($Q$10:Q288))),"")</f>
        <v>10907291</v>
      </c>
      <c r="W288" t="str">
        <f t="shared" si="8"/>
        <v>High Budget</v>
      </c>
      <c r="X288" t="str">
        <f t="shared" si="9"/>
        <v>Good</v>
      </c>
    </row>
    <row r="289" spans="1:24" x14ac:dyDescent="0.25">
      <c r="A289" t="s">
        <v>1170</v>
      </c>
      <c r="B289">
        <v>2015</v>
      </c>
      <c r="C289" t="s">
        <v>94</v>
      </c>
      <c r="D289" t="s">
        <v>22</v>
      </c>
      <c r="E289" t="s">
        <v>107</v>
      </c>
      <c r="F289" t="s">
        <v>46</v>
      </c>
      <c r="G289">
        <v>112</v>
      </c>
      <c r="H289">
        <v>10000000</v>
      </c>
      <c r="J289" t="s">
        <v>1149</v>
      </c>
      <c r="K289" t="s">
        <v>1150</v>
      </c>
      <c r="L289">
        <v>0</v>
      </c>
      <c r="M289">
        <v>5637</v>
      </c>
      <c r="N289">
        <v>84</v>
      </c>
      <c r="O289">
        <v>5.2</v>
      </c>
      <c r="P289">
        <v>60438751</v>
      </c>
      <c r="R289">
        <f>IF(ROWS($Q$10:Q289)&lt;=$Q$9,INDEX($P$2:$P$501,_xlfn.AGGREGATE(15,3,($E$2:$E$501=$R$9)/($E$2:$E$501=$R$9)*(ROW($E$2:$E$501)-ROW($E$1)),ROWS($Q$10:Q289))),"")</f>
        <v>60438751</v>
      </c>
      <c r="W289" t="str">
        <f t="shared" si="8"/>
        <v>High Budget</v>
      </c>
      <c r="X289" t="str">
        <f t="shared" si="9"/>
        <v>Average</v>
      </c>
    </row>
    <row r="290" spans="1:24" x14ac:dyDescent="0.25">
      <c r="A290" t="s">
        <v>1172</v>
      </c>
      <c r="B290">
        <v>2015</v>
      </c>
      <c r="C290" t="s">
        <v>170</v>
      </c>
      <c r="D290" t="s">
        <v>22</v>
      </c>
      <c r="E290" t="s">
        <v>20</v>
      </c>
      <c r="F290" t="s">
        <v>16</v>
      </c>
      <c r="G290">
        <v>87</v>
      </c>
      <c r="H290">
        <v>2500000</v>
      </c>
      <c r="J290" t="s">
        <v>1151</v>
      </c>
      <c r="K290" t="s">
        <v>224</v>
      </c>
      <c r="L290">
        <v>0</v>
      </c>
      <c r="M290">
        <v>3119</v>
      </c>
      <c r="N290">
        <v>95</v>
      </c>
      <c r="O290">
        <v>5</v>
      </c>
      <c r="P290">
        <v>60438751</v>
      </c>
      <c r="R290">
        <f>IF(ROWS($Q$10:Q290)&lt;=$Q$9,INDEX($P$2:$P$501,_xlfn.AGGREGATE(15,3,($E$2:$E$501=$R$9)/($E$2:$E$501=$R$9)*(ROW($E$2:$E$501)-ROW($E$1)),ROWS($Q$10:Q290))),"")</f>
        <v>90835030</v>
      </c>
      <c r="W290" t="str">
        <f t="shared" si="8"/>
        <v>High Budget</v>
      </c>
      <c r="X290" t="str">
        <f t="shared" si="9"/>
        <v>Average</v>
      </c>
    </row>
    <row r="291" spans="1:24" x14ac:dyDescent="0.25">
      <c r="A291" t="s">
        <v>1175</v>
      </c>
      <c r="B291">
        <v>2015</v>
      </c>
      <c r="C291" t="s">
        <v>452</v>
      </c>
      <c r="D291" t="s">
        <v>22</v>
      </c>
      <c r="E291" t="s">
        <v>15</v>
      </c>
      <c r="F291" t="s">
        <v>46</v>
      </c>
      <c r="G291">
        <v>122</v>
      </c>
      <c r="H291">
        <v>768000</v>
      </c>
      <c r="J291" t="s">
        <v>1152</v>
      </c>
      <c r="K291" t="s">
        <v>1153</v>
      </c>
      <c r="L291">
        <v>353</v>
      </c>
      <c r="M291">
        <v>292</v>
      </c>
      <c r="N291">
        <v>1</v>
      </c>
      <c r="O291">
        <v>2.2000000000000002</v>
      </c>
      <c r="P291">
        <v>60438751</v>
      </c>
      <c r="R291">
        <f>IF(ROWS($Q$10:Q291)&lt;=$Q$9,INDEX($P$2:$P$501,_xlfn.AGGREGATE(15,3,($E$2:$E$501=$R$9)/($E$2:$E$501=$R$9)*(ROW($E$2:$E$501)-ROW($E$1)),ROWS($Q$10:Q291))),"")</f>
        <v>36874745</v>
      </c>
      <c r="W291" t="str">
        <f t="shared" si="8"/>
        <v>Medium Budget</v>
      </c>
      <c r="X291" t="str">
        <f t="shared" si="9"/>
        <v>Average</v>
      </c>
    </row>
    <row r="292" spans="1:24" x14ac:dyDescent="0.25">
      <c r="A292" t="s">
        <v>1175</v>
      </c>
      <c r="B292">
        <v>2015</v>
      </c>
      <c r="C292" t="s">
        <v>128</v>
      </c>
      <c r="D292" t="s">
        <v>22</v>
      </c>
      <c r="E292" t="s">
        <v>15</v>
      </c>
      <c r="F292" t="s">
        <v>60</v>
      </c>
      <c r="G292">
        <v>96</v>
      </c>
      <c r="H292">
        <v>20000000</v>
      </c>
      <c r="J292" t="s">
        <v>538</v>
      </c>
      <c r="K292" t="s">
        <v>212</v>
      </c>
      <c r="L292">
        <v>0</v>
      </c>
      <c r="M292">
        <v>21833</v>
      </c>
      <c r="N292">
        <v>64</v>
      </c>
      <c r="O292">
        <v>5.6</v>
      </c>
      <c r="P292">
        <v>60438751</v>
      </c>
      <c r="R292">
        <f>IF(ROWS($Q$10:Q292)&lt;=$Q$9,INDEX($P$2:$P$501,_xlfn.AGGREGATE(15,3,($E$2:$E$501=$R$9)/($E$2:$E$501=$R$9)*(ROW($E$2:$E$501)-ROW($E$1)),ROWS($Q$10:Q292))),"")</f>
        <v>60438751</v>
      </c>
      <c r="W292" t="str">
        <f t="shared" si="8"/>
        <v>High Budget</v>
      </c>
      <c r="X292" t="str">
        <f t="shared" si="9"/>
        <v>Average</v>
      </c>
    </row>
    <row r="293" spans="1:24" x14ac:dyDescent="0.25">
      <c r="A293" t="s">
        <v>1177</v>
      </c>
      <c r="B293">
        <v>2015</v>
      </c>
      <c r="C293" t="s">
        <v>55</v>
      </c>
      <c r="D293" t="s">
        <v>22</v>
      </c>
      <c r="E293" t="s">
        <v>15</v>
      </c>
      <c r="F293" t="s">
        <v>46</v>
      </c>
      <c r="G293">
        <v>125</v>
      </c>
      <c r="H293">
        <v>68000000</v>
      </c>
      <c r="I293">
        <v>81257500</v>
      </c>
      <c r="J293" t="s">
        <v>599</v>
      </c>
      <c r="K293" t="s">
        <v>142</v>
      </c>
      <c r="L293">
        <v>30000</v>
      </c>
      <c r="M293">
        <v>117739</v>
      </c>
      <c r="N293">
        <v>280</v>
      </c>
      <c r="O293">
        <v>6.4</v>
      </c>
      <c r="P293">
        <v>81257500</v>
      </c>
      <c r="R293">
        <f>IF(ROWS($Q$10:Q293)&lt;=$Q$9,INDEX($P$2:$P$501,_xlfn.AGGREGATE(15,3,($E$2:$E$501=$R$9)/($E$2:$E$501=$R$9)*(ROW($E$2:$E$501)-ROW($E$1)),ROWS($Q$10:Q293))),"")</f>
        <v>60438751</v>
      </c>
      <c r="W293" t="str">
        <f t="shared" si="8"/>
        <v>High Budget</v>
      </c>
      <c r="X293" t="str">
        <f t="shared" si="9"/>
        <v>Average</v>
      </c>
    </row>
    <row r="294" spans="1:24" x14ac:dyDescent="0.25">
      <c r="A294" t="s">
        <v>1179</v>
      </c>
      <c r="B294">
        <v>2015</v>
      </c>
      <c r="C294" t="s">
        <v>91</v>
      </c>
      <c r="D294" t="s">
        <v>22</v>
      </c>
      <c r="E294" t="s">
        <v>15</v>
      </c>
      <c r="F294" s="4" t="s">
        <v>46</v>
      </c>
      <c r="G294">
        <v>96</v>
      </c>
      <c r="H294">
        <v>300000</v>
      </c>
      <c r="J294" t="s">
        <v>1156</v>
      </c>
      <c r="K294" t="s">
        <v>1157</v>
      </c>
      <c r="L294">
        <v>85</v>
      </c>
      <c r="M294">
        <v>24</v>
      </c>
      <c r="O294">
        <v>4.3</v>
      </c>
      <c r="P294">
        <v>60438751</v>
      </c>
      <c r="R294">
        <f>IF(ROWS($Q$10:Q294)&lt;=$Q$9,INDEX($P$2:$P$501,_xlfn.AGGREGATE(15,3,($E$2:$E$501=$R$9)/($E$2:$E$501=$R$9)*(ROW($E$2:$E$501)-ROW($E$1)),ROWS($Q$10:Q294))),"")</f>
        <v>130468626</v>
      </c>
      <c r="W294" t="str">
        <f t="shared" si="8"/>
        <v>Low Budget</v>
      </c>
      <c r="X294" t="str">
        <f t="shared" si="9"/>
        <v>Average</v>
      </c>
    </row>
    <row r="295" spans="1:24" x14ac:dyDescent="0.25">
      <c r="A295" t="s">
        <v>1180</v>
      </c>
      <c r="B295">
        <v>2015</v>
      </c>
      <c r="C295" t="s">
        <v>73</v>
      </c>
      <c r="D295" t="s">
        <v>22</v>
      </c>
      <c r="E295" t="s">
        <v>15</v>
      </c>
      <c r="F295" t="s">
        <v>60</v>
      </c>
      <c r="G295">
        <v>126</v>
      </c>
      <c r="H295">
        <v>155000000</v>
      </c>
      <c r="I295">
        <v>89732035</v>
      </c>
      <c r="J295" t="s">
        <v>471</v>
      </c>
      <c r="K295" t="s">
        <v>281</v>
      </c>
      <c r="L295">
        <v>82000</v>
      </c>
      <c r="M295">
        <v>188457</v>
      </c>
      <c r="N295">
        <v>474</v>
      </c>
      <c r="O295">
        <v>6.6</v>
      </c>
      <c r="P295">
        <v>89732035</v>
      </c>
      <c r="R295">
        <f>IF(ROWS($Q$10:Q295)&lt;=$Q$9,INDEX($P$2:$P$501,_xlfn.AGGREGATE(15,3,($E$2:$E$501=$R$9)/($E$2:$E$501=$R$9)*(ROW($E$2:$E$501)-ROW($E$1)),ROWS($Q$10:Q295))),"")</f>
        <v>161087183</v>
      </c>
      <c r="W295" t="str">
        <f t="shared" si="8"/>
        <v>High Budget</v>
      </c>
      <c r="X295" t="str">
        <f t="shared" si="9"/>
        <v>Good</v>
      </c>
    </row>
    <row r="296" spans="1:24" x14ac:dyDescent="0.25">
      <c r="A296" t="s">
        <v>1183</v>
      </c>
      <c r="B296">
        <v>2015</v>
      </c>
      <c r="C296" t="s">
        <v>61</v>
      </c>
      <c r="D296" t="s">
        <v>22</v>
      </c>
      <c r="E296" t="s">
        <v>1160</v>
      </c>
      <c r="F296" t="s">
        <v>60</v>
      </c>
      <c r="G296">
        <v>127</v>
      </c>
      <c r="H296">
        <v>26000000</v>
      </c>
      <c r="I296">
        <v>12188642</v>
      </c>
      <c r="J296" t="s">
        <v>587</v>
      </c>
      <c r="K296" t="s">
        <v>1161</v>
      </c>
      <c r="L296">
        <v>0</v>
      </c>
      <c r="M296">
        <v>21098</v>
      </c>
      <c r="N296">
        <v>120</v>
      </c>
      <c r="O296">
        <v>6.9</v>
      </c>
      <c r="P296">
        <v>12188642</v>
      </c>
      <c r="R296">
        <f>IF(ROWS($Q$10:Q296)&lt;=$Q$9,INDEX($P$2:$P$501,_xlfn.AGGREGATE(15,3,($E$2:$E$501=$R$9)/($E$2:$E$501=$R$9)*(ROW($E$2:$E$501)-ROW($E$1)),ROWS($Q$10:Q296))),"")</f>
        <v>81638674</v>
      </c>
      <c r="W296" t="str">
        <f t="shared" si="8"/>
        <v>High Budget</v>
      </c>
      <c r="X296" t="str">
        <f t="shared" si="9"/>
        <v>Average</v>
      </c>
    </row>
    <row r="297" spans="1:24" x14ac:dyDescent="0.25">
      <c r="A297" t="s">
        <v>1185</v>
      </c>
      <c r="B297">
        <v>2015</v>
      </c>
      <c r="C297" t="s">
        <v>117</v>
      </c>
      <c r="D297" t="s">
        <v>22</v>
      </c>
      <c r="E297" t="s">
        <v>15</v>
      </c>
      <c r="F297" t="s">
        <v>60</v>
      </c>
      <c r="G297">
        <v>112</v>
      </c>
      <c r="H297">
        <v>25000000</v>
      </c>
      <c r="I297">
        <v>42478175</v>
      </c>
      <c r="J297" t="s">
        <v>811</v>
      </c>
      <c r="K297" t="s">
        <v>86</v>
      </c>
      <c r="L297">
        <v>34000</v>
      </c>
      <c r="M297">
        <v>93767</v>
      </c>
      <c r="N297">
        <v>214</v>
      </c>
      <c r="O297">
        <v>7.2</v>
      </c>
      <c r="P297">
        <v>42478175</v>
      </c>
      <c r="R297">
        <f>IF(ROWS($Q$10:Q297)&lt;=$Q$9,INDEX($P$2:$P$501,_xlfn.AGGREGATE(15,3,($E$2:$E$501=$R$9)/($E$2:$E$501=$R$9)*(ROW($E$2:$E$501)-ROW($E$1)),ROWS($Q$10:Q297))),"")</f>
        <v>34912982</v>
      </c>
      <c r="W297" t="str">
        <f t="shared" si="8"/>
        <v>High Budget</v>
      </c>
      <c r="X297" t="str">
        <f t="shared" si="9"/>
        <v>Good</v>
      </c>
    </row>
    <row r="298" spans="1:24" x14ac:dyDescent="0.25">
      <c r="A298" t="s">
        <v>1187</v>
      </c>
      <c r="B298">
        <v>2015</v>
      </c>
      <c r="C298" t="s">
        <v>172</v>
      </c>
      <c r="D298" t="s">
        <v>381</v>
      </c>
      <c r="E298" t="s">
        <v>382</v>
      </c>
      <c r="F298" t="s">
        <v>16</v>
      </c>
      <c r="G298">
        <v>105</v>
      </c>
      <c r="H298">
        <v>15000000</v>
      </c>
      <c r="I298">
        <v>613556</v>
      </c>
      <c r="J298" t="s">
        <v>1164</v>
      </c>
      <c r="K298" t="s">
        <v>455</v>
      </c>
      <c r="L298">
        <v>0</v>
      </c>
      <c r="M298">
        <v>9427</v>
      </c>
      <c r="N298">
        <v>205</v>
      </c>
      <c r="O298">
        <v>6.4</v>
      </c>
      <c r="P298">
        <v>613556</v>
      </c>
      <c r="R298">
        <f>IF(ROWS($Q$10:Q298)&lt;=$Q$9,INDEX($P$2:$P$501,_xlfn.AGGREGATE(15,3,($E$2:$E$501=$R$9)/($E$2:$E$501=$R$9)*(ROW($E$2:$E$501)-ROW($E$1)),ROWS($Q$10:Q298))),"")</f>
        <v>107225164</v>
      </c>
      <c r="W298" t="str">
        <f t="shared" si="8"/>
        <v>High Budget</v>
      </c>
      <c r="X298" t="str">
        <f t="shared" si="9"/>
        <v>Average</v>
      </c>
    </row>
    <row r="299" spans="1:24" x14ac:dyDescent="0.25">
      <c r="A299" t="s">
        <v>1188</v>
      </c>
      <c r="B299">
        <v>2015</v>
      </c>
      <c r="C299" t="s">
        <v>576</v>
      </c>
      <c r="D299" t="s">
        <v>22</v>
      </c>
      <c r="E299" t="s">
        <v>15</v>
      </c>
      <c r="F299" t="s">
        <v>46</v>
      </c>
      <c r="G299">
        <v>130</v>
      </c>
      <c r="H299">
        <v>28000000</v>
      </c>
      <c r="I299">
        <v>70235322</v>
      </c>
      <c r="J299" t="s">
        <v>479</v>
      </c>
      <c r="K299" t="s">
        <v>391</v>
      </c>
      <c r="L299">
        <v>99000</v>
      </c>
      <c r="M299">
        <v>182983</v>
      </c>
      <c r="N299">
        <v>426</v>
      </c>
      <c r="O299">
        <v>7.8</v>
      </c>
      <c r="P299">
        <v>70235322</v>
      </c>
      <c r="R299">
        <f>IF(ROWS($Q$10:Q299)&lt;=$Q$9,INDEX($P$2:$P$501,_xlfn.AGGREGATE(15,3,($E$2:$E$501=$R$9)/($E$2:$E$501=$R$9)*(ROW($E$2:$E$501)-ROW($E$1)),ROWS($Q$10:Q299))),"")</f>
        <v>60438751</v>
      </c>
      <c r="W299" t="str">
        <f t="shared" si="8"/>
        <v>High Budget</v>
      </c>
      <c r="X299" t="str">
        <f t="shared" si="9"/>
        <v>Good</v>
      </c>
    </row>
    <row r="300" spans="1:24" x14ac:dyDescent="0.25">
      <c r="A300" t="s">
        <v>1189</v>
      </c>
      <c r="B300">
        <v>2015</v>
      </c>
      <c r="C300" t="s">
        <v>125</v>
      </c>
      <c r="D300" t="s">
        <v>22</v>
      </c>
      <c r="E300" t="s">
        <v>15</v>
      </c>
      <c r="F300" t="s">
        <v>46</v>
      </c>
      <c r="G300">
        <v>91</v>
      </c>
      <c r="H300">
        <v>4000000</v>
      </c>
      <c r="I300">
        <v>35385560</v>
      </c>
      <c r="J300" t="s">
        <v>280</v>
      </c>
      <c r="K300" t="s">
        <v>918</v>
      </c>
      <c r="L300">
        <v>8000</v>
      </c>
      <c r="M300">
        <v>27198</v>
      </c>
      <c r="N300">
        <v>149</v>
      </c>
      <c r="O300">
        <v>4.5999999999999996</v>
      </c>
      <c r="P300">
        <v>35385560</v>
      </c>
      <c r="R300">
        <f>IF(ROWS($Q$10:Q300)&lt;=$Q$9,INDEX($P$2:$P$501,_xlfn.AGGREGATE(15,3,($E$2:$E$501=$R$9)/($E$2:$E$501=$R$9)*(ROW($E$2:$E$501)-ROW($E$1)),ROWS($Q$10:Q300))),"")</f>
        <v>63034755</v>
      </c>
      <c r="W300" t="str">
        <f t="shared" si="8"/>
        <v>High Budget</v>
      </c>
      <c r="X300" t="str">
        <f t="shared" si="9"/>
        <v>Average</v>
      </c>
    </row>
    <row r="301" spans="1:24" x14ac:dyDescent="0.25">
      <c r="A301" t="s">
        <v>1191</v>
      </c>
      <c r="B301">
        <v>2015</v>
      </c>
      <c r="C301" t="s">
        <v>418</v>
      </c>
      <c r="D301" t="s">
        <v>22</v>
      </c>
      <c r="E301" t="s">
        <v>15</v>
      </c>
      <c r="F301" s="4" t="s">
        <v>60</v>
      </c>
      <c r="G301">
        <v>89</v>
      </c>
      <c r="H301">
        <v>2000000</v>
      </c>
      <c r="J301" t="s">
        <v>371</v>
      </c>
      <c r="K301" t="s">
        <v>305</v>
      </c>
      <c r="L301">
        <v>0</v>
      </c>
      <c r="M301">
        <v>1040</v>
      </c>
      <c r="N301">
        <v>32</v>
      </c>
      <c r="O301">
        <v>4.5</v>
      </c>
      <c r="P301">
        <v>60438751</v>
      </c>
      <c r="R301">
        <f>IF(ROWS($Q$10:Q301)&lt;=$Q$9,INDEX($P$2:$P$501,_xlfn.AGGREGATE(15,3,($E$2:$E$501=$R$9)/($E$2:$E$501=$R$9)*(ROW($E$2:$E$501)-ROW($E$1)),ROWS($Q$10:Q301))),"")</f>
        <v>35794166</v>
      </c>
      <c r="W301" t="str">
        <f t="shared" si="8"/>
        <v>High Budget</v>
      </c>
      <c r="X301" t="str">
        <f t="shared" si="9"/>
        <v>Average</v>
      </c>
    </row>
    <row r="302" spans="1:24" x14ac:dyDescent="0.25">
      <c r="A302" t="s">
        <v>1193</v>
      </c>
      <c r="B302">
        <v>2015</v>
      </c>
      <c r="C302" t="s">
        <v>35</v>
      </c>
      <c r="D302" t="s">
        <v>22</v>
      </c>
      <c r="E302" t="s">
        <v>15</v>
      </c>
      <c r="F302" t="s">
        <v>46</v>
      </c>
      <c r="G302">
        <v>102</v>
      </c>
      <c r="H302">
        <v>2000000</v>
      </c>
      <c r="I302">
        <v>1477002</v>
      </c>
      <c r="J302" t="s">
        <v>1169</v>
      </c>
      <c r="K302" t="s">
        <v>429</v>
      </c>
      <c r="L302">
        <v>0</v>
      </c>
      <c r="M302">
        <v>16645</v>
      </c>
      <c r="N302">
        <v>168</v>
      </c>
      <c r="O302">
        <v>6.9</v>
      </c>
      <c r="P302">
        <v>1477002</v>
      </c>
      <c r="R302">
        <f>IF(ROWS($Q$10:Q302)&lt;=$Q$9,INDEX($P$2:$P$501,_xlfn.AGGREGATE(15,3,($E$2:$E$501=$R$9)/($E$2:$E$501=$R$9)*(ROW($E$2:$E$501)-ROW($E$1)),ROWS($Q$10:Q302))),"")</f>
        <v>102310175</v>
      </c>
      <c r="W302" t="str">
        <f t="shared" si="8"/>
        <v>High Budget</v>
      </c>
      <c r="X302" t="str">
        <f t="shared" si="9"/>
        <v>Average</v>
      </c>
    </row>
    <row r="303" spans="1:24" x14ac:dyDescent="0.25">
      <c r="A303" t="s">
        <v>1195</v>
      </c>
      <c r="B303">
        <v>2015</v>
      </c>
      <c r="C303" t="s">
        <v>55</v>
      </c>
      <c r="D303" t="s">
        <v>22</v>
      </c>
      <c r="E303" t="s">
        <v>15</v>
      </c>
      <c r="F303" t="s">
        <v>60</v>
      </c>
      <c r="G303">
        <v>101</v>
      </c>
      <c r="H303">
        <v>8500000</v>
      </c>
      <c r="I303">
        <v>34017854</v>
      </c>
      <c r="J303" t="s">
        <v>1171</v>
      </c>
      <c r="K303" t="s">
        <v>621</v>
      </c>
      <c r="L303">
        <v>8000</v>
      </c>
      <c r="M303">
        <v>51326</v>
      </c>
      <c r="N303">
        <v>132</v>
      </c>
      <c r="O303">
        <v>6.5</v>
      </c>
      <c r="P303">
        <v>34017854</v>
      </c>
      <c r="R303">
        <f>IF(ROWS($Q$10:Q303)&lt;=$Q$9,INDEX($P$2:$P$501,_xlfn.AGGREGATE(15,3,($E$2:$E$501=$R$9)/($E$2:$E$501=$R$9)*(ROW($E$2:$E$501)-ROW($E$1)),ROWS($Q$10:Q303))),"")</f>
        <v>60438751</v>
      </c>
      <c r="W303" t="str">
        <f t="shared" si="8"/>
        <v>High Budget</v>
      </c>
      <c r="X303" t="str">
        <f t="shared" si="9"/>
        <v>Average</v>
      </c>
    </row>
    <row r="304" spans="1:24" x14ac:dyDescent="0.25">
      <c r="A304" t="s">
        <v>1198</v>
      </c>
      <c r="B304">
        <v>2015</v>
      </c>
      <c r="C304" t="s">
        <v>95</v>
      </c>
      <c r="D304" t="s">
        <v>22</v>
      </c>
      <c r="E304" t="s">
        <v>15</v>
      </c>
      <c r="F304" t="s">
        <v>46</v>
      </c>
      <c r="G304">
        <v>81</v>
      </c>
      <c r="H304">
        <v>100000</v>
      </c>
      <c r="I304">
        <v>22757819</v>
      </c>
      <c r="J304" t="s">
        <v>1173</v>
      </c>
      <c r="K304" t="s">
        <v>1174</v>
      </c>
      <c r="L304">
        <v>0</v>
      </c>
      <c r="M304">
        <v>13521</v>
      </c>
      <c r="N304">
        <v>159</v>
      </c>
      <c r="O304">
        <v>4.2</v>
      </c>
      <c r="P304">
        <v>22757819</v>
      </c>
      <c r="R304">
        <f>IF(ROWS($Q$10:Q304)&lt;=$Q$9,INDEX($P$2:$P$501,_xlfn.AGGREGATE(15,3,($E$2:$E$501=$R$9)/($E$2:$E$501=$R$9)*(ROW($E$2:$E$501)-ROW($E$1)),ROWS($Q$10:Q304))),"")</f>
        <v>27550735</v>
      </c>
      <c r="W304" t="str">
        <f t="shared" si="8"/>
        <v>Low Budget</v>
      </c>
      <c r="X304" t="str">
        <f t="shared" si="9"/>
        <v>Average</v>
      </c>
    </row>
    <row r="305" spans="1:24" x14ac:dyDescent="0.25">
      <c r="A305" t="s">
        <v>1198</v>
      </c>
      <c r="B305">
        <v>2015</v>
      </c>
      <c r="C305" t="s">
        <v>125</v>
      </c>
      <c r="D305" t="s">
        <v>22</v>
      </c>
      <c r="E305" t="s">
        <v>15</v>
      </c>
      <c r="F305" t="s">
        <v>46</v>
      </c>
      <c r="G305">
        <v>108</v>
      </c>
      <c r="H305">
        <v>5000000</v>
      </c>
      <c r="I305">
        <v>43771291</v>
      </c>
      <c r="J305" t="s">
        <v>1176</v>
      </c>
      <c r="K305" t="s">
        <v>504</v>
      </c>
      <c r="L305">
        <v>15000</v>
      </c>
      <c r="M305">
        <v>79909</v>
      </c>
      <c r="N305">
        <v>297</v>
      </c>
      <c r="O305">
        <v>7.1</v>
      </c>
      <c r="P305">
        <v>43771291</v>
      </c>
      <c r="R305">
        <f>IF(ROWS($Q$10:Q305)&lt;=$Q$9,INDEX($P$2:$P$501,_xlfn.AGGREGATE(15,3,($E$2:$E$501=$R$9)/($E$2:$E$501=$R$9)*(ROW($E$2:$E$501)-ROW($E$1)),ROWS($Q$10:Q305))),"")</f>
        <v>26583369</v>
      </c>
      <c r="W305" t="str">
        <f t="shared" si="8"/>
        <v>High Budget</v>
      </c>
      <c r="X305" t="str">
        <f t="shared" si="9"/>
        <v>Average</v>
      </c>
    </row>
    <row r="306" spans="1:24" x14ac:dyDescent="0.25">
      <c r="A306" t="s">
        <v>1199</v>
      </c>
      <c r="B306">
        <v>2015</v>
      </c>
      <c r="C306" t="s">
        <v>125</v>
      </c>
      <c r="D306" t="s">
        <v>22</v>
      </c>
      <c r="E306" t="s">
        <v>15</v>
      </c>
      <c r="F306" t="s">
        <v>46</v>
      </c>
      <c r="G306">
        <v>108</v>
      </c>
      <c r="H306">
        <v>5000000</v>
      </c>
      <c r="I306">
        <v>43771291</v>
      </c>
      <c r="J306" t="s">
        <v>1176</v>
      </c>
      <c r="K306" t="s">
        <v>504</v>
      </c>
      <c r="L306">
        <v>15000</v>
      </c>
      <c r="M306">
        <v>79916</v>
      </c>
      <c r="N306">
        <v>297</v>
      </c>
      <c r="O306">
        <v>7.1</v>
      </c>
      <c r="P306">
        <v>43771291</v>
      </c>
      <c r="R306">
        <f>IF(ROWS($Q$10:Q306)&lt;=$Q$9,INDEX($P$2:$P$501,_xlfn.AGGREGATE(15,3,($E$2:$E$501=$R$9)/($E$2:$E$501=$R$9)*(ROW($E$2:$E$501)-ROW($E$1)),ROWS($Q$10:Q306))),"")</f>
        <v>47952020</v>
      </c>
      <c r="W306" t="str">
        <f t="shared" si="8"/>
        <v>High Budget</v>
      </c>
      <c r="X306" t="str">
        <f t="shared" si="9"/>
        <v>Average</v>
      </c>
    </row>
    <row r="307" spans="1:24" x14ac:dyDescent="0.25">
      <c r="A307" t="s">
        <v>1200</v>
      </c>
      <c r="B307">
        <v>2015</v>
      </c>
      <c r="C307" t="s">
        <v>275</v>
      </c>
      <c r="D307" t="s">
        <v>22</v>
      </c>
      <c r="E307" t="s">
        <v>15</v>
      </c>
      <c r="F307" t="s">
        <v>32</v>
      </c>
      <c r="G307">
        <v>93</v>
      </c>
      <c r="H307">
        <v>980000</v>
      </c>
      <c r="I307">
        <v>123070338</v>
      </c>
      <c r="J307" t="s">
        <v>1178</v>
      </c>
      <c r="K307" t="s">
        <v>396</v>
      </c>
      <c r="L307">
        <v>20000</v>
      </c>
      <c r="M307">
        <v>62836</v>
      </c>
      <c r="N307">
        <v>298</v>
      </c>
      <c r="O307">
        <v>6.8</v>
      </c>
      <c r="P307">
        <v>123070338</v>
      </c>
      <c r="R307">
        <f>IF(ROWS($Q$10:Q307)&lt;=$Q$9,INDEX($P$2:$P$501,_xlfn.AGGREGATE(15,3,($E$2:$E$501=$R$9)/($E$2:$E$501=$R$9)*(ROW($E$2:$E$501)-ROW($E$1)),ROWS($Q$10:Q307))),"")</f>
        <v>124051759</v>
      </c>
      <c r="W307" t="str">
        <f t="shared" si="8"/>
        <v>Medium Budget</v>
      </c>
      <c r="X307" t="str">
        <f t="shared" si="9"/>
        <v>Good</v>
      </c>
    </row>
    <row r="308" spans="1:24" x14ac:dyDescent="0.25">
      <c r="A308" t="s">
        <v>1201</v>
      </c>
      <c r="B308">
        <v>2015</v>
      </c>
      <c r="C308" t="s">
        <v>62</v>
      </c>
      <c r="D308" t="s">
        <v>22</v>
      </c>
      <c r="E308" t="s">
        <v>15</v>
      </c>
      <c r="F308" t="s">
        <v>46</v>
      </c>
      <c r="G308">
        <v>115</v>
      </c>
      <c r="H308">
        <v>40000000</v>
      </c>
      <c r="I308">
        <v>10640645</v>
      </c>
      <c r="J308" t="s">
        <v>483</v>
      </c>
      <c r="K308" t="s">
        <v>394</v>
      </c>
      <c r="L308">
        <v>0</v>
      </c>
      <c r="M308">
        <v>28429</v>
      </c>
      <c r="N308">
        <v>224</v>
      </c>
      <c r="O308">
        <v>5.8</v>
      </c>
      <c r="P308">
        <v>10640645</v>
      </c>
      <c r="R308">
        <f>IF(ROWS($Q$10:Q308)&lt;=$Q$9,INDEX($P$2:$P$501,_xlfn.AGGREGATE(15,3,($E$2:$E$501=$R$9)/($E$2:$E$501=$R$9)*(ROW($E$2:$E$501)-ROW($E$1)),ROWS($Q$10:Q308))),"")</f>
        <v>124051759</v>
      </c>
      <c r="W308" t="str">
        <f t="shared" si="8"/>
        <v>High Budget</v>
      </c>
      <c r="X308" t="str">
        <f t="shared" si="9"/>
        <v>Average</v>
      </c>
    </row>
    <row r="309" spans="1:24" x14ac:dyDescent="0.25">
      <c r="A309" t="s">
        <v>1202</v>
      </c>
      <c r="B309">
        <v>2015</v>
      </c>
      <c r="C309" t="s">
        <v>1181</v>
      </c>
      <c r="D309" t="s">
        <v>22</v>
      </c>
      <c r="E309" t="s">
        <v>15</v>
      </c>
      <c r="F309" t="s">
        <v>46</v>
      </c>
      <c r="G309">
        <v>187</v>
      </c>
      <c r="H309">
        <v>44000000</v>
      </c>
      <c r="I309">
        <v>54116191</v>
      </c>
      <c r="J309" t="s">
        <v>226</v>
      </c>
      <c r="K309" t="s">
        <v>1182</v>
      </c>
      <c r="L309">
        <v>114000</v>
      </c>
      <c r="M309">
        <v>272839</v>
      </c>
      <c r="N309">
        <v>596</v>
      </c>
      <c r="O309">
        <v>7.9</v>
      </c>
      <c r="P309">
        <v>54116191</v>
      </c>
      <c r="R309">
        <f>IF(ROWS($Q$10:Q309)&lt;=$Q$9,INDEX($P$2:$P$501,_xlfn.AGGREGATE(15,3,($E$2:$E$501=$R$9)/($E$2:$E$501=$R$9)*(ROW($E$2:$E$501)-ROW($E$1)),ROWS($Q$10:Q309))),"")</f>
        <v>60438751</v>
      </c>
      <c r="W309" t="str">
        <f t="shared" si="8"/>
        <v>High Budget</v>
      </c>
      <c r="X309" t="str">
        <f t="shared" si="9"/>
        <v>Good</v>
      </c>
    </row>
    <row r="310" spans="1:24" x14ac:dyDescent="0.25">
      <c r="A310" t="s">
        <v>1203</v>
      </c>
      <c r="B310">
        <v>2015</v>
      </c>
      <c r="C310" t="s">
        <v>91</v>
      </c>
      <c r="D310" t="s">
        <v>22</v>
      </c>
      <c r="E310" t="s">
        <v>15</v>
      </c>
      <c r="F310" s="4" t="s">
        <v>60</v>
      </c>
      <c r="G310">
        <v>97</v>
      </c>
      <c r="H310">
        <v>3000000</v>
      </c>
      <c r="J310" t="s">
        <v>1184</v>
      </c>
      <c r="K310" t="s">
        <v>957</v>
      </c>
      <c r="L310">
        <v>52</v>
      </c>
      <c r="M310">
        <v>139</v>
      </c>
      <c r="N310">
        <v>10</v>
      </c>
      <c r="O310">
        <v>7.3</v>
      </c>
      <c r="P310">
        <v>60438751</v>
      </c>
      <c r="R310">
        <f>IF(ROWS($Q$10:Q310)&lt;=$Q$9,INDEX($P$2:$P$501,_xlfn.AGGREGATE(15,3,($E$2:$E$501=$R$9)/($E$2:$E$501=$R$9)*(ROW($E$2:$E$501)-ROW($E$1)),ROWS($Q$10:Q310))),"")</f>
        <v>9658370</v>
      </c>
      <c r="W310" t="str">
        <f t="shared" si="8"/>
        <v>High Budget</v>
      </c>
      <c r="X310" t="str">
        <f t="shared" si="9"/>
        <v>Average</v>
      </c>
    </row>
    <row r="311" spans="1:24" x14ac:dyDescent="0.25">
      <c r="A311" t="s">
        <v>1204</v>
      </c>
      <c r="B311">
        <v>2015</v>
      </c>
      <c r="C311" t="s">
        <v>1186</v>
      </c>
      <c r="D311" t="s">
        <v>22</v>
      </c>
      <c r="E311" t="s">
        <v>15</v>
      </c>
      <c r="F311" t="s">
        <v>60</v>
      </c>
      <c r="G311">
        <v>137</v>
      </c>
      <c r="H311">
        <v>160000000</v>
      </c>
      <c r="I311">
        <v>281666058</v>
      </c>
      <c r="J311" t="s">
        <v>581</v>
      </c>
      <c r="K311" t="s">
        <v>612</v>
      </c>
      <c r="L311">
        <v>38000</v>
      </c>
      <c r="M311">
        <v>166137</v>
      </c>
      <c r="N311">
        <v>389</v>
      </c>
      <c r="O311">
        <v>6.6</v>
      </c>
      <c r="P311">
        <v>281666058</v>
      </c>
      <c r="R311">
        <f>IF(ROWS($Q$10:Q311)&lt;=$Q$9,INDEX($P$2:$P$501,_xlfn.AGGREGATE(15,3,($E$2:$E$501=$R$9)/($E$2:$E$501=$R$9)*(ROW($E$2:$E$501)-ROW($E$1)),ROWS($Q$10:Q311))),"")</f>
        <v>54257433</v>
      </c>
      <c r="W311" t="str">
        <f t="shared" si="8"/>
        <v>High Budget</v>
      </c>
      <c r="X311" t="str">
        <f t="shared" si="9"/>
        <v>Good</v>
      </c>
    </row>
    <row r="312" spans="1:24" x14ac:dyDescent="0.25">
      <c r="A312" t="s">
        <v>1205</v>
      </c>
      <c r="B312">
        <v>2015</v>
      </c>
      <c r="C312" t="s">
        <v>30</v>
      </c>
      <c r="D312" t="s">
        <v>22</v>
      </c>
      <c r="E312" t="s">
        <v>15</v>
      </c>
      <c r="F312" t="s">
        <v>60</v>
      </c>
      <c r="G312">
        <v>121</v>
      </c>
      <c r="H312">
        <v>35000000</v>
      </c>
      <c r="I312">
        <v>75274748</v>
      </c>
      <c r="J312" t="s">
        <v>400</v>
      </c>
      <c r="K312" t="s">
        <v>90</v>
      </c>
      <c r="L312">
        <v>54000</v>
      </c>
      <c r="M312">
        <v>130661</v>
      </c>
      <c r="N312">
        <v>241</v>
      </c>
      <c r="O312">
        <v>7.2</v>
      </c>
      <c r="P312">
        <v>75274748</v>
      </c>
      <c r="R312">
        <f>IF(ROWS($Q$10:Q312)&lt;=$Q$9,INDEX($P$2:$P$501,_xlfn.AGGREGATE(15,3,($E$2:$E$501=$R$9)/($E$2:$E$501=$R$9)*(ROW($E$2:$E$501)-ROW($E$1)),ROWS($Q$10:Q312))),"")</f>
        <v>60438751</v>
      </c>
      <c r="W312" t="str">
        <f t="shared" si="8"/>
        <v>High Budget</v>
      </c>
      <c r="X312" t="str">
        <f t="shared" si="9"/>
        <v>Good</v>
      </c>
    </row>
    <row r="313" spans="1:24" x14ac:dyDescent="0.25">
      <c r="A313" t="s">
        <v>1206</v>
      </c>
      <c r="B313">
        <v>2015</v>
      </c>
      <c r="C313" t="s">
        <v>126</v>
      </c>
      <c r="D313" t="s">
        <v>22</v>
      </c>
      <c r="E313" t="s">
        <v>15</v>
      </c>
      <c r="F313" t="s">
        <v>60</v>
      </c>
      <c r="G313">
        <v>106</v>
      </c>
      <c r="H313">
        <v>90000000</v>
      </c>
      <c r="I313">
        <v>27356090</v>
      </c>
      <c r="J313" t="s">
        <v>525</v>
      </c>
      <c r="K313" t="s">
        <v>350</v>
      </c>
      <c r="L313">
        <v>21000</v>
      </c>
      <c r="M313">
        <v>58752</v>
      </c>
      <c r="N313">
        <v>202</v>
      </c>
      <c r="O313">
        <v>6</v>
      </c>
      <c r="P313">
        <v>27356090</v>
      </c>
      <c r="R313">
        <f>IF(ROWS($Q$10:Q313)&lt;=$Q$9,INDEX($P$2:$P$501,_xlfn.AGGREGATE(15,3,($E$2:$E$501=$R$9)/($E$2:$E$501=$R$9)*(ROW($E$2:$E$501)-ROW($E$1)),ROWS($Q$10:Q313))),"")</f>
        <v>6462576</v>
      </c>
      <c r="W313" t="str">
        <f t="shared" si="8"/>
        <v>High Budget</v>
      </c>
      <c r="X313" t="str">
        <f t="shared" si="9"/>
        <v>Average</v>
      </c>
    </row>
    <row r="314" spans="1:24" x14ac:dyDescent="0.25">
      <c r="A314" t="s">
        <v>1207</v>
      </c>
      <c r="B314">
        <v>2015</v>
      </c>
      <c r="C314" t="s">
        <v>146</v>
      </c>
      <c r="D314" t="s">
        <v>22</v>
      </c>
      <c r="E314" t="s">
        <v>15</v>
      </c>
      <c r="F314" t="s">
        <v>60</v>
      </c>
      <c r="G314">
        <v>83</v>
      </c>
      <c r="H314">
        <v>3300000</v>
      </c>
      <c r="I314">
        <v>25799043</v>
      </c>
      <c r="J314" t="s">
        <v>1190</v>
      </c>
      <c r="K314" t="s">
        <v>513</v>
      </c>
      <c r="L314">
        <v>0</v>
      </c>
      <c r="M314">
        <v>28513</v>
      </c>
      <c r="N314">
        <v>152</v>
      </c>
      <c r="O314">
        <v>5.2</v>
      </c>
      <c r="P314">
        <v>25799043</v>
      </c>
      <c r="R314">
        <f>IF(ROWS($Q$10:Q314)&lt;=$Q$9,INDEX($P$2:$P$501,_xlfn.AGGREGATE(15,3,($E$2:$E$501=$R$9)/($E$2:$E$501=$R$9)*(ROW($E$2:$E$501)-ROW($E$1)),ROWS($Q$10:Q314))),"")</f>
        <v>12626905</v>
      </c>
      <c r="W314" t="str">
        <f t="shared" si="8"/>
        <v>High Budget</v>
      </c>
      <c r="X314" t="str">
        <f t="shared" si="9"/>
        <v>Average</v>
      </c>
    </row>
    <row r="315" spans="1:24" x14ac:dyDescent="0.25">
      <c r="A315" t="s">
        <v>1208</v>
      </c>
      <c r="B315">
        <v>2015</v>
      </c>
      <c r="C315" t="s">
        <v>1192</v>
      </c>
      <c r="D315" t="s">
        <v>22</v>
      </c>
      <c r="E315" t="s">
        <v>56</v>
      </c>
      <c r="F315" t="s">
        <v>32</v>
      </c>
      <c r="G315">
        <v>108</v>
      </c>
      <c r="H315">
        <v>81200000</v>
      </c>
      <c r="I315">
        <v>1339152</v>
      </c>
      <c r="J315" t="s">
        <v>600</v>
      </c>
      <c r="K315" t="s">
        <v>112</v>
      </c>
      <c r="L315">
        <v>31000</v>
      </c>
      <c r="M315">
        <v>28276</v>
      </c>
      <c r="N315">
        <v>119</v>
      </c>
      <c r="O315">
        <v>7.8</v>
      </c>
      <c r="P315">
        <v>1339152</v>
      </c>
      <c r="R315">
        <f>IF(ROWS($Q$10:Q315)&lt;=$Q$9,INDEX($P$2:$P$501,_xlfn.AGGREGATE(15,3,($E$2:$E$501=$R$9)/($E$2:$E$501=$R$9)*(ROW($E$2:$E$501)-ROW($E$1)),ROWS($Q$10:Q315))),"")</f>
        <v>46978995</v>
      </c>
      <c r="W315" t="str">
        <f t="shared" si="8"/>
        <v>High Budget</v>
      </c>
      <c r="X315" t="str">
        <f t="shared" si="9"/>
        <v>Good</v>
      </c>
    </row>
    <row r="316" spans="1:24" x14ac:dyDescent="0.25">
      <c r="A316" t="s">
        <v>1209</v>
      </c>
      <c r="B316">
        <v>2015</v>
      </c>
      <c r="C316" t="s">
        <v>35</v>
      </c>
      <c r="D316" t="s">
        <v>22</v>
      </c>
      <c r="E316" t="s">
        <v>15</v>
      </c>
      <c r="F316" t="s">
        <v>60</v>
      </c>
      <c r="G316">
        <v>128</v>
      </c>
      <c r="H316">
        <v>34000000</v>
      </c>
      <c r="I316">
        <v>37432299</v>
      </c>
      <c r="J316" t="s">
        <v>323</v>
      </c>
      <c r="K316" t="s">
        <v>1194</v>
      </c>
      <c r="L316">
        <v>23000</v>
      </c>
      <c r="M316">
        <v>50041</v>
      </c>
      <c r="N316">
        <v>117</v>
      </c>
      <c r="O316">
        <v>7.1</v>
      </c>
      <c r="P316">
        <v>37432299</v>
      </c>
      <c r="R316">
        <f>IF(ROWS($Q$10:Q316)&lt;=$Q$9,INDEX($P$2:$P$501,_xlfn.AGGREGATE(15,3,($E$2:$E$501=$R$9)/($E$2:$E$501=$R$9)*(ROW($E$2:$E$501)-ROW($E$1)),ROWS($Q$10:Q316))),"")</f>
        <v>154985087</v>
      </c>
      <c r="W316" t="str">
        <f t="shared" si="8"/>
        <v>High Budget</v>
      </c>
      <c r="X316" t="str">
        <f t="shared" si="9"/>
        <v>Good</v>
      </c>
    </row>
    <row r="317" spans="1:24" x14ac:dyDescent="0.25">
      <c r="A317" t="s">
        <v>1211</v>
      </c>
      <c r="B317">
        <v>2015</v>
      </c>
      <c r="C317" t="s">
        <v>267</v>
      </c>
      <c r="D317" t="s">
        <v>22</v>
      </c>
      <c r="E317" t="s">
        <v>15</v>
      </c>
      <c r="F317" s="4" t="s">
        <v>32</v>
      </c>
      <c r="G317">
        <v>110</v>
      </c>
      <c r="H317">
        <v>987000</v>
      </c>
      <c r="I317">
        <v>1711</v>
      </c>
      <c r="J317" t="s">
        <v>1196</v>
      </c>
      <c r="K317" t="s">
        <v>1197</v>
      </c>
      <c r="L317">
        <v>175</v>
      </c>
      <c r="M317">
        <v>82</v>
      </c>
      <c r="N317">
        <v>4</v>
      </c>
      <c r="O317">
        <v>6.6</v>
      </c>
      <c r="P317">
        <v>1711</v>
      </c>
      <c r="R317">
        <f>IF(ROWS($Q$10:Q317)&lt;=$Q$9,INDEX($P$2:$P$501,_xlfn.AGGREGATE(15,3,($E$2:$E$501=$R$9)/($E$2:$E$501=$R$9)*(ROW($E$2:$E$501)-ROW($E$1)),ROWS($Q$10:Q317))),"")</f>
        <v>60438751</v>
      </c>
      <c r="W317" t="str">
        <f t="shared" si="8"/>
        <v>Medium Budget</v>
      </c>
      <c r="X317" t="str">
        <f t="shared" si="9"/>
        <v>Average</v>
      </c>
    </row>
    <row r="318" spans="1:24" x14ac:dyDescent="0.25">
      <c r="A318" t="s">
        <v>1212</v>
      </c>
      <c r="B318">
        <v>2015</v>
      </c>
      <c r="C318" t="s">
        <v>118</v>
      </c>
      <c r="D318" t="s">
        <v>22</v>
      </c>
      <c r="E318" t="s">
        <v>724</v>
      </c>
      <c r="F318" t="s">
        <v>46</v>
      </c>
      <c r="G318">
        <v>109</v>
      </c>
      <c r="H318">
        <v>86766000</v>
      </c>
      <c r="J318" t="s">
        <v>272</v>
      </c>
      <c r="K318" t="s">
        <v>544</v>
      </c>
      <c r="L318">
        <v>677</v>
      </c>
      <c r="M318">
        <v>2138</v>
      </c>
      <c r="N318">
        <v>10</v>
      </c>
      <c r="O318">
        <v>4.5</v>
      </c>
      <c r="P318">
        <v>60438751</v>
      </c>
      <c r="R318">
        <f>IF(ROWS($Q$10:Q318)&lt;=$Q$9,INDEX($P$2:$P$501,_xlfn.AGGREGATE(15,3,($E$2:$E$501=$R$9)/($E$2:$E$501=$R$9)*(ROW($E$2:$E$501)-ROW($E$1)),ROWS($Q$10:Q318))),"")</f>
        <v>28837115</v>
      </c>
      <c r="W318" t="str">
        <f t="shared" si="8"/>
        <v>High Budget</v>
      </c>
      <c r="X318" t="str">
        <f t="shared" si="9"/>
        <v>Average</v>
      </c>
    </row>
    <row r="319" spans="1:24" x14ac:dyDescent="0.25">
      <c r="A319" t="s">
        <v>1214</v>
      </c>
      <c r="B319">
        <v>2015</v>
      </c>
      <c r="C319" t="s">
        <v>118</v>
      </c>
      <c r="D319" t="s">
        <v>22</v>
      </c>
      <c r="E319" t="s">
        <v>724</v>
      </c>
      <c r="F319" t="s">
        <v>46</v>
      </c>
      <c r="G319">
        <v>109</v>
      </c>
      <c r="H319">
        <v>686000</v>
      </c>
      <c r="J319" t="s">
        <v>272</v>
      </c>
      <c r="K319" t="s">
        <v>544</v>
      </c>
      <c r="L319">
        <v>677</v>
      </c>
      <c r="M319">
        <v>2138</v>
      </c>
      <c r="N319">
        <v>10</v>
      </c>
      <c r="O319">
        <v>4.5</v>
      </c>
      <c r="P319">
        <v>60438751</v>
      </c>
      <c r="R319">
        <f>IF(ROWS($Q$10:Q319)&lt;=$Q$9,INDEX($P$2:$P$501,_xlfn.AGGREGATE(15,3,($E$2:$E$501=$R$9)/($E$2:$E$501=$R$9)*(ROW($E$2:$E$501)-ROW($E$1)),ROWS($Q$10:Q319))),"")</f>
        <v>60438751</v>
      </c>
      <c r="W319" t="str">
        <f t="shared" si="8"/>
        <v>Medium Budget</v>
      </c>
      <c r="X319" t="str">
        <f t="shared" si="9"/>
        <v>Average</v>
      </c>
    </row>
    <row r="320" spans="1:24" x14ac:dyDescent="0.25">
      <c r="A320" t="s">
        <v>1223</v>
      </c>
      <c r="B320">
        <v>2015</v>
      </c>
      <c r="C320" t="s">
        <v>144</v>
      </c>
      <c r="D320" t="s">
        <v>22</v>
      </c>
      <c r="E320" t="s">
        <v>15</v>
      </c>
      <c r="F320" t="s">
        <v>46</v>
      </c>
      <c r="G320">
        <v>99</v>
      </c>
      <c r="H320">
        <v>31000000</v>
      </c>
      <c r="I320">
        <v>58879132</v>
      </c>
      <c r="J320" t="s">
        <v>1215</v>
      </c>
      <c r="K320" t="s">
        <v>616</v>
      </c>
      <c r="L320">
        <v>28000</v>
      </c>
      <c r="M320">
        <v>66123</v>
      </c>
      <c r="N320">
        <v>204</v>
      </c>
      <c r="O320">
        <v>6.1</v>
      </c>
      <c r="P320">
        <v>58879132</v>
      </c>
      <c r="R320">
        <f>IF(ROWS($Q$10:Q320)&lt;=$Q$9,INDEX($P$2:$P$501,_xlfn.AGGREGATE(15,3,($E$2:$E$501=$R$9)/($E$2:$E$501=$R$9)*(ROW($E$2:$E$501)-ROW($E$1)),ROWS($Q$10:Q320))),"")</f>
        <v>60438751</v>
      </c>
      <c r="W320" t="str">
        <f t="shared" si="8"/>
        <v>High Budget</v>
      </c>
      <c r="X320" t="str">
        <f t="shared" si="9"/>
        <v>Average</v>
      </c>
    </row>
    <row r="321" spans="1:24" x14ac:dyDescent="0.25">
      <c r="A321" t="s">
        <v>1226</v>
      </c>
      <c r="B321">
        <v>2015</v>
      </c>
      <c r="C321" t="s">
        <v>201</v>
      </c>
      <c r="D321" t="s">
        <v>22</v>
      </c>
      <c r="E321" t="s">
        <v>15</v>
      </c>
      <c r="F321" t="s">
        <v>60</v>
      </c>
      <c r="G321">
        <v>110</v>
      </c>
      <c r="H321">
        <v>40000000</v>
      </c>
      <c r="I321">
        <v>5773519</v>
      </c>
      <c r="J321" t="s">
        <v>505</v>
      </c>
      <c r="K321" t="s">
        <v>410</v>
      </c>
      <c r="L321">
        <v>11000</v>
      </c>
      <c r="M321">
        <v>28618</v>
      </c>
      <c r="N321">
        <v>159</v>
      </c>
      <c r="O321">
        <v>6</v>
      </c>
      <c r="P321">
        <v>5773519</v>
      </c>
      <c r="R321">
        <f>IF(ROWS($Q$10:Q321)&lt;=$Q$9,INDEX($P$2:$P$501,_xlfn.AGGREGATE(15,3,($E$2:$E$501=$R$9)/($E$2:$E$501=$R$9)*(ROW($E$2:$E$501)-ROW($E$1)),ROWS($Q$10:Q321))),"")</f>
        <v>60438751</v>
      </c>
      <c r="W321" t="str">
        <f t="shared" si="8"/>
        <v>High Budget</v>
      </c>
      <c r="X321" t="str">
        <f t="shared" si="9"/>
        <v>Average</v>
      </c>
    </row>
    <row r="322" spans="1:24" x14ac:dyDescent="0.25">
      <c r="A322" t="s">
        <v>1227</v>
      </c>
      <c r="B322">
        <v>2015</v>
      </c>
      <c r="C322" t="s">
        <v>201</v>
      </c>
      <c r="D322" t="s">
        <v>22</v>
      </c>
      <c r="E322" t="s">
        <v>15</v>
      </c>
      <c r="F322" t="s">
        <v>60</v>
      </c>
      <c r="G322">
        <v>110</v>
      </c>
      <c r="H322">
        <v>40000000</v>
      </c>
      <c r="I322">
        <v>5773519</v>
      </c>
      <c r="J322" t="s">
        <v>505</v>
      </c>
      <c r="K322" t="s">
        <v>410</v>
      </c>
      <c r="L322">
        <v>11000</v>
      </c>
      <c r="M322">
        <v>28618</v>
      </c>
      <c r="N322">
        <v>159</v>
      </c>
      <c r="O322">
        <v>6</v>
      </c>
      <c r="P322">
        <v>5773519</v>
      </c>
      <c r="R322">
        <f>IF(ROWS($Q$10:Q322)&lt;=$Q$9,INDEX($P$2:$P$501,_xlfn.AGGREGATE(15,3,($E$2:$E$501=$R$9)/($E$2:$E$501=$R$9)*(ROW($E$2:$E$501)-ROW($E$1)),ROWS($Q$10:Q322))),"")</f>
        <v>60438751</v>
      </c>
      <c r="W322" t="str">
        <f t="shared" si="8"/>
        <v>High Budget</v>
      </c>
      <c r="X322" t="str">
        <f t="shared" si="9"/>
        <v>Average</v>
      </c>
    </row>
    <row r="323" spans="1:24" x14ac:dyDescent="0.25">
      <c r="A323" t="s">
        <v>1228</v>
      </c>
      <c r="B323">
        <v>2015</v>
      </c>
      <c r="C323" t="s">
        <v>201</v>
      </c>
      <c r="D323" t="s">
        <v>22</v>
      </c>
      <c r="E323" t="s">
        <v>15</v>
      </c>
      <c r="F323" t="s">
        <v>60</v>
      </c>
      <c r="G323">
        <v>110</v>
      </c>
      <c r="H323">
        <v>40000000</v>
      </c>
      <c r="I323">
        <v>5773519</v>
      </c>
      <c r="J323" t="s">
        <v>505</v>
      </c>
      <c r="K323" t="s">
        <v>410</v>
      </c>
      <c r="L323">
        <v>11000</v>
      </c>
      <c r="M323">
        <v>28621</v>
      </c>
      <c r="N323">
        <v>159</v>
      </c>
      <c r="O323">
        <v>6</v>
      </c>
      <c r="P323">
        <v>5773519</v>
      </c>
      <c r="R323">
        <f>IF(ROWS($Q$10:Q323)&lt;=$Q$9,INDEX($P$2:$P$501,_xlfn.AGGREGATE(15,3,($E$2:$E$501=$R$9)/($E$2:$E$501=$R$9)*(ROW($E$2:$E$501)-ROW($E$1)),ROWS($Q$10:Q323))),"")</f>
        <v>60438751</v>
      </c>
      <c r="W323" t="str">
        <f t="shared" ref="W323:W386" si="10">_xlfn.IFS(H323&gt;1000000,"High Budget",H323&gt;=500000,"Medium Budget",H323&lt;500000,"Low Budget")</f>
        <v>High Budget</v>
      </c>
      <c r="X323" t="str">
        <f t="shared" ref="X323:X386" si="11">IF(AND(L323&gt;15000,M323&gt;10000,O323&gt;6.5),"Good","Average")</f>
        <v>Average</v>
      </c>
    </row>
    <row r="324" spans="1:24" x14ac:dyDescent="0.25">
      <c r="A324" t="s">
        <v>1229</v>
      </c>
      <c r="B324">
        <v>2015</v>
      </c>
      <c r="C324" t="s">
        <v>30</v>
      </c>
      <c r="D324" t="s">
        <v>22</v>
      </c>
      <c r="E324" t="s">
        <v>15</v>
      </c>
      <c r="F324" s="4" t="s">
        <v>46</v>
      </c>
      <c r="G324">
        <v>94</v>
      </c>
      <c r="H324">
        <v>700000</v>
      </c>
      <c r="J324" t="s">
        <v>1216</v>
      </c>
      <c r="K324" t="s">
        <v>814</v>
      </c>
      <c r="L324">
        <v>0</v>
      </c>
      <c r="M324">
        <v>1432</v>
      </c>
      <c r="N324">
        <v>10</v>
      </c>
      <c r="O324">
        <v>5.3</v>
      </c>
      <c r="P324">
        <v>60438751</v>
      </c>
      <c r="R324">
        <f>IF(ROWS($Q$10:Q324)&lt;=$Q$9,INDEX($P$2:$P$501,_xlfn.AGGREGATE(15,3,($E$2:$E$501=$R$9)/($E$2:$E$501=$R$9)*(ROW($E$2:$E$501)-ROW($E$1)),ROWS($Q$10:Q324))),"")</f>
        <v>60438751</v>
      </c>
      <c r="W324" t="str">
        <f t="shared" si="10"/>
        <v>Medium Budget</v>
      </c>
      <c r="X324" t="str">
        <f t="shared" si="11"/>
        <v>Average</v>
      </c>
    </row>
    <row r="325" spans="1:24" x14ac:dyDescent="0.25">
      <c r="A325" t="s">
        <v>1230</v>
      </c>
      <c r="B325">
        <v>2015</v>
      </c>
      <c r="C325" t="s">
        <v>109</v>
      </c>
      <c r="D325" t="s">
        <v>22</v>
      </c>
      <c r="E325" t="s">
        <v>43</v>
      </c>
      <c r="F325" t="s">
        <v>46</v>
      </c>
      <c r="G325">
        <v>96</v>
      </c>
      <c r="H325">
        <v>2000000</v>
      </c>
      <c r="I325">
        <v>3590010</v>
      </c>
      <c r="J325" t="s">
        <v>1217</v>
      </c>
      <c r="K325" t="s">
        <v>531</v>
      </c>
      <c r="L325">
        <v>0</v>
      </c>
      <c r="M325">
        <v>20885</v>
      </c>
      <c r="N325">
        <v>158</v>
      </c>
      <c r="O325">
        <v>6.1</v>
      </c>
      <c r="P325">
        <v>3590010</v>
      </c>
      <c r="R325">
        <f>IF(ROWS($Q$10:Q325)&lt;=$Q$9,INDEX($P$2:$P$501,_xlfn.AGGREGATE(15,3,($E$2:$E$501=$R$9)/($E$2:$E$501=$R$9)*(ROW($E$2:$E$501)-ROW($E$1)),ROWS($Q$10:Q325))),"")</f>
        <v>60438751</v>
      </c>
      <c r="W325" t="str">
        <f t="shared" si="10"/>
        <v>High Budget</v>
      </c>
      <c r="X325" t="str">
        <f t="shared" si="11"/>
        <v>Average</v>
      </c>
    </row>
    <row r="326" spans="1:24" x14ac:dyDescent="0.25">
      <c r="A326" t="s">
        <v>1231</v>
      </c>
      <c r="B326">
        <v>2015</v>
      </c>
      <c r="C326" t="s">
        <v>1218</v>
      </c>
      <c r="D326" t="s">
        <v>22</v>
      </c>
      <c r="E326" t="s">
        <v>15</v>
      </c>
      <c r="F326" s="4" t="s">
        <v>46</v>
      </c>
      <c r="G326">
        <v>105</v>
      </c>
      <c r="H326">
        <v>250000</v>
      </c>
      <c r="J326" t="s">
        <v>1219</v>
      </c>
      <c r="K326" t="s">
        <v>1220</v>
      </c>
      <c r="L326">
        <v>244</v>
      </c>
      <c r="M326">
        <v>146</v>
      </c>
      <c r="N326">
        <v>5</v>
      </c>
      <c r="O326">
        <v>4</v>
      </c>
      <c r="P326">
        <v>60438751</v>
      </c>
      <c r="R326">
        <f>IF(ROWS($Q$10:Q326)&lt;=$Q$9,INDEX($P$2:$P$501,_xlfn.AGGREGATE(15,3,($E$2:$E$501=$R$9)/($E$2:$E$501=$R$9)*(ROW($E$2:$E$501)-ROW($E$1)),ROWS($Q$10:Q326))),"")</f>
        <v>60438751</v>
      </c>
      <c r="W326" t="str">
        <f t="shared" si="10"/>
        <v>Low Budget</v>
      </c>
      <c r="X326" t="str">
        <f t="shared" si="11"/>
        <v>Average</v>
      </c>
    </row>
    <row r="327" spans="1:24" x14ac:dyDescent="0.25">
      <c r="A327" t="s">
        <v>1231</v>
      </c>
      <c r="B327">
        <v>2015</v>
      </c>
      <c r="C327" t="s">
        <v>80</v>
      </c>
      <c r="D327" t="s">
        <v>22</v>
      </c>
      <c r="E327" t="s">
        <v>15</v>
      </c>
      <c r="F327" t="s">
        <v>46</v>
      </c>
      <c r="G327">
        <v>92</v>
      </c>
      <c r="H327">
        <v>30000000</v>
      </c>
      <c r="J327" t="s">
        <v>309</v>
      </c>
      <c r="K327" t="s">
        <v>345</v>
      </c>
      <c r="L327">
        <v>0</v>
      </c>
      <c r="M327">
        <v>36487</v>
      </c>
      <c r="N327">
        <v>130</v>
      </c>
      <c r="O327">
        <v>5.6</v>
      </c>
      <c r="P327">
        <v>60438751</v>
      </c>
      <c r="R327">
        <f>IF(ROWS($Q$10:Q327)&lt;=$Q$9,INDEX($P$2:$P$501,_xlfn.AGGREGATE(15,3,($E$2:$E$501=$R$9)/($E$2:$E$501=$R$9)*(ROW($E$2:$E$501)-ROW($E$1)),ROWS($Q$10:Q327))),"")</f>
        <v>60438751</v>
      </c>
      <c r="W327" t="str">
        <f t="shared" si="10"/>
        <v>High Budget</v>
      </c>
      <c r="X327" t="str">
        <f t="shared" si="11"/>
        <v>Average</v>
      </c>
    </row>
    <row r="328" spans="1:24" x14ac:dyDescent="0.25">
      <c r="A328" t="s">
        <v>1232</v>
      </c>
      <c r="B328">
        <v>2015</v>
      </c>
      <c r="C328" t="s">
        <v>72</v>
      </c>
      <c r="D328" t="s">
        <v>22</v>
      </c>
      <c r="E328" t="s">
        <v>15</v>
      </c>
      <c r="F328" t="s">
        <v>46</v>
      </c>
      <c r="G328">
        <v>103</v>
      </c>
      <c r="H328">
        <v>4500000</v>
      </c>
      <c r="J328" t="s">
        <v>1221</v>
      </c>
      <c r="K328" t="s">
        <v>394</v>
      </c>
      <c r="L328">
        <v>987</v>
      </c>
      <c r="M328">
        <v>4091</v>
      </c>
      <c r="N328">
        <v>35</v>
      </c>
      <c r="O328">
        <v>5.7</v>
      </c>
      <c r="P328">
        <v>60438751</v>
      </c>
      <c r="R328">
        <f>IF(ROWS($Q$10:Q328)&lt;=$Q$9,INDEX($P$2:$P$501,_xlfn.AGGREGATE(15,3,($E$2:$E$501=$R$9)/($E$2:$E$501=$R$9)*(ROW($E$2:$E$501)-ROW($E$1)),ROWS($Q$10:Q328))),"")</f>
        <v>60438751</v>
      </c>
      <c r="W328" t="str">
        <f t="shared" si="10"/>
        <v>High Budget</v>
      </c>
      <c r="X328" t="str">
        <f t="shared" si="11"/>
        <v>Average</v>
      </c>
    </row>
    <row r="329" spans="1:24" x14ac:dyDescent="0.25">
      <c r="A329" t="s">
        <v>1233</v>
      </c>
      <c r="B329">
        <v>2016</v>
      </c>
      <c r="C329" t="s">
        <v>1138</v>
      </c>
      <c r="D329" t="s">
        <v>22</v>
      </c>
      <c r="E329" t="s">
        <v>15</v>
      </c>
      <c r="F329" t="s">
        <v>60</v>
      </c>
      <c r="G329">
        <v>104</v>
      </c>
      <c r="H329">
        <v>15000000</v>
      </c>
      <c r="I329">
        <v>71897215</v>
      </c>
      <c r="J329" t="s">
        <v>1222</v>
      </c>
      <c r="K329" t="s">
        <v>545</v>
      </c>
      <c r="L329">
        <v>33000</v>
      </c>
      <c r="M329">
        <v>126893</v>
      </c>
      <c r="N329">
        <v>411</v>
      </c>
      <c r="O329">
        <v>7.3</v>
      </c>
      <c r="P329">
        <v>71897215</v>
      </c>
      <c r="R329">
        <f>IF(ROWS($Q$10:Q329)&lt;=$Q$9,INDEX($P$2:$P$501,_xlfn.AGGREGATE(15,3,($E$2:$E$501=$R$9)/($E$2:$E$501=$R$9)*(ROW($E$2:$E$501)-ROW($E$1)),ROWS($Q$10:Q329))),"")</f>
        <v>60438751</v>
      </c>
      <c r="W329" t="str">
        <f t="shared" si="10"/>
        <v>High Budget</v>
      </c>
      <c r="X329" t="str">
        <f t="shared" si="11"/>
        <v>Good</v>
      </c>
    </row>
    <row r="330" spans="1:24" x14ac:dyDescent="0.25">
      <c r="A330" t="s">
        <v>1236</v>
      </c>
      <c r="B330">
        <v>2016</v>
      </c>
      <c r="C330" t="s">
        <v>207</v>
      </c>
      <c r="D330" t="s">
        <v>22</v>
      </c>
      <c r="E330" t="s">
        <v>15</v>
      </c>
      <c r="F330" t="s">
        <v>46</v>
      </c>
      <c r="G330">
        <v>144</v>
      </c>
      <c r="H330">
        <v>50000000</v>
      </c>
      <c r="I330">
        <v>52822418</v>
      </c>
      <c r="J330" t="s">
        <v>257</v>
      </c>
      <c r="K330" t="s">
        <v>438</v>
      </c>
      <c r="L330">
        <v>44000</v>
      </c>
      <c r="M330">
        <v>47764</v>
      </c>
      <c r="N330">
        <v>204</v>
      </c>
      <c r="O330">
        <v>7.4</v>
      </c>
      <c r="P330">
        <v>52822418</v>
      </c>
      <c r="R330">
        <f>IF(ROWS($Q$10:Q330)&lt;=$Q$9,INDEX($P$2:$P$501,_xlfn.AGGREGATE(15,3,($E$2:$E$501=$R$9)/($E$2:$E$501=$R$9)*(ROW($E$2:$E$501)-ROW($E$1)),ROWS($Q$10:Q330))),"")</f>
        <v>60438751</v>
      </c>
      <c r="W330" t="str">
        <f t="shared" si="10"/>
        <v>High Budget</v>
      </c>
      <c r="X330" t="str">
        <f t="shared" si="11"/>
        <v>Good</v>
      </c>
    </row>
    <row r="331" spans="1:24" x14ac:dyDescent="0.25">
      <c r="A331" t="s">
        <v>1237</v>
      </c>
      <c r="B331">
        <v>2016</v>
      </c>
      <c r="C331" t="s">
        <v>269</v>
      </c>
      <c r="D331" t="s">
        <v>22</v>
      </c>
      <c r="E331" t="s">
        <v>15</v>
      </c>
      <c r="F331" s="4" t="s">
        <v>46</v>
      </c>
      <c r="G331">
        <v>87</v>
      </c>
      <c r="H331">
        <v>690000</v>
      </c>
      <c r="J331" t="s">
        <v>1224</v>
      </c>
      <c r="K331" t="s">
        <v>1225</v>
      </c>
      <c r="L331">
        <v>8</v>
      </c>
      <c r="M331">
        <v>13</v>
      </c>
      <c r="O331">
        <v>8.6999999999999993</v>
      </c>
      <c r="P331">
        <v>60438751</v>
      </c>
      <c r="R331">
        <f>IF(ROWS($Q$10:Q331)&lt;=$Q$9,INDEX($P$2:$P$501,_xlfn.AGGREGATE(15,3,($E$2:$E$501=$R$9)/($E$2:$E$501=$R$9)*(ROW($E$2:$E$501)-ROW($E$1)),ROWS($Q$10:Q331))),"")</f>
        <v>60438751</v>
      </c>
      <c r="W331" t="str">
        <f t="shared" si="10"/>
        <v>Medium Budget</v>
      </c>
      <c r="X331" t="str">
        <f t="shared" si="11"/>
        <v>Average</v>
      </c>
    </row>
    <row r="332" spans="1:24" x14ac:dyDescent="0.25">
      <c r="A332" t="s">
        <v>1248</v>
      </c>
      <c r="B332">
        <v>2016</v>
      </c>
      <c r="C332" t="s">
        <v>129</v>
      </c>
      <c r="D332" t="s">
        <v>22</v>
      </c>
      <c r="E332" t="s">
        <v>15</v>
      </c>
      <c r="F332" t="s">
        <v>60</v>
      </c>
      <c r="G332">
        <v>141</v>
      </c>
      <c r="H332">
        <v>100000000</v>
      </c>
      <c r="J332" t="s">
        <v>490</v>
      </c>
      <c r="K332" t="s">
        <v>193</v>
      </c>
      <c r="L332">
        <v>0</v>
      </c>
      <c r="M332">
        <v>67</v>
      </c>
      <c r="N332">
        <v>1</v>
      </c>
      <c r="O332">
        <v>6</v>
      </c>
      <c r="P332">
        <v>60438751</v>
      </c>
      <c r="R332">
        <f>IF(ROWS($Q$10:Q332)&lt;=$Q$9,INDEX($P$2:$P$501,_xlfn.AGGREGATE(15,3,($E$2:$E$501=$R$9)/($E$2:$E$501=$R$9)*(ROW($E$2:$E$501)-ROW($E$1)),ROWS($Q$10:Q332))),"")</f>
        <v>60438751</v>
      </c>
      <c r="W332" t="str">
        <f t="shared" si="10"/>
        <v>High Budget</v>
      </c>
      <c r="X332" t="str">
        <f t="shared" si="11"/>
        <v>Average</v>
      </c>
    </row>
    <row r="333" spans="1:24" x14ac:dyDescent="0.25">
      <c r="A333" t="s">
        <v>1250</v>
      </c>
      <c r="B333">
        <v>2016</v>
      </c>
      <c r="C333" t="s">
        <v>91</v>
      </c>
      <c r="D333" t="s">
        <v>22</v>
      </c>
      <c r="E333" t="s">
        <v>15</v>
      </c>
      <c r="F333" t="s">
        <v>16</v>
      </c>
      <c r="G333">
        <v>99</v>
      </c>
      <c r="H333">
        <v>875000</v>
      </c>
      <c r="J333" t="s">
        <v>1234</v>
      </c>
      <c r="K333" t="s">
        <v>1235</v>
      </c>
      <c r="L333">
        <v>2000</v>
      </c>
      <c r="M333">
        <v>3313</v>
      </c>
      <c r="N333">
        <v>68</v>
      </c>
      <c r="O333">
        <v>3.7</v>
      </c>
      <c r="P333">
        <v>60438751</v>
      </c>
      <c r="R333">
        <f>IF(ROWS($Q$10:Q333)&lt;=$Q$9,INDEX($P$2:$P$501,_xlfn.AGGREGATE(15,3,($E$2:$E$501=$R$9)/($E$2:$E$501=$R$9)*(ROW($E$2:$E$501)-ROW($E$1)),ROWS($Q$10:Q333))),"")</f>
        <v>60438751</v>
      </c>
      <c r="W333" t="str">
        <f t="shared" si="10"/>
        <v>Medium Budget</v>
      </c>
      <c r="X333" t="str">
        <f t="shared" si="11"/>
        <v>Average</v>
      </c>
    </row>
    <row r="334" spans="1:24" x14ac:dyDescent="0.25">
      <c r="A334" t="s">
        <v>1252</v>
      </c>
      <c r="B334">
        <v>2016</v>
      </c>
      <c r="C334" t="s">
        <v>73</v>
      </c>
      <c r="D334" t="s">
        <v>22</v>
      </c>
      <c r="E334" t="s">
        <v>15</v>
      </c>
      <c r="F334" t="s">
        <v>60</v>
      </c>
      <c r="G334">
        <v>147</v>
      </c>
      <c r="H334">
        <v>250000000</v>
      </c>
      <c r="I334">
        <v>407197282</v>
      </c>
      <c r="J334" t="s">
        <v>458</v>
      </c>
      <c r="K334" t="s">
        <v>265</v>
      </c>
      <c r="L334">
        <v>72000</v>
      </c>
      <c r="M334">
        <v>272670</v>
      </c>
      <c r="N334">
        <v>516</v>
      </c>
      <c r="O334">
        <v>8.1999999999999993</v>
      </c>
      <c r="P334">
        <v>407197282</v>
      </c>
      <c r="R334">
        <f>IF(ROWS($Q$10:Q334)&lt;=$Q$9,INDEX($P$2:$P$501,_xlfn.AGGREGATE(15,3,($E$2:$E$501=$R$9)/($E$2:$E$501=$R$9)*(ROW($E$2:$E$501)-ROW($E$1)),ROWS($Q$10:Q334))),"")</f>
        <v>60438751</v>
      </c>
      <c r="W334" t="str">
        <f t="shared" si="10"/>
        <v>High Budget</v>
      </c>
      <c r="X334" t="str">
        <f t="shared" si="11"/>
        <v>Good</v>
      </c>
    </row>
    <row r="335" spans="1:24" x14ac:dyDescent="0.25">
      <c r="A335" t="s">
        <v>1252</v>
      </c>
      <c r="B335">
        <v>2016</v>
      </c>
      <c r="C335" t="s">
        <v>151</v>
      </c>
      <c r="D335" t="s">
        <v>22</v>
      </c>
      <c r="E335" t="s">
        <v>15</v>
      </c>
      <c r="F335" t="s">
        <v>60</v>
      </c>
      <c r="G335">
        <v>107</v>
      </c>
      <c r="H335">
        <v>50000000</v>
      </c>
      <c r="I335">
        <v>126088877</v>
      </c>
      <c r="J335" t="s">
        <v>484</v>
      </c>
      <c r="K335" t="s">
        <v>424</v>
      </c>
      <c r="L335">
        <v>10000</v>
      </c>
      <c r="M335">
        <v>33354</v>
      </c>
      <c r="N335">
        <v>177</v>
      </c>
      <c r="O335">
        <v>6.6</v>
      </c>
      <c r="P335">
        <v>126088877</v>
      </c>
      <c r="R335">
        <f>IF(ROWS($Q$10:Q335)&lt;=$Q$9,INDEX($P$2:$P$501,_xlfn.AGGREGATE(15,3,($E$2:$E$501=$R$9)/($E$2:$E$501=$R$9)*(ROW($E$2:$E$501)-ROW($E$1)),ROWS($Q$10:Q335))),"")</f>
        <v>60438751</v>
      </c>
      <c r="W335" t="str">
        <f t="shared" si="10"/>
        <v>High Budget</v>
      </c>
      <c r="X335" t="str">
        <f t="shared" si="11"/>
        <v>Average</v>
      </c>
    </row>
    <row r="336" spans="1:24" x14ac:dyDescent="0.25">
      <c r="A336" t="s">
        <v>1253</v>
      </c>
      <c r="B336">
        <v>2016</v>
      </c>
      <c r="C336" t="s">
        <v>220</v>
      </c>
      <c r="D336" t="s">
        <v>22</v>
      </c>
      <c r="E336" t="s">
        <v>15</v>
      </c>
      <c r="F336" t="s">
        <v>46</v>
      </c>
      <c r="G336">
        <v>106</v>
      </c>
      <c r="H336">
        <v>8000000</v>
      </c>
      <c r="J336" t="s">
        <v>1238</v>
      </c>
      <c r="K336" t="s">
        <v>660</v>
      </c>
      <c r="L336">
        <v>689</v>
      </c>
      <c r="M336">
        <v>662</v>
      </c>
      <c r="N336">
        <v>15</v>
      </c>
      <c r="O336">
        <v>4.2</v>
      </c>
      <c r="P336">
        <v>60438751</v>
      </c>
      <c r="R336">
        <f>IF(ROWS($Q$10:Q336)&lt;=$Q$9,INDEX($P$2:$P$501,_xlfn.AGGREGATE(15,3,($E$2:$E$501=$R$9)/($E$2:$E$501=$R$9)*(ROW($E$2:$E$501)-ROW($E$1)),ROWS($Q$10:Q336))),"")</f>
        <v>60438751</v>
      </c>
      <c r="W336" t="str">
        <f t="shared" si="10"/>
        <v>High Budget</v>
      </c>
      <c r="X336" t="str">
        <f t="shared" si="11"/>
        <v>Average</v>
      </c>
    </row>
    <row r="337" spans="1:24" x14ac:dyDescent="0.25">
      <c r="A337" t="s">
        <v>1256</v>
      </c>
      <c r="B337">
        <v>2016</v>
      </c>
      <c r="C337" t="s">
        <v>75</v>
      </c>
      <c r="D337" t="s">
        <v>22</v>
      </c>
      <c r="E337" t="s">
        <v>343</v>
      </c>
      <c r="F337" t="s">
        <v>46</v>
      </c>
      <c r="G337">
        <v>101</v>
      </c>
      <c r="H337">
        <v>3000000</v>
      </c>
      <c r="I337">
        <v>3105269</v>
      </c>
      <c r="J337" t="s">
        <v>1239</v>
      </c>
      <c r="K337" t="s">
        <v>217</v>
      </c>
      <c r="L337">
        <v>174</v>
      </c>
      <c r="M337">
        <v>368</v>
      </c>
      <c r="N337">
        <v>5</v>
      </c>
      <c r="O337">
        <v>5</v>
      </c>
      <c r="P337">
        <v>3105269</v>
      </c>
      <c r="R337">
        <f>IF(ROWS($Q$10:Q337)&lt;=$Q$9,INDEX($P$2:$P$501,_xlfn.AGGREGATE(15,3,($E$2:$E$501=$R$9)/($E$2:$E$501=$R$9)*(ROW($E$2:$E$501)-ROW($E$1)),ROWS($Q$10:Q337))),"")</f>
        <v>60438751</v>
      </c>
      <c r="W337" t="str">
        <f t="shared" si="10"/>
        <v>High Budget</v>
      </c>
      <c r="X337" t="str">
        <f t="shared" si="11"/>
        <v>Average</v>
      </c>
    </row>
    <row r="338" spans="1:24" x14ac:dyDescent="0.25">
      <c r="A338" t="s">
        <v>1257</v>
      </c>
      <c r="B338">
        <v>2016</v>
      </c>
      <c r="C338" t="s">
        <v>1240</v>
      </c>
      <c r="D338" t="s">
        <v>22</v>
      </c>
      <c r="E338" t="s">
        <v>43</v>
      </c>
      <c r="F338" t="s">
        <v>46</v>
      </c>
      <c r="G338">
        <v>113</v>
      </c>
      <c r="H338">
        <v>31500000</v>
      </c>
      <c r="I338">
        <v>14268533</v>
      </c>
      <c r="J338" t="s">
        <v>920</v>
      </c>
      <c r="K338" t="s">
        <v>221</v>
      </c>
      <c r="L338">
        <v>0</v>
      </c>
      <c r="M338">
        <v>17319</v>
      </c>
      <c r="N338">
        <v>130</v>
      </c>
      <c r="O338">
        <v>6.3</v>
      </c>
      <c r="P338">
        <v>14268533</v>
      </c>
      <c r="R338">
        <f>IF(ROWS($Q$10:Q338)&lt;=$Q$9,INDEX($P$2:$P$501,_xlfn.AGGREGATE(15,3,($E$2:$E$501=$R$9)/($E$2:$E$501=$R$9)*(ROW($E$2:$E$501)-ROW($E$1)),ROWS($Q$10:Q338))),"")</f>
        <v>60438751</v>
      </c>
      <c r="W338" t="str">
        <f t="shared" si="10"/>
        <v>High Budget</v>
      </c>
      <c r="X338" t="str">
        <f t="shared" si="11"/>
        <v>Average</v>
      </c>
    </row>
    <row r="339" spans="1:24" x14ac:dyDescent="0.25">
      <c r="A339" t="s">
        <v>1257</v>
      </c>
      <c r="B339">
        <v>2016</v>
      </c>
      <c r="C339" t="s">
        <v>159</v>
      </c>
      <c r="D339" t="s">
        <v>22</v>
      </c>
      <c r="E339" t="s">
        <v>15</v>
      </c>
      <c r="F339" t="s">
        <v>46</v>
      </c>
      <c r="G339">
        <v>108</v>
      </c>
      <c r="H339">
        <v>58000000</v>
      </c>
      <c r="I339">
        <v>363024263</v>
      </c>
      <c r="J339" t="s">
        <v>1241</v>
      </c>
      <c r="K339" t="s">
        <v>364</v>
      </c>
      <c r="L339">
        <v>117000</v>
      </c>
      <c r="M339">
        <v>479047</v>
      </c>
      <c r="N339">
        <v>579</v>
      </c>
      <c r="O339">
        <v>8.1</v>
      </c>
      <c r="P339">
        <v>363024263</v>
      </c>
      <c r="R339">
        <f>IF(ROWS($Q$10:Q339)&lt;=$Q$9,INDEX($P$2:$P$501,_xlfn.AGGREGATE(15,3,($E$2:$E$501=$R$9)/($E$2:$E$501=$R$9)*(ROW($E$2:$E$501)-ROW($E$1)),ROWS($Q$10:Q339))),"")</f>
        <v>60438751</v>
      </c>
      <c r="W339" t="str">
        <f t="shared" si="10"/>
        <v>High Budget</v>
      </c>
      <c r="X339" t="str">
        <f t="shared" si="11"/>
        <v>Good</v>
      </c>
    </row>
    <row r="340" spans="1:24" x14ac:dyDescent="0.25">
      <c r="A340" t="s">
        <v>1261</v>
      </c>
      <c r="B340">
        <v>2016</v>
      </c>
      <c r="C340" t="s">
        <v>55</v>
      </c>
      <c r="D340" t="s">
        <v>22</v>
      </c>
      <c r="E340" t="s">
        <v>15</v>
      </c>
      <c r="F340" t="s">
        <v>46</v>
      </c>
      <c r="G340">
        <v>109</v>
      </c>
      <c r="H340">
        <v>11500000</v>
      </c>
      <c r="I340">
        <v>35537564</v>
      </c>
      <c r="J340" t="s">
        <v>1242</v>
      </c>
      <c r="K340" t="s">
        <v>90</v>
      </c>
      <c r="L340">
        <v>11000</v>
      </c>
      <c r="M340">
        <v>49671</v>
      </c>
      <c r="N340">
        <v>158</v>
      </c>
      <c r="O340">
        <v>6</v>
      </c>
      <c r="P340">
        <v>35537564</v>
      </c>
      <c r="R340">
        <f>IF(ROWS($Q$10:Q340)&lt;=$Q$9,INDEX($P$2:$P$501,_xlfn.AGGREGATE(15,3,($E$2:$E$501=$R$9)/($E$2:$E$501=$R$9)*(ROW($E$2:$E$501)-ROW($E$1)),ROWS($Q$10:Q340))),"")</f>
        <v>60438751</v>
      </c>
      <c r="W340" t="str">
        <f t="shared" si="10"/>
        <v>High Budget</v>
      </c>
      <c r="X340" t="str">
        <f t="shared" si="11"/>
        <v>Average</v>
      </c>
    </row>
    <row r="341" spans="1:24" x14ac:dyDescent="0.25">
      <c r="A341" t="s">
        <v>1262</v>
      </c>
      <c r="B341">
        <v>2016</v>
      </c>
      <c r="C341" t="s">
        <v>1243</v>
      </c>
      <c r="D341" t="s">
        <v>22</v>
      </c>
      <c r="E341" t="s">
        <v>43</v>
      </c>
      <c r="F341" t="s">
        <v>60</v>
      </c>
      <c r="G341">
        <v>106</v>
      </c>
      <c r="H341">
        <v>23000000</v>
      </c>
      <c r="I341">
        <v>15785632</v>
      </c>
      <c r="J341" t="s">
        <v>121</v>
      </c>
      <c r="K341" t="s">
        <v>403</v>
      </c>
      <c r="L341">
        <v>15000</v>
      </c>
      <c r="M341">
        <v>32507</v>
      </c>
      <c r="N341">
        <v>216</v>
      </c>
      <c r="O341">
        <v>7.5</v>
      </c>
      <c r="P341">
        <v>15785632</v>
      </c>
      <c r="R341">
        <f>IF(ROWS($Q$10:Q341)&lt;=$Q$9,INDEX($P$2:$P$501,_xlfn.AGGREGATE(15,3,($E$2:$E$501=$R$9)/($E$2:$E$501=$R$9)*(ROW($E$2:$E$501)-ROW($E$1)),ROWS($Q$10:Q341))),"")</f>
        <v>60438751</v>
      </c>
      <c r="W341" t="str">
        <f t="shared" si="10"/>
        <v>High Budget</v>
      </c>
      <c r="X341" t="str">
        <f t="shared" si="11"/>
        <v>Average</v>
      </c>
    </row>
    <row r="342" spans="1:24" x14ac:dyDescent="0.25">
      <c r="A342" t="s">
        <v>1265</v>
      </c>
      <c r="B342">
        <v>2016</v>
      </c>
      <c r="C342" t="s">
        <v>1243</v>
      </c>
      <c r="D342" t="s">
        <v>22</v>
      </c>
      <c r="E342" t="s">
        <v>43</v>
      </c>
      <c r="F342" t="s">
        <v>60</v>
      </c>
      <c r="G342">
        <v>106</v>
      </c>
      <c r="H342">
        <v>23000000</v>
      </c>
      <c r="I342">
        <v>15785632</v>
      </c>
      <c r="J342" t="s">
        <v>121</v>
      </c>
      <c r="K342" t="s">
        <v>403</v>
      </c>
      <c r="L342">
        <v>15000</v>
      </c>
      <c r="M342">
        <v>32513</v>
      </c>
      <c r="N342">
        <v>216</v>
      </c>
      <c r="O342">
        <v>7.5</v>
      </c>
      <c r="P342">
        <v>15785632</v>
      </c>
      <c r="R342">
        <f>IF(ROWS($Q$10:Q342)&lt;=$Q$9,INDEX($P$2:$P$501,_xlfn.AGGREGATE(15,3,($E$2:$E$501=$R$9)/($E$2:$E$501=$R$9)*(ROW($E$2:$E$501)-ROW($E$1)),ROWS($Q$10:Q342))),"")</f>
        <v>60438751</v>
      </c>
      <c r="W342" t="str">
        <f t="shared" si="10"/>
        <v>High Budget</v>
      </c>
      <c r="X342" t="str">
        <f t="shared" si="11"/>
        <v>Average</v>
      </c>
    </row>
    <row r="343" spans="1:24" x14ac:dyDescent="0.25">
      <c r="A343" t="s">
        <v>1267</v>
      </c>
      <c r="B343">
        <v>2016</v>
      </c>
      <c r="C343" t="s">
        <v>55</v>
      </c>
      <c r="D343" t="s">
        <v>22</v>
      </c>
      <c r="E343" t="s">
        <v>15</v>
      </c>
      <c r="F343" t="s">
        <v>46</v>
      </c>
      <c r="G343">
        <v>92</v>
      </c>
      <c r="H343">
        <v>5000000</v>
      </c>
      <c r="I343">
        <v>11675178</v>
      </c>
      <c r="J343" t="s">
        <v>921</v>
      </c>
      <c r="K343" t="s">
        <v>302</v>
      </c>
      <c r="L343">
        <v>11000</v>
      </c>
      <c r="M343">
        <v>9509</v>
      </c>
      <c r="N343">
        <v>59</v>
      </c>
      <c r="O343">
        <v>3.5</v>
      </c>
      <c r="P343">
        <v>11675178</v>
      </c>
      <c r="R343">
        <f>IF(ROWS($Q$10:Q343)&lt;=$Q$9,INDEX($P$2:$P$501,_xlfn.AGGREGATE(15,3,($E$2:$E$501=$R$9)/($E$2:$E$501=$R$9)*(ROW($E$2:$E$501)-ROW($E$1)),ROWS($Q$10:Q343))),"")</f>
        <v>60438751</v>
      </c>
      <c r="W343" t="str">
        <f t="shared" si="10"/>
        <v>High Budget</v>
      </c>
      <c r="X343" t="str">
        <f t="shared" si="11"/>
        <v>Average</v>
      </c>
    </row>
    <row r="344" spans="1:24" x14ac:dyDescent="0.25">
      <c r="A344" t="s">
        <v>1268</v>
      </c>
      <c r="B344">
        <v>2016</v>
      </c>
      <c r="C344" t="s">
        <v>1244</v>
      </c>
      <c r="D344" t="s">
        <v>22</v>
      </c>
      <c r="E344" t="s">
        <v>15</v>
      </c>
      <c r="F344" t="s">
        <v>60</v>
      </c>
      <c r="G344">
        <v>94</v>
      </c>
      <c r="H344">
        <v>150000</v>
      </c>
      <c r="J344" t="s">
        <v>1245</v>
      </c>
      <c r="K344" t="s">
        <v>1127</v>
      </c>
      <c r="L344">
        <v>381</v>
      </c>
      <c r="M344">
        <v>60</v>
      </c>
      <c r="N344">
        <v>3</v>
      </c>
      <c r="O344">
        <v>4</v>
      </c>
      <c r="P344">
        <v>60438751</v>
      </c>
      <c r="R344">
        <f>IF(ROWS($Q$10:Q344)&lt;=$Q$9,INDEX($P$2:$P$501,_xlfn.AGGREGATE(15,3,($E$2:$E$501=$R$9)/($E$2:$E$501=$R$9)*(ROW($E$2:$E$501)-ROW($E$1)),ROWS($Q$10:Q344))),"")</f>
        <v>60438751</v>
      </c>
      <c r="W344" t="str">
        <f t="shared" si="10"/>
        <v>Low Budget</v>
      </c>
      <c r="X344" t="str">
        <f t="shared" si="11"/>
        <v>Average</v>
      </c>
    </row>
    <row r="345" spans="1:24" x14ac:dyDescent="0.25">
      <c r="A345" t="s">
        <v>1269</v>
      </c>
      <c r="B345">
        <v>2016</v>
      </c>
      <c r="C345" t="s">
        <v>172</v>
      </c>
      <c r="D345" t="s">
        <v>22</v>
      </c>
      <c r="E345" t="s">
        <v>15</v>
      </c>
      <c r="F345" s="4" t="s">
        <v>60</v>
      </c>
      <c r="G345">
        <v>90</v>
      </c>
      <c r="H345">
        <v>27000000</v>
      </c>
      <c r="J345" t="s">
        <v>1246</v>
      </c>
      <c r="K345" t="s">
        <v>1247</v>
      </c>
      <c r="L345">
        <v>1000</v>
      </c>
      <c r="M345">
        <v>60</v>
      </c>
      <c r="N345">
        <v>6</v>
      </c>
      <c r="O345">
        <v>5</v>
      </c>
      <c r="P345">
        <v>60438751</v>
      </c>
      <c r="R345">
        <f>IF(ROWS($Q$10:Q345)&lt;=$Q$9,INDEX($P$2:$P$501,_xlfn.AGGREGATE(15,3,($E$2:$E$501=$R$9)/($E$2:$E$501=$R$9)*(ROW($E$2:$E$501)-ROW($E$1)),ROWS($Q$10:Q345))),"")</f>
        <v>60438751</v>
      </c>
      <c r="W345" t="str">
        <f t="shared" si="10"/>
        <v>High Budget</v>
      </c>
      <c r="X345" t="str">
        <f t="shared" si="11"/>
        <v>Average</v>
      </c>
    </row>
    <row r="346" spans="1:24" x14ac:dyDescent="0.25">
      <c r="A346" t="s">
        <v>1271</v>
      </c>
      <c r="B346">
        <v>2016</v>
      </c>
      <c r="C346" t="s">
        <v>1249</v>
      </c>
      <c r="D346" t="s">
        <v>22</v>
      </c>
      <c r="E346" t="s">
        <v>43</v>
      </c>
      <c r="F346" t="s">
        <v>60</v>
      </c>
      <c r="G346">
        <v>110</v>
      </c>
      <c r="H346">
        <v>29000000</v>
      </c>
      <c r="J346" t="s">
        <v>165</v>
      </c>
      <c r="K346" t="s">
        <v>100</v>
      </c>
      <c r="L346">
        <v>0</v>
      </c>
      <c r="M346">
        <v>2167</v>
      </c>
      <c r="N346">
        <v>87</v>
      </c>
      <c r="O346">
        <v>7.1</v>
      </c>
      <c r="P346">
        <v>60438751</v>
      </c>
      <c r="R346">
        <f>IF(ROWS($Q$10:Q346)&lt;=$Q$9,INDEX($P$2:$P$501,_xlfn.AGGREGATE(15,3,($E$2:$E$501=$R$9)/($E$2:$E$501=$R$9)*(ROW($E$2:$E$501)-ROW($E$1)),ROWS($Q$10:Q346))),"")</f>
        <v>60438751</v>
      </c>
      <c r="W346" t="str">
        <f t="shared" si="10"/>
        <v>High Budget</v>
      </c>
      <c r="X346" t="str">
        <f t="shared" si="11"/>
        <v>Average</v>
      </c>
    </row>
    <row r="347" spans="1:24" x14ac:dyDescent="0.25">
      <c r="A347" t="s">
        <v>1273</v>
      </c>
      <c r="B347">
        <v>2016</v>
      </c>
      <c r="C347" t="s">
        <v>1251</v>
      </c>
      <c r="D347" t="s">
        <v>22</v>
      </c>
      <c r="E347" t="s">
        <v>15</v>
      </c>
      <c r="F347" t="s">
        <v>46</v>
      </c>
      <c r="G347">
        <v>139</v>
      </c>
      <c r="H347">
        <v>50000000</v>
      </c>
      <c r="I347">
        <v>20389967</v>
      </c>
      <c r="J347" t="s">
        <v>469</v>
      </c>
      <c r="K347" t="s">
        <v>276</v>
      </c>
      <c r="L347">
        <v>10000</v>
      </c>
      <c r="M347">
        <v>3077</v>
      </c>
      <c r="N347">
        <v>79</v>
      </c>
      <c r="O347">
        <v>6.7</v>
      </c>
      <c r="P347">
        <v>20389967</v>
      </c>
      <c r="R347">
        <f>IF(ROWS($Q$10:Q347)&lt;=$Q$9,INDEX($P$2:$P$501,_xlfn.AGGREGATE(15,3,($E$2:$E$501=$R$9)/($E$2:$E$501=$R$9)*(ROW($E$2:$E$501)-ROW($E$1)),ROWS($Q$10:Q347))),"")</f>
        <v>60438751</v>
      </c>
      <c r="W347" t="str">
        <f t="shared" si="10"/>
        <v>High Budget</v>
      </c>
      <c r="X347" t="str">
        <f t="shared" si="11"/>
        <v>Average</v>
      </c>
    </row>
    <row r="348" spans="1:24" x14ac:dyDescent="0.25">
      <c r="A348" t="s">
        <v>1274</v>
      </c>
      <c r="B348">
        <v>2016</v>
      </c>
      <c r="C348" t="s">
        <v>370</v>
      </c>
      <c r="D348" t="s">
        <v>22</v>
      </c>
      <c r="E348" t="s">
        <v>15</v>
      </c>
      <c r="F348" t="s">
        <v>60</v>
      </c>
      <c r="G348">
        <v>116</v>
      </c>
      <c r="H348">
        <v>144000000</v>
      </c>
      <c r="I348">
        <v>118099659</v>
      </c>
      <c r="J348" t="s">
        <v>566</v>
      </c>
      <c r="K348" t="s">
        <v>135</v>
      </c>
      <c r="L348">
        <v>62000</v>
      </c>
      <c r="M348">
        <v>69757</v>
      </c>
      <c r="N348">
        <v>464</v>
      </c>
      <c r="O348">
        <v>5.5</v>
      </c>
      <c r="P348">
        <v>118099659</v>
      </c>
      <c r="R348">
        <f>IF(ROWS($Q$10:Q348)&lt;=$Q$9,INDEX($P$2:$P$501,_xlfn.AGGREGATE(15,3,($E$2:$E$501=$R$9)/($E$2:$E$501=$R$9)*(ROW($E$2:$E$501)-ROW($E$1)),ROWS($Q$10:Q348))),"")</f>
        <v>60438751</v>
      </c>
      <c r="W348" t="str">
        <f t="shared" si="10"/>
        <v>High Budget</v>
      </c>
      <c r="X348" t="str">
        <f t="shared" si="11"/>
        <v>Average</v>
      </c>
    </row>
    <row r="349" spans="1:24" x14ac:dyDescent="0.25">
      <c r="A349" t="s">
        <v>1275</v>
      </c>
      <c r="B349">
        <v>2016</v>
      </c>
      <c r="C349" t="s">
        <v>370</v>
      </c>
      <c r="D349" t="s">
        <v>22</v>
      </c>
      <c r="E349" t="s">
        <v>15</v>
      </c>
      <c r="F349" t="s">
        <v>60</v>
      </c>
      <c r="G349">
        <v>116</v>
      </c>
      <c r="H349">
        <v>144000000</v>
      </c>
      <c r="I349">
        <v>118099659</v>
      </c>
      <c r="J349" t="s">
        <v>566</v>
      </c>
      <c r="K349" t="s">
        <v>135</v>
      </c>
      <c r="L349">
        <v>62000</v>
      </c>
      <c r="M349">
        <v>69790</v>
      </c>
      <c r="N349">
        <v>464</v>
      </c>
      <c r="O349">
        <v>5.5</v>
      </c>
      <c r="P349">
        <v>118099659</v>
      </c>
      <c r="R349">
        <f>IF(ROWS($Q$10:Q349)&lt;=$Q$9,INDEX($P$2:$P$501,_xlfn.AGGREGATE(15,3,($E$2:$E$501=$R$9)/($E$2:$E$501=$R$9)*(ROW($E$2:$E$501)-ROW($E$1)),ROWS($Q$10:Q349))),"")</f>
        <v>60438751</v>
      </c>
      <c r="W349" t="str">
        <f t="shared" si="10"/>
        <v>High Budget</v>
      </c>
      <c r="X349" t="str">
        <f t="shared" si="11"/>
        <v>Average</v>
      </c>
    </row>
    <row r="350" spans="1:24" x14ac:dyDescent="0.25">
      <c r="A350" t="s">
        <v>1276</v>
      </c>
      <c r="B350">
        <v>2016</v>
      </c>
      <c r="C350" t="s">
        <v>33</v>
      </c>
      <c r="D350" t="s">
        <v>22</v>
      </c>
      <c r="E350" t="s">
        <v>15</v>
      </c>
      <c r="F350" t="s">
        <v>32</v>
      </c>
      <c r="G350">
        <v>120</v>
      </c>
      <c r="H350">
        <v>5000000</v>
      </c>
      <c r="I350">
        <v>20773070</v>
      </c>
      <c r="J350" t="s">
        <v>1254</v>
      </c>
      <c r="K350" t="s">
        <v>1255</v>
      </c>
      <c r="L350">
        <v>0</v>
      </c>
      <c r="M350">
        <v>4501</v>
      </c>
      <c r="N350">
        <v>29</v>
      </c>
      <c r="O350">
        <v>3.4</v>
      </c>
      <c r="P350">
        <v>20773070</v>
      </c>
      <c r="R350">
        <f>IF(ROWS($Q$10:Q350)&lt;=$Q$9,INDEX($P$2:$P$501,_xlfn.AGGREGATE(15,3,($E$2:$E$501=$R$9)/($E$2:$E$501=$R$9)*(ROW($E$2:$E$501)-ROW($E$1)),ROWS($Q$10:Q350))),"")</f>
        <v>60438751</v>
      </c>
      <c r="W350" t="str">
        <f t="shared" si="10"/>
        <v>High Budget</v>
      </c>
      <c r="X350" t="str">
        <f t="shared" si="11"/>
        <v>Average</v>
      </c>
    </row>
    <row r="351" spans="1:24" x14ac:dyDescent="0.25">
      <c r="A351" t="s">
        <v>1277</v>
      </c>
      <c r="B351">
        <v>2016</v>
      </c>
      <c r="C351" t="s">
        <v>126</v>
      </c>
      <c r="D351" t="s">
        <v>22</v>
      </c>
      <c r="E351" t="s">
        <v>15</v>
      </c>
      <c r="F351" t="s">
        <v>60</v>
      </c>
      <c r="G351">
        <v>126</v>
      </c>
      <c r="H351">
        <v>140000000</v>
      </c>
      <c r="I351">
        <v>31141074</v>
      </c>
      <c r="J351" t="s">
        <v>253</v>
      </c>
      <c r="K351" t="s">
        <v>383</v>
      </c>
      <c r="L351">
        <v>24000</v>
      </c>
      <c r="M351">
        <v>51892</v>
      </c>
      <c r="N351">
        <v>184</v>
      </c>
      <c r="O351">
        <v>5.5</v>
      </c>
      <c r="P351">
        <v>31141074</v>
      </c>
      <c r="R351">
        <f>IF(ROWS($Q$10:Q351)&lt;=$Q$9,INDEX($P$2:$P$501,_xlfn.AGGREGATE(15,3,($E$2:$E$501=$R$9)/($E$2:$E$501=$R$9)*(ROW($E$2:$E$501)-ROW($E$1)),ROWS($Q$10:Q351))),"")</f>
        <v>60438751</v>
      </c>
      <c r="W351" t="str">
        <f t="shared" si="10"/>
        <v>High Budget</v>
      </c>
      <c r="X351" t="str">
        <f t="shared" si="11"/>
        <v>Average</v>
      </c>
    </row>
    <row r="352" spans="1:24" x14ac:dyDescent="0.25">
      <c r="A352" t="s">
        <v>1278</v>
      </c>
      <c r="B352">
        <v>2016</v>
      </c>
      <c r="C352" t="s">
        <v>1258</v>
      </c>
      <c r="D352" t="s">
        <v>38</v>
      </c>
      <c r="E352" t="s">
        <v>39</v>
      </c>
      <c r="F352" s="4" t="s">
        <v>46</v>
      </c>
      <c r="G352">
        <v>120</v>
      </c>
      <c r="H352">
        <v>980000</v>
      </c>
      <c r="J352" t="s">
        <v>1259</v>
      </c>
      <c r="K352" t="s">
        <v>1260</v>
      </c>
      <c r="L352">
        <v>0</v>
      </c>
      <c r="M352">
        <v>374</v>
      </c>
      <c r="N352">
        <v>1</v>
      </c>
      <c r="O352">
        <v>8.1999999999999993</v>
      </c>
      <c r="P352">
        <v>60438751</v>
      </c>
      <c r="R352">
        <f>IF(ROWS($Q$10:Q352)&lt;=$Q$9,INDEX($P$2:$P$501,_xlfn.AGGREGATE(15,3,($E$2:$E$501=$R$9)/($E$2:$E$501=$R$9)*(ROW($E$2:$E$501)-ROW($E$1)),ROWS($Q$10:Q352))),"")</f>
        <v>60438751</v>
      </c>
      <c r="W352" t="str">
        <f t="shared" si="10"/>
        <v>Medium Budget</v>
      </c>
      <c r="X352" t="str">
        <f t="shared" si="11"/>
        <v>Average</v>
      </c>
    </row>
    <row r="353" spans="1:24" x14ac:dyDescent="0.25">
      <c r="A353" t="s">
        <v>1279</v>
      </c>
      <c r="B353">
        <v>2016</v>
      </c>
      <c r="C353" t="s">
        <v>1258</v>
      </c>
      <c r="D353" t="s">
        <v>38</v>
      </c>
      <c r="E353" t="s">
        <v>39</v>
      </c>
      <c r="F353" s="4" t="s">
        <v>46</v>
      </c>
      <c r="G353">
        <v>120</v>
      </c>
      <c r="H353">
        <v>764000</v>
      </c>
      <c r="J353" t="s">
        <v>1259</v>
      </c>
      <c r="K353" t="s">
        <v>1260</v>
      </c>
      <c r="L353">
        <v>0</v>
      </c>
      <c r="M353">
        <v>374</v>
      </c>
      <c r="N353">
        <v>1</v>
      </c>
      <c r="O353">
        <v>8.1999999999999993</v>
      </c>
      <c r="P353">
        <v>60438751</v>
      </c>
      <c r="R353">
        <f>IF(ROWS($Q$10:Q353)&lt;=$Q$9,INDEX($P$2:$P$501,_xlfn.AGGREGATE(15,3,($E$2:$E$501=$R$9)/($E$2:$E$501=$R$9)*(ROW($E$2:$E$501)-ROW($E$1)),ROWS($Q$10:Q353))),"")</f>
        <v>60438751</v>
      </c>
      <c r="W353" t="str">
        <f t="shared" si="10"/>
        <v>Medium Budget</v>
      </c>
      <c r="X353" t="str">
        <f t="shared" si="11"/>
        <v>Average</v>
      </c>
    </row>
    <row r="354" spans="1:24" x14ac:dyDescent="0.25">
      <c r="A354" t="s">
        <v>1280</v>
      </c>
      <c r="B354">
        <v>2016</v>
      </c>
      <c r="C354" t="s">
        <v>384</v>
      </c>
      <c r="D354" t="s">
        <v>22</v>
      </c>
      <c r="E354" t="s">
        <v>43</v>
      </c>
      <c r="F354" t="s">
        <v>60</v>
      </c>
      <c r="G354">
        <v>106</v>
      </c>
      <c r="H354">
        <v>22000000</v>
      </c>
      <c r="I354">
        <v>29997095</v>
      </c>
      <c r="J354" t="s">
        <v>500</v>
      </c>
      <c r="K354" t="s">
        <v>354</v>
      </c>
      <c r="L354">
        <v>23000</v>
      </c>
      <c r="M354">
        <v>60926</v>
      </c>
      <c r="N354">
        <v>423</v>
      </c>
      <c r="O354">
        <v>6.4</v>
      </c>
      <c r="P354">
        <v>29997095</v>
      </c>
      <c r="R354">
        <f>IF(ROWS($Q$10:Q354)&lt;=$Q$9,INDEX($P$2:$P$501,_xlfn.AGGREGATE(15,3,($E$2:$E$501=$R$9)/($E$2:$E$501=$R$9)*(ROW($E$2:$E$501)-ROW($E$1)),ROWS($Q$10:Q354))),"")</f>
        <v>60438751</v>
      </c>
      <c r="W354" t="str">
        <f t="shared" si="10"/>
        <v>High Budget</v>
      </c>
      <c r="X354" t="str">
        <f t="shared" si="11"/>
        <v>Average</v>
      </c>
    </row>
    <row r="355" spans="1:24" x14ac:dyDescent="0.25">
      <c r="A355" t="s">
        <v>1281</v>
      </c>
      <c r="B355">
        <v>2016</v>
      </c>
      <c r="C355" t="s">
        <v>185</v>
      </c>
      <c r="D355" t="s">
        <v>22</v>
      </c>
      <c r="E355" t="s">
        <v>1263</v>
      </c>
      <c r="F355" t="s">
        <v>46</v>
      </c>
      <c r="G355">
        <v>105</v>
      </c>
      <c r="H355">
        <v>20000000</v>
      </c>
      <c r="J355" t="s">
        <v>1264</v>
      </c>
      <c r="K355" t="s">
        <v>90</v>
      </c>
      <c r="L355">
        <v>0</v>
      </c>
      <c r="M355">
        <v>178</v>
      </c>
      <c r="O355">
        <v>7.2</v>
      </c>
      <c r="P355">
        <v>60438751</v>
      </c>
      <c r="R355">
        <f>IF(ROWS($Q$10:Q355)&lt;=$Q$9,INDEX($P$2:$P$501,_xlfn.AGGREGATE(15,3,($E$2:$E$501=$R$9)/($E$2:$E$501=$R$9)*(ROW($E$2:$E$501)-ROW($E$1)),ROWS($Q$10:Q355))),"")</f>
        <v>60438751</v>
      </c>
      <c r="W355" t="str">
        <f t="shared" si="10"/>
        <v>High Budget</v>
      </c>
      <c r="X355" t="str">
        <f t="shared" si="11"/>
        <v>Average</v>
      </c>
    </row>
    <row r="356" spans="1:24" x14ac:dyDescent="0.25">
      <c r="A356" t="s">
        <v>1282</v>
      </c>
      <c r="B356">
        <v>2016</v>
      </c>
      <c r="C356" t="s">
        <v>25</v>
      </c>
      <c r="D356" t="s">
        <v>22</v>
      </c>
      <c r="E356" t="s">
        <v>15</v>
      </c>
      <c r="F356" t="s">
        <v>46</v>
      </c>
      <c r="G356">
        <v>110</v>
      </c>
      <c r="H356">
        <v>38000000</v>
      </c>
      <c r="I356">
        <v>46813366</v>
      </c>
      <c r="J356" t="s">
        <v>1266</v>
      </c>
      <c r="K356" t="s">
        <v>685</v>
      </c>
      <c r="L356">
        <v>15000</v>
      </c>
      <c r="M356">
        <v>39440</v>
      </c>
      <c r="N356">
        <v>148</v>
      </c>
      <c r="O356">
        <v>6.1</v>
      </c>
      <c r="P356">
        <v>46813366</v>
      </c>
      <c r="R356">
        <f>IF(ROWS($Q$10:Q356)&lt;=$Q$9,INDEX($P$2:$P$501,_xlfn.AGGREGATE(15,3,($E$2:$E$501=$R$9)/($E$2:$E$501=$R$9)*(ROW($E$2:$E$501)-ROW($E$1)),ROWS($Q$10:Q356))),"")</f>
        <v>60438751</v>
      </c>
      <c r="W356" t="str">
        <f t="shared" si="10"/>
        <v>High Budget</v>
      </c>
      <c r="X356" t="str">
        <f t="shared" si="11"/>
        <v>Average</v>
      </c>
    </row>
    <row r="357" spans="1:24" x14ac:dyDescent="0.25">
      <c r="A357" t="s">
        <v>1283</v>
      </c>
      <c r="B357">
        <v>2016</v>
      </c>
      <c r="C357" t="s">
        <v>80</v>
      </c>
      <c r="D357" t="s">
        <v>22</v>
      </c>
      <c r="E357" t="s">
        <v>15</v>
      </c>
      <c r="F357" t="s">
        <v>46</v>
      </c>
      <c r="G357">
        <v>92</v>
      </c>
      <c r="H357">
        <v>18000000</v>
      </c>
      <c r="J357" t="s">
        <v>171</v>
      </c>
      <c r="K357" t="s">
        <v>378</v>
      </c>
      <c r="L357">
        <v>0</v>
      </c>
      <c r="M357">
        <v>4510</v>
      </c>
      <c r="N357">
        <v>23</v>
      </c>
      <c r="O357">
        <v>5.2</v>
      </c>
      <c r="P357">
        <v>60438751</v>
      </c>
      <c r="R357">
        <f>IF(ROWS($Q$10:Q357)&lt;=$Q$9,INDEX($P$2:$P$501,_xlfn.AGGREGATE(15,3,($E$2:$E$501=$R$9)/($E$2:$E$501=$R$9)*(ROW($E$2:$E$501)-ROW($E$1)),ROWS($Q$10:Q357))),"")</f>
        <v>60438751</v>
      </c>
      <c r="W357" t="str">
        <f t="shared" si="10"/>
        <v>High Budget</v>
      </c>
      <c r="X357" t="str">
        <f t="shared" si="11"/>
        <v>Average</v>
      </c>
    </row>
    <row r="358" spans="1:24" x14ac:dyDescent="0.25">
      <c r="A358" t="s">
        <v>1284</v>
      </c>
      <c r="B358">
        <v>2016</v>
      </c>
      <c r="C358" t="s">
        <v>73</v>
      </c>
      <c r="D358" t="s">
        <v>22</v>
      </c>
      <c r="E358" t="s">
        <v>15</v>
      </c>
      <c r="F358" t="s">
        <v>60</v>
      </c>
      <c r="G358">
        <v>120</v>
      </c>
      <c r="H358">
        <v>165000000</v>
      </c>
      <c r="I358">
        <v>102315545</v>
      </c>
      <c r="J358" t="s">
        <v>285</v>
      </c>
      <c r="K358" t="s">
        <v>292</v>
      </c>
      <c r="L358">
        <v>67000</v>
      </c>
      <c r="M358">
        <v>58137</v>
      </c>
      <c r="N358">
        <v>286</v>
      </c>
      <c r="O358">
        <v>5.5</v>
      </c>
      <c r="P358">
        <v>102315545</v>
      </c>
      <c r="R358">
        <f>IF(ROWS($Q$10:Q358)&lt;=$Q$9,INDEX($P$2:$P$501,_xlfn.AGGREGATE(15,3,($E$2:$E$501=$R$9)/($E$2:$E$501=$R$9)*(ROW($E$2:$E$501)-ROW($E$1)),ROWS($Q$10:Q358))),"")</f>
        <v>60438751</v>
      </c>
      <c r="W358" t="str">
        <f t="shared" si="10"/>
        <v>High Budget</v>
      </c>
      <c r="X358" t="str">
        <f t="shared" si="11"/>
        <v>Average</v>
      </c>
    </row>
    <row r="359" spans="1:24" x14ac:dyDescent="0.25">
      <c r="A359" t="s">
        <v>1286</v>
      </c>
      <c r="B359">
        <v>2016</v>
      </c>
      <c r="C359" t="s">
        <v>33</v>
      </c>
      <c r="D359" t="s">
        <v>559</v>
      </c>
      <c r="E359" t="s">
        <v>15</v>
      </c>
      <c r="F359" t="s">
        <v>46</v>
      </c>
      <c r="G359">
        <v>110</v>
      </c>
      <c r="H359">
        <v>235000</v>
      </c>
      <c r="I359">
        <v>560512</v>
      </c>
      <c r="J359" t="s">
        <v>1270</v>
      </c>
      <c r="K359" t="s">
        <v>499</v>
      </c>
      <c r="L359">
        <v>599</v>
      </c>
      <c r="M359">
        <v>550</v>
      </c>
      <c r="N359">
        <v>63</v>
      </c>
      <c r="O359">
        <v>7.8</v>
      </c>
      <c r="P359">
        <v>560512</v>
      </c>
      <c r="R359">
        <f>IF(ROWS($Q$10:Q359)&lt;=$Q$9,INDEX($P$2:$P$501,_xlfn.AGGREGATE(15,3,($E$2:$E$501=$R$9)/($E$2:$E$501=$R$9)*(ROW($E$2:$E$501)-ROW($E$1)),ROWS($Q$10:Q359))),"")</f>
        <v>60438751</v>
      </c>
      <c r="W359" t="str">
        <f t="shared" si="10"/>
        <v>Low Budget</v>
      </c>
      <c r="X359" t="str">
        <f t="shared" si="11"/>
        <v>Average</v>
      </c>
    </row>
    <row r="360" spans="1:24" x14ac:dyDescent="0.25">
      <c r="A360" t="s">
        <v>1287</v>
      </c>
      <c r="B360">
        <v>2016</v>
      </c>
      <c r="C360" t="s">
        <v>30</v>
      </c>
      <c r="D360" t="s">
        <v>57</v>
      </c>
      <c r="E360" t="s">
        <v>56</v>
      </c>
      <c r="F360" s="4" t="s">
        <v>46</v>
      </c>
      <c r="G360">
        <v>102</v>
      </c>
      <c r="H360">
        <v>657000</v>
      </c>
      <c r="J360" t="s">
        <v>1272</v>
      </c>
      <c r="K360" t="s">
        <v>270</v>
      </c>
      <c r="L360">
        <v>36</v>
      </c>
      <c r="M360">
        <v>389</v>
      </c>
      <c r="N360">
        <v>18</v>
      </c>
      <c r="O360">
        <v>7.2</v>
      </c>
      <c r="P360">
        <v>60438751</v>
      </c>
      <c r="R360">
        <f>IF(ROWS($Q$10:Q360)&lt;=$Q$9,INDEX($P$2:$P$501,_xlfn.AGGREGATE(15,3,($E$2:$E$501=$R$9)/($E$2:$E$501=$R$9)*(ROW($E$2:$E$501)-ROW($E$1)),ROWS($Q$10:Q360))),"")</f>
        <v>60438751</v>
      </c>
      <c r="W360" t="str">
        <f t="shared" si="10"/>
        <v>Medium Budget</v>
      </c>
      <c r="X360" t="str">
        <f t="shared" si="11"/>
        <v>Average</v>
      </c>
    </row>
    <row r="361" spans="1:24" x14ac:dyDescent="0.25">
      <c r="A361" t="s">
        <v>1289</v>
      </c>
      <c r="B361">
        <v>2016</v>
      </c>
      <c r="C361" t="s">
        <v>52</v>
      </c>
      <c r="D361" t="s">
        <v>22</v>
      </c>
      <c r="E361" t="s">
        <v>15</v>
      </c>
      <c r="F361" t="s">
        <v>46</v>
      </c>
      <c r="G361">
        <v>98</v>
      </c>
      <c r="H361">
        <v>25000000</v>
      </c>
      <c r="I361">
        <v>1512815</v>
      </c>
      <c r="J361" t="s">
        <v>375</v>
      </c>
      <c r="K361" t="s">
        <v>290</v>
      </c>
      <c r="L361">
        <v>0</v>
      </c>
      <c r="M361">
        <v>8885</v>
      </c>
      <c r="N361">
        <v>123</v>
      </c>
      <c r="O361">
        <v>5.8</v>
      </c>
      <c r="P361">
        <v>1512815</v>
      </c>
      <c r="R361">
        <f>IF(ROWS($Q$10:Q361)&lt;=$Q$9,INDEX($P$2:$P$501,_xlfn.AGGREGATE(15,3,($E$2:$E$501=$R$9)/($E$2:$E$501=$R$9)*(ROW($E$2:$E$501)-ROW($E$1)),ROWS($Q$10:Q361))),"")</f>
        <v>60438751</v>
      </c>
      <c r="W361" t="str">
        <f t="shared" si="10"/>
        <v>High Budget</v>
      </c>
      <c r="X361" t="str">
        <f t="shared" si="11"/>
        <v>Average</v>
      </c>
    </row>
    <row r="362" spans="1:24" x14ac:dyDescent="0.25">
      <c r="A362" t="s">
        <v>1290</v>
      </c>
      <c r="B362">
        <v>2016</v>
      </c>
      <c r="C362" t="s">
        <v>163</v>
      </c>
      <c r="D362" t="s">
        <v>22</v>
      </c>
      <c r="E362" t="s">
        <v>43</v>
      </c>
      <c r="F362" t="s">
        <v>60</v>
      </c>
      <c r="G362">
        <v>123</v>
      </c>
      <c r="H362">
        <v>120000000</v>
      </c>
      <c r="I362">
        <v>108521835</v>
      </c>
      <c r="J362" t="s">
        <v>435</v>
      </c>
      <c r="K362" t="s">
        <v>279</v>
      </c>
      <c r="L362">
        <v>31000</v>
      </c>
      <c r="M362">
        <v>40123</v>
      </c>
      <c r="N362">
        <v>267</v>
      </c>
      <c r="O362">
        <v>7.1</v>
      </c>
      <c r="P362">
        <v>108521835</v>
      </c>
      <c r="R362">
        <f>IF(ROWS($Q$10:Q362)&lt;=$Q$9,INDEX($P$2:$P$501,_xlfn.AGGREGATE(15,3,($E$2:$E$501=$R$9)/($E$2:$E$501=$R$9)*(ROW($E$2:$E$501)-ROW($E$1)),ROWS($Q$10:Q362))),"")</f>
        <v>60438751</v>
      </c>
      <c r="W362" t="str">
        <f t="shared" si="10"/>
        <v>High Budget</v>
      </c>
      <c r="X362" t="str">
        <f t="shared" si="11"/>
        <v>Good</v>
      </c>
    </row>
    <row r="363" spans="1:24" x14ac:dyDescent="0.25">
      <c r="A363" t="s">
        <v>1297</v>
      </c>
      <c r="B363">
        <v>2016</v>
      </c>
      <c r="C363" t="s">
        <v>33</v>
      </c>
      <c r="D363" t="s">
        <v>22</v>
      </c>
      <c r="E363" t="s">
        <v>15</v>
      </c>
      <c r="F363" t="s">
        <v>32</v>
      </c>
      <c r="G363">
        <v>109</v>
      </c>
      <c r="H363">
        <v>13000000</v>
      </c>
      <c r="I363">
        <v>61693523</v>
      </c>
      <c r="J363" t="s">
        <v>587</v>
      </c>
      <c r="K363" t="s">
        <v>385</v>
      </c>
      <c r="L363">
        <v>16000</v>
      </c>
      <c r="M363">
        <v>6276</v>
      </c>
      <c r="N363">
        <v>63</v>
      </c>
      <c r="O363">
        <v>6.8</v>
      </c>
      <c r="P363">
        <v>61693523</v>
      </c>
      <c r="R363">
        <f>IF(ROWS($Q$10:Q363)&lt;=$Q$9,INDEX($P$2:$P$501,_xlfn.AGGREGATE(15,3,($E$2:$E$501=$R$9)/($E$2:$E$501=$R$9)*(ROW($E$2:$E$501)-ROW($E$1)),ROWS($Q$10:Q363))),"")</f>
        <v>60438751</v>
      </c>
      <c r="W363" t="str">
        <f t="shared" si="10"/>
        <v>High Budget</v>
      </c>
      <c r="X363" t="str">
        <f t="shared" si="11"/>
        <v>Average</v>
      </c>
    </row>
    <row r="364" spans="1:24" x14ac:dyDescent="0.25">
      <c r="A364" t="s">
        <v>1298</v>
      </c>
      <c r="B364">
        <v>2016</v>
      </c>
      <c r="C364" t="s">
        <v>72</v>
      </c>
      <c r="D364" t="s">
        <v>22</v>
      </c>
      <c r="E364" t="s">
        <v>15</v>
      </c>
      <c r="F364" t="s">
        <v>46</v>
      </c>
      <c r="G364">
        <v>106</v>
      </c>
      <c r="H364">
        <v>11000000</v>
      </c>
      <c r="J364" t="s">
        <v>1285</v>
      </c>
      <c r="K364" t="s">
        <v>85</v>
      </c>
      <c r="L364">
        <v>0</v>
      </c>
      <c r="M364">
        <v>6935</v>
      </c>
      <c r="N364">
        <v>38</v>
      </c>
      <c r="O364">
        <v>5.3</v>
      </c>
      <c r="P364">
        <v>60438751</v>
      </c>
      <c r="R364">
        <f>IF(ROWS($Q$10:Q364)&lt;=$Q$9,INDEX($P$2:$P$501,_xlfn.AGGREGATE(15,3,($E$2:$E$501=$R$9)/($E$2:$E$501=$R$9)*(ROW($E$2:$E$501)-ROW($E$1)),ROWS($Q$10:Q364))),"")</f>
        <v>60438751</v>
      </c>
      <c r="W364" t="str">
        <f t="shared" si="10"/>
        <v>High Budget</v>
      </c>
      <c r="X364" t="str">
        <f t="shared" si="11"/>
        <v>Average</v>
      </c>
    </row>
    <row r="365" spans="1:24" x14ac:dyDescent="0.25">
      <c r="A365" t="s">
        <v>1300</v>
      </c>
      <c r="B365">
        <v>2016</v>
      </c>
      <c r="C365" t="s">
        <v>71</v>
      </c>
      <c r="D365" t="s">
        <v>22</v>
      </c>
      <c r="E365" t="s">
        <v>15</v>
      </c>
      <c r="F365" t="s">
        <v>46</v>
      </c>
      <c r="G365">
        <v>98</v>
      </c>
      <c r="H365">
        <v>27000000</v>
      </c>
      <c r="I365">
        <v>41008532</v>
      </c>
      <c r="J365" t="s">
        <v>264</v>
      </c>
      <c r="K365" t="s">
        <v>188</v>
      </c>
      <c r="L365">
        <v>0</v>
      </c>
      <c r="M365">
        <v>19611</v>
      </c>
      <c r="N365">
        <v>268</v>
      </c>
      <c r="O365">
        <v>6.7</v>
      </c>
      <c r="P365">
        <v>41008532</v>
      </c>
      <c r="R365">
        <f>IF(ROWS($Q$10:Q365)&lt;=$Q$9,INDEX($P$2:$P$501,_xlfn.AGGREGATE(15,3,($E$2:$E$501=$R$9)/($E$2:$E$501=$R$9)*(ROW($E$2:$E$501)-ROW($E$1)),ROWS($Q$10:Q365))),"")</f>
        <v>60438751</v>
      </c>
      <c r="W365" t="str">
        <f t="shared" si="10"/>
        <v>High Budget</v>
      </c>
      <c r="X365" t="str">
        <f t="shared" si="11"/>
        <v>Average</v>
      </c>
    </row>
    <row r="366" spans="1:24" x14ac:dyDescent="0.25">
      <c r="A366" t="s">
        <v>1302</v>
      </c>
      <c r="B366">
        <v>2016</v>
      </c>
      <c r="C366" t="s">
        <v>33</v>
      </c>
      <c r="D366" t="s">
        <v>22</v>
      </c>
      <c r="E366" t="s">
        <v>15</v>
      </c>
      <c r="F366" t="s">
        <v>60</v>
      </c>
      <c r="G366">
        <v>104</v>
      </c>
      <c r="H366">
        <v>8000000</v>
      </c>
      <c r="J366" t="s">
        <v>192</v>
      </c>
      <c r="K366" t="s">
        <v>1288</v>
      </c>
      <c r="L366">
        <v>205</v>
      </c>
      <c r="M366">
        <v>63</v>
      </c>
      <c r="N366">
        <v>5</v>
      </c>
      <c r="O366">
        <v>8</v>
      </c>
      <c r="P366">
        <v>60438751</v>
      </c>
      <c r="R366">
        <f>IF(ROWS($Q$10:Q366)&lt;=$Q$9,INDEX($P$2:$P$501,_xlfn.AGGREGATE(15,3,($E$2:$E$501=$R$9)/($E$2:$E$501=$R$9)*(ROW($E$2:$E$501)-ROW($E$1)),ROWS($Q$10:Q366))),"")</f>
        <v>60438751</v>
      </c>
      <c r="W366" t="str">
        <f t="shared" si="10"/>
        <v>High Budget</v>
      </c>
      <c r="X366" t="str">
        <f t="shared" si="11"/>
        <v>Average</v>
      </c>
    </row>
    <row r="367" spans="1:24" x14ac:dyDescent="0.25">
      <c r="A367" t="s">
        <v>1305</v>
      </c>
      <c r="B367">
        <v>2016</v>
      </c>
      <c r="C367" t="s">
        <v>366</v>
      </c>
      <c r="D367" t="s">
        <v>22</v>
      </c>
      <c r="E367" t="s">
        <v>15</v>
      </c>
      <c r="F367" t="s">
        <v>60</v>
      </c>
      <c r="G367">
        <v>94</v>
      </c>
      <c r="H367">
        <v>18000000</v>
      </c>
      <c r="I367">
        <v>59573085</v>
      </c>
      <c r="J367" t="s">
        <v>357</v>
      </c>
      <c r="K367" t="s">
        <v>446</v>
      </c>
      <c r="L367">
        <v>19000</v>
      </c>
      <c r="M367">
        <v>13562</v>
      </c>
      <c r="N367">
        <v>156</v>
      </c>
      <c r="O367">
        <v>6.1</v>
      </c>
      <c r="P367">
        <v>59573085</v>
      </c>
      <c r="R367">
        <f>IF(ROWS($Q$10:Q367)&lt;=$Q$9,INDEX($P$2:$P$501,_xlfn.AGGREGATE(15,3,($E$2:$E$501=$R$9)/($E$2:$E$501=$R$9)*(ROW($E$2:$E$501)-ROW($E$1)),ROWS($Q$10:Q367))),"")</f>
        <v>60438751</v>
      </c>
      <c r="W367" t="str">
        <f t="shared" si="10"/>
        <v>High Budget</v>
      </c>
      <c r="X367" t="str">
        <f t="shared" si="11"/>
        <v>Average</v>
      </c>
    </row>
    <row r="368" spans="1:24" x14ac:dyDescent="0.25">
      <c r="A368" t="s">
        <v>1307</v>
      </c>
      <c r="B368">
        <v>2016</v>
      </c>
      <c r="C368" t="s">
        <v>55</v>
      </c>
      <c r="D368" t="s">
        <v>22</v>
      </c>
      <c r="E368" t="s">
        <v>15</v>
      </c>
      <c r="F368" t="s">
        <v>46</v>
      </c>
      <c r="G368">
        <v>92</v>
      </c>
      <c r="H368">
        <v>35000000</v>
      </c>
      <c r="I368">
        <v>55291815</v>
      </c>
      <c r="J368" t="s">
        <v>596</v>
      </c>
      <c r="K368" t="s">
        <v>527</v>
      </c>
      <c r="L368">
        <v>0</v>
      </c>
      <c r="M368">
        <v>28041</v>
      </c>
      <c r="N368">
        <v>177</v>
      </c>
      <c r="O368">
        <v>6</v>
      </c>
      <c r="P368">
        <v>55291815</v>
      </c>
      <c r="R368">
        <f>IF(ROWS($Q$10:Q368)&lt;=$Q$9,INDEX($P$2:$P$501,_xlfn.AGGREGATE(15,3,($E$2:$E$501=$R$9)/($E$2:$E$501=$R$9)*(ROW($E$2:$E$501)-ROW($E$1)),ROWS($Q$10:Q368))),"")</f>
        <v>60438751</v>
      </c>
      <c r="W368" t="str">
        <f t="shared" si="10"/>
        <v>High Budget</v>
      </c>
      <c r="X368" t="str">
        <f t="shared" si="11"/>
        <v>Average</v>
      </c>
    </row>
    <row r="369" spans="1:24" x14ac:dyDescent="0.25">
      <c r="A369" t="s">
        <v>1308</v>
      </c>
      <c r="B369">
        <v>2016</v>
      </c>
      <c r="C369" t="s">
        <v>1291</v>
      </c>
      <c r="D369" t="s">
        <v>22</v>
      </c>
      <c r="E369" t="s">
        <v>15</v>
      </c>
      <c r="F369" t="s">
        <v>60</v>
      </c>
      <c r="G369">
        <v>96</v>
      </c>
      <c r="H369">
        <v>20000000</v>
      </c>
      <c r="I369">
        <v>28876924</v>
      </c>
      <c r="J369" t="s">
        <v>684</v>
      </c>
      <c r="K369" t="s">
        <v>1292</v>
      </c>
      <c r="L369">
        <v>0</v>
      </c>
      <c r="M369">
        <v>4303</v>
      </c>
      <c r="N369">
        <v>86</v>
      </c>
      <c r="O369">
        <v>7.1</v>
      </c>
      <c r="P369">
        <v>28876924</v>
      </c>
      <c r="R369">
        <f>IF(ROWS($Q$10:Q369)&lt;=$Q$9,INDEX($P$2:$P$501,_xlfn.AGGREGATE(15,3,($E$2:$E$501=$R$9)/($E$2:$E$501=$R$9)*(ROW($E$2:$E$501)-ROW($E$1)),ROWS($Q$10:Q369))),"")</f>
        <v>60438751</v>
      </c>
      <c r="W369" t="str">
        <f t="shared" si="10"/>
        <v>High Budget</v>
      </c>
      <c r="X369" t="str">
        <f t="shared" si="11"/>
        <v>Average</v>
      </c>
    </row>
    <row r="370" spans="1:24" x14ac:dyDescent="0.25">
      <c r="A370" t="s">
        <v>1310</v>
      </c>
      <c r="B370">
        <v>2016</v>
      </c>
      <c r="C370" t="s">
        <v>1293</v>
      </c>
      <c r="D370" t="s">
        <v>22</v>
      </c>
      <c r="E370" t="s">
        <v>15</v>
      </c>
      <c r="F370" t="s">
        <v>60</v>
      </c>
      <c r="G370">
        <v>129</v>
      </c>
      <c r="H370">
        <v>90000000</v>
      </c>
      <c r="I370">
        <v>64685359</v>
      </c>
      <c r="J370" t="s">
        <v>606</v>
      </c>
      <c r="K370" t="s">
        <v>410</v>
      </c>
      <c r="L370">
        <v>15000</v>
      </c>
      <c r="M370">
        <v>40862</v>
      </c>
      <c r="N370">
        <v>196</v>
      </c>
      <c r="O370">
        <v>6.9</v>
      </c>
      <c r="P370">
        <v>64685359</v>
      </c>
      <c r="R370">
        <f>IF(ROWS($Q$10:Q370)&lt;=$Q$9,INDEX($P$2:$P$501,_xlfn.AGGREGATE(15,3,($E$2:$E$501=$R$9)/($E$2:$E$501=$R$9)*(ROW($E$2:$E$501)-ROW($E$1)),ROWS($Q$10:Q370))),"")</f>
        <v>60438751</v>
      </c>
      <c r="W370" t="str">
        <f t="shared" si="10"/>
        <v>High Budget</v>
      </c>
      <c r="X370" t="str">
        <f t="shared" si="11"/>
        <v>Average</v>
      </c>
    </row>
    <row r="371" spans="1:24" x14ac:dyDescent="0.25">
      <c r="A371" t="s">
        <v>1312</v>
      </c>
      <c r="B371">
        <v>2016</v>
      </c>
      <c r="C371" t="s">
        <v>49</v>
      </c>
      <c r="D371" t="s">
        <v>22</v>
      </c>
      <c r="E371" t="s">
        <v>127</v>
      </c>
      <c r="F371" s="4" t="s">
        <v>46</v>
      </c>
      <c r="G371">
        <v>115</v>
      </c>
      <c r="H371">
        <v>12620000</v>
      </c>
      <c r="I371">
        <v>31662</v>
      </c>
      <c r="J371" t="s">
        <v>1294</v>
      </c>
      <c r="K371" t="s">
        <v>142</v>
      </c>
      <c r="L371">
        <v>139</v>
      </c>
      <c r="M371">
        <v>90</v>
      </c>
      <c r="N371">
        <v>2</v>
      </c>
      <c r="O371">
        <v>6.8</v>
      </c>
      <c r="P371">
        <v>31662</v>
      </c>
      <c r="R371">
        <f>IF(ROWS($Q$10:Q371)&lt;=$Q$9,INDEX($P$2:$P$501,_xlfn.AGGREGATE(15,3,($E$2:$E$501=$R$9)/($E$2:$E$501=$R$9)*(ROW($E$2:$E$501)-ROW($E$1)),ROWS($Q$10:Q371))),"")</f>
        <v>60438751</v>
      </c>
      <c r="W371" t="str">
        <f t="shared" si="10"/>
        <v>High Budget</v>
      </c>
      <c r="X371" t="str">
        <f t="shared" si="11"/>
        <v>Average</v>
      </c>
    </row>
    <row r="372" spans="1:24" x14ac:dyDescent="0.25">
      <c r="A372" t="s">
        <v>1315</v>
      </c>
      <c r="B372">
        <v>2016</v>
      </c>
      <c r="C372" t="s">
        <v>63</v>
      </c>
      <c r="D372" t="s">
        <v>22</v>
      </c>
      <c r="E372" t="s">
        <v>43</v>
      </c>
      <c r="F372" t="s">
        <v>46</v>
      </c>
      <c r="G372">
        <v>108</v>
      </c>
      <c r="H372">
        <v>967000</v>
      </c>
      <c r="I372">
        <v>3108216</v>
      </c>
      <c r="J372" t="s">
        <v>664</v>
      </c>
      <c r="K372" t="s">
        <v>1213</v>
      </c>
      <c r="L372">
        <v>0</v>
      </c>
      <c r="M372">
        <v>2587</v>
      </c>
      <c r="N372">
        <v>134</v>
      </c>
      <c r="O372">
        <v>6.4</v>
      </c>
      <c r="P372">
        <v>3108216</v>
      </c>
      <c r="R372">
        <f>IF(ROWS($Q$10:Q372)&lt;=$Q$9,INDEX($P$2:$P$501,_xlfn.AGGREGATE(15,3,($E$2:$E$501=$R$9)/($E$2:$E$501=$R$9)*(ROW($E$2:$E$501)-ROW($E$1)),ROWS($Q$10:Q372))),"")</f>
        <v>60438751</v>
      </c>
      <c r="W372" t="str">
        <f t="shared" si="10"/>
        <v>Medium Budget</v>
      </c>
      <c r="X372" t="str">
        <f t="shared" si="11"/>
        <v>Average</v>
      </c>
    </row>
    <row r="373" spans="1:24" x14ac:dyDescent="0.25">
      <c r="A373" t="s">
        <v>1316</v>
      </c>
      <c r="B373">
        <v>2016</v>
      </c>
      <c r="C373" t="s">
        <v>409</v>
      </c>
      <c r="D373" t="s">
        <v>22</v>
      </c>
      <c r="E373" t="s">
        <v>15</v>
      </c>
      <c r="F373" t="s">
        <v>32</v>
      </c>
      <c r="G373">
        <v>102</v>
      </c>
      <c r="H373">
        <v>65000000</v>
      </c>
      <c r="J373" t="s">
        <v>1295</v>
      </c>
      <c r="K373" t="s">
        <v>502</v>
      </c>
      <c r="L373">
        <v>21000</v>
      </c>
      <c r="M373">
        <v>408</v>
      </c>
      <c r="N373">
        <v>78</v>
      </c>
      <c r="O373">
        <v>7.3</v>
      </c>
      <c r="P373">
        <v>60438751</v>
      </c>
      <c r="R373">
        <f>IF(ROWS($Q$10:Q373)&lt;=$Q$9,INDEX($P$2:$P$501,_xlfn.AGGREGATE(15,3,($E$2:$E$501=$R$9)/($E$2:$E$501=$R$9)*(ROW($E$2:$E$501)-ROW($E$1)),ROWS($Q$10:Q373))),"")</f>
        <v>60438751</v>
      </c>
      <c r="W373" t="str">
        <f t="shared" si="10"/>
        <v>High Budget</v>
      </c>
      <c r="X373" t="str">
        <f t="shared" si="11"/>
        <v>Average</v>
      </c>
    </row>
    <row r="374" spans="1:24" x14ac:dyDescent="0.25">
      <c r="A374" t="s">
        <v>1318</v>
      </c>
      <c r="B374">
        <v>2016</v>
      </c>
      <c r="C374" t="s">
        <v>1296</v>
      </c>
      <c r="D374" t="s">
        <v>22</v>
      </c>
      <c r="E374" t="s">
        <v>15</v>
      </c>
      <c r="F374" t="s">
        <v>60</v>
      </c>
      <c r="G374">
        <v>108</v>
      </c>
      <c r="H374">
        <v>28000000</v>
      </c>
      <c r="I374">
        <v>10907291</v>
      </c>
      <c r="J374" t="s">
        <v>443</v>
      </c>
      <c r="K374" t="s">
        <v>670</v>
      </c>
      <c r="L374">
        <v>73000</v>
      </c>
      <c r="M374">
        <v>23775</v>
      </c>
      <c r="N374">
        <v>225</v>
      </c>
      <c r="O374">
        <v>5.8</v>
      </c>
      <c r="P374">
        <v>10907291</v>
      </c>
      <c r="R374">
        <f>IF(ROWS($Q$10:Q374)&lt;=$Q$9,INDEX($P$2:$P$501,_xlfn.AGGREGATE(15,3,($E$2:$E$501=$R$9)/($E$2:$E$501=$R$9)*(ROW($E$2:$E$501)-ROW($E$1)),ROWS($Q$10:Q374))),"")</f>
        <v>60438751</v>
      </c>
      <c r="W374" t="str">
        <f t="shared" si="10"/>
        <v>High Budget</v>
      </c>
      <c r="X374" t="str">
        <f t="shared" si="11"/>
        <v>Average</v>
      </c>
    </row>
    <row r="375" spans="1:24" x14ac:dyDescent="0.25">
      <c r="A375" t="s">
        <v>1319</v>
      </c>
      <c r="B375">
        <v>2016</v>
      </c>
      <c r="C375" t="s">
        <v>115</v>
      </c>
      <c r="D375" t="s">
        <v>22</v>
      </c>
      <c r="E375" t="s">
        <v>113</v>
      </c>
      <c r="F375" t="s">
        <v>60</v>
      </c>
      <c r="G375">
        <v>134</v>
      </c>
      <c r="H375">
        <v>980000</v>
      </c>
      <c r="I375">
        <v>19097994</v>
      </c>
      <c r="J375" t="s">
        <v>191</v>
      </c>
      <c r="K375" t="s">
        <v>203</v>
      </c>
      <c r="L375">
        <v>0</v>
      </c>
      <c r="M375">
        <v>11744</v>
      </c>
      <c r="N375">
        <v>125</v>
      </c>
      <c r="O375">
        <v>7.1</v>
      </c>
      <c r="P375">
        <v>19097994</v>
      </c>
      <c r="R375">
        <f>IF(ROWS($Q$10:Q375)&lt;=$Q$9,INDEX($P$2:$P$501,_xlfn.AGGREGATE(15,3,($E$2:$E$501=$R$9)/($E$2:$E$501=$R$9)*(ROW($E$2:$E$501)-ROW($E$1)),ROWS($Q$10:Q375))),"")</f>
        <v>60438751</v>
      </c>
      <c r="W375" t="str">
        <f t="shared" si="10"/>
        <v>Medium Budget</v>
      </c>
      <c r="X375" t="str">
        <f t="shared" si="11"/>
        <v>Average</v>
      </c>
    </row>
    <row r="376" spans="1:24" x14ac:dyDescent="0.25">
      <c r="A376" t="s">
        <v>1320</v>
      </c>
      <c r="B376">
        <v>2016</v>
      </c>
      <c r="C376" t="s">
        <v>91</v>
      </c>
      <c r="D376" t="s">
        <v>22</v>
      </c>
      <c r="E376" t="s">
        <v>15</v>
      </c>
      <c r="F376" s="4" t="s">
        <v>60</v>
      </c>
      <c r="G376">
        <v>92</v>
      </c>
      <c r="H376">
        <v>567000</v>
      </c>
      <c r="J376" t="s">
        <v>140</v>
      </c>
      <c r="K376" t="s">
        <v>140</v>
      </c>
      <c r="L376">
        <v>378</v>
      </c>
      <c r="M376">
        <v>436</v>
      </c>
      <c r="N376">
        <v>15</v>
      </c>
      <c r="O376">
        <v>4</v>
      </c>
      <c r="P376">
        <v>60438751</v>
      </c>
      <c r="R376">
        <f>IF(ROWS($Q$10:Q376)&lt;=$Q$9,INDEX($P$2:$P$501,_xlfn.AGGREGATE(15,3,($E$2:$E$501=$R$9)/($E$2:$E$501=$R$9)*(ROW($E$2:$E$501)-ROW($E$1)),ROWS($Q$10:Q376))),"")</f>
        <v>60438751</v>
      </c>
      <c r="W376" t="str">
        <f t="shared" si="10"/>
        <v>Medium Budget</v>
      </c>
      <c r="X376" t="str">
        <f t="shared" si="11"/>
        <v>Average</v>
      </c>
    </row>
    <row r="377" spans="1:24" x14ac:dyDescent="0.25">
      <c r="A377" t="s">
        <v>1321</v>
      </c>
      <c r="B377">
        <v>2016</v>
      </c>
      <c r="C377" t="s">
        <v>75</v>
      </c>
      <c r="D377" t="s">
        <v>22</v>
      </c>
      <c r="E377" t="s">
        <v>15</v>
      </c>
      <c r="F377" t="s">
        <v>60</v>
      </c>
      <c r="G377">
        <v>102</v>
      </c>
      <c r="H377">
        <v>40000000</v>
      </c>
      <c r="I377">
        <v>90835030</v>
      </c>
      <c r="J377" t="s">
        <v>431</v>
      </c>
      <c r="K377" t="s">
        <v>676</v>
      </c>
      <c r="L377">
        <v>0</v>
      </c>
      <c r="M377">
        <v>28621</v>
      </c>
      <c r="N377">
        <v>119</v>
      </c>
      <c r="O377">
        <v>5.9</v>
      </c>
      <c r="P377">
        <v>90835030</v>
      </c>
      <c r="R377">
        <f>IF(ROWS($Q$10:Q377)&lt;=$Q$9,INDEX($P$2:$P$501,_xlfn.AGGREGATE(15,3,($E$2:$E$501=$R$9)/($E$2:$E$501=$R$9)*(ROW($E$2:$E$501)-ROW($E$1)),ROWS($Q$10:Q377))),"")</f>
        <v>60438751</v>
      </c>
      <c r="W377" t="str">
        <f t="shared" si="10"/>
        <v>High Budget</v>
      </c>
      <c r="X377" t="str">
        <f t="shared" si="11"/>
        <v>Average</v>
      </c>
    </row>
    <row r="378" spans="1:24" x14ac:dyDescent="0.25">
      <c r="A378" t="s">
        <v>1323</v>
      </c>
      <c r="B378">
        <v>2016</v>
      </c>
      <c r="C378" t="s">
        <v>1299</v>
      </c>
      <c r="D378" t="s">
        <v>22</v>
      </c>
      <c r="E378" t="s">
        <v>15</v>
      </c>
      <c r="F378" t="s">
        <v>60</v>
      </c>
      <c r="G378">
        <v>107</v>
      </c>
      <c r="H378">
        <v>20000000</v>
      </c>
      <c r="I378">
        <v>36874745</v>
      </c>
      <c r="J378" t="s">
        <v>214</v>
      </c>
      <c r="K378" t="s">
        <v>164</v>
      </c>
      <c r="L378">
        <v>21000</v>
      </c>
      <c r="M378">
        <v>12276</v>
      </c>
      <c r="N378">
        <v>122</v>
      </c>
      <c r="O378">
        <v>6.3</v>
      </c>
      <c r="P378">
        <v>36874745</v>
      </c>
      <c r="R378">
        <f>IF(ROWS($Q$10:Q378)&lt;=$Q$9,INDEX($P$2:$P$501,_xlfn.AGGREGATE(15,3,($E$2:$E$501=$R$9)/($E$2:$E$501=$R$9)*(ROW($E$2:$E$501)-ROW($E$1)),ROWS($Q$10:Q378))),"")</f>
        <v>60438751</v>
      </c>
      <c r="W378" t="str">
        <f t="shared" si="10"/>
        <v>High Budget</v>
      </c>
      <c r="X378" t="str">
        <f t="shared" si="11"/>
        <v>Average</v>
      </c>
    </row>
    <row r="379" spans="1:24" x14ac:dyDescent="0.25">
      <c r="A379" t="s">
        <v>1325</v>
      </c>
      <c r="B379">
        <v>2016</v>
      </c>
      <c r="C379" t="s">
        <v>1094</v>
      </c>
      <c r="D379" t="s">
        <v>22</v>
      </c>
      <c r="E379" t="s">
        <v>15</v>
      </c>
      <c r="F379" t="s">
        <v>32</v>
      </c>
      <c r="G379">
        <v>108</v>
      </c>
      <c r="H379">
        <v>500000</v>
      </c>
      <c r="J379" t="s">
        <v>1125</v>
      </c>
      <c r="K379" t="s">
        <v>1301</v>
      </c>
      <c r="L379">
        <v>0</v>
      </c>
      <c r="M379">
        <v>62</v>
      </c>
      <c r="N379">
        <v>1</v>
      </c>
      <c r="O379">
        <v>5.7</v>
      </c>
      <c r="P379">
        <v>60438751</v>
      </c>
      <c r="R379">
        <f>IF(ROWS($Q$10:Q379)&lt;=$Q$9,INDEX($P$2:$P$501,_xlfn.AGGREGATE(15,3,($E$2:$E$501=$R$9)/($E$2:$E$501=$R$9)*(ROW($E$2:$E$501)-ROW($E$1)),ROWS($Q$10:Q379))),"")</f>
        <v>60438751</v>
      </c>
      <c r="W379" t="str">
        <f t="shared" si="10"/>
        <v>Medium Budget</v>
      </c>
      <c r="X379" t="str">
        <f t="shared" si="11"/>
        <v>Average</v>
      </c>
    </row>
    <row r="380" spans="1:24" x14ac:dyDescent="0.25">
      <c r="A380" t="s">
        <v>1328</v>
      </c>
      <c r="B380">
        <v>2016</v>
      </c>
      <c r="C380" t="s">
        <v>1303</v>
      </c>
      <c r="D380" t="s">
        <v>22</v>
      </c>
      <c r="E380" t="s">
        <v>15</v>
      </c>
      <c r="F380" t="s">
        <v>46</v>
      </c>
      <c r="G380">
        <v>89</v>
      </c>
      <c r="H380">
        <v>19000000</v>
      </c>
      <c r="J380" t="s">
        <v>1304</v>
      </c>
      <c r="K380" t="s">
        <v>401</v>
      </c>
      <c r="L380">
        <v>13000</v>
      </c>
      <c r="M380">
        <v>3302</v>
      </c>
      <c r="N380">
        <v>65</v>
      </c>
      <c r="O380">
        <v>7.5</v>
      </c>
      <c r="P380">
        <v>60438751</v>
      </c>
      <c r="R380">
        <f>IF(ROWS($Q$10:Q380)&lt;=$Q$9,INDEX($P$2:$P$501,_xlfn.AGGREGATE(15,3,($E$2:$E$501=$R$9)/($E$2:$E$501=$R$9)*(ROW($E$2:$E$501)-ROW($E$1)),ROWS($Q$10:Q380))),"")</f>
        <v>60438751</v>
      </c>
      <c r="W380" t="str">
        <f t="shared" si="10"/>
        <v>High Budget</v>
      </c>
      <c r="X380" t="str">
        <f t="shared" si="11"/>
        <v>Average</v>
      </c>
    </row>
    <row r="381" spans="1:24" x14ac:dyDescent="0.25">
      <c r="A381" t="s">
        <v>1330</v>
      </c>
      <c r="B381">
        <v>2016</v>
      </c>
      <c r="C381" t="s">
        <v>102</v>
      </c>
      <c r="D381" t="s">
        <v>22</v>
      </c>
      <c r="E381" t="s">
        <v>15</v>
      </c>
      <c r="F381" t="s">
        <v>60</v>
      </c>
      <c r="G381">
        <v>122</v>
      </c>
      <c r="H381">
        <v>185000000</v>
      </c>
      <c r="I381">
        <v>130468626</v>
      </c>
      <c r="J381" t="s">
        <v>432</v>
      </c>
      <c r="K381" t="s">
        <v>1306</v>
      </c>
      <c r="L381">
        <v>30000</v>
      </c>
      <c r="M381">
        <v>53607</v>
      </c>
      <c r="N381">
        <v>322</v>
      </c>
      <c r="O381">
        <v>7.5</v>
      </c>
      <c r="P381">
        <v>130468626</v>
      </c>
      <c r="R381">
        <f>IF(ROWS($Q$10:Q381)&lt;=$Q$9,INDEX($P$2:$P$501,_xlfn.AGGREGATE(15,3,($E$2:$E$501=$R$9)/($E$2:$E$501=$R$9)*(ROW($E$2:$E$501)-ROW($E$1)),ROWS($Q$10:Q381))),"")</f>
        <v>60438751</v>
      </c>
      <c r="W381" t="str">
        <f t="shared" si="10"/>
        <v>High Budget</v>
      </c>
      <c r="X381" t="str">
        <f t="shared" si="11"/>
        <v>Good</v>
      </c>
    </row>
    <row r="382" spans="1:24" x14ac:dyDescent="0.25">
      <c r="A382" t="s">
        <v>1331</v>
      </c>
      <c r="B382">
        <v>2016</v>
      </c>
      <c r="C382" t="s">
        <v>1126</v>
      </c>
      <c r="D382" t="s">
        <v>22</v>
      </c>
      <c r="E382" t="s">
        <v>15</v>
      </c>
      <c r="F382" t="s">
        <v>60</v>
      </c>
      <c r="G382">
        <v>123</v>
      </c>
      <c r="H382">
        <v>175000000</v>
      </c>
      <c r="I382">
        <v>161087183</v>
      </c>
      <c r="J382" t="s">
        <v>519</v>
      </c>
      <c r="K382" t="s">
        <v>258</v>
      </c>
      <c r="L382">
        <v>80000</v>
      </c>
      <c r="M382">
        <v>118992</v>
      </c>
      <c r="N382">
        <v>418</v>
      </c>
      <c r="O382">
        <v>6.9</v>
      </c>
      <c r="P382">
        <v>161087183</v>
      </c>
      <c r="R382" t="str">
        <f>IF(ROWS($Q$10:Q382)&lt;=$Q$9,INDEX($P$2:$P$501,_xlfn.AGGREGATE(15,3,($E$2:$E$501=$R$9)/($E$2:$E$501=$R$9)*(ROW($E$2:$E$501)-ROW($E$1)),ROWS($Q$10:Q382))),"")</f>
        <v/>
      </c>
      <c r="W382" t="str">
        <f t="shared" si="10"/>
        <v>High Budget</v>
      </c>
      <c r="X382" t="str">
        <f t="shared" si="11"/>
        <v>Good</v>
      </c>
    </row>
    <row r="383" spans="1:24" x14ac:dyDescent="0.25">
      <c r="A383" t="s">
        <v>1331</v>
      </c>
      <c r="B383">
        <v>2016</v>
      </c>
      <c r="C383" t="s">
        <v>1126</v>
      </c>
      <c r="D383" t="s">
        <v>22</v>
      </c>
      <c r="E383" t="s">
        <v>15</v>
      </c>
      <c r="F383" t="s">
        <v>60</v>
      </c>
      <c r="G383">
        <v>112</v>
      </c>
      <c r="H383">
        <v>135000000</v>
      </c>
      <c r="I383">
        <v>81638674</v>
      </c>
      <c r="J383" t="s">
        <v>1105</v>
      </c>
      <c r="K383" t="s">
        <v>1309</v>
      </c>
      <c r="L383">
        <v>12000</v>
      </c>
      <c r="M383">
        <v>17533</v>
      </c>
      <c r="N383">
        <v>181</v>
      </c>
      <c r="O383">
        <v>6.3</v>
      </c>
      <c r="P383">
        <v>81638674</v>
      </c>
      <c r="R383" t="str">
        <f>IF(ROWS($Q$10:Q383)&lt;=$Q$9,INDEX($P$2:$P$501,_xlfn.AGGREGATE(15,3,($E$2:$E$501=$R$9)/($E$2:$E$501=$R$9)*(ROW($E$2:$E$501)-ROW($E$1)),ROWS($Q$10:Q383))),"")</f>
        <v/>
      </c>
      <c r="W383" t="str">
        <f t="shared" si="10"/>
        <v>High Budget</v>
      </c>
      <c r="X383" t="str">
        <f t="shared" si="11"/>
        <v>Average</v>
      </c>
    </row>
    <row r="384" spans="1:24" x14ac:dyDescent="0.25">
      <c r="A384" t="s">
        <v>1332</v>
      </c>
      <c r="B384">
        <v>2016</v>
      </c>
      <c r="C384" t="s">
        <v>102</v>
      </c>
      <c r="D384" t="s">
        <v>22</v>
      </c>
      <c r="E384" t="s">
        <v>15</v>
      </c>
      <c r="F384" t="s">
        <v>60</v>
      </c>
      <c r="G384">
        <v>112</v>
      </c>
      <c r="H384">
        <v>38000000</v>
      </c>
      <c r="I384">
        <v>34912982</v>
      </c>
      <c r="J384" t="s">
        <v>1311</v>
      </c>
      <c r="K384" t="s">
        <v>527</v>
      </c>
      <c r="L384">
        <v>14000</v>
      </c>
      <c r="M384">
        <v>55617</v>
      </c>
      <c r="N384">
        <v>194</v>
      </c>
      <c r="O384">
        <v>5.2</v>
      </c>
      <c r="P384">
        <v>34912982</v>
      </c>
      <c r="R384" t="str">
        <f>IF(ROWS($Q$10:Q384)&lt;=$Q$9,INDEX($P$2:$P$501,_xlfn.AGGREGATE(15,3,($E$2:$E$501=$R$9)/($E$2:$E$501=$R$9)*(ROW($E$2:$E$501)-ROW($E$1)),ROWS($Q$10:Q384))),"")</f>
        <v/>
      </c>
      <c r="W384" t="str">
        <f t="shared" si="10"/>
        <v>High Budget</v>
      </c>
      <c r="X384" t="str">
        <f t="shared" si="11"/>
        <v>Average</v>
      </c>
    </row>
    <row r="385" spans="1:24" x14ac:dyDescent="0.25">
      <c r="A385" t="s">
        <v>1332</v>
      </c>
      <c r="B385">
        <v>2016</v>
      </c>
      <c r="C385" t="s">
        <v>1313</v>
      </c>
      <c r="D385" t="s">
        <v>22</v>
      </c>
      <c r="E385" t="s">
        <v>15</v>
      </c>
      <c r="F385" t="s">
        <v>32</v>
      </c>
      <c r="G385">
        <v>97</v>
      </c>
      <c r="H385">
        <v>73000000</v>
      </c>
      <c r="I385">
        <v>107225164</v>
      </c>
      <c r="J385" t="s">
        <v>1314</v>
      </c>
      <c r="K385" t="s">
        <v>414</v>
      </c>
      <c r="L385">
        <v>14000</v>
      </c>
      <c r="M385">
        <v>27130</v>
      </c>
      <c r="N385">
        <v>141</v>
      </c>
      <c r="O385">
        <v>6.3</v>
      </c>
      <c r="P385">
        <v>107225164</v>
      </c>
      <c r="R385" t="str">
        <f>IF(ROWS($Q$10:Q385)&lt;=$Q$9,INDEX($P$2:$P$501,_xlfn.AGGREGATE(15,3,($E$2:$E$501=$R$9)/($E$2:$E$501=$R$9)*(ROW($E$2:$E$501)-ROW($E$1)),ROWS($Q$10:Q385))),"")</f>
        <v/>
      </c>
      <c r="W385" t="str">
        <f t="shared" si="10"/>
        <v>High Budget</v>
      </c>
      <c r="X385" t="str">
        <f t="shared" si="11"/>
        <v>Average</v>
      </c>
    </row>
    <row r="386" spans="1:24" x14ac:dyDescent="0.25">
      <c r="A386" t="s">
        <v>1333</v>
      </c>
      <c r="B386">
        <v>2016</v>
      </c>
      <c r="C386" t="s">
        <v>409</v>
      </c>
      <c r="D386" t="s">
        <v>22</v>
      </c>
      <c r="E386" t="s">
        <v>43</v>
      </c>
      <c r="F386" t="s">
        <v>32</v>
      </c>
      <c r="G386">
        <v>117</v>
      </c>
      <c r="H386">
        <v>140000000</v>
      </c>
      <c r="I386">
        <v>52792307</v>
      </c>
      <c r="J386" t="s">
        <v>97</v>
      </c>
      <c r="K386" t="s">
        <v>1137</v>
      </c>
      <c r="L386">
        <v>27000</v>
      </c>
      <c r="M386">
        <v>12572</v>
      </c>
      <c r="N386">
        <v>252</v>
      </c>
      <c r="O386">
        <v>6.8</v>
      </c>
      <c r="P386">
        <v>52792307</v>
      </c>
      <c r="R386" t="str">
        <f>IF(ROWS($Q$10:Q386)&lt;=$Q$9,INDEX($P$2:$P$501,_xlfn.AGGREGATE(15,3,($E$2:$E$501=$R$9)/($E$2:$E$501=$R$9)*(ROW($E$2:$E$501)-ROW($E$1)),ROWS($Q$10:Q386))),"")</f>
        <v/>
      </c>
      <c r="W386" t="str">
        <f t="shared" si="10"/>
        <v>High Budget</v>
      </c>
      <c r="X386" t="str">
        <f t="shared" si="11"/>
        <v>Good</v>
      </c>
    </row>
    <row r="387" spans="1:24" x14ac:dyDescent="0.25">
      <c r="A387" t="s">
        <v>1336</v>
      </c>
      <c r="B387">
        <v>2016</v>
      </c>
      <c r="C387" t="s">
        <v>119</v>
      </c>
      <c r="D387" t="s">
        <v>22</v>
      </c>
      <c r="E387" t="s">
        <v>15</v>
      </c>
      <c r="F387" t="s">
        <v>46</v>
      </c>
      <c r="G387">
        <v>120</v>
      </c>
      <c r="H387">
        <v>10000000</v>
      </c>
      <c r="J387" t="s">
        <v>613</v>
      </c>
      <c r="K387" t="s">
        <v>1317</v>
      </c>
      <c r="L387">
        <v>0</v>
      </c>
      <c r="M387">
        <v>1197</v>
      </c>
      <c r="N387">
        <v>21</v>
      </c>
      <c r="O387">
        <v>5.4</v>
      </c>
      <c r="P387">
        <v>60438751</v>
      </c>
      <c r="R387" t="str">
        <f>IF(ROWS($Q$10:Q387)&lt;=$Q$9,INDEX($P$2:$P$501,_xlfn.AGGREGATE(15,3,($E$2:$E$501=$R$9)/($E$2:$E$501=$R$9)*(ROW($E$2:$E$501)-ROW($E$1)),ROWS($Q$10:Q387))),"")</f>
        <v/>
      </c>
      <c r="W387" t="str">
        <f t="shared" ref="W387:W450" si="12">_xlfn.IFS(H387&gt;1000000,"High Budget",H387&gt;=500000,"Medium Budget",H387&lt;500000,"Low Budget")</f>
        <v>High Budget</v>
      </c>
      <c r="X387" t="str">
        <f t="shared" ref="X387:X450" si="13">IF(AND(L387&gt;15000,M387&gt;10000,O387&gt;6.5),"Good","Average")</f>
        <v>Average</v>
      </c>
    </row>
    <row r="388" spans="1:24" x14ac:dyDescent="0.25">
      <c r="A388" t="s">
        <v>1339</v>
      </c>
      <c r="B388">
        <v>2016</v>
      </c>
      <c r="C388" t="s">
        <v>55</v>
      </c>
      <c r="D388" t="s">
        <v>22</v>
      </c>
      <c r="E388" t="s">
        <v>15</v>
      </c>
      <c r="F388" t="s">
        <v>46</v>
      </c>
      <c r="G388">
        <v>99</v>
      </c>
      <c r="H388">
        <v>29000000</v>
      </c>
      <c r="I388">
        <v>63034755</v>
      </c>
      <c r="J388" t="s">
        <v>550</v>
      </c>
      <c r="K388" t="s">
        <v>414</v>
      </c>
      <c r="L388">
        <v>0</v>
      </c>
      <c r="M388">
        <v>16984</v>
      </c>
      <c r="N388">
        <v>154</v>
      </c>
      <c r="O388">
        <v>5.3</v>
      </c>
      <c r="P388">
        <v>63034755</v>
      </c>
      <c r="R388" t="str">
        <f>IF(ROWS($Q$10:Q388)&lt;=$Q$9,INDEX($P$2:$P$501,_xlfn.AGGREGATE(15,3,($E$2:$E$501=$R$9)/($E$2:$E$501=$R$9)*(ROW($E$2:$E$501)-ROW($E$1)),ROWS($Q$10:Q388))),"")</f>
        <v/>
      </c>
      <c r="W388" t="str">
        <f t="shared" si="12"/>
        <v>High Budget</v>
      </c>
      <c r="X388" t="str">
        <f t="shared" si="13"/>
        <v>Average</v>
      </c>
    </row>
    <row r="389" spans="1:24" x14ac:dyDescent="0.25">
      <c r="A389" t="s">
        <v>1340</v>
      </c>
      <c r="B389">
        <v>2016</v>
      </c>
      <c r="C389" t="s">
        <v>45</v>
      </c>
      <c r="D389" t="s">
        <v>22</v>
      </c>
      <c r="E389" t="s">
        <v>15</v>
      </c>
      <c r="F389" t="s">
        <v>60</v>
      </c>
      <c r="G389">
        <v>97</v>
      </c>
      <c r="H389">
        <v>10000000</v>
      </c>
      <c r="I389">
        <v>35794166</v>
      </c>
      <c r="J389" t="s">
        <v>558</v>
      </c>
      <c r="K389" t="s">
        <v>1080</v>
      </c>
      <c r="L389">
        <v>20000</v>
      </c>
      <c r="M389">
        <v>35654</v>
      </c>
      <c r="N389">
        <v>159</v>
      </c>
      <c r="O389">
        <v>6</v>
      </c>
      <c r="P389">
        <v>35794166</v>
      </c>
      <c r="R389" t="str">
        <f>IF(ROWS($Q$10:Q389)&lt;=$Q$9,INDEX($P$2:$P$501,_xlfn.AGGREGATE(15,3,($E$2:$E$501=$R$9)/($E$2:$E$501=$R$9)*(ROW($E$2:$E$501)-ROW($E$1)),ROWS($Q$10:Q389))),"")</f>
        <v/>
      </c>
      <c r="W389" t="str">
        <f t="shared" si="12"/>
        <v>High Budget</v>
      </c>
      <c r="X389" t="str">
        <f t="shared" si="13"/>
        <v>Average</v>
      </c>
    </row>
    <row r="390" spans="1:24" x14ac:dyDescent="0.25">
      <c r="A390" t="s">
        <v>1341</v>
      </c>
      <c r="B390">
        <v>2016</v>
      </c>
      <c r="C390" t="s">
        <v>45</v>
      </c>
      <c r="D390" t="s">
        <v>22</v>
      </c>
      <c r="E390" t="s">
        <v>15</v>
      </c>
      <c r="F390" t="s">
        <v>46</v>
      </c>
      <c r="G390">
        <v>134</v>
      </c>
      <c r="H390">
        <v>40000000</v>
      </c>
      <c r="I390">
        <v>102310175</v>
      </c>
      <c r="J390" t="s">
        <v>494</v>
      </c>
      <c r="K390" t="s">
        <v>957</v>
      </c>
      <c r="L390">
        <v>40000</v>
      </c>
      <c r="M390">
        <v>64989</v>
      </c>
      <c r="N390">
        <v>300</v>
      </c>
      <c r="O390">
        <v>7.8</v>
      </c>
      <c r="P390">
        <v>102310175</v>
      </c>
      <c r="R390" t="str">
        <f>IF(ROWS($Q$10:Q390)&lt;=$Q$9,INDEX($P$2:$P$501,_xlfn.AGGREGATE(15,3,($E$2:$E$501=$R$9)/($E$2:$E$501=$R$9)*(ROW($E$2:$E$501)-ROW($E$1)),ROWS($Q$10:Q390))),"")</f>
        <v/>
      </c>
      <c r="W390" t="str">
        <f t="shared" si="12"/>
        <v>High Budget</v>
      </c>
      <c r="X390" t="str">
        <f t="shared" si="13"/>
        <v>Good</v>
      </c>
    </row>
    <row r="391" spans="1:24" x14ac:dyDescent="0.25">
      <c r="A391" t="s">
        <v>1342</v>
      </c>
      <c r="B391">
        <v>2016</v>
      </c>
      <c r="C391" t="s">
        <v>33</v>
      </c>
      <c r="D391" t="s">
        <v>22</v>
      </c>
      <c r="E391" t="s">
        <v>15</v>
      </c>
      <c r="F391" t="s">
        <v>32</v>
      </c>
      <c r="G391">
        <v>101</v>
      </c>
      <c r="H391">
        <v>2000000</v>
      </c>
      <c r="J391" t="s">
        <v>1322</v>
      </c>
      <c r="K391" t="s">
        <v>154</v>
      </c>
      <c r="L391">
        <v>724</v>
      </c>
      <c r="M391">
        <v>162</v>
      </c>
      <c r="N391">
        <v>9</v>
      </c>
      <c r="O391">
        <v>4.8</v>
      </c>
      <c r="P391">
        <v>60438751</v>
      </c>
      <c r="R391" t="str">
        <f>IF(ROWS($Q$10:Q391)&lt;=$Q$9,INDEX($P$2:$P$501,_xlfn.AGGREGATE(15,3,($E$2:$E$501=$R$9)/($E$2:$E$501=$R$9)*(ROW($E$2:$E$501)-ROW($E$1)),ROWS($Q$10:Q391))),"")</f>
        <v/>
      </c>
      <c r="W391" t="str">
        <f t="shared" si="12"/>
        <v>High Budget</v>
      </c>
      <c r="X391" t="str">
        <f t="shared" si="13"/>
        <v>Average</v>
      </c>
    </row>
    <row r="392" spans="1:24" x14ac:dyDescent="0.25">
      <c r="A392" t="s">
        <v>1344</v>
      </c>
      <c r="B392">
        <v>2016</v>
      </c>
      <c r="C392" t="s">
        <v>1324</v>
      </c>
      <c r="D392" t="s">
        <v>22</v>
      </c>
      <c r="E392" t="s">
        <v>15</v>
      </c>
      <c r="F392" t="s">
        <v>60</v>
      </c>
      <c r="G392">
        <v>117</v>
      </c>
      <c r="H392">
        <v>6960000</v>
      </c>
      <c r="I392">
        <v>27550735</v>
      </c>
      <c r="J392" t="s">
        <v>582</v>
      </c>
      <c r="K392" t="s">
        <v>542</v>
      </c>
      <c r="L392">
        <v>12000</v>
      </c>
      <c r="M392">
        <v>27481</v>
      </c>
      <c r="N392">
        <v>178</v>
      </c>
      <c r="O392">
        <v>6.8</v>
      </c>
      <c r="P392">
        <v>27550735</v>
      </c>
      <c r="R392" t="str">
        <f>IF(ROWS($Q$10:Q392)&lt;=$Q$9,INDEX($P$2:$P$501,_xlfn.AGGREGATE(15,3,($E$2:$E$501=$R$9)/($E$2:$E$501=$R$9)*(ROW($E$2:$E$501)-ROW($E$1)),ROWS($Q$10:Q392))),"")</f>
        <v/>
      </c>
      <c r="W392" t="str">
        <f t="shared" si="12"/>
        <v>High Budget</v>
      </c>
      <c r="X392" t="str">
        <f t="shared" si="13"/>
        <v>Average</v>
      </c>
    </row>
    <row r="393" spans="1:24" x14ac:dyDescent="0.25">
      <c r="A393" t="s">
        <v>1345</v>
      </c>
      <c r="B393">
        <v>2016</v>
      </c>
      <c r="C393" t="s">
        <v>45</v>
      </c>
      <c r="D393" t="s">
        <v>22</v>
      </c>
      <c r="E393" t="s">
        <v>15</v>
      </c>
      <c r="F393" t="s">
        <v>60</v>
      </c>
      <c r="G393">
        <v>93</v>
      </c>
      <c r="H393">
        <v>10000000</v>
      </c>
      <c r="I393">
        <v>26583369</v>
      </c>
      <c r="J393" t="s">
        <v>1326</v>
      </c>
      <c r="K393" t="s">
        <v>1327</v>
      </c>
      <c r="L393">
        <v>10000</v>
      </c>
      <c r="M393">
        <v>20837</v>
      </c>
      <c r="N393">
        <v>185</v>
      </c>
      <c r="O393">
        <v>4.8</v>
      </c>
      <c r="P393">
        <v>26583369</v>
      </c>
      <c r="R393" t="str">
        <f>IF(ROWS($Q$10:Q393)&lt;=$Q$9,INDEX($P$2:$P$501,_xlfn.AGGREGATE(15,3,($E$2:$E$501=$R$9)/($E$2:$E$501=$R$9)*(ROW($E$2:$E$501)-ROW($E$1)),ROWS($Q$10:Q393))),"")</f>
        <v/>
      </c>
      <c r="W393" t="str">
        <f t="shared" si="12"/>
        <v>High Budget</v>
      </c>
      <c r="X393" t="str">
        <f t="shared" si="13"/>
        <v>Average</v>
      </c>
    </row>
    <row r="394" spans="1:24" x14ac:dyDescent="0.25">
      <c r="A394" t="s">
        <v>1346</v>
      </c>
      <c r="B394">
        <v>2016</v>
      </c>
      <c r="C394" t="s">
        <v>423</v>
      </c>
      <c r="D394" t="s">
        <v>22</v>
      </c>
      <c r="E394" t="s">
        <v>15</v>
      </c>
      <c r="F394" t="s">
        <v>60</v>
      </c>
      <c r="G394">
        <v>120</v>
      </c>
      <c r="H394">
        <v>115000000</v>
      </c>
      <c r="I394">
        <v>47952020</v>
      </c>
      <c r="J394" t="s">
        <v>1329</v>
      </c>
      <c r="K394" t="s">
        <v>616</v>
      </c>
      <c r="L394">
        <v>16000</v>
      </c>
      <c r="M394">
        <v>37750</v>
      </c>
      <c r="N394">
        <v>231</v>
      </c>
      <c r="O394">
        <v>6.1</v>
      </c>
      <c r="P394">
        <v>47952020</v>
      </c>
      <c r="R394" t="str">
        <f>IF(ROWS($Q$10:Q394)&lt;=$Q$9,INDEX($P$2:$P$501,_xlfn.AGGREGATE(15,3,($E$2:$E$501=$R$9)/($E$2:$E$501=$R$9)*(ROW($E$2:$E$501)-ROW($E$1)),ROWS($Q$10:Q394))),"")</f>
        <v/>
      </c>
      <c r="W394" t="str">
        <f t="shared" si="12"/>
        <v>High Budget</v>
      </c>
      <c r="X394" t="str">
        <f t="shared" si="13"/>
        <v>Average</v>
      </c>
    </row>
    <row r="395" spans="1:24" x14ac:dyDescent="0.25">
      <c r="A395" t="s">
        <v>1349</v>
      </c>
      <c r="B395">
        <v>2016</v>
      </c>
      <c r="C395" t="s">
        <v>464</v>
      </c>
      <c r="D395" t="s">
        <v>22</v>
      </c>
      <c r="E395" t="s">
        <v>43</v>
      </c>
      <c r="F395" t="s">
        <v>46</v>
      </c>
      <c r="G395">
        <v>127</v>
      </c>
      <c r="H395">
        <v>25000000</v>
      </c>
      <c r="I395">
        <v>14946229</v>
      </c>
      <c r="J395" t="s">
        <v>751</v>
      </c>
      <c r="K395" t="s">
        <v>564</v>
      </c>
      <c r="L395">
        <v>0</v>
      </c>
      <c r="M395">
        <v>2581</v>
      </c>
      <c r="N395">
        <v>72</v>
      </c>
      <c r="O395">
        <v>7.3</v>
      </c>
      <c r="P395">
        <v>14946229</v>
      </c>
      <c r="R395" t="str">
        <f>IF(ROWS($Q$10:Q395)&lt;=$Q$9,INDEX($P$2:$P$501,_xlfn.AGGREGATE(15,3,($E$2:$E$501=$R$9)/($E$2:$E$501=$R$9)*(ROW($E$2:$E$501)-ROW($E$1)),ROWS($Q$10:Q395))),"")</f>
        <v/>
      </c>
      <c r="W395" t="str">
        <f t="shared" si="12"/>
        <v>High Budget</v>
      </c>
      <c r="X395" t="str">
        <f t="shared" si="13"/>
        <v>Average</v>
      </c>
    </row>
    <row r="396" spans="1:24" x14ac:dyDescent="0.25">
      <c r="A396" t="s">
        <v>1351</v>
      </c>
      <c r="B396">
        <v>2016</v>
      </c>
      <c r="C396" t="s">
        <v>160</v>
      </c>
      <c r="D396" t="s">
        <v>22</v>
      </c>
      <c r="E396" t="s">
        <v>43</v>
      </c>
      <c r="F396" t="s">
        <v>32</v>
      </c>
      <c r="G396">
        <v>106</v>
      </c>
      <c r="H396">
        <v>175000000</v>
      </c>
      <c r="I396">
        <v>362645141</v>
      </c>
      <c r="J396" t="s">
        <v>250</v>
      </c>
      <c r="K396" t="s">
        <v>354</v>
      </c>
      <c r="L396">
        <v>65000</v>
      </c>
      <c r="M396">
        <v>106072</v>
      </c>
      <c r="N396">
        <v>370</v>
      </c>
      <c r="O396">
        <v>7.8</v>
      </c>
      <c r="P396">
        <v>362645141</v>
      </c>
      <c r="R396" t="str">
        <f>IF(ROWS($Q$10:Q396)&lt;=$Q$9,INDEX($P$2:$P$501,_xlfn.AGGREGATE(15,3,($E$2:$E$501=$R$9)/($E$2:$E$501=$R$9)*(ROW($E$2:$E$501)-ROW($E$1)),ROWS($Q$10:Q396))),"")</f>
        <v/>
      </c>
      <c r="W396" t="str">
        <f t="shared" si="12"/>
        <v>High Budget</v>
      </c>
      <c r="X396" t="str">
        <f t="shared" si="13"/>
        <v>Good</v>
      </c>
    </row>
    <row r="397" spans="1:24" x14ac:dyDescent="0.25">
      <c r="A397" t="s">
        <v>1352</v>
      </c>
      <c r="B397">
        <v>2016</v>
      </c>
      <c r="C397" t="s">
        <v>160</v>
      </c>
      <c r="D397" t="s">
        <v>22</v>
      </c>
      <c r="E397" t="s">
        <v>43</v>
      </c>
      <c r="F397" t="s">
        <v>32</v>
      </c>
      <c r="G397">
        <v>106</v>
      </c>
      <c r="H397">
        <v>175000000</v>
      </c>
      <c r="I397">
        <v>362645141</v>
      </c>
      <c r="J397" t="s">
        <v>250</v>
      </c>
      <c r="K397" t="s">
        <v>354</v>
      </c>
      <c r="L397">
        <v>65000</v>
      </c>
      <c r="M397">
        <v>106221</v>
      </c>
      <c r="N397">
        <v>370</v>
      </c>
      <c r="O397">
        <v>7.8</v>
      </c>
      <c r="P397">
        <v>362645141</v>
      </c>
      <c r="R397" t="str">
        <f>IF(ROWS($Q$10:Q397)&lt;=$Q$9,INDEX($P$2:$P$501,_xlfn.AGGREGATE(15,3,($E$2:$E$501=$R$9)/($E$2:$E$501=$R$9)*(ROW($E$2:$E$501)-ROW($E$1)),ROWS($Q$10:Q397))),"")</f>
        <v/>
      </c>
      <c r="W397" t="str">
        <f t="shared" si="12"/>
        <v>High Budget</v>
      </c>
      <c r="X397" t="str">
        <f t="shared" si="13"/>
        <v>Good</v>
      </c>
    </row>
    <row r="398" spans="1:24" x14ac:dyDescent="0.25">
      <c r="A398" t="s">
        <v>1354</v>
      </c>
      <c r="B398">
        <v>2016</v>
      </c>
      <c r="C398" t="s">
        <v>213</v>
      </c>
      <c r="D398" t="s">
        <v>22</v>
      </c>
      <c r="E398" t="s">
        <v>15</v>
      </c>
      <c r="F398" t="s">
        <v>60</v>
      </c>
      <c r="G398">
        <v>110</v>
      </c>
      <c r="H398">
        <v>180000000</v>
      </c>
      <c r="I398">
        <v>124051759</v>
      </c>
      <c r="J398" t="s">
        <v>579</v>
      </c>
      <c r="K398" t="s">
        <v>623</v>
      </c>
      <c r="L398">
        <v>29000</v>
      </c>
      <c r="M398">
        <v>42372</v>
      </c>
      <c r="N398">
        <v>248</v>
      </c>
      <c r="O398">
        <v>6.6</v>
      </c>
      <c r="P398">
        <v>124051759</v>
      </c>
      <c r="R398" t="str">
        <f>IF(ROWS($Q$10:Q398)&lt;=$Q$9,INDEX($P$2:$P$501,_xlfn.AGGREGATE(15,3,($E$2:$E$501=$R$9)/($E$2:$E$501=$R$9)*(ROW($E$2:$E$501)-ROW($E$1)),ROWS($Q$10:Q398))),"")</f>
        <v/>
      </c>
      <c r="W398" t="str">
        <f t="shared" si="12"/>
        <v>High Budget</v>
      </c>
      <c r="X398" t="str">
        <f t="shared" si="13"/>
        <v>Good</v>
      </c>
    </row>
    <row r="399" spans="1:24" x14ac:dyDescent="0.25">
      <c r="A399" t="s">
        <v>1355</v>
      </c>
      <c r="B399">
        <v>2016</v>
      </c>
      <c r="C399" t="s">
        <v>213</v>
      </c>
      <c r="D399" t="s">
        <v>22</v>
      </c>
      <c r="E399" t="s">
        <v>15</v>
      </c>
      <c r="F399" t="s">
        <v>60</v>
      </c>
      <c r="G399">
        <v>110</v>
      </c>
      <c r="H399">
        <v>180000000</v>
      </c>
      <c r="I399">
        <v>124051759</v>
      </c>
      <c r="J399" t="s">
        <v>579</v>
      </c>
      <c r="K399" t="s">
        <v>623</v>
      </c>
      <c r="L399">
        <v>29000</v>
      </c>
      <c r="M399">
        <v>42372</v>
      </c>
      <c r="N399">
        <v>248</v>
      </c>
      <c r="O399">
        <v>6.6</v>
      </c>
      <c r="P399">
        <v>124051759</v>
      </c>
      <c r="R399" t="str">
        <f>IF(ROWS($Q$10:Q399)&lt;=$Q$9,INDEX($P$2:$P$501,_xlfn.AGGREGATE(15,3,($E$2:$E$501=$R$9)/($E$2:$E$501=$R$9)*(ROW($E$2:$E$501)-ROW($E$1)),ROWS($Q$10:Q399))),"")</f>
        <v/>
      </c>
      <c r="W399" t="str">
        <f t="shared" si="12"/>
        <v>High Budget</v>
      </c>
      <c r="X399" t="str">
        <f t="shared" si="13"/>
        <v>Good</v>
      </c>
    </row>
    <row r="400" spans="1:24" x14ac:dyDescent="0.25">
      <c r="A400" t="s">
        <v>1357</v>
      </c>
      <c r="B400">
        <v>2016</v>
      </c>
      <c r="C400" t="s">
        <v>1094</v>
      </c>
      <c r="D400" t="s">
        <v>22</v>
      </c>
      <c r="E400" t="s">
        <v>15</v>
      </c>
      <c r="F400" s="4" t="s">
        <v>46</v>
      </c>
      <c r="G400">
        <v>84</v>
      </c>
      <c r="H400">
        <v>500000</v>
      </c>
      <c r="J400" t="s">
        <v>1334</v>
      </c>
      <c r="K400" t="s">
        <v>1335</v>
      </c>
      <c r="L400">
        <v>9</v>
      </c>
      <c r="M400">
        <v>15</v>
      </c>
      <c r="N400">
        <v>1</v>
      </c>
      <c r="O400">
        <v>5.2</v>
      </c>
      <c r="P400">
        <v>60438751</v>
      </c>
      <c r="R400" t="str">
        <f>IF(ROWS($Q$10:Q400)&lt;=$Q$9,INDEX($P$2:$P$501,_xlfn.AGGREGATE(15,3,($E$2:$E$501=$R$9)/($E$2:$E$501=$R$9)*(ROW($E$2:$E$501)-ROW($E$1)),ROWS($Q$10:Q400))),"")</f>
        <v/>
      </c>
      <c r="W400" t="str">
        <f t="shared" si="12"/>
        <v>Medium Budget</v>
      </c>
      <c r="X400" t="str">
        <f t="shared" si="13"/>
        <v>Average</v>
      </c>
    </row>
    <row r="401" spans="1:24" x14ac:dyDescent="0.25">
      <c r="A401" t="s">
        <v>1358</v>
      </c>
      <c r="B401">
        <v>2016</v>
      </c>
      <c r="C401" t="s">
        <v>1337</v>
      </c>
      <c r="D401" t="s">
        <v>22</v>
      </c>
      <c r="E401" t="s">
        <v>113</v>
      </c>
      <c r="F401" t="s">
        <v>60</v>
      </c>
      <c r="G401">
        <v>105</v>
      </c>
      <c r="H401">
        <v>3500000</v>
      </c>
      <c r="I401">
        <v>123777</v>
      </c>
      <c r="J401" t="s">
        <v>1338</v>
      </c>
      <c r="K401" t="s">
        <v>313</v>
      </c>
      <c r="L401">
        <v>0</v>
      </c>
      <c r="M401">
        <v>342</v>
      </c>
      <c r="N401">
        <v>9</v>
      </c>
      <c r="O401">
        <v>4.7</v>
      </c>
      <c r="P401">
        <v>123777</v>
      </c>
      <c r="R401" t="str">
        <f>IF(ROWS($Q$10:Q401)&lt;=$Q$9,INDEX($P$2:$P$501,_xlfn.AGGREGATE(15,3,($E$2:$E$501=$R$9)/($E$2:$E$501=$R$9)*(ROW($E$2:$E$501)-ROW($E$1)),ROWS($Q$10:Q401))),"")</f>
        <v/>
      </c>
      <c r="W401" t="str">
        <f t="shared" si="12"/>
        <v>High Budget</v>
      </c>
      <c r="X401" t="str">
        <f t="shared" si="13"/>
        <v>Average</v>
      </c>
    </row>
    <row r="402" spans="1:24" x14ac:dyDescent="0.25">
      <c r="A402" t="s">
        <v>1359</v>
      </c>
      <c r="B402">
        <v>2016</v>
      </c>
      <c r="C402" t="s">
        <v>95</v>
      </c>
      <c r="D402" t="s">
        <v>22</v>
      </c>
      <c r="E402" t="s">
        <v>56</v>
      </c>
      <c r="F402" t="s">
        <v>46</v>
      </c>
      <c r="G402">
        <v>118</v>
      </c>
      <c r="H402">
        <v>7000000</v>
      </c>
      <c r="I402">
        <v>1330827</v>
      </c>
      <c r="J402" t="s">
        <v>595</v>
      </c>
      <c r="K402" t="s">
        <v>167</v>
      </c>
      <c r="L402">
        <v>0</v>
      </c>
      <c r="M402">
        <v>9866</v>
      </c>
      <c r="N402">
        <v>253</v>
      </c>
      <c r="O402">
        <v>7</v>
      </c>
      <c r="P402">
        <v>1330827</v>
      </c>
      <c r="R402" t="str">
        <f>IF(ROWS($Q$10:Q402)&lt;=$Q$9,INDEX($P$2:$P$501,_xlfn.AGGREGATE(15,3,($E$2:$E$501=$R$9)/($E$2:$E$501=$R$9)*(ROW($E$2:$E$501)-ROW($E$1)),ROWS($Q$10:Q402))),"")</f>
        <v/>
      </c>
      <c r="W402" t="str">
        <f t="shared" si="12"/>
        <v>High Budget</v>
      </c>
      <c r="X402" t="str">
        <f t="shared" si="13"/>
        <v>Average</v>
      </c>
    </row>
    <row r="403" spans="1:24" x14ac:dyDescent="0.25">
      <c r="A403" t="s">
        <v>1360</v>
      </c>
      <c r="B403">
        <v>2016</v>
      </c>
      <c r="C403" t="s">
        <v>25</v>
      </c>
      <c r="D403" t="s">
        <v>22</v>
      </c>
      <c r="E403" t="s">
        <v>15</v>
      </c>
      <c r="F403" t="s">
        <v>46</v>
      </c>
      <c r="G403">
        <v>96</v>
      </c>
      <c r="H403">
        <v>5000000</v>
      </c>
      <c r="I403">
        <v>9658370</v>
      </c>
      <c r="J403" t="s">
        <v>462</v>
      </c>
      <c r="K403" t="s">
        <v>259</v>
      </c>
      <c r="L403">
        <v>740</v>
      </c>
      <c r="M403">
        <v>1180</v>
      </c>
      <c r="N403">
        <v>12</v>
      </c>
      <c r="O403">
        <v>4.5</v>
      </c>
      <c r="P403">
        <v>9658370</v>
      </c>
      <c r="R403" t="str">
        <f>IF(ROWS($Q$10:Q403)&lt;=$Q$9,INDEX($P$2:$P$501,_xlfn.AGGREGATE(15,3,($E$2:$E$501=$R$9)/($E$2:$E$501=$R$9)*(ROW($E$2:$E$501)-ROW($E$1)),ROWS($Q$10:Q403))),"")</f>
        <v/>
      </c>
      <c r="W403" t="str">
        <f t="shared" si="12"/>
        <v>High Budget</v>
      </c>
      <c r="X403" t="str">
        <f t="shared" si="13"/>
        <v>Average</v>
      </c>
    </row>
    <row r="404" spans="1:24" x14ac:dyDescent="0.25">
      <c r="A404" t="s">
        <v>1362</v>
      </c>
      <c r="B404">
        <v>2016</v>
      </c>
      <c r="C404" t="s">
        <v>152</v>
      </c>
      <c r="D404" t="s">
        <v>22</v>
      </c>
      <c r="E404" t="s">
        <v>56</v>
      </c>
      <c r="F404" t="s">
        <v>46</v>
      </c>
      <c r="G404">
        <v>109</v>
      </c>
      <c r="H404">
        <v>10000000</v>
      </c>
      <c r="I404">
        <v>78845130</v>
      </c>
      <c r="J404" t="s">
        <v>1057</v>
      </c>
      <c r="K404" t="s">
        <v>445</v>
      </c>
      <c r="L404">
        <v>0</v>
      </c>
      <c r="M404">
        <v>17596</v>
      </c>
      <c r="N404">
        <v>165</v>
      </c>
      <c r="O404">
        <v>6.1</v>
      </c>
      <c r="P404">
        <v>78845130</v>
      </c>
      <c r="R404" t="str">
        <f>IF(ROWS($Q$10:Q404)&lt;=$Q$9,INDEX($P$2:$P$501,_xlfn.AGGREGATE(15,3,($E$2:$E$501=$R$9)/($E$2:$E$501=$R$9)*(ROW($E$2:$E$501)-ROW($E$1)),ROWS($Q$10:Q404))),"")</f>
        <v/>
      </c>
      <c r="W404" t="str">
        <f t="shared" si="12"/>
        <v>High Budget</v>
      </c>
      <c r="X404" t="str">
        <f t="shared" si="13"/>
        <v>Average</v>
      </c>
    </row>
    <row r="405" spans="1:24" x14ac:dyDescent="0.25">
      <c r="A405" t="s">
        <v>1364</v>
      </c>
      <c r="B405">
        <v>2016</v>
      </c>
      <c r="C405" t="s">
        <v>58</v>
      </c>
      <c r="D405" t="s">
        <v>22</v>
      </c>
      <c r="E405" t="s">
        <v>39</v>
      </c>
      <c r="F405" t="s">
        <v>32</v>
      </c>
      <c r="G405">
        <v>87</v>
      </c>
      <c r="H405">
        <v>75000000</v>
      </c>
      <c r="I405">
        <v>323505540</v>
      </c>
      <c r="J405" t="s">
        <v>1343</v>
      </c>
      <c r="K405" t="s">
        <v>271</v>
      </c>
      <c r="L405">
        <v>36000</v>
      </c>
      <c r="M405">
        <v>24407</v>
      </c>
      <c r="N405">
        <v>165</v>
      </c>
      <c r="O405">
        <v>6.8</v>
      </c>
      <c r="P405">
        <v>323505540</v>
      </c>
      <c r="R405" t="str">
        <f>IF(ROWS($Q$10:Q405)&lt;=$Q$9,INDEX($P$2:$P$501,_xlfn.AGGREGATE(15,3,($E$2:$E$501=$R$9)/($E$2:$E$501=$R$9)*(ROW($E$2:$E$501)-ROW($E$1)),ROWS($Q$10:Q405))),"")</f>
        <v/>
      </c>
      <c r="W405" t="str">
        <f t="shared" si="12"/>
        <v>High Budget</v>
      </c>
      <c r="X405" t="str">
        <f t="shared" si="13"/>
        <v>Good</v>
      </c>
    </row>
    <row r="406" spans="1:24" x14ac:dyDescent="0.25">
      <c r="A406" t="s">
        <v>1365</v>
      </c>
      <c r="B406">
        <v>2016</v>
      </c>
      <c r="C406" t="s">
        <v>389</v>
      </c>
      <c r="D406" t="s">
        <v>22</v>
      </c>
      <c r="E406" t="s">
        <v>15</v>
      </c>
      <c r="F406" t="s">
        <v>60</v>
      </c>
      <c r="G406">
        <v>86</v>
      </c>
      <c r="H406">
        <v>17000000</v>
      </c>
      <c r="I406">
        <v>54257433</v>
      </c>
      <c r="J406" t="s">
        <v>522</v>
      </c>
      <c r="K406" t="s">
        <v>668</v>
      </c>
      <c r="L406">
        <v>0</v>
      </c>
      <c r="M406">
        <v>12983</v>
      </c>
      <c r="N406">
        <v>186</v>
      </c>
      <c r="O406">
        <v>6.8</v>
      </c>
      <c r="P406">
        <v>54257433</v>
      </c>
      <c r="R406" t="str">
        <f>IF(ROWS($Q$10:Q406)&lt;=$Q$9,INDEX($P$2:$P$501,_xlfn.AGGREGATE(15,3,($E$2:$E$501=$R$9)/($E$2:$E$501=$R$9)*(ROW($E$2:$E$501)-ROW($E$1)),ROWS($Q$10:Q406))),"")</f>
        <v/>
      </c>
      <c r="W406" t="str">
        <f t="shared" si="12"/>
        <v>High Budget</v>
      </c>
      <c r="X406" t="str">
        <f t="shared" si="13"/>
        <v>Average</v>
      </c>
    </row>
    <row r="407" spans="1:24" x14ac:dyDescent="0.25">
      <c r="A407" t="s">
        <v>1367</v>
      </c>
      <c r="B407">
        <v>2016</v>
      </c>
      <c r="C407" t="s">
        <v>91</v>
      </c>
      <c r="D407" t="s">
        <v>22</v>
      </c>
      <c r="E407" t="s">
        <v>15</v>
      </c>
      <c r="F407" t="s">
        <v>46</v>
      </c>
      <c r="G407">
        <v>93</v>
      </c>
      <c r="H407">
        <v>4000000</v>
      </c>
      <c r="J407" t="s">
        <v>551</v>
      </c>
      <c r="K407" t="s">
        <v>583</v>
      </c>
      <c r="L407">
        <v>0</v>
      </c>
      <c r="M407">
        <v>4146</v>
      </c>
      <c r="N407">
        <v>39</v>
      </c>
      <c r="O407">
        <v>4.7</v>
      </c>
      <c r="P407">
        <v>60438751</v>
      </c>
      <c r="R407" t="str">
        <f>IF(ROWS($Q$10:Q407)&lt;=$Q$9,INDEX($P$2:$P$501,_xlfn.AGGREGATE(15,3,($E$2:$E$501=$R$9)/($E$2:$E$501=$R$9)*(ROW($E$2:$E$501)-ROW($E$1)),ROWS($Q$10:Q407))),"")</f>
        <v/>
      </c>
      <c r="W407" t="str">
        <f t="shared" si="12"/>
        <v>High Budget</v>
      </c>
      <c r="X407" t="str">
        <f t="shared" si="13"/>
        <v>Average</v>
      </c>
    </row>
    <row r="408" spans="1:24" x14ac:dyDescent="0.25">
      <c r="A408" t="s">
        <v>1368</v>
      </c>
      <c r="B408">
        <v>2016</v>
      </c>
      <c r="C408" t="s">
        <v>187</v>
      </c>
      <c r="D408" t="s">
        <v>466</v>
      </c>
      <c r="E408" t="s">
        <v>127</v>
      </c>
      <c r="F408" t="s">
        <v>16</v>
      </c>
      <c r="G408">
        <v>156</v>
      </c>
      <c r="H408">
        <v>987000</v>
      </c>
      <c r="I408">
        <v>770629</v>
      </c>
      <c r="J408" t="s">
        <v>1347</v>
      </c>
      <c r="K408" t="s">
        <v>1348</v>
      </c>
      <c r="L408">
        <v>0</v>
      </c>
      <c r="M408">
        <v>2379</v>
      </c>
      <c r="N408">
        <v>77</v>
      </c>
      <c r="O408">
        <v>7.7</v>
      </c>
      <c r="P408">
        <v>770629</v>
      </c>
      <c r="R408" t="str">
        <f>IF(ROWS($Q$10:Q408)&lt;=$Q$9,INDEX($P$2:$P$501,_xlfn.AGGREGATE(15,3,($E$2:$E$501=$R$9)/($E$2:$E$501=$R$9)*(ROW($E$2:$E$501)-ROW($E$1)),ROWS($Q$10:Q408))),"")</f>
        <v/>
      </c>
      <c r="W408" t="str">
        <f t="shared" si="12"/>
        <v>Medium Budget</v>
      </c>
      <c r="X408" t="str">
        <f t="shared" si="13"/>
        <v>Average</v>
      </c>
    </row>
    <row r="409" spans="1:24" x14ac:dyDescent="0.25">
      <c r="A409" t="s">
        <v>1369</v>
      </c>
      <c r="B409">
        <v>2016</v>
      </c>
      <c r="C409" t="s">
        <v>33</v>
      </c>
      <c r="D409" t="s">
        <v>22</v>
      </c>
      <c r="E409" t="s">
        <v>15</v>
      </c>
      <c r="F409" t="s">
        <v>60</v>
      </c>
      <c r="G409">
        <v>111</v>
      </c>
      <c r="H409">
        <v>18500000</v>
      </c>
      <c r="I409">
        <v>6462576</v>
      </c>
      <c r="J409" t="s">
        <v>1350</v>
      </c>
      <c r="K409" t="s">
        <v>320</v>
      </c>
      <c r="L409">
        <v>0</v>
      </c>
      <c r="M409">
        <v>1449</v>
      </c>
      <c r="N409">
        <v>24</v>
      </c>
      <c r="O409">
        <v>5.4</v>
      </c>
      <c r="P409">
        <v>6462576</v>
      </c>
      <c r="R409" t="str">
        <f>IF(ROWS($Q$10:Q409)&lt;=$Q$9,INDEX($P$2:$P$501,_xlfn.AGGREGATE(15,3,($E$2:$E$501=$R$9)/($E$2:$E$501=$R$9)*(ROW($E$2:$E$501)-ROW($E$1)),ROWS($Q$10:Q409))),"")</f>
        <v/>
      </c>
      <c r="W409" t="str">
        <f t="shared" si="12"/>
        <v>High Budget</v>
      </c>
      <c r="X409" t="str">
        <f t="shared" si="13"/>
        <v>Average</v>
      </c>
    </row>
    <row r="410" spans="1:24" x14ac:dyDescent="0.25">
      <c r="A410" t="s">
        <v>1370</v>
      </c>
      <c r="B410">
        <v>2016</v>
      </c>
      <c r="C410" t="s">
        <v>80</v>
      </c>
      <c r="D410" t="s">
        <v>22</v>
      </c>
      <c r="E410" t="s">
        <v>15</v>
      </c>
      <c r="F410" t="s">
        <v>46</v>
      </c>
      <c r="G410">
        <v>115</v>
      </c>
      <c r="H410">
        <v>20000000</v>
      </c>
      <c r="I410">
        <v>12626905</v>
      </c>
      <c r="J410" t="s">
        <v>532</v>
      </c>
      <c r="K410" t="s">
        <v>248</v>
      </c>
      <c r="L410">
        <v>0</v>
      </c>
      <c r="M410">
        <v>32567</v>
      </c>
      <c r="N410">
        <v>214</v>
      </c>
      <c r="O410">
        <v>6.3</v>
      </c>
      <c r="P410">
        <v>12626905</v>
      </c>
      <c r="R410" t="str">
        <f>IF(ROWS($Q$10:Q410)&lt;=$Q$9,INDEX($P$2:$P$501,_xlfn.AGGREGATE(15,3,($E$2:$E$501=$R$9)/($E$2:$E$501=$R$9)*(ROW($E$2:$E$501)-ROW($E$1)),ROWS($Q$10:Q410))),"")</f>
        <v/>
      </c>
      <c r="W410" t="str">
        <f t="shared" si="12"/>
        <v>High Budget</v>
      </c>
      <c r="X410" t="str">
        <f t="shared" si="13"/>
        <v>Average</v>
      </c>
    </row>
    <row r="411" spans="1:24" x14ac:dyDescent="0.25">
      <c r="A411" t="s">
        <v>1373</v>
      </c>
      <c r="B411">
        <v>2016</v>
      </c>
      <c r="C411" t="s">
        <v>35</v>
      </c>
      <c r="D411" t="s">
        <v>22</v>
      </c>
      <c r="E411" t="s">
        <v>113</v>
      </c>
      <c r="F411" s="4" t="s">
        <v>16</v>
      </c>
      <c r="G411">
        <v>96</v>
      </c>
      <c r="H411">
        <v>8700000</v>
      </c>
      <c r="J411" t="s">
        <v>1353</v>
      </c>
      <c r="K411" t="s">
        <v>493</v>
      </c>
      <c r="L411">
        <v>187</v>
      </c>
      <c r="M411">
        <v>33</v>
      </c>
      <c r="N411">
        <v>6</v>
      </c>
      <c r="O411">
        <v>7.2</v>
      </c>
      <c r="P411">
        <v>60438751</v>
      </c>
      <c r="R411" t="str">
        <f>IF(ROWS($Q$10:Q411)&lt;=$Q$9,INDEX($P$2:$P$501,_xlfn.AGGREGATE(15,3,($E$2:$E$501=$R$9)/($E$2:$E$501=$R$9)*(ROW($E$2:$E$501)-ROW($E$1)),ROWS($Q$10:Q411))),"")</f>
        <v/>
      </c>
      <c r="W411" t="str">
        <f t="shared" si="12"/>
        <v>High Budget</v>
      </c>
      <c r="X411" t="str">
        <f t="shared" si="13"/>
        <v>Average</v>
      </c>
    </row>
    <row r="412" spans="1:24" x14ac:dyDescent="0.25">
      <c r="A412" t="s">
        <v>1375</v>
      </c>
      <c r="B412">
        <v>2016</v>
      </c>
      <c r="C412" t="s">
        <v>126</v>
      </c>
      <c r="D412" t="s">
        <v>22</v>
      </c>
      <c r="E412" t="s">
        <v>15</v>
      </c>
      <c r="F412" t="s">
        <v>60</v>
      </c>
      <c r="G412">
        <v>123</v>
      </c>
      <c r="H412">
        <v>160000000</v>
      </c>
      <c r="I412">
        <v>46978995</v>
      </c>
      <c r="J412" t="s">
        <v>625</v>
      </c>
      <c r="K412" t="s">
        <v>561</v>
      </c>
      <c r="L412">
        <v>89000</v>
      </c>
      <c r="M412">
        <v>111609</v>
      </c>
      <c r="N412">
        <v>275</v>
      </c>
      <c r="O412">
        <v>7.3</v>
      </c>
      <c r="P412">
        <v>46978995</v>
      </c>
      <c r="R412" t="str">
        <f>IF(ROWS($Q$10:Q412)&lt;=$Q$9,INDEX($P$2:$P$501,_xlfn.AGGREGATE(15,3,($E$2:$E$501=$R$9)/($E$2:$E$501=$R$9)*(ROW($E$2:$E$501)-ROW($E$1)),ROWS($Q$10:Q412))),"")</f>
        <v/>
      </c>
      <c r="W412" t="str">
        <f t="shared" si="12"/>
        <v>High Budget</v>
      </c>
      <c r="X412" t="str">
        <f t="shared" si="13"/>
        <v>Good</v>
      </c>
    </row>
    <row r="413" spans="1:24" x14ac:dyDescent="0.25">
      <c r="A413" t="s">
        <v>1377</v>
      </c>
      <c r="B413">
        <v>2016</v>
      </c>
      <c r="C413" t="s">
        <v>126</v>
      </c>
      <c r="D413" t="s">
        <v>22</v>
      </c>
      <c r="E413" t="s">
        <v>181</v>
      </c>
      <c r="F413" s="4" t="s">
        <v>16</v>
      </c>
      <c r="G413">
        <v>119</v>
      </c>
      <c r="H413">
        <v>68005000</v>
      </c>
      <c r="J413" t="s">
        <v>1356</v>
      </c>
      <c r="K413" t="s">
        <v>478</v>
      </c>
      <c r="L413">
        <v>426</v>
      </c>
      <c r="M413">
        <v>1212</v>
      </c>
      <c r="N413">
        <v>14</v>
      </c>
      <c r="O413">
        <v>6</v>
      </c>
      <c r="P413">
        <v>60438751</v>
      </c>
      <c r="R413" t="str">
        <f>IF(ROWS($Q$10:Q413)&lt;=$Q$9,INDEX($P$2:$P$501,_xlfn.AGGREGATE(15,3,($E$2:$E$501=$R$9)/($E$2:$E$501=$R$9)*(ROW($E$2:$E$501)-ROW($E$1)),ROWS($Q$10:Q413))),"")</f>
        <v/>
      </c>
      <c r="W413" t="str">
        <f t="shared" si="12"/>
        <v>High Budget</v>
      </c>
      <c r="X413" t="str">
        <f t="shared" si="13"/>
        <v>Average</v>
      </c>
    </row>
    <row r="414" spans="1:24" x14ac:dyDescent="0.25">
      <c r="A414" t="s">
        <v>1379</v>
      </c>
      <c r="B414">
        <v>2016</v>
      </c>
      <c r="C414" t="s">
        <v>73</v>
      </c>
      <c r="D414" t="s">
        <v>22</v>
      </c>
      <c r="E414" t="s">
        <v>15</v>
      </c>
      <c r="F414" t="s">
        <v>60</v>
      </c>
      <c r="G414">
        <v>144</v>
      </c>
      <c r="H414">
        <v>178000000</v>
      </c>
      <c r="I414">
        <v>154985087</v>
      </c>
      <c r="J414" t="s">
        <v>273</v>
      </c>
      <c r="K414" t="s">
        <v>612</v>
      </c>
      <c r="L414">
        <v>54000</v>
      </c>
      <c r="M414">
        <v>148379</v>
      </c>
      <c r="N414">
        <v>396</v>
      </c>
      <c r="O414">
        <v>7.3</v>
      </c>
      <c r="P414">
        <v>154985087</v>
      </c>
      <c r="R414" t="str">
        <f>IF(ROWS($Q$10:Q414)&lt;=$Q$9,INDEX($P$2:$P$501,_xlfn.AGGREGATE(15,3,($E$2:$E$501=$R$9)/($E$2:$E$501=$R$9)*(ROW($E$2:$E$501)-ROW($E$1)),ROWS($Q$10:Q414))),"")</f>
        <v/>
      </c>
      <c r="W414" t="str">
        <f t="shared" si="12"/>
        <v>High Budget</v>
      </c>
      <c r="X414" t="str">
        <f t="shared" si="13"/>
        <v>Good</v>
      </c>
    </row>
    <row r="415" spans="1:24" x14ac:dyDescent="0.25">
      <c r="A415" t="s">
        <v>1380</v>
      </c>
      <c r="B415">
        <v>2016</v>
      </c>
      <c r="C415" t="s">
        <v>174</v>
      </c>
      <c r="D415" t="s">
        <v>22</v>
      </c>
      <c r="E415" t="s">
        <v>15</v>
      </c>
      <c r="F415" t="s">
        <v>60</v>
      </c>
      <c r="G415">
        <v>88</v>
      </c>
      <c r="H415">
        <v>5000000</v>
      </c>
      <c r="J415" t="s">
        <v>246</v>
      </c>
      <c r="K415" t="s">
        <v>149</v>
      </c>
      <c r="L415">
        <v>0</v>
      </c>
      <c r="M415">
        <v>849</v>
      </c>
      <c r="N415">
        <v>35</v>
      </c>
      <c r="O415">
        <v>4.8</v>
      </c>
      <c r="P415">
        <v>60438751</v>
      </c>
      <c r="R415" t="str">
        <f>IF(ROWS($Q$10:Q415)&lt;=$Q$9,INDEX($P$2:$P$501,_xlfn.AGGREGATE(15,3,($E$2:$E$501=$R$9)/($E$2:$E$501=$R$9)*(ROW($E$2:$E$501)-ROW($E$1)),ROWS($Q$10:Q415))),"")</f>
        <v/>
      </c>
      <c r="W415" t="str">
        <f t="shared" si="12"/>
        <v>High Budget</v>
      </c>
      <c r="X415" t="str">
        <f t="shared" si="13"/>
        <v>Average</v>
      </c>
    </row>
    <row r="416" spans="1:24" x14ac:dyDescent="0.25">
      <c r="A416" t="s">
        <v>1381</v>
      </c>
      <c r="B416">
        <v>2016</v>
      </c>
      <c r="C416" t="s">
        <v>55</v>
      </c>
      <c r="D416" t="s">
        <v>22</v>
      </c>
      <c r="E416" t="s">
        <v>15</v>
      </c>
      <c r="F416" t="s">
        <v>60</v>
      </c>
      <c r="G416">
        <v>102</v>
      </c>
      <c r="H416">
        <v>50000000</v>
      </c>
      <c r="I416">
        <v>28837115</v>
      </c>
      <c r="J416" t="s">
        <v>294</v>
      </c>
      <c r="K416" t="s">
        <v>212</v>
      </c>
      <c r="L416">
        <v>28000</v>
      </c>
      <c r="M416">
        <v>34964</v>
      </c>
      <c r="N416">
        <v>226</v>
      </c>
      <c r="O416">
        <v>4.8</v>
      </c>
      <c r="P416">
        <v>28837115</v>
      </c>
      <c r="R416" t="str">
        <f>IF(ROWS($Q$10:Q416)&lt;=$Q$9,INDEX($P$2:$P$501,_xlfn.AGGREGATE(15,3,($E$2:$E$501=$R$9)/($E$2:$E$501=$R$9)*(ROW($E$2:$E$501)-ROW($E$1)),ROWS($Q$10:Q416))),"")</f>
        <v/>
      </c>
      <c r="W416" t="str">
        <f t="shared" si="12"/>
        <v>High Budget</v>
      </c>
      <c r="X416" t="str">
        <f t="shared" si="13"/>
        <v>Average</v>
      </c>
    </row>
    <row r="417" spans="1:24" x14ac:dyDescent="0.25">
      <c r="A417" t="s">
        <v>1382</v>
      </c>
      <c r="B417">
        <v>2016</v>
      </c>
      <c r="C417" t="s">
        <v>55</v>
      </c>
      <c r="D417" t="s">
        <v>19</v>
      </c>
      <c r="E417" t="s">
        <v>20</v>
      </c>
      <c r="F417" s="4" t="s">
        <v>666</v>
      </c>
      <c r="G417">
        <v>22</v>
      </c>
      <c r="H417">
        <v>700000</v>
      </c>
      <c r="J417" t="s">
        <v>1353</v>
      </c>
      <c r="K417" t="s">
        <v>1361</v>
      </c>
      <c r="L417">
        <v>0</v>
      </c>
      <c r="M417">
        <v>6</v>
      </c>
      <c r="O417">
        <v>7.2</v>
      </c>
      <c r="P417">
        <v>60438751</v>
      </c>
      <c r="R417" t="str">
        <f>IF(ROWS($Q$10:Q417)&lt;=$Q$9,INDEX($P$2:$P$501,_xlfn.AGGREGATE(15,3,($E$2:$E$501=$R$9)/($E$2:$E$501=$R$9)*(ROW($E$2:$E$501)-ROW($E$1)),ROWS($Q$10:Q417))),"")</f>
        <v/>
      </c>
      <c r="W417" t="str">
        <f t="shared" si="12"/>
        <v>Medium Budget</v>
      </c>
      <c r="X417" t="str">
        <f t="shared" si="13"/>
        <v>Average</v>
      </c>
    </row>
    <row r="418" spans="1:24" x14ac:dyDescent="0.25">
      <c r="A418" t="s">
        <v>1383</v>
      </c>
      <c r="B418">
        <v>2016</v>
      </c>
      <c r="C418" t="s">
        <v>1363</v>
      </c>
      <c r="D418" t="s">
        <v>22</v>
      </c>
      <c r="E418" t="s">
        <v>15</v>
      </c>
      <c r="F418" t="s">
        <v>666</v>
      </c>
      <c r="G418">
        <v>42</v>
      </c>
      <c r="H418">
        <v>67566000</v>
      </c>
      <c r="J418" t="s">
        <v>625</v>
      </c>
      <c r="K418" t="s">
        <v>380</v>
      </c>
      <c r="L418">
        <v>12000</v>
      </c>
      <c r="M418">
        <v>20839</v>
      </c>
      <c r="N418">
        <v>13</v>
      </c>
      <c r="O418">
        <v>7.6</v>
      </c>
      <c r="P418">
        <v>60438751</v>
      </c>
      <c r="R418" t="str">
        <f>IF(ROWS($Q$10:Q418)&lt;=$Q$9,INDEX($P$2:$P$501,_xlfn.AGGREGATE(15,3,($E$2:$E$501=$R$9)/($E$2:$E$501=$R$9)*(ROW($E$2:$E$501)-ROW($E$1)),ROWS($Q$10:Q418))),"")</f>
        <v/>
      </c>
      <c r="W418" t="str">
        <f t="shared" si="12"/>
        <v>High Budget</v>
      </c>
      <c r="X418" t="str">
        <f t="shared" si="13"/>
        <v>Average</v>
      </c>
    </row>
    <row r="419" spans="1:24" x14ac:dyDescent="0.25">
      <c r="A419" t="s">
        <v>1386</v>
      </c>
      <c r="B419">
        <v>2016</v>
      </c>
      <c r="C419" t="s">
        <v>314</v>
      </c>
      <c r="D419" t="s">
        <v>22</v>
      </c>
      <c r="E419" t="s">
        <v>15</v>
      </c>
      <c r="F419" t="s">
        <v>658</v>
      </c>
      <c r="G419">
        <v>60</v>
      </c>
      <c r="H419">
        <v>788000</v>
      </c>
      <c r="J419" t="s">
        <v>1356</v>
      </c>
      <c r="K419" t="s">
        <v>296</v>
      </c>
      <c r="L419">
        <v>0</v>
      </c>
      <c r="M419">
        <v>38383</v>
      </c>
      <c r="N419">
        <v>22</v>
      </c>
      <c r="O419">
        <v>7.8</v>
      </c>
      <c r="P419">
        <v>60438751</v>
      </c>
      <c r="R419" t="str">
        <f>IF(ROWS($Q$10:Q419)&lt;=$Q$9,INDEX($P$2:$P$501,_xlfn.AGGREGATE(15,3,($E$2:$E$501=$R$9)/($E$2:$E$501=$R$9)*(ROW($E$2:$E$501)-ROW($E$1)),ROWS($Q$10:Q419))),"")</f>
        <v/>
      </c>
      <c r="W419" t="str">
        <f t="shared" si="12"/>
        <v>Medium Budget</v>
      </c>
      <c r="X419" t="str">
        <f t="shared" si="13"/>
        <v>Average</v>
      </c>
    </row>
    <row r="420" spans="1:24" x14ac:dyDescent="0.25">
      <c r="A420" t="s">
        <v>1387</v>
      </c>
      <c r="B420">
        <v>2017</v>
      </c>
      <c r="C420" t="s">
        <v>225</v>
      </c>
      <c r="D420" t="s">
        <v>22</v>
      </c>
      <c r="E420" t="s">
        <v>43</v>
      </c>
      <c r="F420" s="4" t="s">
        <v>60</v>
      </c>
      <c r="G420">
        <v>105</v>
      </c>
      <c r="H420">
        <v>76655000</v>
      </c>
      <c r="J420" t="s">
        <v>273</v>
      </c>
      <c r="K420" t="s">
        <v>1366</v>
      </c>
      <c r="L420">
        <v>361</v>
      </c>
      <c r="M420">
        <v>4438</v>
      </c>
      <c r="N420">
        <v>14</v>
      </c>
      <c r="O420">
        <v>7.8</v>
      </c>
      <c r="P420">
        <v>60438751</v>
      </c>
      <c r="R420" t="str">
        <f>IF(ROWS($Q$10:Q420)&lt;=$Q$9,INDEX($P$2:$P$501,_xlfn.AGGREGATE(15,3,($E$2:$E$501=$R$9)/($E$2:$E$501=$R$9)*(ROW($E$2:$E$501)-ROW($E$1)),ROWS($Q$10:Q420))),"")</f>
        <v/>
      </c>
      <c r="W420" t="str">
        <f t="shared" si="12"/>
        <v>High Budget</v>
      </c>
      <c r="X420" t="str">
        <f t="shared" si="13"/>
        <v>Average</v>
      </c>
    </row>
    <row r="421" spans="1:24" x14ac:dyDescent="0.25">
      <c r="A421" t="s">
        <v>1388</v>
      </c>
      <c r="B421">
        <v>2017</v>
      </c>
      <c r="C421" t="s">
        <v>25</v>
      </c>
      <c r="D421" t="s">
        <v>22</v>
      </c>
      <c r="E421" t="s">
        <v>15</v>
      </c>
      <c r="F421" s="4" t="s">
        <v>46</v>
      </c>
      <c r="G421">
        <v>22</v>
      </c>
      <c r="H421">
        <v>890877</v>
      </c>
      <c r="J421" t="s">
        <v>246</v>
      </c>
      <c r="K421" t="s">
        <v>139</v>
      </c>
      <c r="L421">
        <v>0</v>
      </c>
      <c r="M421">
        <v>26992</v>
      </c>
      <c r="N421">
        <v>26</v>
      </c>
      <c r="O421">
        <v>6.7</v>
      </c>
      <c r="P421">
        <v>60438751</v>
      </c>
      <c r="R421" t="str">
        <f>IF(ROWS($Q$10:Q421)&lt;=$Q$9,INDEX($P$2:$P$501,_xlfn.AGGREGATE(15,3,($E$2:$E$501=$R$9)/($E$2:$E$501=$R$9)*(ROW($E$2:$E$501)-ROW($E$1)),ROWS($Q$10:Q421))),"")</f>
        <v/>
      </c>
      <c r="W421" t="str">
        <f t="shared" si="12"/>
        <v>Medium Budget</v>
      </c>
      <c r="X421" t="str">
        <f t="shared" si="13"/>
        <v>Average</v>
      </c>
    </row>
    <row r="422" spans="1:24" x14ac:dyDescent="0.25">
      <c r="A422" t="s">
        <v>1389</v>
      </c>
      <c r="B422">
        <v>2017</v>
      </c>
      <c r="C422" t="s">
        <v>17</v>
      </c>
      <c r="D422" t="s">
        <v>22</v>
      </c>
      <c r="E422" t="s">
        <v>15</v>
      </c>
      <c r="F422" s="4" t="s">
        <v>46</v>
      </c>
      <c r="G422">
        <v>60</v>
      </c>
      <c r="H422">
        <v>876000</v>
      </c>
      <c r="J422" t="s">
        <v>294</v>
      </c>
      <c r="K422" t="s">
        <v>456</v>
      </c>
      <c r="L422">
        <v>0</v>
      </c>
      <c r="M422">
        <v>3673</v>
      </c>
      <c r="N422">
        <v>8</v>
      </c>
      <c r="O422">
        <v>8.1</v>
      </c>
      <c r="P422">
        <v>60438751</v>
      </c>
      <c r="R422" t="str">
        <f>IF(ROWS($Q$10:Q422)&lt;=$Q$9,INDEX($P$2:$P$501,_xlfn.AGGREGATE(15,3,($E$2:$E$501=$R$9)/($E$2:$E$501=$R$9)*(ROW($E$2:$E$501)-ROW($E$1)),ROWS($Q$10:Q422))),"")</f>
        <v/>
      </c>
      <c r="W422" t="str">
        <f t="shared" si="12"/>
        <v>Medium Budget</v>
      </c>
      <c r="X422" t="str">
        <f t="shared" si="13"/>
        <v>Average</v>
      </c>
    </row>
    <row r="423" spans="1:24" x14ac:dyDescent="0.25">
      <c r="A423" t="s">
        <v>1389</v>
      </c>
      <c r="B423">
        <v>2017</v>
      </c>
      <c r="C423" t="s">
        <v>31</v>
      </c>
      <c r="D423" t="s">
        <v>22</v>
      </c>
      <c r="E423" t="s">
        <v>113</v>
      </c>
      <c r="F423" t="s">
        <v>59</v>
      </c>
      <c r="G423">
        <v>199</v>
      </c>
      <c r="H423">
        <v>890777</v>
      </c>
      <c r="J423" t="s">
        <v>1353</v>
      </c>
      <c r="K423" t="s">
        <v>140</v>
      </c>
      <c r="L423">
        <v>0</v>
      </c>
      <c r="M423">
        <v>14251</v>
      </c>
      <c r="N423">
        <v>2</v>
      </c>
      <c r="O423">
        <v>8.4</v>
      </c>
      <c r="P423">
        <v>60438751</v>
      </c>
      <c r="R423" t="str">
        <f>IF(ROWS($Q$10:Q423)&lt;=$Q$9,INDEX($P$2:$P$501,_xlfn.AGGREGATE(15,3,($E$2:$E$501=$R$9)/($E$2:$E$501=$R$9)*(ROW($E$2:$E$501)-ROW($E$1)),ROWS($Q$10:Q423))),"")</f>
        <v/>
      </c>
      <c r="W423" t="str">
        <f t="shared" si="12"/>
        <v>Medium Budget</v>
      </c>
      <c r="X423" t="str">
        <f t="shared" si="13"/>
        <v>Average</v>
      </c>
    </row>
    <row r="424" spans="1:24" x14ac:dyDescent="0.25">
      <c r="A424" t="s">
        <v>1391</v>
      </c>
      <c r="B424">
        <v>2017</v>
      </c>
      <c r="C424" t="s">
        <v>58</v>
      </c>
      <c r="D424" t="s">
        <v>22</v>
      </c>
      <c r="E424" t="s">
        <v>113</v>
      </c>
      <c r="F424" t="s">
        <v>1371</v>
      </c>
      <c r="G424">
        <v>30</v>
      </c>
      <c r="H424">
        <v>898000</v>
      </c>
      <c r="J424" t="s">
        <v>625</v>
      </c>
      <c r="K424" t="s">
        <v>1372</v>
      </c>
      <c r="L424">
        <v>301</v>
      </c>
      <c r="M424">
        <v>8495</v>
      </c>
      <c r="N424">
        <v>3</v>
      </c>
      <c r="O424">
        <v>7.4</v>
      </c>
      <c r="P424">
        <v>60438751</v>
      </c>
      <c r="R424" t="str">
        <f>IF(ROWS($Q$10:Q424)&lt;=$Q$9,INDEX($P$2:$P$501,_xlfn.AGGREGATE(15,3,($E$2:$E$501=$R$9)/($E$2:$E$501=$R$9)*(ROW($E$2:$E$501)-ROW($E$1)),ROWS($Q$10:Q424))),"")</f>
        <v/>
      </c>
      <c r="W424" t="str">
        <f t="shared" si="12"/>
        <v>Medium Budget</v>
      </c>
      <c r="X424" t="str">
        <f t="shared" si="13"/>
        <v>Average</v>
      </c>
    </row>
    <row r="425" spans="1:24" x14ac:dyDescent="0.25">
      <c r="A425" t="s">
        <v>1392</v>
      </c>
      <c r="B425">
        <v>2017</v>
      </c>
      <c r="C425" t="s">
        <v>234</v>
      </c>
      <c r="D425" t="s">
        <v>22</v>
      </c>
      <c r="E425" t="s">
        <v>15</v>
      </c>
      <c r="F425" t="s">
        <v>59</v>
      </c>
      <c r="G425">
        <v>25</v>
      </c>
      <c r="H425">
        <v>6779000</v>
      </c>
      <c r="J425" t="s">
        <v>1356</v>
      </c>
      <c r="K425" t="s">
        <v>1374</v>
      </c>
      <c r="L425">
        <v>0</v>
      </c>
      <c r="M425">
        <v>11427</v>
      </c>
      <c r="N425">
        <v>31</v>
      </c>
      <c r="O425">
        <v>7.6</v>
      </c>
      <c r="P425">
        <v>60438751</v>
      </c>
      <c r="R425" t="str">
        <f>IF(ROWS($Q$10:Q425)&lt;=$Q$9,INDEX($P$2:$P$501,_xlfn.AGGREGATE(15,3,($E$2:$E$501=$R$9)/($E$2:$E$501=$R$9)*(ROW($E$2:$E$501)-ROW($E$1)),ROWS($Q$10:Q425))),"")</f>
        <v/>
      </c>
      <c r="W425" t="str">
        <f t="shared" si="12"/>
        <v>High Budget</v>
      </c>
      <c r="X425" t="str">
        <f t="shared" si="13"/>
        <v>Average</v>
      </c>
    </row>
    <row r="426" spans="1:24" x14ac:dyDescent="0.25">
      <c r="A426" t="s">
        <v>1393</v>
      </c>
      <c r="B426">
        <v>2017</v>
      </c>
      <c r="C426" t="s">
        <v>470</v>
      </c>
      <c r="D426" t="s">
        <v>22</v>
      </c>
      <c r="E426" t="s">
        <v>15</v>
      </c>
      <c r="F426" t="s">
        <v>666</v>
      </c>
      <c r="G426">
        <v>40</v>
      </c>
      <c r="H426">
        <v>7980000</v>
      </c>
      <c r="J426" t="s">
        <v>273</v>
      </c>
      <c r="K426" t="s">
        <v>1376</v>
      </c>
      <c r="L426">
        <v>0</v>
      </c>
      <c r="M426">
        <v>111506</v>
      </c>
      <c r="N426">
        <v>68</v>
      </c>
      <c r="O426">
        <v>7.9</v>
      </c>
      <c r="P426">
        <v>60438751</v>
      </c>
      <c r="R426" t="str">
        <f>IF(ROWS($Q$10:Q426)&lt;=$Q$9,INDEX($P$2:$P$501,_xlfn.AGGREGATE(15,3,($E$2:$E$501=$R$9)/($E$2:$E$501=$R$9)*(ROW($E$2:$E$501)-ROW($E$1)),ROWS($Q$10:Q426))),"")</f>
        <v/>
      </c>
      <c r="W426" t="str">
        <f t="shared" si="12"/>
        <v>High Budget</v>
      </c>
      <c r="X426" t="str">
        <f t="shared" si="13"/>
        <v>Average</v>
      </c>
    </row>
    <row r="427" spans="1:24" x14ac:dyDescent="0.25">
      <c r="A427" t="s">
        <v>1394</v>
      </c>
      <c r="B427">
        <v>2017</v>
      </c>
      <c r="C427" t="s">
        <v>1378</v>
      </c>
      <c r="D427" t="s">
        <v>22</v>
      </c>
      <c r="E427" t="s">
        <v>15</v>
      </c>
      <c r="F427" s="4" t="s">
        <v>46</v>
      </c>
      <c r="G427">
        <v>44</v>
      </c>
      <c r="H427">
        <v>876000</v>
      </c>
      <c r="J427" t="s">
        <v>246</v>
      </c>
      <c r="K427" t="s">
        <v>530</v>
      </c>
      <c r="L427">
        <v>3000</v>
      </c>
      <c r="M427">
        <v>2948</v>
      </c>
      <c r="N427">
        <v>7</v>
      </c>
      <c r="O427">
        <v>7.9</v>
      </c>
      <c r="P427">
        <v>60438751</v>
      </c>
      <c r="R427" t="str">
        <f>IF(ROWS($Q$10:Q427)&lt;=$Q$9,INDEX($P$2:$P$501,_xlfn.AGGREGATE(15,3,($E$2:$E$501=$R$9)/($E$2:$E$501=$R$9)*(ROW($E$2:$E$501)-ROW($E$1)),ROWS($Q$10:Q427))),"")</f>
        <v/>
      </c>
      <c r="W427" t="str">
        <f t="shared" si="12"/>
        <v>Medium Budget</v>
      </c>
      <c r="X427" t="str">
        <f t="shared" si="13"/>
        <v>Average</v>
      </c>
    </row>
    <row r="428" spans="1:24" x14ac:dyDescent="0.25">
      <c r="A428" t="s">
        <v>1395</v>
      </c>
      <c r="B428">
        <v>2017</v>
      </c>
      <c r="C428" t="s">
        <v>677</v>
      </c>
      <c r="D428" t="s">
        <v>22</v>
      </c>
      <c r="E428" t="s">
        <v>15</v>
      </c>
      <c r="F428" t="s">
        <v>666</v>
      </c>
      <c r="G428">
        <v>44</v>
      </c>
      <c r="H428">
        <v>2300000</v>
      </c>
      <c r="J428" t="s">
        <v>294</v>
      </c>
      <c r="K428" t="s">
        <v>318</v>
      </c>
      <c r="L428">
        <v>6000</v>
      </c>
      <c r="M428">
        <v>101902</v>
      </c>
      <c r="N428">
        <v>96</v>
      </c>
      <c r="O428">
        <v>8.1999999999999993</v>
      </c>
      <c r="P428">
        <v>60438751</v>
      </c>
      <c r="R428" t="str">
        <f>IF(ROWS($Q$10:Q428)&lt;=$Q$9,INDEX($P$2:$P$501,_xlfn.AGGREGATE(15,3,($E$2:$E$501=$R$9)/($E$2:$E$501=$R$9)*(ROW($E$2:$E$501)-ROW($E$1)),ROWS($Q$10:Q428))),"")</f>
        <v/>
      </c>
      <c r="W428" t="str">
        <f t="shared" si="12"/>
        <v>High Budget</v>
      </c>
      <c r="X428" t="str">
        <f t="shared" si="13"/>
        <v>Average</v>
      </c>
    </row>
    <row r="429" spans="1:24" x14ac:dyDescent="0.25">
      <c r="A429" t="s">
        <v>1396</v>
      </c>
      <c r="B429">
        <v>2017</v>
      </c>
      <c r="C429" t="s">
        <v>464</v>
      </c>
      <c r="D429" t="s">
        <v>22</v>
      </c>
      <c r="E429" t="s">
        <v>56</v>
      </c>
      <c r="F429" t="s">
        <v>16</v>
      </c>
      <c r="G429">
        <v>334</v>
      </c>
      <c r="H429">
        <v>898000</v>
      </c>
      <c r="I429">
        <v>145118</v>
      </c>
      <c r="J429" t="s">
        <v>1353</v>
      </c>
      <c r="K429" t="s">
        <v>516</v>
      </c>
      <c r="L429">
        <v>0</v>
      </c>
      <c r="M429">
        <v>10111</v>
      </c>
      <c r="N429">
        <v>108</v>
      </c>
      <c r="O429">
        <v>7.7</v>
      </c>
      <c r="P429">
        <v>145118</v>
      </c>
      <c r="R429" t="str">
        <f>IF(ROWS($Q$10:Q429)&lt;=$Q$9,INDEX($P$2:$P$501,_xlfn.AGGREGATE(15,3,($E$2:$E$501=$R$9)/($E$2:$E$501=$R$9)*(ROW($E$2:$E$501)-ROW($E$1)),ROWS($Q$10:Q429))),"")</f>
        <v/>
      </c>
      <c r="W429" t="str">
        <f t="shared" si="12"/>
        <v>Medium Budget</v>
      </c>
      <c r="X429" t="str">
        <f t="shared" si="13"/>
        <v>Average</v>
      </c>
    </row>
    <row r="430" spans="1:24" x14ac:dyDescent="0.25">
      <c r="A430" t="s">
        <v>1397</v>
      </c>
      <c r="B430">
        <v>2017</v>
      </c>
      <c r="C430" t="s">
        <v>295</v>
      </c>
      <c r="D430" t="s">
        <v>22</v>
      </c>
      <c r="E430" t="s">
        <v>15</v>
      </c>
      <c r="F430" t="s">
        <v>666</v>
      </c>
      <c r="G430">
        <v>43</v>
      </c>
      <c r="H430">
        <v>6679900</v>
      </c>
      <c r="J430" t="s">
        <v>625</v>
      </c>
      <c r="K430" t="s">
        <v>277</v>
      </c>
      <c r="L430">
        <v>10000</v>
      </c>
      <c r="M430">
        <v>36919</v>
      </c>
      <c r="N430">
        <v>12</v>
      </c>
      <c r="O430">
        <v>7.5</v>
      </c>
      <c r="P430">
        <v>60438751</v>
      </c>
      <c r="R430" t="str">
        <f>IF(ROWS($Q$10:Q430)&lt;=$Q$9,INDEX($P$2:$P$501,_xlfn.AGGREGATE(15,3,($E$2:$E$501=$R$9)/($E$2:$E$501=$R$9)*(ROW($E$2:$E$501)-ROW($E$1)),ROWS($Q$10:Q430))),"")</f>
        <v/>
      </c>
      <c r="W430" t="str">
        <f t="shared" si="12"/>
        <v>High Budget</v>
      </c>
      <c r="X430" t="str">
        <f t="shared" si="13"/>
        <v>Average</v>
      </c>
    </row>
    <row r="431" spans="1:24" x14ac:dyDescent="0.25">
      <c r="A431" t="s">
        <v>1398</v>
      </c>
      <c r="B431">
        <v>2017</v>
      </c>
      <c r="C431" t="s">
        <v>146</v>
      </c>
      <c r="D431" t="s">
        <v>22</v>
      </c>
      <c r="E431" t="s">
        <v>15</v>
      </c>
      <c r="F431" s="4" t="s">
        <v>16</v>
      </c>
      <c r="G431">
        <v>173</v>
      </c>
      <c r="H431">
        <v>8990000</v>
      </c>
      <c r="J431" t="s">
        <v>1356</v>
      </c>
      <c r="K431" t="s">
        <v>138</v>
      </c>
      <c r="L431">
        <v>518</v>
      </c>
      <c r="M431">
        <v>2011</v>
      </c>
      <c r="N431">
        <v>10</v>
      </c>
      <c r="O431">
        <v>5</v>
      </c>
      <c r="P431">
        <v>60438751</v>
      </c>
      <c r="R431" t="str">
        <f>IF(ROWS($Q$10:Q431)&lt;=$Q$9,INDEX($P$2:$P$501,_xlfn.AGGREGATE(15,3,($E$2:$E$501=$R$9)/($E$2:$E$501=$R$9)*(ROW($E$2:$E$501)-ROW($E$1)),ROWS($Q$10:Q431))),"")</f>
        <v/>
      </c>
      <c r="W431" t="str">
        <f t="shared" si="12"/>
        <v>High Budget</v>
      </c>
      <c r="X431" t="str">
        <f t="shared" si="13"/>
        <v>Average</v>
      </c>
    </row>
    <row r="432" spans="1:24" x14ac:dyDescent="0.25">
      <c r="A432" t="s">
        <v>1399</v>
      </c>
      <c r="B432">
        <v>2017</v>
      </c>
      <c r="C432" t="s">
        <v>1384</v>
      </c>
      <c r="D432" t="s">
        <v>22</v>
      </c>
      <c r="E432" t="s">
        <v>15</v>
      </c>
      <c r="F432" t="s">
        <v>1385</v>
      </c>
      <c r="G432">
        <v>54</v>
      </c>
      <c r="H432">
        <v>878000</v>
      </c>
      <c r="J432" t="s">
        <v>273</v>
      </c>
      <c r="K432" t="s">
        <v>204</v>
      </c>
      <c r="L432">
        <v>55000</v>
      </c>
      <c r="M432">
        <v>213483</v>
      </c>
      <c r="N432">
        <v>95</v>
      </c>
      <c r="O432">
        <v>8.8000000000000007</v>
      </c>
      <c r="P432">
        <v>60438751</v>
      </c>
      <c r="R432" t="str">
        <f>IF(ROWS($Q$10:Q432)&lt;=$Q$9,INDEX($P$2:$P$501,_xlfn.AGGREGATE(15,3,($E$2:$E$501=$R$9)/($E$2:$E$501=$R$9)*(ROW($E$2:$E$501)-ROW($E$1)),ROWS($Q$10:Q432))),"")</f>
        <v/>
      </c>
      <c r="W432" t="str">
        <f t="shared" si="12"/>
        <v>Medium Budget</v>
      </c>
      <c r="X432" t="str">
        <f t="shared" si="13"/>
        <v>Good</v>
      </c>
    </row>
    <row r="433" spans="1:24" x14ac:dyDescent="0.25">
      <c r="A433" t="s">
        <v>1400</v>
      </c>
      <c r="B433">
        <v>2017</v>
      </c>
      <c r="C433" t="s">
        <v>636</v>
      </c>
      <c r="D433" t="s">
        <v>22</v>
      </c>
      <c r="E433" t="s">
        <v>15</v>
      </c>
      <c r="F433" t="s">
        <v>666</v>
      </c>
      <c r="G433">
        <v>60</v>
      </c>
      <c r="H433">
        <v>87000</v>
      </c>
      <c r="J433" t="s">
        <v>246</v>
      </c>
      <c r="K433" t="s">
        <v>626</v>
      </c>
      <c r="L433">
        <v>0</v>
      </c>
      <c r="M433">
        <v>25329</v>
      </c>
      <c r="N433">
        <v>11</v>
      </c>
      <c r="O433">
        <v>7.4</v>
      </c>
      <c r="P433">
        <v>60438751</v>
      </c>
      <c r="R433" t="str">
        <f>IF(ROWS($Q$10:Q433)&lt;=$Q$9,INDEX($P$2:$P$501,_xlfn.AGGREGATE(15,3,($E$2:$E$501=$R$9)/($E$2:$E$501=$R$9)*(ROW($E$2:$E$501)-ROW($E$1)),ROWS($Q$10:Q433))),"")</f>
        <v/>
      </c>
      <c r="W433" t="str">
        <f t="shared" si="12"/>
        <v>Low Budget</v>
      </c>
      <c r="X433" t="str">
        <f t="shared" si="13"/>
        <v>Average</v>
      </c>
    </row>
    <row r="434" spans="1:24" x14ac:dyDescent="0.25">
      <c r="A434" t="s">
        <v>1402</v>
      </c>
      <c r="B434">
        <v>2017</v>
      </c>
      <c r="C434" t="s">
        <v>23</v>
      </c>
      <c r="D434" t="s">
        <v>22</v>
      </c>
      <c r="E434" t="s">
        <v>107</v>
      </c>
      <c r="F434" s="4" t="s">
        <v>16</v>
      </c>
      <c r="G434">
        <v>197</v>
      </c>
      <c r="H434">
        <v>15000000</v>
      </c>
      <c r="J434" t="s">
        <v>294</v>
      </c>
      <c r="K434" t="s">
        <v>331</v>
      </c>
      <c r="L434">
        <v>367</v>
      </c>
      <c r="M434">
        <v>299</v>
      </c>
      <c r="O434">
        <v>7.4</v>
      </c>
      <c r="P434">
        <v>60438751</v>
      </c>
      <c r="R434" t="str">
        <f>IF(ROWS($Q$10:Q434)&lt;=$Q$9,INDEX($P$2:$P$501,_xlfn.AGGREGATE(15,3,($E$2:$E$501=$R$9)/($E$2:$E$501=$R$9)*(ROW($E$2:$E$501)-ROW($E$1)),ROWS($Q$10:Q434))),"")</f>
        <v/>
      </c>
      <c r="W434" t="str">
        <f t="shared" si="12"/>
        <v>High Budget</v>
      </c>
      <c r="X434" t="str">
        <f t="shared" si="13"/>
        <v>Average</v>
      </c>
    </row>
    <row r="435" spans="1:24" x14ac:dyDescent="0.25">
      <c r="A435" t="s">
        <v>1404</v>
      </c>
      <c r="B435">
        <v>2017</v>
      </c>
      <c r="C435" t="s">
        <v>353</v>
      </c>
      <c r="D435" t="s">
        <v>22</v>
      </c>
      <c r="E435" t="s">
        <v>15</v>
      </c>
      <c r="F435" t="s">
        <v>1385</v>
      </c>
      <c r="G435">
        <v>43</v>
      </c>
      <c r="H435">
        <v>98077700</v>
      </c>
      <c r="J435" t="s">
        <v>1353</v>
      </c>
      <c r="K435" t="s">
        <v>369</v>
      </c>
      <c r="L435">
        <v>0</v>
      </c>
      <c r="M435">
        <v>33535</v>
      </c>
      <c r="N435">
        <v>28</v>
      </c>
      <c r="O435">
        <v>7</v>
      </c>
      <c r="P435">
        <v>60438751</v>
      </c>
      <c r="R435" t="str">
        <f>IF(ROWS($Q$10:Q435)&lt;=$Q$9,INDEX($P$2:$P$501,_xlfn.AGGREGATE(15,3,($E$2:$E$501=$R$9)/($E$2:$E$501=$R$9)*(ROW($E$2:$E$501)-ROW($E$1)),ROWS($Q$10:Q435))),"")</f>
        <v/>
      </c>
      <c r="W435" t="str">
        <f t="shared" si="12"/>
        <v>High Budget</v>
      </c>
      <c r="X435" t="str">
        <f t="shared" si="13"/>
        <v>Average</v>
      </c>
    </row>
    <row r="436" spans="1:24" x14ac:dyDescent="0.25">
      <c r="A436" t="s">
        <v>1407</v>
      </c>
      <c r="B436">
        <v>2017</v>
      </c>
      <c r="C436" t="s">
        <v>33</v>
      </c>
      <c r="D436" t="s">
        <v>936</v>
      </c>
      <c r="E436" t="s">
        <v>565</v>
      </c>
      <c r="F436" t="s">
        <v>1385</v>
      </c>
      <c r="G436">
        <v>55</v>
      </c>
      <c r="H436">
        <v>908000</v>
      </c>
      <c r="I436">
        <v>447093</v>
      </c>
      <c r="J436" t="s">
        <v>625</v>
      </c>
      <c r="K436" t="s">
        <v>1390</v>
      </c>
      <c r="L436">
        <v>0</v>
      </c>
      <c r="M436">
        <v>12590</v>
      </c>
      <c r="N436">
        <v>53</v>
      </c>
      <c r="O436">
        <v>9.1</v>
      </c>
      <c r="P436">
        <v>447093</v>
      </c>
      <c r="R436" t="str">
        <f>IF(ROWS($Q$10:Q436)&lt;=$Q$9,INDEX($P$2:$P$501,_xlfn.AGGREGATE(15,3,($E$2:$E$501=$R$9)/($E$2:$E$501=$R$9)*(ROW($E$2:$E$501)-ROW($E$1)),ROWS($Q$10:Q436))),"")</f>
        <v/>
      </c>
      <c r="W436" t="str">
        <f t="shared" si="12"/>
        <v>Medium Budget</v>
      </c>
      <c r="X436" t="str">
        <f t="shared" si="13"/>
        <v>Average</v>
      </c>
    </row>
    <row r="437" spans="1:24" x14ac:dyDescent="0.25">
      <c r="A437" t="s">
        <v>1408</v>
      </c>
      <c r="B437">
        <v>2017</v>
      </c>
      <c r="C437" t="s">
        <v>33</v>
      </c>
      <c r="D437" t="s">
        <v>936</v>
      </c>
      <c r="E437" t="s">
        <v>565</v>
      </c>
      <c r="F437" t="s">
        <v>1385</v>
      </c>
      <c r="G437">
        <v>55</v>
      </c>
      <c r="H437">
        <v>345000</v>
      </c>
      <c r="I437">
        <v>447093</v>
      </c>
      <c r="J437" t="s">
        <v>1356</v>
      </c>
      <c r="K437" t="s">
        <v>1390</v>
      </c>
      <c r="L437">
        <v>0</v>
      </c>
      <c r="M437">
        <v>12591</v>
      </c>
      <c r="N437">
        <v>53</v>
      </c>
      <c r="O437">
        <v>9.1</v>
      </c>
      <c r="P437">
        <v>447093</v>
      </c>
      <c r="R437" t="str">
        <f>IF(ROWS($Q$10:Q437)&lt;=$Q$9,INDEX($P$2:$P$501,_xlfn.AGGREGATE(15,3,($E$2:$E$501=$R$9)/($E$2:$E$501=$R$9)*(ROW($E$2:$E$501)-ROW($E$1)),ROWS($Q$10:Q437))),"")</f>
        <v/>
      </c>
      <c r="W437" t="str">
        <f t="shared" si="12"/>
        <v>Low Budget</v>
      </c>
      <c r="X437" t="str">
        <f t="shared" si="13"/>
        <v>Average</v>
      </c>
    </row>
    <row r="438" spans="1:24" x14ac:dyDescent="0.25">
      <c r="A438" t="s">
        <v>1409</v>
      </c>
      <c r="B438">
        <v>2017</v>
      </c>
      <c r="C438" t="s">
        <v>637</v>
      </c>
      <c r="D438" t="s">
        <v>81</v>
      </c>
      <c r="E438" t="s">
        <v>82</v>
      </c>
      <c r="F438" s="4" t="s">
        <v>46</v>
      </c>
      <c r="G438">
        <v>88</v>
      </c>
      <c r="H438">
        <v>678000</v>
      </c>
      <c r="J438" t="s">
        <v>273</v>
      </c>
      <c r="K438" t="s">
        <v>480</v>
      </c>
      <c r="L438">
        <v>22</v>
      </c>
      <c r="M438">
        <v>335</v>
      </c>
      <c r="O438">
        <v>8.1</v>
      </c>
      <c r="P438">
        <v>60438751</v>
      </c>
      <c r="R438" t="str">
        <f>IF(ROWS($Q$10:Q438)&lt;=$Q$9,INDEX($P$2:$P$501,_xlfn.AGGREGATE(15,3,($E$2:$E$501=$R$9)/($E$2:$E$501=$R$9)*(ROW($E$2:$E$501)-ROW($E$1)),ROWS($Q$10:Q438))),"")</f>
        <v/>
      </c>
      <c r="W438" t="str">
        <f t="shared" si="12"/>
        <v>Medium Budget</v>
      </c>
      <c r="X438" t="str">
        <f t="shared" si="13"/>
        <v>Average</v>
      </c>
    </row>
    <row r="439" spans="1:24" x14ac:dyDescent="0.25">
      <c r="A439" t="s">
        <v>1411</v>
      </c>
      <c r="B439">
        <v>2017</v>
      </c>
      <c r="C439" t="s">
        <v>28</v>
      </c>
      <c r="D439" t="s">
        <v>22</v>
      </c>
      <c r="E439" t="s">
        <v>43</v>
      </c>
      <c r="F439" s="4" t="s">
        <v>46</v>
      </c>
      <c r="G439">
        <v>240</v>
      </c>
      <c r="H439">
        <v>8976000</v>
      </c>
      <c r="J439" t="s">
        <v>246</v>
      </c>
      <c r="K439" t="s">
        <v>503</v>
      </c>
      <c r="L439">
        <v>0</v>
      </c>
      <c r="M439">
        <v>10388</v>
      </c>
      <c r="N439">
        <v>10</v>
      </c>
      <c r="O439">
        <v>8.1999999999999993</v>
      </c>
      <c r="P439">
        <v>60438751</v>
      </c>
      <c r="R439" t="str">
        <f>IF(ROWS($Q$10:Q439)&lt;=$Q$9,INDEX($P$2:$P$501,_xlfn.AGGREGATE(15,3,($E$2:$E$501=$R$9)/($E$2:$E$501=$R$9)*(ROW($E$2:$E$501)-ROW($E$1)),ROWS($Q$10:Q439))),"")</f>
        <v/>
      </c>
      <c r="W439" t="str">
        <f t="shared" si="12"/>
        <v>High Budget</v>
      </c>
      <c r="X439" t="str">
        <f t="shared" si="13"/>
        <v>Average</v>
      </c>
    </row>
    <row r="440" spans="1:24" x14ac:dyDescent="0.25">
      <c r="A440" t="s">
        <v>1413</v>
      </c>
      <c r="B440">
        <v>2017</v>
      </c>
      <c r="C440" t="s">
        <v>55</v>
      </c>
      <c r="D440" t="s">
        <v>22</v>
      </c>
      <c r="E440" t="s">
        <v>15</v>
      </c>
      <c r="F440" s="4" t="s">
        <v>46</v>
      </c>
      <c r="G440">
        <v>30</v>
      </c>
      <c r="H440">
        <v>987000</v>
      </c>
      <c r="J440" t="s">
        <v>294</v>
      </c>
      <c r="K440" t="s">
        <v>465</v>
      </c>
      <c r="L440">
        <v>4</v>
      </c>
      <c r="M440">
        <v>114</v>
      </c>
      <c r="O440">
        <v>6.7</v>
      </c>
      <c r="P440">
        <v>60438751</v>
      </c>
      <c r="R440" t="str">
        <f>IF(ROWS($Q$10:Q440)&lt;=$Q$9,INDEX($P$2:$P$501,_xlfn.AGGREGATE(15,3,($E$2:$E$501=$R$9)/($E$2:$E$501=$R$9)*(ROW($E$2:$E$501)-ROW($E$1)),ROWS($Q$10:Q440))),"")</f>
        <v/>
      </c>
      <c r="W440" t="str">
        <f t="shared" si="12"/>
        <v>Medium Budget</v>
      </c>
      <c r="X440" t="str">
        <f t="shared" si="13"/>
        <v>Average</v>
      </c>
    </row>
    <row r="441" spans="1:24" x14ac:dyDescent="0.25">
      <c r="A441" t="s">
        <v>1414</v>
      </c>
      <c r="B441">
        <v>2017</v>
      </c>
      <c r="C441" t="s">
        <v>47</v>
      </c>
      <c r="D441" t="s">
        <v>22</v>
      </c>
      <c r="E441" t="s">
        <v>15</v>
      </c>
      <c r="F441" s="4" t="s">
        <v>46</v>
      </c>
      <c r="G441">
        <v>44</v>
      </c>
      <c r="H441">
        <v>678000</v>
      </c>
      <c r="J441" t="s">
        <v>1353</v>
      </c>
      <c r="K441" t="s">
        <v>629</v>
      </c>
      <c r="L441">
        <v>0</v>
      </c>
      <c r="M441">
        <v>42746</v>
      </c>
      <c r="N441">
        <v>51</v>
      </c>
      <c r="O441">
        <v>8.6999999999999993</v>
      </c>
      <c r="P441">
        <v>60438751</v>
      </c>
      <c r="R441" t="str">
        <f>IF(ROWS($Q$10:Q441)&lt;=$Q$9,INDEX($P$2:$P$501,_xlfn.AGGREGATE(15,3,($E$2:$E$501=$R$9)/($E$2:$E$501=$R$9)*(ROW($E$2:$E$501)-ROW($E$1)),ROWS($Q$10:Q441))),"")</f>
        <v/>
      </c>
      <c r="W441" t="str">
        <f t="shared" si="12"/>
        <v>Medium Budget</v>
      </c>
      <c r="X441" t="str">
        <f t="shared" si="13"/>
        <v>Average</v>
      </c>
    </row>
    <row r="442" spans="1:24" x14ac:dyDescent="0.25">
      <c r="A442" t="s">
        <v>1415</v>
      </c>
      <c r="B442">
        <v>2017</v>
      </c>
      <c r="C442" t="s">
        <v>28</v>
      </c>
      <c r="D442" t="s">
        <v>22</v>
      </c>
      <c r="E442" t="s">
        <v>15</v>
      </c>
      <c r="F442" s="4" t="s">
        <v>60</v>
      </c>
      <c r="G442">
        <v>60</v>
      </c>
      <c r="H442">
        <v>8907000</v>
      </c>
      <c r="J442" t="s">
        <v>625</v>
      </c>
      <c r="K442" t="s">
        <v>425</v>
      </c>
      <c r="L442">
        <v>43</v>
      </c>
      <c r="M442">
        <v>415</v>
      </c>
      <c r="N442">
        <v>1</v>
      </c>
      <c r="O442">
        <v>7.3</v>
      </c>
      <c r="P442">
        <v>60438751</v>
      </c>
      <c r="R442" t="str">
        <f>IF(ROWS($Q$10:Q442)&lt;=$Q$9,INDEX($P$2:$P$501,_xlfn.AGGREGATE(15,3,($E$2:$E$501=$R$9)/($E$2:$E$501=$R$9)*(ROW($E$2:$E$501)-ROW($E$1)),ROWS($Q$10:Q442))),"")</f>
        <v/>
      </c>
      <c r="W442" t="str">
        <f t="shared" si="12"/>
        <v>High Budget</v>
      </c>
      <c r="X442" t="str">
        <f t="shared" si="13"/>
        <v>Average</v>
      </c>
    </row>
    <row r="443" spans="1:24" x14ac:dyDescent="0.25">
      <c r="A443" t="s">
        <v>1417</v>
      </c>
      <c r="B443">
        <v>2017</v>
      </c>
      <c r="C443" t="s">
        <v>197</v>
      </c>
      <c r="D443" t="s">
        <v>22</v>
      </c>
      <c r="E443" t="s">
        <v>15</v>
      </c>
      <c r="F443" s="4" t="s">
        <v>60</v>
      </c>
      <c r="G443">
        <v>60</v>
      </c>
      <c r="H443">
        <v>890000</v>
      </c>
      <c r="J443" t="s">
        <v>1356</v>
      </c>
      <c r="K443" t="s">
        <v>1401</v>
      </c>
      <c r="L443">
        <v>373</v>
      </c>
      <c r="M443">
        <v>5563</v>
      </c>
      <c r="N443">
        <v>17</v>
      </c>
      <c r="O443">
        <v>6.6</v>
      </c>
      <c r="P443">
        <v>60438751</v>
      </c>
      <c r="R443" t="str">
        <f>IF(ROWS($Q$10:Q443)&lt;=$Q$9,INDEX($P$2:$P$501,_xlfn.AGGREGATE(15,3,($E$2:$E$501=$R$9)/($E$2:$E$501=$R$9)*(ROW($E$2:$E$501)-ROW($E$1)),ROWS($Q$10:Q443))),"")</f>
        <v/>
      </c>
      <c r="W443" t="str">
        <f t="shared" si="12"/>
        <v>Medium Budget</v>
      </c>
      <c r="X443" t="str">
        <f t="shared" si="13"/>
        <v>Average</v>
      </c>
    </row>
    <row r="444" spans="1:24" x14ac:dyDescent="0.25">
      <c r="A444" t="s">
        <v>1419</v>
      </c>
      <c r="B444">
        <v>2017</v>
      </c>
      <c r="C444" t="s">
        <v>71</v>
      </c>
      <c r="D444" t="s">
        <v>53</v>
      </c>
      <c r="E444" t="s">
        <v>54</v>
      </c>
      <c r="F444" t="s">
        <v>1385</v>
      </c>
      <c r="G444">
        <v>55</v>
      </c>
      <c r="H444">
        <v>789000</v>
      </c>
      <c r="J444" t="s">
        <v>273</v>
      </c>
      <c r="K444" t="s">
        <v>1403</v>
      </c>
      <c r="L444">
        <v>0</v>
      </c>
      <c r="M444">
        <v>9638</v>
      </c>
      <c r="N444">
        <v>10</v>
      </c>
      <c r="O444">
        <v>8.6999999999999993</v>
      </c>
      <c r="P444">
        <v>60438751</v>
      </c>
      <c r="R444" t="str">
        <f>IF(ROWS($Q$10:Q444)&lt;=$Q$9,INDEX($P$2:$P$501,_xlfn.AGGREGATE(15,3,($E$2:$E$501=$R$9)/($E$2:$E$501=$R$9)*(ROW($E$2:$E$501)-ROW($E$1)),ROWS($Q$10:Q444))),"")</f>
        <v/>
      </c>
      <c r="W444" t="str">
        <f t="shared" si="12"/>
        <v>Medium Budget</v>
      </c>
      <c r="X444" t="str">
        <f t="shared" si="13"/>
        <v>Average</v>
      </c>
    </row>
    <row r="445" spans="1:24" x14ac:dyDescent="0.25">
      <c r="A445" t="s">
        <v>1421</v>
      </c>
      <c r="B445">
        <v>2017</v>
      </c>
      <c r="C445" t="s">
        <v>1405</v>
      </c>
      <c r="D445" t="s">
        <v>22</v>
      </c>
      <c r="E445" t="s">
        <v>20</v>
      </c>
      <c r="F445" t="s">
        <v>666</v>
      </c>
      <c r="G445">
        <v>43</v>
      </c>
      <c r="H445">
        <v>8907000</v>
      </c>
      <c r="J445" t="s">
        <v>246</v>
      </c>
      <c r="K445" t="s">
        <v>1406</v>
      </c>
      <c r="L445">
        <v>0</v>
      </c>
      <c r="M445">
        <v>29</v>
      </c>
      <c r="O445">
        <v>6.6</v>
      </c>
      <c r="P445">
        <v>60438751</v>
      </c>
      <c r="R445" t="str">
        <f>IF(ROWS($Q$10:Q445)&lt;=$Q$9,INDEX($P$2:$P$501,_xlfn.AGGREGATE(15,3,($E$2:$E$501=$R$9)/($E$2:$E$501=$R$9)*(ROW($E$2:$E$501)-ROW($E$1)),ROWS($Q$10:Q445))),"")</f>
        <v/>
      </c>
      <c r="W445" t="str">
        <f t="shared" si="12"/>
        <v>High Budget</v>
      </c>
      <c r="X445" t="str">
        <f t="shared" si="13"/>
        <v>Average</v>
      </c>
    </row>
    <row r="446" spans="1:24" x14ac:dyDescent="0.25">
      <c r="A446" t="s">
        <v>1422</v>
      </c>
      <c r="B446">
        <v>2017</v>
      </c>
      <c r="C446" t="s">
        <v>665</v>
      </c>
      <c r="D446" t="s">
        <v>22</v>
      </c>
      <c r="E446" t="s">
        <v>15</v>
      </c>
      <c r="F446" t="s">
        <v>666</v>
      </c>
      <c r="G446">
        <v>44</v>
      </c>
      <c r="H446">
        <v>908000</v>
      </c>
      <c r="J446" t="s">
        <v>294</v>
      </c>
      <c r="K446" t="s">
        <v>604</v>
      </c>
      <c r="L446">
        <v>59000</v>
      </c>
      <c r="M446">
        <v>159910</v>
      </c>
      <c r="N446">
        <v>103</v>
      </c>
      <c r="O446">
        <v>8.6</v>
      </c>
      <c r="P446">
        <v>60438751</v>
      </c>
      <c r="R446" t="str">
        <f>IF(ROWS($Q$10:Q446)&lt;=$Q$9,INDEX($P$2:$P$501,_xlfn.AGGREGATE(15,3,($E$2:$E$501=$R$9)/($E$2:$E$501=$R$9)*(ROW($E$2:$E$501)-ROW($E$1)),ROWS($Q$10:Q446))),"")</f>
        <v/>
      </c>
      <c r="W446" t="str">
        <f t="shared" si="12"/>
        <v>Medium Budget</v>
      </c>
      <c r="X446" t="str">
        <f t="shared" si="13"/>
        <v>Good</v>
      </c>
    </row>
    <row r="447" spans="1:24" x14ac:dyDescent="0.25">
      <c r="A447" t="s">
        <v>1423</v>
      </c>
      <c r="B447">
        <v>2017</v>
      </c>
      <c r="C447" t="s">
        <v>17</v>
      </c>
      <c r="D447" t="s">
        <v>22</v>
      </c>
      <c r="E447" t="s">
        <v>43</v>
      </c>
      <c r="F447" t="s">
        <v>1385</v>
      </c>
      <c r="G447">
        <v>58</v>
      </c>
      <c r="H447">
        <v>3245000</v>
      </c>
      <c r="J447" t="s">
        <v>1353</v>
      </c>
      <c r="K447" t="s">
        <v>300</v>
      </c>
      <c r="L447">
        <v>10000</v>
      </c>
      <c r="M447">
        <v>12848</v>
      </c>
      <c r="N447">
        <v>11</v>
      </c>
      <c r="O447">
        <v>8.5</v>
      </c>
      <c r="P447">
        <v>60438751</v>
      </c>
      <c r="R447" t="str">
        <f>IF(ROWS($Q$10:Q447)&lt;=$Q$9,INDEX($P$2:$P$501,_xlfn.AGGREGATE(15,3,($E$2:$E$501=$R$9)/($E$2:$E$501=$R$9)*(ROW($E$2:$E$501)-ROW($E$1)),ROWS($Q$10:Q447))),"")</f>
        <v/>
      </c>
      <c r="W447" t="str">
        <f t="shared" si="12"/>
        <v>High Budget</v>
      </c>
      <c r="X447" t="str">
        <f t="shared" si="13"/>
        <v>Average</v>
      </c>
    </row>
    <row r="448" spans="1:24" x14ac:dyDescent="0.25">
      <c r="A448" t="s">
        <v>1424</v>
      </c>
      <c r="B448">
        <v>2017</v>
      </c>
      <c r="C448" t="s">
        <v>1410</v>
      </c>
      <c r="D448" t="s">
        <v>22</v>
      </c>
      <c r="E448" t="s">
        <v>15</v>
      </c>
      <c r="F448" t="s">
        <v>666</v>
      </c>
      <c r="G448">
        <v>60</v>
      </c>
      <c r="H448">
        <v>879000</v>
      </c>
      <c r="J448" t="s">
        <v>625</v>
      </c>
      <c r="K448" t="s">
        <v>663</v>
      </c>
      <c r="L448">
        <v>0</v>
      </c>
      <c r="M448">
        <v>202115</v>
      </c>
      <c r="N448">
        <v>75</v>
      </c>
      <c r="O448">
        <v>7.7</v>
      </c>
      <c r="P448">
        <v>60438751</v>
      </c>
      <c r="R448" t="str">
        <f>IF(ROWS($Q$10:Q448)&lt;=$Q$9,INDEX($P$2:$P$501,_xlfn.AGGREGATE(15,3,($E$2:$E$501=$R$9)/($E$2:$E$501=$R$9)*(ROW($E$2:$E$501)-ROW($E$1)),ROWS($Q$10:Q448))),"")</f>
        <v/>
      </c>
      <c r="W448" t="str">
        <f t="shared" si="12"/>
        <v>Medium Budget</v>
      </c>
      <c r="X448" t="str">
        <f t="shared" si="13"/>
        <v>Average</v>
      </c>
    </row>
    <row r="449" spans="1:24" x14ac:dyDescent="0.25">
      <c r="A449" t="s">
        <v>1425</v>
      </c>
      <c r="B449">
        <v>2017</v>
      </c>
      <c r="C449" t="s">
        <v>35</v>
      </c>
      <c r="D449" t="s">
        <v>22</v>
      </c>
      <c r="E449" t="s">
        <v>15</v>
      </c>
      <c r="F449" s="4" t="s">
        <v>46</v>
      </c>
      <c r="G449">
        <v>60</v>
      </c>
      <c r="H449">
        <v>786000</v>
      </c>
      <c r="J449" t="s">
        <v>1356</v>
      </c>
      <c r="K449" t="s">
        <v>402</v>
      </c>
      <c r="L449">
        <v>265</v>
      </c>
      <c r="M449">
        <v>1641</v>
      </c>
      <c r="N449">
        <v>3</v>
      </c>
      <c r="O449">
        <v>7</v>
      </c>
      <c r="P449">
        <v>60438751</v>
      </c>
      <c r="R449" t="str">
        <f>IF(ROWS($Q$10:Q449)&lt;=$Q$9,INDEX($P$2:$P$501,_xlfn.AGGREGATE(15,3,($E$2:$E$501=$R$9)/($E$2:$E$501=$R$9)*(ROW($E$2:$E$501)-ROW($E$1)),ROWS($Q$10:Q449))),"")</f>
        <v/>
      </c>
      <c r="W449" t="str">
        <f t="shared" si="12"/>
        <v>Medium Budget</v>
      </c>
      <c r="X449" t="str">
        <f t="shared" si="13"/>
        <v>Average</v>
      </c>
    </row>
    <row r="450" spans="1:24" x14ac:dyDescent="0.25">
      <c r="A450" t="s">
        <v>1426</v>
      </c>
      <c r="B450">
        <v>2017</v>
      </c>
      <c r="C450" t="s">
        <v>474</v>
      </c>
      <c r="D450" t="s">
        <v>22</v>
      </c>
      <c r="E450" t="s">
        <v>15</v>
      </c>
      <c r="F450" t="s">
        <v>658</v>
      </c>
      <c r="G450">
        <v>22</v>
      </c>
      <c r="H450">
        <v>897000</v>
      </c>
      <c r="J450" t="s">
        <v>273</v>
      </c>
      <c r="K450" t="s">
        <v>1412</v>
      </c>
      <c r="L450">
        <v>526</v>
      </c>
      <c r="M450">
        <v>7458</v>
      </c>
      <c r="N450">
        <v>11</v>
      </c>
      <c r="O450">
        <v>8.1999999999999993</v>
      </c>
      <c r="P450">
        <v>60438751</v>
      </c>
      <c r="R450" t="str">
        <f>IF(ROWS($Q$10:Q450)&lt;=$Q$9,INDEX($P$2:$P$501,_xlfn.AGGREGATE(15,3,($E$2:$E$501=$R$9)/($E$2:$E$501=$R$9)*(ROW($E$2:$E$501)-ROW($E$1)),ROWS($Q$10:Q450))),"")</f>
        <v/>
      </c>
      <c r="W450" t="str">
        <f t="shared" si="12"/>
        <v>Medium Budget</v>
      </c>
      <c r="X450" t="str">
        <f t="shared" si="13"/>
        <v>Average</v>
      </c>
    </row>
    <row r="451" spans="1:24" x14ac:dyDescent="0.25">
      <c r="A451" t="s">
        <v>1427</v>
      </c>
      <c r="B451">
        <v>2017</v>
      </c>
      <c r="C451" t="s">
        <v>225</v>
      </c>
      <c r="D451" t="s">
        <v>22</v>
      </c>
      <c r="E451" t="s">
        <v>15</v>
      </c>
      <c r="F451" s="4" t="s">
        <v>46</v>
      </c>
      <c r="G451">
        <v>60</v>
      </c>
      <c r="H451">
        <v>877000</v>
      </c>
      <c r="J451" t="s">
        <v>246</v>
      </c>
      <c r="K451" t="s">
        <v>66</v>
      </c>
      <c r="L451">
        <v>763</v>
      </c>
      <c r="M451">
        <v>2258</v>
      </c>
      <c r="N451">
        <v>1</v>
      </c>
      <c r="O451">
        <v>7.4</v>
      </c>
      <c r="P451">
        <v>60438751</v>
      </c>
      <c r="R451" t="str">
        <f>IF(ROWS($Q$10:Q451)&lt;=$Q$9,INDEX($P$2:$P$501,_xlfn.AGGREGATE(15,3,($E$2:$E$501=$R$9)/($E$2:$E$501=$R$9)*(ROW($E$2:$E$501)-ROW($E$1)),ROWS($Q$10:Q451))),"")</f>
        <v/>
      </c>
      <c r="W451" t="str">
        <f t="shared" ref="W451:W501" si="14">_xlfn.IFS(H451&gt;1000000,"High Budget",H451&gt;=500000,"Medium Budget",H451&lt;500000,"Low Budget")</f>
        <v>Medium Budget</v>
      </c>
      <c r="X451" t="str">
        <f t="shared" ref="X451:X501" si="15">IF(AND(L451&gt;15000,M451&gt;10000,O451&gt;6.5),"Good","Average")</f>
        <v>Average</v>
      </c>
    </row>
    <row r="452" spans="1:24" x14ac:dyDescent="0.25">
      <c r="A452" t="s">
        <v>1428</v>
      </c>
      <c r="B452">
        <v>2017</v>
      </c>
      <c r="C452" t="s">
        <v>55</v>
      </c>
      <c r="D452" t="s">
        <v>22</v>
      </c>
      <c r="E452" t="s">
        <v>15</v>
      </c>
      <c r="F452" t="s">
        <v>1385</v>
      </c>
      <c r="G452">
        <v>22</v>
      </c>
      <c r="H452">
        <v>897000</v>
      </c>
      <c r="J452" t="s">
        <v>294</v>
      </c>
      <c r="K452" t="s">
        <v>426</v>
      </c>
      <c r="L452">
        <v>0</v>
      </c>
      <c r="M452">
        <v>133415</v>
      </c>
      <c r="N452">
        <v>79</v>
      </c>
      <c r="O452">
        <v>8.8000000000000007</v>
      </c>
      <c r="P452">
        <v>60438751</v>
      </c>
      <c r="R452" t="str">
        <f>IF(ROWS($Q$10:Q452)&lt;=$Q$9,INDEX($P$2:$P$501,_xlfn.AGGREGATE(15,3,($E$2:$E$501=$R$9)/($E$2:$E$501=$R$9)*(ROW($E$2:$E$501)-ROW($E$1)),ROWS($Q$10:Q452))),"")</f>
        <v/>
      </c>
      <c r="W452" t="str">
        <f t="shared" si="14"/>
        <v>Medium Budget</v>
      </c>
      <c r="X452" t="str">
        <f t="shared" si="15"/>
        <v>Average</v>
      </c>
    </row>
    <row r="453" spans="1:24" x14ac:dyDescent="0.25">
      <c r="A453" t="s">
        <v>1429</v>
      </c>
      <c r="B453">
        <v>2017</v>
      </c>
      <c r="C453" t="s">
        <v>55</v>
      </c>
      <c r="D453" t="s">
        <v>22</v>
      </c>
      <c r="E453" t="s">
        <v>15</v>
      </c>
      <c r="F453" s="4" t="s">
        <v>46</v>
      </c>
      <c r="G453">
        <v>30</v>
      </c>
      <c r="H453">
        <v>766000</v>
      </c>
      <c r="J453" t="s">
        <v>1353</v>
      </c>
      <c r="K453" t="s">
        <v>256</v>
      </c>
      <c r="L453">
        <v>57</v>
      </c>
      <c r="M453">
        <v>954</v>
      </c>
      <c r="O453">
        <v>5.9</v>
      </c>
      <c r="P453">
        <v>60438751</v>
      </c>
      <c r="R453" t="str">
        <f>IF(ROWS($Q$10:Q453)&lt;=$Q$9,INDEX($P$2:$P$501,_xlfn.AGGREGATE(15,3,($E$2:$E$501=$R$9)/($E$2:$E$501=$R$9)*(ROW($E$2:$E$501)-ROW($E$1)),ROWS($Q$10:Q453))),"")</f>
        <v/>
      </c>
      <c r="W453" t="str">
        <f t="shared" si="14"/>
        <v>Medium Budget</v>
      </c>
      <c r="X453" t="str">
        <f t="shared" si="15"/>
        <v>Average</v>
      </c>
    </row>
    <row r="454" spans="1:24" x14ac:dyDescent="0.25">
      <c r="A454" t="s">
        <v>1431</v>
      </c>
      <c r="B454">
        <v>2017</v>
      </c>
      <c r="C454" t="s">
        <v>55</v>
      </c>
      <c r="D454" t="s">
        <v>22</v>
      </c>
      <c r="E454" t="s">
        <v>15</v>
      </c>
      <c r="F454" t="s">
        <v>658</v>
      </c>
      <c r="G454">
        <v>30</v>
      </c>
      <c r="H454">
        <v>897000</v>
      </c>
      <c r="J454" t="s">
        <v>625</v>
      </c>
      <c r="K454" t="s">
        <v>205</v>
      </c>
      <c r="L454">
        <v>0</v>
      </c>
      <c r="M454">
        <v>15114</v>
      </c>
      <c r="N454">
        <v>4</v>
      </c>
      <c r="O454">
        <v>7.4</v>
      </c>
      <c r="P454">
        <v>60438751</v>
      </c>
      <c r="R454" t="str">
        <f>IF(ROWS($Q$10:Q454)&lt;=$Q$9,INDEX($P$2:$P$501,_xlfn.AGGREGATE(15,3,($E$2:$E$501=$R$9)/($E$2:$E$501=$R$9)*(ROW($E$2:$E$501)-ROW($E$1)),ROWS($Q$10:Q454))),"")</f>
        <v/>
      </c>
      <c r="W454" t="str">
        <f t="shared" si="14"/>
        <v>Medium Budget</v>
      </c>
      <c r="X454" t="str">
        <f t="shared" si="15"/>
        <v>Average</v>
      </c>
    </row>
    <row r="455" spans="1:24" x14ac:dyDescent="0.25">
      <c r="A455" t="s">
        <v>1432</v>
      </c>
      <c r="B455">
        <v>2017</v>
      </c>
      <c r="C455" t="s">
        <v>225</v>
      </c>
      <c r="D455" t="s">
        <v>22</v>
      </c>
      <c r="E455" t="s">
        <v>15</v>
      </c>
      <c r="F455" s="4" t="s">
        <v>60</v>
      </c>
      <c r="G455">
        <v>45</v>
      </c>
      <c r="H455">
        <v>8797600</v>
      </c>
      <c r="J455" t="s">
        <v>1356</v>
      </c>
      <c r="K455" t="s">
        <v>132</v>
      </c>
      <c r="L455">
        <v>0</v>
      </c>
      <c r="M455">
        <v>29450</v>
      </c>
      <c r="N455">
        <v>12</v>
      </c>
      <c r="O455">
        <v>8.3000000000000007</v>
      </c>
      <c r="P455">
        <v>60438751</v>
      </c>
      <c r="R455" t="str">
        <f>IF(ROWS($Q$10:Q455)&lt;=$Q$9,INDEX($P$2:$P$501,_xlfn.AGGREGATE(15,3,($E$2:$E$501=$R$9)/($E$2:$E$501=$R$9)*(ROW($E$2:$E$501)-ROW($E$1)),ROWS($Q$10:Q455))),"")</f>
        <v/>
      </c>
      <c r="W455" t="str">
        <f t="shared" si="14"/>
        <v>High Budget</v>
      </c>
      <c r="X455" t="str">
        <f t="shared" si="15"/>
        <v>Average</v>
      </c>
    </row>
    <row r="456" spans="1:24" x14ac:dyDescent="0.25">
      <c r="A456" t="s">
        <v>1433</v>
      </c>
      <c r="B456">
        <v>2017</v>
      </c>
      <c r="C456" t="s">
        <v>92</v>
      </c>
      <c r="D456" t="s">
        <v>22</v>
      </c>
      <c r="E456" t="s">
        <v>206</v>
      </c>
      <c r="F456" t="s">
        <v>1385</v>
      </c>
      <c r="G456">
        <v>45</v>
      </c>
      <c r="H456">
        <v>34000000</v>
      </c>
      <c r="J456" t="s">
        <v>273</v>
      </c>
      <c r="K456" t="s">
        <v>1416</v>
      </c>
      <c r="L456">
        <v>16000</v>
      </c>
      <c r="M456">
        <v>19164</v>
      </c>
      <c r="N456">
        <v>20</v>
      </c>
      <c r="O456">
        <v>8.1</v>
      </c>
      <c r="P456">
        <v>60438751</v>
      </c>
      <c r="R456" t="str">
        <f>IF(ROWS($Q$10:Q456)&lt;=$Q$9,INDEX($P$2:$P$501,_xlfn.AGGREGATE(15,3,($E$2:$E$501=$R$9)/($E$2:$E$501=$R$9)*(ROW($E$2:$E$501)-ROW($E$1)),ROWS($Q$10:Q456))),"")</f>
        <v/>
      </c>
      <c r="W456" t="str">
        <f t="shared" si="14"/>
        <v>High Budget</v>
      </c>
      <c r="X456" t="str">
        <f t="shared" si="15"/>
        <v>Good</v>
      </c>
    </row>
    <row r="457" spans="1:24" x14ac:dyDescent="0.25">
      <c r="A457" t="s">
        <v>1435</v>
      </c>
      <c r="B457">
        <v>2018</v>
      </c>
      <c r="C457" t="s">
        <v>1418</v>
      </c>
      <c r="D457" t="s">
        <v>22</v>
      </c>
      <c r="E457" t="s">
        <v>15</v>
      </c>
      <c r="F457" t="s">
        <v>666</v>
      </c>
      <c r="G457">
        <v>42</v>
      </c>
      <c r="H457">
        <v>987000</v>
      </c>
      <c r="J457" t="s">
        <v>246</v>
      </c>
      <c r="K457" t="s">
        <v>330</v>
      </c>
      <c r="L457">
        <v>11000</v>
      </c>
      <c r="M457">
        <v>38177</v>
      </c>
      <c r="N457">
        <v>7</v>
      </c>
      <c r="O457">
        <v>7.9</v>
      </c>
      <c r="P457">
        <v>60438751</v>
      </c>
      <c r="R457" t="str">
        <f>IF(ROWS($Q$10:Q457)&lt;=$Q$9,INDEX($P$2:$P$501,_xlfn.AGGREGATE(15,3,($E$2:$E$501=$R$9)/($E$2:$E$501=$R$9)*(ROW($E$2:$E$501)-ROW($E$1)),ROWS($Q$10:Q457))),"")</f>
        <v/>
      </c>
      <c r="W457" t="str">
        <f t="shared" si="14"/>
        <v>Medium Budget</v>
      </c>
      <c r="X457" t="str">
        <f t="shared" si="15"/>
        <v>Average</v>
      </c>
    </row>
    <row r="458" spans="1:24" x14ac:dyDescent="0.25">
      <c r="A458" t="s">
        <v>1436</v>
      </c>
      <c r="B458">
        <v>2018</v>
      </c>
      <c r="C458" t="s">
        <v>55</v>
      </c>
      <c r="D458" t="s">
        <v>22</v>
      </c>
      <c r="E458" t="s">
        <v>43</v>
      </c>
      <c r="F458" s="4" t="s">
        <v>46</v>
      </c>
      <c r="G458">
        <v>24</v>
      </c>
      <c r="H458">
        <v>887000</v>
      </c>
      <c r="J458" t="s">
        <v>294</v>
      </c>
      <c r="K458" t="s">
        <v>1420</v>
      </c>
      <c r="L458">
        <v>0</v>
      </c>
      <c r="M458">
        <v>2651</v>
      </c>
      <c r="N458">
        <v>3</v>
      </c>
      <c r="O458">
        <v>7.9</v>
      </c>
      <c r="P458">
        <v>60438751</v>
      </c>
      <c r="R458" t="str">
        <f>IF(ROWS($Q$10:Q458)&lt;=$Q$9,INDEX($P$2:$P$501,_xlfn.AGGREGATE(15,3,($E$2:$E$501=$R$9)/($E$2:$E$501=$R$9)*(ROW($E$2:$E$501)-ROW($E$1)),ROWS($Q$10:Q458))),"")</f>
        <v/>
      </c>
      <c r="W458" t="str">
        <f t="shared" si="14"/>
        <v>Medium Budget</v>
      </c>
      <c r="X458" t="str">
        <f t="shared" si="15"/>
        <v>Average</v>
      </c>
    </row>
    <row r="459" spans="1:24" x14ac:dyDescent="0.25">
      <c r="A459" t="s">
        <v>1437</v>
      </c>
      <c r="B459">
        <v>2018</v>
      </c>
      <c r="C459" t="s">
        <v>198</v>
      </c>
      <c r="D459" t="s">
        <v>22</v>
      </c>
      <c r="E459" t="s">
        <v>43</v>
      </c>
      <c r="F459" t="s">
        <v>1385</v>
      </c>
      <c r="G459">
        <v>60</v>
      </c>
      <c r="H459">
        <v>9778000</v>
      </c>
      <c r="J459" t="s">
        <v>1353</v>
      </c>
      <c r="K459" t="s">
        <v>1015</v>
      </c>
      <c r="L459">
        <v>20000</v>
      </c>
      <c r="M459">
        <v>70568</v>
      </c>
      <c r="N459">
        <v>51</v>
      </c>
      <c r="O459">
        <v>8.6</v>
      </c>
      <c r="P459">
        <v>60438751</v>
      </c>
      <c r="R459" t="str">
        <f>IF(ROWS($Q$10:Q459)&lt;=$Q$9,INDEX($P$2:$P$501,_xlfn.AGGREGATE(15,3,($E$2:$E$501=$R$9)/($E$2:$E$501=$R$9)*(ROW($E$2:$E$501)-ROW($E$1)),ROWS($Q$10:Q459))),"")</f>
        <v/>
      </c>
      <c r="W459" t="str">
        <f t="shared" si="14"/>
        <v>High Budget</v>
      </c>
      <c r="X459" t="str">
        <f t="shared" si="15"/>
        <v>Good</v>
      </c>
    </row>
    <row r="460" spans="1:24" x14ac:dyDescent="0.25">
      <c r="A460" t="s">
        <v>1438</v>
      </c>
      <c r="B460">
        <v>2018</v>
      </c>
      <c r="C460" t="s">
        <v>74</v>
      </c>
      <c r="D460" t="s">
        <v>22</v>
      </c>
      <c r="E460" t="s">
        <v>15</v>
      </c>
      <c r="F460" t="s">
        <v>658</v>
      </c>
      <c r="G460">
        <v>25</v>
      </c>
      <c r="H460">
        <v>987000</v>
      </c>
      <c r="J460" t="s">
        <v>625</v>
      </c>
      <c r="K460" t="s">
        <v>427</v>
      </c>
      <c r="L460">
        <v>0</v>
      </c>
      <c r="M460">
        <v>36265</v>
      </c>
      <c r="N460">
        <v>55</v>
      </c>
      <c r="O460">
        <v>8.4</v>
      </c>
      <c r="P460">
        <v>60438751</v>
      </c>
      <c r="R460" t="str">
        <f>IF(ROWS($Q$10:Q460)&lt;=$Q$9,INDEX($P$2:$P$501,_xlfn.AGGREGATE(15,3,($E$2:$E$501=$R$9)/($E$2:$E$501=$R$9)*(ROW($E$2:$E$501)-ROW($E$1)),ROWS($Q$10:Q460))),"")</f>
        <v/>
      </c>
      <c r="W460" t="str">
        <f t="shared" si="14"/>
        <v>Medium Budget</v>
      </c>
      <c r="X460" t="str">
        <f t="shared" si="15"/>
        <v>Average</v>
      </c>
    </row>
    <row r="461" spans="1:24" x14ac:dyDescent="0.25">
      <c r="A461" t="s">
        <v>1440</v>
      </c>
      <c r="B461">
        <v>2018</v>
      </c>
      <c r="C461" t="s">
        <v>114</v>
      </c>
      <c r="D461" t="s">
        <v>22</v>
      </c>
      <c r="E461" t="s">
        <v>15</v>
      </c>
      <c r="F461" t="s">
        <v>59</v>
      </c>
      <c r="G461">
        <v>30</v>
      </c>
      <c r="H461">
        <v>980700</v>
      </c>
      <c r="J461" t="s">
        <v>1356</v>
      </c>
      <c r="K461" t="s">
        <v>1210</v>
      </c>
      <c r="L461">
        <v>455</v>
      </c>
      <c r="M461">
        <v>1558</v>
      </c>
      <c r="N461">
        <v>4</v>
      </c>
      <c r="O461">
        <v>7.5</v>
      </c>
      <c r="P461">
        <v>60438751</v>
      </c>
      <c r="R461" t="str">
        <f>IF(ROWS($Q$10:Q461)&lt;=$Q$9,INDEX($P$2:$P$501,_xlfn.AGGREGATE(15,3,($E$2:$E$501=$R$9)/($E$2:$E$501=$R$9)*(ROW($E$2:$E$501)-ROW($E$1)),ROWS($Q$10:Q461))),"")</f>
        <v/>
      </c>
      <c r="W461" t="str">
        <f t="shared" si="14"/>
        <v>Medium Budget</v>
      </c>
      <c r="X461" t="str">
        <f t="shared" si="15"/>
        <v>Average</v>
      </c>
    </row>
    <row r="462" spans="1:24" x14ac:dyDescent="0.25">
      <c r="A462" t="s">
        <v>1440</v>
      </c>
      <c r="B462">
        <v>2018</v>
      </c>
      <c r="C462" t="s">
        <v>55</v>
      </c>
      <c r="D462" t="s">
        <v>22</v>
      </c>
      <c r="E462" t="s">
        <v>15</v>
      </c>
      <c r="F462" s="4" t="s">
        <v>46</v>
      </c>
      <c r="G462">
        <v>30</v>
      </c>
      <c r="H462">
        <v>987000</v>
      </c>
      <c r="J462" t="s">
        <v>273</v>
      </c>
      <c r="K462" t="s">
        <v>590</v>
      </c>
      <c r="L462">
        <v>211</v>
      </c>
      <c r="M462">
        <v>1922</v>
      </c>
      <c r="N462">
        <v>3</v>
      </c>
      <c r="O462">
        <v>3.5</v>
      </c>
      <c r="P462">
        <v>60438751</v>
      </c>
      <c r="R462" t="str">
        <f>IF(ROWS($Q$10:Q462)&lt;=$Q$9,INDEX($P$2:$P$501,_xlfn.AGGREGATE(15,3,($E$2:$E$501=$R$9)/($E$2:$E$501=$R$9)*(ROW($E$2:$E$501)-ROW($E$1)),ROWS($Q$10:Q462))),"")</f>
        <v/>
      </c>
      <c r="W462" t="str">
        <f t="shared" si="14"/>
        <v>Medium Budget</v>
      </c>
      <c r="X462" t="str">
        <f t="shared" si="15"/>
        <v>Average</v>
      </c>
    </row>
    <row r="463" spans="1:24" x14ac:dyDescent="0.25">
      <c r="A463" t="s">
        <v>1441</v>
      </c>
      <c r="B463">
        <v>2018</v>
      </c>
      <c r="C463" t="s">
        <v>62</v>
      </c>
      <c r="D463" t="s">
        <v>22</v>
      </c>
      <c r="E463" t="s">
        <v>15</v>
      </c>
      <c r="F463" t="s">
        <v>666</v>
      </c>
      <c r="G463">
        <v>60</v>
      </c>
      <c r="H463">
        <v>1500000</v>
      </c>
      <c r="J463" t="s">
        <v>246</v>
      </c>
      <c r="K463" t="s">
        <v>208</v>
      </c>
      <c r="L463">
        <v>0</v>
      </c>
      <c r="M463">
        <v>16769</v>
      </c>
      <c r="N463">
        <v>21</v>
      </c>
      <c r="O463">
        <v>7.5</v>
      </c>
      <c r="P463">
        <v>60438751</v>
      </c>
      <c r="R463" t="str">
        <f>IF(ROWS($Q$10:Q463)&lt;=$Q$9,INDEX($P$2:$P$501,_xlfn.AGGREGATE(15,3,($E$2:$E$501=$R$9)/($E$2:$E$501=$R$9)*(ROW($E$2:$E$501)-ROW($E$1)),ROWS($Q$10:Q463))),"")</f>
        <v/>
      </c>
      <c r="W463" t="str">
        <f t="shared" si="14"/>
        <v>High Budget</v>
      </c>
      <c r="X463" t="str">
        <f t="shared" si="15"/>
        <v>Average</v>
      </c>
    </row>
    <row r="464" spans="1:24" x14ac:dyDescent="0.25">
      <c r="A464" t="s">
        <v>1443</v>
      </c>
      <c r="B464">
        <v>2018</v>
      </c>
      <c r="C464" t="s">
        <v>80</v>
      </c>
      <c r="D464" t="s">
        <v>22</v>
      </c>
      <c r="E464" t="s">
        <v>15</v>
      </c>
      <c r="F464" s="4" t="s">
        <v>46</v>
      </c>
      <c r="G464">
        <v>60</v>
      </c>
      <c r="H464">
        <v>755888</v>
      </c>
      <c r="J464" t="s">
        <v>294</v>
      </c>
      <c r="K464" t="s">
        <v>237</v>
      </c>
      <c r="L464">
        <v>0</v>
      </c>
      <c r="M464">
        <v>42402</v>
      </c>
      <c r="N464">
        <v>27</v>
      </c>
      <c r="O464">
        <v>7.7</v>
      </c>
      <c r="P464">
        <v>60438751</v>
      </c>
      <c r="R464" t="str">
        <f>IF(ROWS($Q$10:Q464)&lt;=$Q$9,INDEX($P$2:$P$501,_xlfn.AGGREGATE(15,3,($E$2:$E$501=$R$9)/($E$2:$E$501=$R$9)*(ROW($E$2:$E$501)-ROW($E$1)),ROWS($Q$10:Q464))),"")</f>
        <v/>
      </c>
      <c r="W464" t="str">
        <f t="shared" si="14"/>
        <v>Medium Budget</v>
      </c>
      <c r="X464" t="str">
        <f t="shared" si="15"/>
        <v>Average</v>
      </c>
    </row>
    <row r="465" spans="1:24" x14ac:dyDescent="0.25">
      <c r="A465" t="s">
        <v>1444</v>
      </c>
      <c r="B465">
        <v>2018</v>
      </c>
      <c r="C465" t="s">
        <v>69</v>
      </c>
      <c r="D465" t="s">
        <v>22</v>
      </c>
      <c r="E465" t="s">
        <v>15</v>
      </c>
      <c r="F465" s="4" t="s">
        <v>46</v>
      </c>
      <c r="G465">
        <v>64</v>
      </c>
      <c r="H465">
        <v>78695000</v>
      </c>
      <c r="J465" t="s">
        <v>1353</v>
      </c>
      <c r="K465" t="s">
        <v>543</v>
      </c>
      <c r="L465">
        <v>31000</v>
      </c>
      <c r="M465">
        <v>50391</v>
      </c>
      <c r="N465">
        <v>30</v>
      </c>
      <c r="O465">
        <v>8.5</v>
      </c>
      <c r="P465">
        <v>60438751</v>
      </c>
      <c r="R465" t="str">
        <f>IF(ROWS($Q$10:Q465)&lt;=$Q$9,INDEX($P$2:$P$501,_xlfn.AGGREGATE(15,3,($E$2:$E$501=$R$9)/($E$2:$E$501=$R$9)*(ROW($E$2:$E$501)-ROW($E$1)),ROWS($Q$10:Q465))),"")</f>
        <v/>
      </c>
      <c r="W465" t="str">
        <f t="shared" si="14"/>
        <v>High Budget</v>
      </c>
      <c r="X465" t="str">
        <f t="shared" si="15"/>
        <v>Good</v>
      </c>
    </row>
    <row r="466" spans="1:24" x14ac:dyDescent="0.25">
      <c r="A466" t="s">
        <v>1445</v>
      </c>
      <c r="B466">
        <v>2018</v>
      </c>
      <c r="C466" t="s">
        <v>198</v>
      </c>
      <c r="D466" t="s">
        <v>22</v>
      </c>
      <c r="E466" t="s">
        <v>15</v>
      </c>
      <c r="F466" t="s">
        <v>666</v>
      </c>
      <c r="G466">
        <v>42</v>
      </c>
      <c r="H466">
        <v>89687000</v>
      </c>
      <c r="J466" t="s">
        <v>625</v>
      </c>
      <c r="K466" t="s">
        <v>252</v>
      </c>
      <c r="L466">
        <v>0</v>
      </c>
      <c r="M466">
        <v>15612</v>
      </c>
      <c r="N466">
        <v>26</v>
      </c>
      <c r="O466">
        <v>7.5</v>
      </c>
      <c r="P466">
        <v>60438751</v>
      </c>
      <c r="R466" t="str">
        <f>IF(ROWS($Q$10:Q466)&lt;=$Q$9,INDEX($P$2:$P$501,_xlfn.AGGREGATE(15,3,($E$2:$E$501=$R$9)/($E$2:$E$501=$R$9)*(ROW($E$2:$E$501)-ROW($E$1)),ROWS($Q$10:Q466))),"")</f>
        <v/>
      </c>
      <c r="W466" t="str">
        <f t="shared" si="14"/>
        <v>High Budget</v>
      </c>
      <c r="X466" t="str">
        <f t="shared" si="15"/>
        <v>Average</v>
      </c>
    </row>
    <row r="467" spans="1:24" x14ac:dyDescent="0.25">
      <c r="A467" t="s">
        <v>1447</v>
      </c>
      <c r="B467">
        <v>2018</v>
      </c>
      <c r="C467" t="s">
        <v>1430</v>
      </c>
      <c r="D467" t="s">
        <v>22</v>
      </c>
      <c r="E467" t="s">
        <v>20</v>
      </c>
      <c r="F467" t="s">
        <v>1385</v>
      </c>
      <c r="G467">
        <v>60</v>
      </c>
      <c r="H467">
        <v>89797800</v>
      </c>
      <c r="J467" t="s">
        <v>1356</v>
      </c>
      <c r="K467" t="s">
        <v>561</v>
      </c>
      <c r="L467">
        <v>18000</v>
      </c>
      <c r="M467">
        <v>22848</v>
      </c>
      <c r="N467">
        <v>18</v>
      </c>
      <c r="O467">
        <v>8.3000000000000007</v>
      </c>
      <c r="P467">
        <v>60438751</v>
      </c>
      <c r="R467" t="str">
        <f>IF(ROWS($Q$10:Q467)&lt;=$Q$9,INDEX($P$2:$P$501,_xlfn.AGGREGATE(15,3,($E$2:$E$501=$R$9)/($E$2:$E$501=$R$9)*(ROW($E$2:$E$501)-ROW($E$1)),ROWS($Q$10:Q467))),"")</f>
        <v/>
      </c>
      <c r="W467" t="str">
        <f t="shared" si="14"/>
        <v>High Budget</v>
      </c>
      <c r="X467" t="str">
        <f t="shared" si="15"/>
        <v>Good</v>
      </c>
    </row>
    <row r="468" spans="1:24" x14ac:dyDescent="0.25">
      <c r="A468" t="s">
        <v>1449</v>
      </c>
      <c r="B468">
        <v>2018</v>
      </c>
      <c r="C468" t="s">
        <v>98</v>
      </c>
      <c r="D468" t="s">
        <v>22</v>
      </c>
      <c r="E468" t="s">
        <v>15</v>
      </c>
      <c r="F468" t="s">
        <v>658</v>
      </c>
      <c r="G468">
        <v>44</v>
      </c>
      <c r="H468">
        <v>897000</v>
      </c>
      <c r="J468" t="s">
        <v>273</v>
      </c>
      <c r="K468" t="s">
        <v>196</v>
      </c>
      <c r="L468">
        <v>0</v>
      </c>
      <c r="M468">
        <v>67315</v>
      </c>
      <c r="N468">
        <v>38</v>
      </c>
      <c r="O468">
        <v>8.4</v>
      </c>
      <c r="P468">
        <v>60438751</v>
      </c>
      <c r="R468" t="str">
        <f>IF(ROWS($Q$10:Q468)&lt;=$Q$9,INDEX($P$2:$P$501,_xlfn.AGGREGATE(15,3,($E$2:$E$501=$R$9)/($E$2:$E$501=$R$9)*(ROW($E$2:$E$501)-ROW($E$1)),ROWS($Q$10:Q468))),"")</f>
        <v/>
      </c>
      <c r="W468" t="str">
        <f t="shared" si="14"/>
        <v>Medium Budget</v>
      </c>
      <c r="X468" t="str">
        <f t="shared" si="15"/>
        <v>Average</v>
      </c>
    </row>
    <row r="469" spans="1:24" x14ac:dyDescent="0.25">
      <c r="A469" t="s">
        <v>1451</v>
      </c>
      <c r="B469">
        <v>2018</v>
      </c>
      <c r="C469" t="s">
        <v>327</v>
      </c>
      <c r="D469" t="s">
        <v>22</v>
      </c>
      <c r="E469" t="s">
        <v>15</v>
      </c>
      <c r="F469" t="s">
        <v>666</v>
      </c>
      <c r="G469">
        <v>43</v>
      </c>
      <c r="H469">
        <v>9797000</v>
      </c>
      <c r="J469" t="s">
        <v>246</v>
      </c>
      <c r="K469" t="s">
        <v>358</v>
      </c>
      <c r="L469">
        <v>17000</v>
      </c>
      <c r="M469">
        <v>72017</v>
      </c>
      <c r="N469">
        <v>23</v>
      </c>
      <c r="O469">
        <v>6.7</v>
      </c>
      <c r="P469">
        <v>60438751</v>
      </c>
      <c r="R469" t="str">
        <f>IF(ROWS($Q$10:Q469)&lt;=$Q$9,INDEX($P$2:$P$501,_xlfn.AGGREGATE(15,3,($E$2:$E$501=$R$9)/($E$2:$E$501=$R$9)*(ROW($E$2:$E$501)-ROW($E$1)),ROWS($Q$10:Q469))),"")</f>
        <v/>
      </c>
      <c r="W469" t="str">
        <f t="shared" si="14"/>
        <v>High Budget</v>
      </c>
      <c r="X469" t="str">
        <f t="shared" si="15"/>
        <v>Good</v>
      </c>
    </row>
    <row r="470" spans="1:24" x14ac:dyDescent="0.25">
      <c r="A470" t="s">
        <v>1452</v>
      </c>
      <c r="B470">
        <v>2018</v>
      </c>
      <c r="C470" t="s">
        <v>547</v>
      </c>
      <c r="D470" t="s">
        <v>22</v>
      </c>
      <c r="E470" t="s">
        <v>15</v>
      </c>
      <c r="F470" t="s">
        <v>1385</v>
      </c>
      <c r="G470">
        <v>11</v>
      </c>
      <c r="H470">
        <v>9798000</v>
      </c>
      <c r="J470" t="s">
        <v>294</v>
      </c>
      <c r="K470" t="s">
        <v>1434</v>
      </c>
      <c r="L470">
        <v>1000</v>
      </c>
      <c r="M470">
        <v>32923</v>
      </c>
      <c r="N470">
        <v>38</v>
      </c>
      <c r="O470">
        <v>7.8</v>
      </c>
      <c r="P470">
        <v>60438751</v>
      </c>
      <c r="R470" t="str">
        <f>IF(ROWS($Q$10:Q470)&lt;=$Q$9,INDEX($P$2:$P$501,_xlfn.AGGREGATE(15,3,($E$2:$E$501=$R$9)/($E$2:$E$501=$R$9)*(ROW($E$2:$E$501)-ROW($E$1)),ROWS($Q$10:Q470))),"")</f>
        <v/>
      </c>
      <c r="W470" t="str">
        <f t="shared" si="14"/>
        <v>High Budget</v>
      </c>
      <c r="X470" t="str">
        <f t="shared" si="15"/>
        <v>Average</v>
      </c>
    </row>
    <row r="471" spans="1:24" x14ac:dyDescent="0.25">
      <c r="A471" t="s">
        <v>1454</v>
      </c>
      <c r="B471">
        <v>2018</v>
      </c>
      <c r="C471" t="s">
        <v>80</v>
      </c>
      <c r="D471" t="s">
        <v>22</v>
      </c>
      <c r="E471" t="s">
        <v>15</v>
      </c>
      <c r="F471" s="4" t="s">
        <v>60</v>
      </c>
      <c r="G471">
        <v>50</v>
      </c>
      <c r="H471">
        <v>97870000</v>
      </c>
      <c r="J471" t="s">
        <v>1353</v>
      </c>
      <c r="K471" t="s">
        <v>233</v>
      </c>
      <c r="L471">
        <v>532</v>
      </c>
      <c r="M471">
        <v>1781</v>
      </c>
      <c r="N471">
        <v>6</v>
      </c>
      <c r="O471">
        <v>6.8</v>
      </c>
      <c r="P471">
        <v>60438751</v>
      </c>
      <c r="R471" t="str">
        <f>IF(ROWS($Q$10:Q471)&lt;=$Q$9,INDEX($P$2:$P$501,_xlfn.AGGREGATE(15,3,($E$2:$E$501=$R$9)/($E$2:$E$501=$R$9)*(ROW($E$2:$E$501)-ROW($E$1)),ROWS($Q$10:Q471))),"")</f>
        <v/>
      </c>
      <c r="W471" t="str">
        <f t="shared" si="14"/>
        <v>High Budget</v>
      </c>
      <c r="X471" t="str">
        <f t="shared" si="15"/>
        <v>Average</v>
      </c>
    </row>
    <row r="472" spans="1:24" x14ac:dyDescent="0.25">
      <c r="A472" t="s">
        <v>1456</v>
      </c>
      <c r="B472">
        <v>2018</v>
      </c>
      <c r="C472" t="s">
        <v>25</v>
      </c>
      <c r="D472" t="s">
        <v>22</v>
      </c>
      <c r="E472" t="s">
        <v>15</v>
      </c>
      <c r="F472" t="s">
        <v>658</v>
      </c>
      <c r="G472">
        <v>22</v>
      </c>
      <c r="H472">
        <v>90989800</v>
      </c>
      <c r="J472" t="s">
        <v>625</v>
      </c>
      <c r="K472" t="s">
        <v>439</v>
      </c>
      <c r="L472">
        <v>0</v>
      </c>
      <c r="M472">
        <v>26404</v>
      </c>
      <c r="N472">
        <v>8</v>
      </c>
      <c r="O472">
        <v>7.3</v>
      </c>
      <c r="P472">
        <v>60438751</v>
      </c>
      <c r="R472" t="str">
        <f>IF(ROWS($Q$10:Q472)&lt;=$Q$9,INDEX($P$2:$P$501,_xlfn.AGGREGATE(15,3,($E$2:$E$501=$R$9)/($E$2:$E$501=$R$9)*(ROW($E$2:$E$501)-ROW($E$1)),ROWS($Q$10:Q472))),"")</f>
        <v/>
      </c>
      <c r="W472" t="str">
        <f t="shared" si="14"/>
        <v>High Budget</v>
      </c>
      <c r="X472" t="str">
        <f t="shared" si="15"/>
        <v>Average</v>
      </c>
    </row>
    <row r="473" spans="1:24" x14ac:dyDescent="0.25">
      <c r="A473" t="s">
        <v>1457</v>
      </c>
      <c r="B473">
        <v>2018</v>
      </c>
      <c r="C473" t="s">
        <v>151</v>
      </c>
      <c r="D473" t="s">
        <v>22</v>
      </c>
      <c r="E473" t="s">
        <v>15</v>
      </c>
      <c r="F473" t="s">
        <v>666</v>
      </c>
      <c r="G473">
        <v>43</v>
      </c>
      <c r="H473">
        <v>9089000</v>
      </c>
      <c r="J473" t="s">
        <v>1356</v>
      </c>
      <c r="K473" t="s">
        <v>533</v>
      </c>
      <c r="L473">
        <v>0</v>
      </c>
      <c r="M473">
        <v>2185</v>
      </c>
      <c r="N473">
        <v>5</v>
      </c>
      <c r="O473">
        <v>5.8</v>
      </c>
      <c r="P473">
        <v>60438751</v>
      </c>
      <c r="R473" t="str">
        <f>IF(ROWS($Q$10:Q473)&lt;=$Q$9,INDEX($P$2:$P$501,_xlfn.AGGREGATE(15,3,($E$2:$E$501=$R$9)/($E$2:$E$501=$R$9)*(ROW($E$2:$E$501)-ROW($E$1)),ROWS($Q$10:Q473))),"")</f>
        <v/>
      </c>
      <c r="W473" t="str">
        <f t="shared" si="14"/>
        <v>High Budget</v>
      </c>
      <c r="X473" t="str">
        <f t="shared" si="15"/>
        <v>Average</v>
      </c>
    </row>
    <row r="474" spans="1:24" x14ac:dyDescent="0.25">
      <c r="A474" t="s">
        <v>1458</v>
      </c>
      <c r="B474">
        <v>2018</v>
      </c>
      <c r="C474" t="s">
        <v>234</v>
      </c>
      <c r="D474" t="s">
        <v>22</v>
      </c>
      <c r="E474" t="s">
        <v>15</v>
      </c>
      <c r="F474" t="s">
        <v>59</v>
      </c>
      <c r="G474">
        <v>22</v>
      </c>
      <c r="H474">
        <v>3000000</v>
      </c>
      <c r="J474" t="s">
        <v>273</v>
      </c>
      <c r="K474" t="s">
        <v>1439</v>
      </c>
      <c r="L474">
        <v>990</v>
      </c>
      <c r="M474">
        <v>24420</v>
      </c>
      <c r="N474">
        <v>20</v>
      </c>
      <c r="O474">
        <v>6.6</v>
      </c>
      <c r="P474">
        <v>60438751</v>
      </c>
      <c r="R474" t="str">
        <f>IF(ROWS($Q$10:Q474)&lt;=$Q$9,INDEX($P$2:$P$501,_xlfn.AGGREGATE(15,3,($E$2:$E$501=$R$9)/($E$2:$E$501=$R$9)*(ROW($E$2:$E$501)-ROW($E$1)),ROWS($Q$10:Q474))),"")</f>
        <v/>
      </c>
      <c r="W474" t="str">
        <f t="shared" si="14"/>
        <v>High Budget</v>
      </c>
      <c r="X474" t="str">
        <f t="shared" si="15"/>
        <v>Average</v>
      </c>
    </row>
    <row r="475" spans="1:24" x14ac:dyDescent="0.25">
      <c r="A475" t="s">
        <v>1460</v>
      </c>
      <c r="B475">
        <v>2018</v>
      </c>
      <c r="C475" t="s">
        <v>40</v>
      </c>
      <c r="D475" t="s">
        <v>22</v>
      </c>
      <c r="E475" t="s">
        <v>15</v>
      </c>
      <c r="F475" t="s">
        <v>1385</v>
      </c>
      <c r="G475">
        <v>60</v>
      </c>
      <c r="H475">
        <v>9887000</v>
      </c>
      <c r="J475" t="s">
        <v>246</v>
      </c>
      <c r="K475" t="s">
        <v>240</v>
      </c>
      <c r="L475">
        <v>634</v>
      </c>
      <c r="M475">
        <v>3852</v>
      </c>
      <c r="N475">
        <v>9</v>
      </c>
      <c r="O475">
        <v>7.5</v>
      </c>
      <c r="P475">
        <v>60438751</v>
      </c>
      <c r="R475" t="str">
        <f>IF(ROWS($Q$10:Q475)&lt;=$Q$9,INDEX($P$2:$P$501,_xlfn.AGGREGATE(15,3,($E$2:$E$501=$R$9)/($E$2:$E$501=$R$9)*(ROW($E$2:$E$501)-ROW($E$1)),ROWS($Q$10:Q475))),"")</f>
        <v/>
      </c>
      <c r="W475" t="str">
        <f t="shared" si="14"/>
        <v>High Budget</v>
      </c>
      <c r="X475" t="str">
        <f t="shared" si="15"/>
        <v>Average</v>
      </c>
    </row>
    <row r="476" spans="1:24" x14ac:dyDescent="0.25">
      <c r="A476" t="s">
        <v>1463</v>
      </c>
      <c r="B476">
        <v>2018</v>
      </c>
      <c r="C476" t="s">
        <v>40</v>
      </c>
      <c r="D476" t="s">
        <v>22</v>
      </c>
      <c r="E476" t="s">
        <v>15</v>
      </c>
      <c r="F476" t="s">
        <v>1385</v>
      </c>
      <c r="G476">
        <v>60</v>
      </c>
      <c r="H476">
        <v>9887000</v>
      </c>
      <c r="J476" t="s">
        <v>294</v>
      </c>
      <c r="K476" t="s">
        <v>240</v>
      </c>
      <c r="L476">
        <v>634</v>
      </c>
      <c r="M476">
        <v>3852</v>
      </c>
      <c r="N476">
        <v>9</v>
      </c>
      <c r="O476">
        <v>7.5</v>
      </c>
      <c r="P476">
        <v>60438751</v>
      </c>
      <c r="R476" t="str">
        <f>IF(ROWS($Q$10:Q476)&lt;=$Q$9,INDEX($P$2:$P$501,_xlfn.AGGREGATE(15,3,($E$2:$E$501=$R$9)/($E$2:$E$501=$R$9)*(ROW($E$2:$E$501)-ROW($E$1)),ROWS($Q$10:Q476))),"")</f>
        <v/>
      </c>
      <c r="W476" t="str">
        <f t="shared" si="14"/>
        <v>High Budget</v>
      </c>
      <c r="X476" t="str">
        <f t="shared" si="15"/>
        <v>Average</v>
      </c>
    </row>
    <row r="477" spans="1:24" x14ac:dyDescent="0.25">
      <c r="A477" t="s">
        <v>1465</v>
      </c>
      <c r="B477">
        <v>2018</v>
      </c>
      <c r="C477" t="s">
        <v>665</v>
      </c>
      <c r="D477" t="s">
        <v>22</v>
      </c>
      <c r="E477" t="s">
        <v>15</v>
      </c>
      <c r="F477" t="s">
        <v>666</v>
      </c>
      <c r="G477">
        <v>45</v>
      </c>
      <c r="H477">
        <v>89887000</v>
      </c>
      <c r="J477" t="s">
        <v>1353</v>
      </c>
      <c r="K477" t="s">
        <v>1442</v>
      </c>
      <c r="L477">
        <v>0</v>
      </c>
      <c r="M477">
        <v>18058</v>
      </c>
      <c r="N477">
        <v>20</v>
      </c>
      <c r="O477">
        <v>7.3</v>
      </c>
      <c r="P477">
        <v>60438751</v>
      </c>
      <c r="R477" t="str">
        <f>IF(ROWS($Q$10:Q477)&lt;=$Q$9,INDEX($P$2:$P$501,_xlfn.AGGREGATE(15,3,($E$2:$E$501=$R$9)/($E$2:$E$501=$R$9)*(ROW($E$2:$E$501)-ROW($E$1)),ROWS($Q$10:Q477))),"")</f>
        <v/>
      </c>
      <c r="W477" t="str">
        <f t="shared" si="14"/>
        <v>High Budget</v>
      </c>
      <c r="X477" t="str">
        <f t="shared" si="15"/>
        <v>Average</v>
      </c>
    </row>
    <row r="478" spans="1:24" x14ac:dyDescent="0.25">
      <c r="A478" t="s">
        <v>1467</v>
      </c>
      <c r="B478">
        <v>2018</v>
      </c>
      <c r="C478" t="s">
        <v>17</v>
      </c>
      <c r="D478" t="s">
        <v>22</v>
      </c>
      <c r="E478" t="s">
        <v>15</v>
      </c>
      <c r="F478" s="4" t="s">
        <v>60</v>
      </c>
      <c r="G478">
        <v>43</v>
      </c>
      <c r="H478">
        <v>8997000</v>
      </c>
      <c r="J478" t="s">
        <v>625</v>
      </c>
      <c r="K478" t="s">
        <v>578</v>
      </c>
      <c r="L478">
        <v>2000</v>
      </c>
      <c r="M478">
        <v>6762</v>
      </c>
      <c r="N478">
        <v>5</v>
      </c>
      <c r="O478">
        <v>7.7</v>
      </c>
      <c r="P478">
        <v>60438751</v>
      </c>
      <c r="R478" t="str">
        <f>IF(ROWS($Q$10:Q478)&lt;=$Q$9,INDEX($P$2:$P$501,_xlfn.AGGREGATE(15,3,($E$2:$E$501=$R$9)/($E$2:$E$501=$R$9)*(ROW($E$2:$E$501)-ROW($E$1)),ROWS($Q$10:Q478))),"")</f>
        <v/>
      </c>
      <c r="W478" t="str">
        <f t="shared" si="14"/>
        <v>High Budget</v>
      </c>
      <c r="X478" t="str">
        <f t="shared" si="15"/>
        <v>Average</v>
      </c>
    </row>
    <row r="479" spans="1:24" x14ac:dyDescent="0.25">
      <c r="A479" t="s">
        <v>1469</v>
      </c>
      <c r="B479">
        <v>2018</v>
      </c>
      <c r="C479" t="s">
        <v>25</v>
      </c>
      <c r="D479" t="s">
        <v>22</v>
      </c>
      <c r="E479" t="s">
        <v>15</v>
      </c>
      <c r="F479" t="s">
        <v>1385</v>
      </c>
      <c r="G479">
        <v>30</v>
      </c>
      <c r="H479">
        <v>97970000</v>
      </c>
      <c r="J479" t="s">
        <v>1356</v>
      </c>
      <c r="K479" t="s">
        <v>422</v>
      </c>
      <c r="L479">
        <v>0</v>
      </c>
      <c r="M479">
        <v>80025</v>
      </c>
      <c r="N479">
        <v>46</v>
      </c>
      <c r="O479">
        <v>7</v>
      </c>
      <c r="P479">
        <v>60438751</v>
      </c>
      <c r="R479" t="str">
        <f>IF(ROWS($Q$10:Q479)&lt;=$Q$9,INDEX($P$2:$P$501,_xlfn.AGGREGATE(15,3,($E$2:$E$501=$R$9)/($E$2:$E$501=$R$9)*(ROW($E$2:$E$501)-ROW($E$1)),ROWS($Q$10:Q479))),"")</f>
        <v/>
      </c>
      <c r="W479" t="str">
        <f t="shared" si="14"/>
        <v>High Budget</v>
      </c>
      <c r="X479" t="str">
        <f t="shared" si="15"/>
        <v>Average</v>
      </c>
    </row>
    <row r="480" spans="1:24" x14ac:dyDescent="0.25">
      <c r="A480" t="s">
        <v>1471</v>
      </c>
      <c r="B480">
        <v>2018</v>
      </c>
      <c r="C480" t="s">
        <v>58</v>
      </c>
      <c r="D480" t="s">
        <v>22</v>
      </c>
      <c r="E480" t="s">
        <v>43</v>
      </c>
      <c r="F480" t="s">
        <v>59</v>
      </c>
      <c r="G480">
        <v>7</v>
      </c>
      <c r="H480">
        <v>8989700</v>
      </c>
      <c r="J480" t="s">
        <v>273</v>
      </c>
      <c r="K480" t="s">
        <v>1446</v>
      </c>
      <c r="L480">
        <v>834</v>
      </c>
      <c r="M480">
        <v>7968</v>
      </c>
      <c r="N480">
        <v>12</v>
      </c>
      <c r="O480">
        <v>8.3000000000000007</v>
      </c>
      <c r="P480">
        <v>60438751</v>
      </c>
      <c r="R480" t="str">
        <f>IF(ROWS($Q$10:Q480)&lt;=$Q$9,INDEX($P$2:$P$501,_xlfn.AGGREGATE(15,3,($E$2:$E$501=$R$9)/($E$2:$E$501=$R$9)*(ROW($E$2:$E$501)-ROW($E$1)),ROWS($Q$10:Q480))),"")</f>
        <v/>
      </c>
      <c r="W480" t="str">
        <f t="shared" si="14"/>
        <v>High Budget</v>
      </c>
      <c r="X480" t="str">
        <f t="shared" si="15"/>
        <v>Average</v>
      </c>
    </row>
    <row r="481" spans="1:24" x14ac:dyDescent="0.25">
      <c r="A481" t="s">
        <v>1472</v>
      </c>
      <c r="B481">
        <v>2018</v>
      </c>
      <c r="C481" t="s">
        <v>1448</v>
      </c>
      <c r="D481" t="s">
        <v>22</v>
      </c>
      <c r="E481" t="s">
        <v>15</v>
      </c>
      <c r="F481" t="s">
        <v>666</v>
      </c>
      <c r="G481">
        <v>45</v>
      </c>
      <c r="H481">
        <v>98080790</v>
      </c>
      <c r="J481" t="s">
        <v>246</v>
      </c>
      <c r="K481" t="s">
        <v>609</v>
      </c>
      <c r="L481">
        <v>14000</v>
      </c>
      <c r="M481">
        <v>49049</v>
      </c>
      <c r="N481">
        <v>39</v>
      </c>
      <c r="O481">
        <v>7.5</v>
      </c>
      <c r="P481">
        <v>60438751</v>
      </c>
      <c r="R481" t="str">
        <f>IF(ROWS($Q$10:Q481)&lt;=$Q$9,INDEX($P$2:$P$501,_xlfn.AGGREGATE(15,3,($E$2:$E$501=$R$9)/($E$2:$E$501=$R$9)*(ROW($E$2:$E$501)-ROW($E$1)),ROWS($Q$10:Q481))),"")</f>
        <v/>
      </c>
      <c r="W481" t="str">
        <f t="shared" si="14"/>
        <v>High Budget</v>
      </c>
      <c r="X481" t="str">
        <f t="shared" si="15"/>
        <v>Average</v>
      </c>
    </row>
    <row r="482" spans="1:24" x14ac:dyDescent="0.25">
      <c r="A482" t="s">
        <v>1473</v>
      </c>
      <c r="B482">
        <v>2018</v>
      </c>
      <c r="C482" t="s">
        <v>366</v>
      </c>
      <c r="D482" t="s">
        <v>22</v>
      </c>
      <c r="E482" t="s">
        <v>15</v>
      </c>
      <c r="F482" t="s">
        <v>59</v>
      </c>
      <c r="G482">
        <v>23</v>
      </c>
      <c r="H482">
        <v>9979000</v>
      </c>
      <c r="J482" t="s">
        <v>294</v>
      </c>
      <c r="K482" t="s">
        <v>1450</v>
      </c>
      <c r="L482">
        <v>325</v>
      </c>
      <c r="M482">
        <v>7673</v>
      </c>
      <c r="N482">
        <v>5</v>
      </c>
      <c r="O482">
        <v>6.1</v>
      </c>
      <c r="P482">
        <v>60438751</v>
      </c>
      <c r="R482" t="str">
        <f>IF(ROWS($Q$10:Q482)&lt;=$Q$9,INDEX($P$2:$P$501,_xlfn.AGGREGATE(15,3,($E$2:$E$501=$R$9)/($E$2:$E$501=$R$9)*(ROW($E$2:$E$501)-ROW($E$1)),ROWS($Q$10:Q482))),"")</f>
        <v/>
      </c>
      <c r="W482" t="str">
        <f t="shared" si="14"/>
        <v>High Budget</v>
      </c>
      <c r="X482" t="str">
        <f t="shared" si="15"/>
        <v>Average</v>
      </c>
    </row>
    <row r="483" spans="1:24" x14ac:dyDescent="0.25">
      <c r="A483" t="s">
        <v>1475</v>
      </c>
      <c r="B483">
        <v>2018</v>
      </c>
      <c r="C483" t="s">
        <v>18</v>
      </c>
      <c r="D483" t="s">
        <v>22</v>
      </c>
      <c r="E483" t="s">
        <v>15</v>
      </c>
      <c r="F483" s="4" t="s">
        <v>46</v>
      </c>
      <c r="G483">
        <v>60</v>
      </c>
      <c r="H483">
        <v>5000000</v>
      </c>
      <c r="J483" t="s">
        <v>1353</v>
      </c>
      <c r="K483" t="s">
        <v>524</v>
      </c>
      <c r="L483">
        <v>963</v>
      </c>
      <c r="M483">
        <v>6381</v>
      </c>
      <c r="N483">
        <v>8</v>
      </c>
      <c r="O483">
        <v>7.7</v>
      </c>
      <c r="P483">
        <v>60438751</v>
      </c>
      <c r="R483" t="str">
        <f>IF(ROWS($Q$10:Q483)&lt;=$Q$9,INDEX($P$2:$P$501,_xlfn.AGGREGATE(15,3,($E$2:$E$501=$R$9)/($E$2:$E$501=$R$9)*(ROW($E$2:$E$501)-ROW($E$1)),ROWS($Q$10:Q483))),"")</f>
        <v/>
      </c>
      <c r="W483" t="str">
        <f t="shared" si="14"/>
        <v>High Budget</v>
      </c>
      <c r="X483" t="str">
        <f t="shared" si="15"/>
        <v>Average</v>
      </c>
    </row>
    <row r="484" spans="1:24" x14ac:dyDescent="0.25">
      <c r="A484" t="s">
        <v>1476</v>
      </c>
      <c r="B484">
        <v>2018</v>
      </c>
      <c r="C484" t="s">
        <v>1453</v>
      </c>
      <c r="D484" t="s">
        <v>22</v>
      </c>
      <c r="E484" t="s">
        <v>15</v>
      </c>
      <c r="F484" t="s">
        <v>1385</v>
      </c>
      <c r="G484">
        <v>55</v>
      </c>
      <c r="H484">
        <v>809700</v>
      </c>
      <c r="J484" t="s">
        <v>625</v>
      </c>
      <c r="K484" t="s">
        <v>411</v>
      </c>
      <c r="L484">
        <v>31000</v>
      </c>
      <c r="M484">
        <v>173172</v>
      </c>
      <c r="N484">
        <v>68</v>
      </c>
      <c r="O484">
        <v>8.6</v>
      </c>
      <c r="P484">
        <v>60438751</v>
      </c>
      <c r="R484" t="str">
        <f>IF(ROWS($Q$10:Q484)&lt;=$Q$9,INDEX($P$2:$P$501,_xlfn.AGGREGATE(15,3,($E$2:$E$501=$R$9)/($E$2:$E$501=$R$9)*(ROW($E$2:$E$501)-ROW($E$1)),ROWS($Q$10:Q484))),"")</f>
        <v/>
      </c>
      <c r="W484" t="str">
        <f t="shared" si="14"/>
        <v>Medium Budget</v>
      </c>
      <c r="X484" t="str">
        <f t="shared" si="15"/>
        <v>Good</v>
      </c>
    </row>
    <row r="485" spans="1:24" x14ac:dyDescent="0.25">
      <c r="A485" t="s">
        <v>1478</v>
      </c>
      <c r="B485">
        <v>2018</v>
      </c>
      <c r="C485" t="s">
        <v>1455</v>
      </c>
      <c r="D485" t="s">
        <v>22</v>
      </c>
      <c r="E485" t="s">
        <v>15</v>
      </c>
      <c r="F485" t="s">
        <v>658</v>
      </c>
      <c r="G485">
        <v>23</v>
      </c>
      <c r="H485">
        <v>9089000</v>
      </c>
      <c r="J485" t="s">
        <v>1356</v>
      </c>
      <c r="K485" t="s">
        <v>619</v>
      </c>
      <c r="L485">
        <v>2000</v>
      </c>
      <c r="M485">
        <v>28190</v>
      </c>
      <c r="N485">
        <v>47</v>
      </c>
      <c r="O485">
        <v>7.9</v>
      </c>
      <c r="P485">
        <v>60438751</v>
      </c>
      <c r="R485" t="str">
        <f>IF(ROWS($Q$10:Q485)&lt;=$Q$9,INDEX($P$2:$P$501,_xlfn.AGGREGATE(15,3,($E$2:$E$501=$R$9)/($E$2:$E$501=$R$9)*(ROW($E$2:$E$501)-ROW($E$1)),ROWS($Q$10:Q485))),"")</f>
        <v/>
      </c>
      <c r="W485" t="str">
        <f t="shared" si="14"/>
        <v>High Budget</v>
      </c>
      <c r="X485" t="str">
        <f t="shared" si="15"/>
        <v>Average</v>
      </c>
    </row>
    <row r="486" spans="1:24" x14ac:dyDescent="0.25">
      <c r="A486" t="s">
        <v>1479</v>
      </c>
      <c r="B486">
        <v>2018</v>
      </c>
      <c r="C486" t="s">
        <v>327</v>
      </c>
      <c r="D486" t="s">
        <v>22</v>
      </c>
      <c r="E486" t="s">
        <v>15</v>
      </c>
      <c r="F486" t="s">
        <v>666</v>
      </c>
      <c r="G486">
        <v>44</v>
      </c>
      <c r="H486">
        <v>1400000</v>
      </c>
      <c r="J486" t="s">
        <v>273</v>
      </c>
      <c r="K486" t="s">
        <v>569</v>
      </c>
      <c r="L486">
        <v>0</v>
      </c>
      <c r="M486">
        <v>63982</v>
      </c>
      <c r="N486">
        <v>77</v>
      </c>
      <c r="O486">
        <v>8.4</v>
      </c>
      <c r="P486">
        <v>60438751</v>
      </c>
      <c r="R486" t="str">
        <f>IF(ROWS($Q$10:Q486)&lt;=$Q$9,INDEX($P$2:$P$501,_xlfn.AGGREGATE(15,3,($E$2:$E$501=$R$9)/($E$2:$E$501=$R$9)*(ROW($E$2:$E$501)-ROW($E$1)),ROWS($Q$10:Q486))),"")</f>
        <v/>
      </c>
      <c r="W486" t="str">
        <f t="shared" si="14"/>
        <v>High Budget</v>
      </c>
      <c r="X486" t="str">
        <f t="shared" si="15"/>
        <v>Average</v>
      </c>
    </row>
    <row r="487" spans="1:24" x14ac:dyDescent="0.25">
      <c r="A487" t="s">
        <v>1480</v>
      </c>
      <c r="B487">
        <v>2018</v>
      </c>
      <c r="C487" t="s">
        <v>55</v>
      </c>
      <c r="D487" t="s">
        <v>22</v>
      </c>
      <c r="E487" t="s">
        <v>15</v>
      </c>
      <c r="F487" t="s">
        <v>666</v>
      </c>
      <c r="G487">
        <v>22</v>
      </c>
      <c r="H487">
        <v>9886000</v>
      </c>
      <c r="J487" t="s">
        <v>246</v>
      </c>
      <c r="K487" t="s">
        <v>624</v>
      </c>
      <c r="L487">
        <v>558</v>
      </c>
      <c r="M487">
        <v>4181</v>
      </c>
      <c r="N487">
        <v>8</v>
      </c>
      <c r="O487">
        <v>8.1</v>
      </c>
      <c r="P487">
        <v>60438751</v>
      </c>
      <c r="R487" t="str">
        <f>IF(ROWS($Q$10:Q487)&lt;=$Q$9,INDEX($P$2:$P$501,_xlfn.AGGREGATE(15,3,($E$2:$E$501=$R$9)/($E$2:$E$501=$R$9)*(ROW($E$2:$E$501)-ROW($E$1)),ROWS($Q$10:Q487))),"")</f>
        <v/>
      </c>
      <c r="W487" t="str">
        <f t="shared" si="14"/>
        <v>High Budget</v>
      </c>
      <c r="X487" t="str">
        <f t="shared" si="15"/>
        <v>Average</v>
      </c>
    </row>
    <row r="488" spans="1:24" x14ac:dyDescent="0.25">
      <c r="A488" t="s">
        <v>1481</v>
      </c>
      <c r="B488">
        <v>2018</v>
      </c>
      <c r="C488" t="s">
        <v>1459</v>
      </c>
      <c r="D488" t="s">
        <v>22</v>
      </c>
      <c r="E488" t="s">
        <v>15</v>
      </c>
      <c r="F488" t="s">
        <v>658</v>
      </c>
      <c r="G488">
        <v>60</v>
      </c>
      <c r="H488">
        <v>89898800</v>
      </c>
      <c r="J488" t="s">
        <v>294</v>
      </c>
      <c r="K488" t="s">
        <v>99</v>
      </c>
      <c r="L488">
        <v>0</v>
      </c>
      <c r="M488">
        <v>25402</v>
      </c>
      <c r="N488">
        <v>29</v>
      </c>
      <c r="O488">
        <v>7.6</v>
      </c>
      <c r="P488">
        <v>60438751</v>
      </c>
      <c r="R488" t="str">
        <f>IF(ROWS($Q$10:Q488)&lt;=$Q$9,INDEX($P$2:$P$501,_xlfn.AGGREGATE(15,3,($E$2:$E$501=$R$9)/($E$2:$E$501=$R$9)*(ROW($E$2:$E$501)-ROW($E$1)),ROWS($Q$10:Q488))),"")</f>
        <v/>
      </c>
      <c r="W488" t="str">
        <f t="shared" si="14"/>
        <v>High Budget</v>
      </c>
      <c r="X488" t="str">
        <f t="shared" si="15"/>
        <v>Average</v>
      </c>
    </row>
    <row r="489" spans="1:24" x14ac:dyDescent="0.25">
      <c r="A489" t="s">
        <v>1482</v>
      </c>
      <c r="B489">
        <v>2018</v>
      </c>
      <c r="C489" t="s">
        <v>1461</v>
      </c>
      <c r="D489" t="s">
        <v>22</v>
      </c>
      <c r="E489" t="s">
        <v>15</v>
      </c>
      <c r="F489" s="4" t="s">
        <v>60</v>
      </c>
      <c r="G489">
        <v>60</v>
      </c>
      <c r="H489">
        <v>3000000</v>
      </c>
      <c r="J489" t="s">
        <v>1353</v>
      </c>
      <c r="K489" t="s">
        <v>1462</v>
      </c>
      <c r="L489">
        <v>141</v>
      </c>
      <c r="M489">
        <v>4398</v>
      </c>
      <c r="N489">
        <v>5</v>
      </c>
      <c r="O489">
        <v>2.9</v>
      </c>
      <c r="P489">
        <v>60438751</v>
      </c>
      <c r="R489" t="str">
        <f>IF(ROWS($Q$10:Q489)&lt;=$Q$9,INDEX($P$2:$P$501,_xlfn.AGGREGATE(15,3,($E$2:$E$501=$R$9)/($E$2:$E$501=$R$9)*(ROW($E$2:$E$501)-ROW($E$1)),ROWS($Q$10:Q489))),"")</f>
        <v/>
      </c>
      <c r="W489" t="str">
        <f t="shared" si="14"/>
        <v>High Budget</v>
      </c>
      <c r="X489" t="str">
        <f t="shared" si="15"/>
        <v>Average</v>
      </c>
    </row>
    <row r="490" spans="1:24" x14ac:dyDescent="0.25">
      <c r="A490" t="s">
        <v>1483</v>
      </c>
      <c r="B490">
        <v>2018</v>
      </c>
      <c r="C490" t="s">
        <v>35</v>
      </c>
      <c r="D490" t="s">
        <v>22</v>
      </c>
      <c r="E490" t="s">
        <v>15</v>
      </c>
      <c r="F490" t="s">
        <v>666</v>
      </c>
      <c r="G490">
        <v>30</v>
      </c>
      <c r="H490">
        <v>8979000</v>
      </c>
      <c r="J490" t="s">
        <v>625</v>
      </c>
      <c r="K490" t="s">
        <v>1464</v>
      </c>
      <c r="L490">
        <v>748</v>
      </c>
      <c r="M490">
        <v>5478</v>
      </c>
      <c r="N490">
        <v>1</v>
      </c>
      <c r="O490">
        <v>3.5</v>
      </c>
      <c r="P490">
        <v>60438751</v>
      </c>
      <c r="R490" t="str">
        <f>IF(ROWS($Q$10:Q490)&lt;=$Q$9,INDEX($P$2:$P$501,_xlfn.AGGREGATE(15,3,($E$2:$E$501=$R$9)/($E$2:$E$501=$R$9)*(ROW($E$2:$E$501)-ROW($E$1)),ROWS($Q$10:Q490))),"")</f>
        <v/>
      </c>
      <c r="W490" t="str">
        <f t="shared" si="14"/>
        <v>High Budget</v>
      </c>
      <c r="X490" t="str">
        <f t="shared" si="15"/>
        <v>Average</v>
      </c>
    </row>
    <row r="491" spans="1:24" x14ac:dyDescent="0.25">
      <c r="A491" t="s">
        <v>1485</v>
      </c>
      <c r="B491">
        <v>2018</v>
      </c>
      <c r="C491" t="s">
        <v>80</v>
      </c>
      <c r="D491" t="s">
        <v>936</v>
      </c>
      <c r="E491" t="s">
        <v>565</v>
      </c>
      <c r="F491" s="4" t="s">
        <v>60</v>
      </c>
      <c r="G491">
        <v>41</v>
      </c>
      <c r="H491">
        <v>99897000</v>
      </c>
      <c r="J491" t="s">
        <v>1356</v>
      </c>
      <c r="K491" t="s">
        <v>1466</v>
      </c>
      <c r="L491">
        <v>64</v>
      </c>
      <c r="M491">
        <v>271</v>
      </c>
      <c r="N491">
        <v>1</v>
      </c>
      <c r="O491">
        <v>7.4</v>
      </c>
      <c r="P491">
        <v>60438751</v>
      </c>
      <c r="R491" t="str">
        <f>IF(ROWS($Q$10:Q491)&lt;=$Q$9,INDEX($P$2:$P$501,_xlfn.AGGREGATE(15,3,($E$2:$E$501=$R$9)/($E$2:$E$501=$R$9)*(ROW($E$2:$E$501)-ROW($E$1)),ROWS($Q$10:Q491))),"")</f>
        <v/>
      </c>
      <c r="W491" t="str">
        <f t="shared" si="14"/>
        <v>High Budget</v>
      </c>
      <c r="X491" t="str">
        <f t="shared" si="15"/>
        <v>Average</v>
      </c>
    </row>
    <row r="492" spans="1:24" x14ac:dyDescent="0.25">
      <c r="A492" t="s">
        <v>1488</v>
      </c>
      <c r="B492">
        <v>2018</v>
      </c>
      <c r="C492" t="s">
        <v>209</v>
      </c>
      <c r="D492" t="s">
        <v>22</v>
      </c>
      <c r="E492" t="s">
        <v>15</v>
      </c>
      <c r="F492" s="4" t="s">
        <v>46</v>
      </c>
      <c r="G492">
        <v>286</v>
      </c>
      <c r="H492">
        <v>80898000</v>
      </c>
      <c r="J492" t="s">
        <v>273</v>
      </c>
      <c r="K492" t="s">
        <v>1468</v>
      </c>
      <c r="L492">
        <v>733</v>
      </c>
      <c r="M492">
        <v>3828</v>
      </c>
      <c r="N492">
        <v>9</v>
      </c>
      <c r="O492">
        <v>7.9</v>
      </c>
      <c r="P492">
        <v>60438751</v>
      </c>
      <c r="R492" t="str">
        <f>IF(ROWS($Q$10:Q492)&lt;=$Q$9,INDEX($P$2:$P$501,_xlfn.AGGREGATE(15,3,($E$2:$E$501=$R$9)/($E$2:$E$501=$R$9)*(ROW($E$2:$E$501)-ROW($E$1)),ROWS($Q$10:Q492))),"")</f>
        <v/>
      </c>
      <c r="W492" t="str">
        <f t="shared" si="14"/>
        <v>High Budget</v>
      </c>
      <c r="X492" t="str">
        <f t="shared" si="15"/>
        <v>Average</v>
      </c>
    </row>
    <row r="493" spans="1:24" x14ac:dyDescent="0.25">
      <c r="A493" t="s">
        <v>1489</v>
      </c>
      <c r="B493">
        <v>2018</v>
      </c>
      <c r="C493" t="s">
        <v>1470</v>
      </c>
      <c r="D493" t="s">
        <v>22</v>
      </c>
      <c r="E493" t="s">
        <v>113</v>
      </c>
      <c r="F493" t="s">
        <v>666</v>
      </c>
      <c r="G493">
        <v>60</v>
      </c>
      <c r="H493">
        <v>8098000</v>
      </c>
      <c r="J493" t="s">
        <v>246</v>
      </c>
      <c r="K493" t="s">
        <v>427</v>
      </c>
      <c r="L493">
        <v>576</v>
      </c>
      <c r="M493">
        <v>7122</v>
      </c>
      <c r="N493">
        <v>18</v>
      </c>
      <c r="O493">
        <v>7.5</v>
      </c>
      <c r="P493">
        <v>60438751</v>
      </c>
      <c r="R493" t="str">
        <f>IF(ROWS($Q$10:Q493)&lt;=$Q$9,INDEX($P$2:$P$501,_xlfn.AGGREGATE(15,3,($E$2:$E$501=$R$9)/($E$2:$E$501=$R$9)*(ROW($E$2:$E$501)-ROW($E$1)),ROWS($Q$10:Q493))),"")</f>
        <v/>
      </c>
      <c r="W493" t="str">
        <f t="shared" si="14"/>
        <v>High Budget</v>
      </c>
      <c r="X493" t="str">
        <f t="shared" si="15"/>
        <v>Average</v>
      </c>
    </row>
    <row r="494" spans="1:24" x14ac:dyDescent="0.25">
      <c r="A494" t="s">
        <v>1490</v>
      </c>
      <c r="B494">
        <v>2018</v>
      </c>
      <c r="C494" t="s">
        <v>31</v>
      </c>
      <c r="D494" t="s">
        <v>22</v>
      </c>
      <c r="E494" t="s">
        <v>43</v>
      </c>
      <c r="F494" s="4" t="s">
        <v>46</v>
      </c>
      <c r="G494">
        <v>30</v>
      </c>
      <c r="H494">
        <v>8087000</v>
      </c>
      <c r="J494" t="s">
        <v>294</v>
      </c>
      <c r="K494" t="s">
        <v>242</v>
      </c>
      <c r="L494">
        <v>0</v>
      </c>
      <c r="M494">
        <v>18</v>
      </c>
      <c r="O494">
        <v>7.2</v>
      </c>
      <c r="P494">
        <v>60438751</v>
      </c>
      <c r="R494" t="str">
        <f>IF(ROWS($Q$10:Q494)&lt;=$Q$9,INDEX($P$2:$P$501,_xlfn.AGGREGATE(15,3,($E$2:$E$501=$R$9)/($E$2:$E$501=$R$9)*(ROW($E$2:$E$501)-ROW($E$1)),ROWS($Q$10:Q494))),"")</f>
        <v/>
      </c>
      <c r="W494" t="str">
        <f t="shared" si="14"/>
        <v>High Budget</v>
      </c>
      <c r="X494" t="str">
        <f t="shared" si="15"/>
        <v>Average</v>
      </c>
    </row>
    <row r="495" spans="1:24" x14ac:dyDescent="0.25">
      <c r="A495" t="s">
        <v>1491</v>
      </c>
      <c r="B495">
        <v>2018</v>
      </c>
      <c r="C495" t="s">
        <v>288</v>
      </c>
      <c r="D495" t="s">
        <v>22</v>
      </c>
      <c r="E495" t="s">
        <v>15</v>
      </c>
      <c r="F495" t="s">
        <v>658</v>
      </c>
      <c r="G495">
        <v>60</v>
      </c>
      <c r="H495">
        <v>89798000</v>
      </c>
      <c r="J495" t="s">
        <v>1353</v>
      </c>
      <c r="K495" t="s">
        <v>629</v>
      </c>
      <c r="L495">
        <v>0</v>
      </c>
      <c r="M495">
        <v>3322</v>
      </c>
      <c r="N495">
        <v>9</v>
      </c>
      <c r="O495">
        <v>7.5</v>
      </c>
      <c r="P495">
        <v>60438751</v>
      </c>
      <c r="R495" t="str">
        <f>IF(ROWS($Q$10:Q495)&lt;=$Q$9,INDEX($P$2:$P$501,_xlfn.AGGREGATE(15,3,($E$2:$E$501=$R$9)/($E$2:$E$501=$R$9)*(ROW($E$2:$E$501)-ROW($E$1)),ROWS($Q$10:Q495))),"")</f>
        <v/>
      </c>
      <c r="W495" t="str">
        <f t="shared" si="14"/>
        <v>High Budget</v>
      </c>
      <c r="X495" t="str">
        <f t="shared" si="15"/>
        <v>Average</v>
      </c>
    </row>
    <row r="496" spans="1:24" x14ac:dyDescent="0.25">
      <c r="A496" t="s">
        <v>1492</v>
      </c>
      <c r="B496">
        <v>2018</v>
      </c>
      <c r="C496" t="s">
        <v>198</v>
      </c>
      <c r="D496" t="s">
        <v>22</v>
      </c>
      <c r="E496" t="s">
        <v>15</v>
      </c>
      <c r="F496" t="s">
        <v>666</v>
      </c>
      <c r="G496">
        <v>43</v>
      </c>
      <c r="H496">
        <v>9887000</v>
      </c>
      <c r="J496" t="s">
        <v>625</v>
      </c>
      <c r="K496" t="s">
        <v>1474</v>
      </c>
      <c r="L496">
        <v>32000</v>
      </c>
      <c r="M496">
        <v>73839</v>
      </c>
      <c r="N496">
        <v>43</v>
      </c>
      <c r="O496">
        <v>7.5</v>
      </c>
      <c r="P496">
        <v>60438751</v>
      </c>
      <c r="R496" t="str">
        <f>IF(ROWS($Q$10:Q496)&lt;=$Q$9,INDEX($P$2:$P$501,_xlfn.AGGREGATE(15,3,($E$2:$E$501=$R$9)/($E$2:$E$501=$R$9)*(ROW($E$2:$E$501)-ROW($E$1)),ROWS($Q$10:Q496))),"")</f>
        <v/>
      </c>
      <c r="W496" t="str">
        <f t="shared" si="14"/>
        <v>High Budget</v>
      </c>
      <c r="X496" t="str">
        <f t="shared" si="15"/>
        <v>Good</v>
      </c>
    </row>
    <row r="497" spans="1:24" x14ac:dyDescent="0.25">
      <c r="A497" t="s">
        <v>1493</v>
      </c>
      <c r="B497">
        <v>2018</v>
      </c>
      <c r="C497" t="s">
        <v>33</v>
      </c>
      <c r="D497" t="s">
        <v>22</v>
      </c>
      <c r="E497" t="s">
        <v>15</v>
      </c>
      <c r="F497" t="s">
        <v>1385</v>
      </c>
      <c r="G497">
        <v>27</v>
      </c>
      <c r="H497">
        <v>89898000</v>
      </c>
      <c r="J497" t="s">
        <v>1356</v>
      </c>
      <c r="K497" t="s">
        <v>386</v>
      </c>
      <c r="L497">
        <v>632</v>
      </c>
      <c r="M497">
        <v>3282</v>
      </c>
      <c r="N497">
        <v>19</v>
      </c>
      <c r="O497">
        <v>7.3</v>
      </c>
      <c r="P497">
        <v>60438751</v>
      </c>
      <c r="R497" t="str">
        <f>IF(ROWS($Q$10:Q497)&lt;=$Q$9,INDEX($P$2:$P$501,_xlfn.AGGREGATE(15,3,($E$2:$E$501=$R$9)/($E$2:$E$501=$R$9)*(ROW($E$2:$E$501)-ROW($E$1)),ROWS($Q$10:Q497))),"")</f>
        <v/>
      </c>
      <c r="W497" t="str">
        <f t="shared" si="14"/>
        <v>High Budget</v>
      </c>
      <c r="X497" t="str">
        <f t="shared" si="15"/>
        <v>Average</v>
      </c>
    </row>
    <row r="498" spans="1:24" x14ac:dyDescent="0.25">
      <c r="A498" t="s">
        <v>1494</v>
      </c>
      <c r="B498">
        <v>2018</v>
      </c>
      <c r="C498" t="s">
        <v>33</v>
      </c>
      <c r="D498" t="s">
        <v>22</v>
      </c>
      <c r="E498" t="s">
        <v>43</v>
      </c>
      <c r="F498" s="4" t="s">
        <v>666</v>
      </c>
      <c r="G498">
        <v>60</v>
      </c>
      <c r="H498">
        <v>997000</v>
      </c>
      <c r="J498" t="s">
        <v>273</v>
      </c>
      <c r="K498" t="s">
        <v>1477</v>
      </c>
      <c r="L498">
        <v>450</v>
      </c>
      <c r="M498">
        <v>437</v>
      </c>
      <c r="N498">
        <v>4</v>
      </c>
      <c r="O498">
        <v>7.6</v>
      </c>
      <c r="P498">
        <v>60438751</v>
      </c>
      <c r="R498" t="str">
        <f>IF(ROWS($Q$10:Q498)&lt;=$Q$9,INDEX($P$2:$P$501,_xlfn.AGGREGATE(15,3,($E$2:$E$501=$R$9)/($E$2:$E$501=$R$9)*(ROW($E$2:$E$501)-ROW($E$1)),ROWS($Q$10:Q498))),"")</f>
        <v/>
      </c>
      <c r="W498" t="str">
        <f t="shared" si="14"/>
        <v>Medium Budget</v>
      </c>
      <c r="X498" t="str">
        <f t="shared" si="15"/>
        <v>Average</v>
      </c>
    </row>
    <row r="499" spans="1:24" x14ac:dyDescent="0.25">
      <c r="A499" t="s">
        <v>1495</v>
      </c>
      <c r="B499">
        <v>2018</v>
      </c>
      <c r="C499" t="s">
        <v>28</v>
      </c>
      <c r="D499" t="s">
        <v>22</v>
      </c>
      <c r="E499" t="s">
        <v>15</v>
      </c>
      <c r="F499" t="s">
        <v>658</v>
      </c>
      <c r="G499">
        <v>44</v>
      </c>
      <c r="H499">
        <v>80980890</v>
      </c>
      <c r="J499" t="s">
        <v>246</v>
      </c>
      <c r="K499" t="s">
        <v>200</v>
      </c>
      <c r="L499">
        <v>0</v>
      </c>
      <c r="M499">
        <v>65785</v>
      </c>
      <c r="N499">
        <v>20</v>
      </c>
      <c r="O499">
        <v>7.5</v>
      </c>
      <c r="P499">
        <v>60438751</v>
      </c>
      <c r="R499" t="str">
        <f>IF(ROWS($Q$10:Q499)&lt;=$Q$9,INDEX($P$2:$P$501,_xlfn.AGGREGATE(15,3,($E$2:$E$501=$R$9)/($E$2:$E$501=$R$9)*(ROW($E$2:$E$501)-ROW($E$1)),ROWS($Q$10:Q499))),"")</f>
        <v/>
      </c>
      <c r="W499" t="str">
        <f t="shared" si="14"/>
        <v>High Budget</v>
      </c>
      <c r="X499" t="str">
        <f t="shared" si="15"/>
        <v>Average</v>
      </c>
    </row>
    <row r="500" spans="1:24" x14ac:dyDescent="0.25">
      <c r="A500" t="s">
        <v>1496</v>
      </c>
      <c r="B500">
        <v>2018</v>
      </c>
      <c r="C500" t="s">
        <v>80</v>
      </c>
      <c r="D500" t="s">
        <v>22</v>
      </c>
      <c r="E500" t="s">
        <v>15</v>
      </c>
      <c r="F500" t="s">
        <v>666</v>
      </c>
      <c r="G500">
        <v>60</v>
      </c>
      <c r="H500">
        <v>9898000</v>
      </c>
      <c r="J500" t="s">
        <v>294</v>
      </c>
      <c r="K500" t="s">
        <v>1484</v>
      </c>
      <c r="L500">
        <v>0</v>
      </c>
      <c r="M500">
        <v>5817</v>
      </c>
      <c r="N500">
        <v>9</v>
      </c>
      <c r="O500">
        <v>7.1</v>
      </c>
      <c r="P500">
        <v>60438751</v>
      </c>
      <c r="R500" t="str">
        <f>IF(ROWS($Q$10:Q500)&lt;=$Q$9,INDEX($P$2:$P$501,_xlfn.AGGREGATE(15,3,($E$2:$E$501=$R$9)/($E$2:$E$501=$R$9)*(ROW($E$2:$E$501)-ROW($E$1)),ROWS($Q$10:Q500))),"")</f>
        <v/>
      </c>
      <c r="W500" t="str">
        <f t="shared" si="14"/>
        <v>High Budget</v>
      </c>
      <c r="X500" t="str">
        <f t="shared" si="15"/>
        <v>Average</v>
      </c>
    </row>
    <row r="501" spans="1:24" x14ac:dyDescent="0.25">
      <c r="A501" t="s">
        <v>1497</v>
      </c>
      <c r="B501">
        <v>2018</v>
      </c>
      <c r="C501" t="s">
        <v>1486</v>
      </c>
      <c r="D501" t="s">
        <v>22</v>
      </c>
      <c r="E501" t="s">
        <v>15</v>
      </c>
      <c r="F501" t="s">
        <v>1487</v>
      </c>
      <c r="G501">
        <v>30</v>
      </c>
      <c r="H501">
        <v>89898900</v>
      </c>
      <c r="J501" t="s">
        <v>1353</v>
      </c>
      <c r="K501" t="s">
        <v>335</v>
      </c>
      <c r="L501">
        <v>581</v>
      </c>
      <c r="M501">
        <v>23664</v>
      </c>
      <c r="N501">
        <v>7</v>
      </c>
      <c r="O501">
        <v>7.2</v>
      </c>
      <c r="P501">
        <v>60438751</v>
      </c>
      <c r="R501" t="str">
        <f>IF(ROWS($Q$10:Q501)&lt;=$Q$9,INDEX($P$2:$P$501,_xlfn.AGGREGATE(15,3,($E$2:$E$501=$R$9)/($E$2:$E$501=$R$9)*(ROW($E$2:$E$501)-ROW($E$1)),ROWS($Q$10:Q501))),"")</f>
        <v/>
      </c>
      <c r="W501" t="str">
        <f t="shared" si="14"/>
        <v>High Budget</v>
      </c>
      <c r="X501" t="str">
        <f t="shared" si="15"/>
        <v>Average</v>
      </c>
    </row>
    <row r="502" spans="1:24" ht="47.25" x14ac:dyDescent="0.25">
      <c r="H502" s="3" t="s">
        <v>1499</v>
      </c>
      <c r="I502">
        <f>AVERAGE(I2:I501)</f>
        <v>60438751.140625</v>
      </c>
      <c r="R502" t="str">
        <f>IF(ROWS($Q$10:Q502)&lt;=$Q$9,INDEX($P$2:$P$501,_xlfn.AGGREGATE(15,3,($E$2:$E$501=$R$9)/($E$2:$E$501=$R$9)*(ROW($E$2:$E$501)-ROW($E$1)),ROWS($Q$10:Q502))),"")</f>
        <v/>
      </c>
    </row>
    <row r="503" spans="1:24" x14ac:dyDescent="0.25">
      <c r="R503" t="str">
        <f>IF(ROWS($Q$10:Q503)&lt;=$Q$9,INDEX($P$2:$P$501,_xlfn.AGGREGATE(15,3,($E$2:$E$501=$R$9)/($E$2:$E$501=$R$9)*(ROW($E$2:$E$501)-ROW($E$1)),ROWS($Q$10:Q503))),"")</f>
        <v/>
      </c>
    </row>
    <row r="504" spans="1:24" x14ac:dyDescent="0.25">
      <c r="R504" t="str">
        <f>IF(ROWS($Q$10:Q504)&lt;=$Q$9,INDEX($P$2:$P$501,_xlfn.AGGREGATE(15,3,($E$2:$E$501=$R$9)/($E$2:$E$501=$R$9)*(ROW($E$2:$E$501)-ROW($E$1)),ROWS($Q$10:Q504))),"")</f>
        <v/>
      </c>
    </row>
    <row r="505" spans="1:24" x14ac:dyDescent="0.25">
      <c r="R505" t="str">
        <f>IF(ROWS($Q$10:Q505)&lt;=$Q$9,INDEX($P$2:$P$501,_xlfn.AGGREGATE(15,3,($E$2:$E$501=$R$9)/($E$2:$E$501=$R$9)*(ROW($E$2:$E$501)-ROW($E$1)),ROWS($Q$10:Q505))),"")</f>
        <v/>
      </c>
    </row>
    <row r="506" spans="1:24" x14ac:dyDescent="0.25">
      <c r="R506" t="str">
        <f>IF(ROWS($Q$10:Q506)&lt;=$Q$9,INDEX($P$2:$P$501,_xlfn.AGGREGATE(15,3,($E$2:$E$501=$R$9)/($E$2:$E$501=$R$9)*(ROW($E$2:$E$501)-ROW($E$1)),ROWS($Q$10:Q506))),"")</f>
        <v/>
      </c>
    </row>
    <row r="507" spans="1:24" x14ac:dyDescent="0.25">
      <c r="R507" t="str">
        <f>IF(ROWS($Q$10:Q507)&lt;=$Q$9,INDEX($P$2:$P$501,_xlfn.AGGREGATE(15,3,($E$2:$E$501=$R$9)/($E$2:$E$501=$R$9)*(ROW($E$2:$E$501)-ROW($E$1)),ROWS($Q$10:Q507))),"")</f>
        <v/>
      </c>
    </row>
    <row r="508" spans="1:24" x14ac:dyDescent="0.25">
      <c r="R508" t="str">
        <f>IF(ROWS($Q$10:Q508)&lt;=$Q$9,INDEX($P$2:$P$501,_xlfn.AGGREGATE(15,3,($E$2:$E$501=$R$9)/($E$2:$E$501=$R$9)*(ROW($E$2:$E$501)-ROW($E$1)),ROWS($Q$10:Q508))),"")</f>
        <v/>
      </c>
    </row>
    <row r="509" spans="1:24" x14ac:dyDescent="0.25">
      <c r="R509" t="str">
        <f>IF(ROWS($Q$10:Q509)&lt;=$Q$9,INDEX($P$2:$P$501,_xlfn.AGGREGATE(15,3,($E$2:$E$501=$R$9)/($E$2:$E$501=$R$9)*(ROW($E$2:$E$501)-ROW($E$1)),ROWS($Q$10:Q509))),"")</f>
        <v/>
      </c>
    </row>
    <row r="510" spans="1:24" x14ac:dyDescent="0.25">
      <c r="R510" t="str">
        <f>IF(ROWS($Q$10:Q510)&lt;=$Q$9,INDEX($P$2:$P$501,_xlfn.AGGREGATE(15,3,($E$2:$E$501=$R$9)/($E$2:$E$501=$R$9)*(ROW($E$2:$E$501)-ROW($E$1)),ROWS($Q$10:Q510))),"")</f>
        <v/>
      </c>
    </row>
    <row r="511" spans="1:24" x14ac:dyDescent="0.25">
      <c r="R511" t="str">
        <f>IF(ROWS($Q$10:Q511)&lt;=$Q$9,INDEX($P$2:$P$501,_xlfn.AGGREGATE(15,3,($E$2:$E$501=$R$9)/($E$2:$E$501=$R$9)*(ROW($E$2:$E$501)-ROW($E$1)),ROWS($Q$10:Q511))),"")</f>
        <v/>
      </c>
    </row>
    <row r="512" spans="1:24" x14ac:dyDescent="0.25">
      <c r="R512" t="str">
        <f>IF(ROWS($Q$10:Q512)&lt;=$Q$9,INDEX($P$2:$P$501,_xlfn.AGGREGATE(15,3,($E$2:$E$501=$R$9)/($E$2:$E$501=$R$9)*(ROW($E$2:$E$501)-ROW($E$1)),ROWS($Q$10:Q512))),"")</f>
        <v/>
      </c>
    </row>
    <row r="513" spans="18:18" x14ac:dyDescent="0.25">
      <c r="R513" t="str">
        <f>IF(ROWS($Q$10:Q513)&lt;=$Q$9,INDEX($P$2:$P$501,_xlfn.AGGREGATE(15,3,($E$2:$E$501=$R$9)/($E$2:$E$501=$R$9)*(ROW($E$2:$E$501)-ROW($E$1)),ROWS($Q$10:Q513))),"")</f>
        <v/>
      </c>
    </row>
    <row r="514" spans="18:18" x14ac:dyDescent="0.25">
      <c r="R514" t="str">
        <f>IF(ROWS($Q$10:Q514)&lt;=$Q$9,INDEX($P$2:$P$501,_xlfn.AGGREGATE(15,3,($E$2:$E$501=$R$9)/($E$2:$E$501=$R$9)*(ROW($E$2:$E$501)-ROW($E$1)),ROWS($Q$10:Q514))),"")</f>
        <v/>
      </c>
    </row>
    <row r="515" spans="18:18" x14ac:dyDescent="0.25">
      <c r="R515" t="str">
        <f>IF(ROWS($Q$10:Q515)&lt;=$Q$9,INDEX($P$2:$P$501,_xlfn.AGGREGATE(15,3,($E$2:$E$501=$R$9)/($E$2:$E$501=$R$9)*(ROW($E$2:$E$501)-ROW($E$1)),ROWS($Q$10:Q515))),"")</f>
        <v/>
      </c>
    </row>
    <row r="516" spans="18:18" x14ac:dyDescent="0.25">
      <c r="R516" t="str">
        <f>IF(ROWS($Q$10:Q516)&lt;=$Q$9,INDEX($P$2:$P$501,_xlfn.AGGREGATE(15,3,($E$2:$E$501=$R$9)/($E$2:$E$501=$R$9)*(ROW($E$2:$E$501)-ROW($E$1)),ROWS($Q$10:Q516))),"")</f>
        <v/>
      </c>
    </row>
    <row r="517" spans="18:18" x14ac:dyDescent="0.25">
      <c r="R517" t="str">
        <f>IF(ROWS($Q$10:Q517)&lt;=$Q$9,INDEX($P$2:$P$501,_xlfn.AGGREGATE(15,3,($E$2:$E$501=$R$9)/($E$2:$E$501=$R$9)*(ROW($E$2:$E$501)-ROW($E$1)),ROWS($Q$10:Q517))),"")</f>
        <v/>
      </c>
    </row>
    <row r="518" spans="18:18" x14ac:dyDescent="0.25">
      <c r="R518" t="str">
        <f>IF(ROWS($Q$10:Q518)&lt;=$Q$9,INDEX($P$2:$P$501,_xlfn.AGGREGATE(15,3,($E$2:$E$501=$R$9)/($E$2:$E$501=$R$9)*(ROW($E$2:$E$501)-ROW($E$1)),ROWS($Q$10:Q518))),"")</f>
        <v/>
      </c>
    </row>
    <row r="519" spans="18:18" x14ac:dyDescent="0.25">
      <c r="R519" t="str">
        <f>IF(ROWS($Q$10:Q519)&lt;=$Q$9,INDEX($P$2:$P$501,_xlfn.AGGREGATE(15,3,($E$2:$E$501=$R$9)/($E$2:$E$501=$R$9)*(ROW($E$2:$E$501)-ROW($E$1)),ROWS($Q$10:Q519))),"")</f>
        <v/>
      </c>
    </row>
    <row r="520" spans="18:18" x14ac:dyDescent="0.25">
      <c r="R520" t="str">
        <f>IF(ROWS($Q$10:Q520)&lt;=$Q$9,INDEX($P$2:$P$501,_xlfn.AGGREGATE(15,3,($E$2:$E$501=$R$9)/($E$2:$E$501=$R$9)*(ROW($E$2:$E$501)-ROW($E$1)),ROWS($Q$10:Q520))),"")</f>
        <v/>
      </c>
    </row>
    <row r="521" spans="18:18" x14ac:dyDescent="0.25">
      <c r="R521" t="str">
        <f>IF(ROWS($Q$10:Q521)&lt;=$Q$9,INDEX($P$2:$P$501,_xlfn.AGGREGATE(15,3,($E$2:$E$501=$R$9)/($E$2:$E$501=$R$9)*(ROW($E$2:$E$501)-ROW($E$1)),ROWS($Q$10:Q521))),"")</f>
        <v/>
      </c>
    </row>
    <row r="522" spans="18:18" x14ac:dyDescent="0.25">
      <c r="R522" t="str">
        <f>IF(ROWS($Q$10:Q522)&lt;=$Q$9,INDEX($P$2:$P$501,_xlfn.AGGREGATE(15,3,($E$2:$E$501=$R$9)/($E$2:$E$501=$R$9)*(ROW($E$2:$E$501)-ROW($E$1)),ROWS($Q$10:Q522))),"")</f>
        <v/>
      </c>
    </row>
    <row r="523" spans="18:18" x14ac:dyDescent="0.25">
      <c r="R523" t="str">
        <f>IF(ROWS($Q$10:Q523)&lt;=$Q$9,INDEX($P$2:$P$501,_xlfn.AGGREGATE(15,3,($E$2:$E$501=$R$9)/($E$2:$E$501=$R$9)*(ROW($E$2:$E$501)-ROW($E$1)),ROWS($Q$10:Q523))),"")</f>
        <v/>
      </c>
    </row>
    <row r="524" spans="18:18" x14ac:dyDescent="0.25">
      <c r="R524" t="str">
        <f>IF(ROWS($Q$10:Q524)&lt;=$Q$9,INDEX($P$2:$P$501,_xlfn.AGGREGATE(15,3,($E$2:$E$501=$R$9)/($E$2:$E$501=$R$9)*(ROW($E$2:$E$501)-ROW($E$1)),ROWS($Q$10:Q524))),"")</f>
        <v/>
      </c>
    </row>
    <row r="525" spans="18:18" x14ac:dyDescent="0.25">
      <c r="R525" t="str">
        <f>IF(ROWS($Q$10:Q525)&lt;=$Q$9,INDEX($P$2:$P$501,_xlfn.AGGREGATE(15,3,($E$2:$E$501=$R$9)/($E$2:$E$501=$R$9)*(ROW($E$2:$E$501)-ROW($E$1)),ROWS($Q$10:Q525))),"")</f>
        <v/>
      </c>
    </row>
    <row r="526" spans="18:18" x14ac:dyDescent="0.25">
      <c r="R526" t="str">
        <f>IF(ROWS($Q$10:Q526)&lt;=$Q$9,INDEX($P$2:$P$501,_xlfn.AGGREGATE(15,3,($E$2:$E$501=$R$9)/($E$2:$E$501=$R$9)*(ROW($E$2:$E$501)-ROW($E$1)),ROWS($Q$10:Q526))),"")</f>
        <v/>
      </c>
    </row>
    <row r="527" spans="18:18" x14ac:dyDescent="0.25">
      <c r="R527" t="str">
        <f>IF(ROWS($Q$10:Q527)&lt;=$Q$9,INDEX($P$2:$P$501,_xlfn.AGGREGATE(15,3,($E$2:$E$501=$R$9)/($E$2:$E$501=$R$9)*(ROW($E$2:$E$501)-ROW($E$1)),ROWS($Q$10:Q527))),"")</f>
        <v/>
      </c>
    </row>
    <row r="528" spans="18:18" x14ac:dyDescent="0.25">
      <c r="R528" t="str">
        <f>IF(ROWS($Q$10:Q528)&lt;=$Q$9,INDEX($P$2:$P$501,_xlfn.AGGREGATE(15,3,($E$2:$E$501=$R$9)/($E$2:$E$501=$R$9)*(ROW($E$2:$E$501)-ROW($E$1)),ROWS($Q$10:Q528))),"")</f>
        <v/>
      </c>
    </row>
    <row r="529" spans="18:18" x14ac:dyDescent="0.25">
      <c r="R529" t="str">
        <f>IF(ROWS($Q$10:Q529)&lt;=$Q$9,INDEX($P$2:$P$501,_xlfn.AGGREGATE(15,3,($E$2:$E$501=$R$9)/($E$2:$E$501=$R$9)*(ROW($E$2:$E$501)-ROW($E$1)),ROWS($Q$10:Q529))),"")</f>
        <v/>
      </c>
    </row>
    <row r="530" spans="18:18" x14ac:dyDescent="0.25">
      <c r="R530" t="str">
        <f>IF(ROWS($Q$10:Q530)&lt;=$Q$9,INDEX($P$2:$P$501,_xlfn.AGGREGATE(15,3,($E$2:$E$501=$R$9)/($E$2:$E$501=$R$9)*(ROW($E$2:$E$501)-ROW($E$1)),ROWS($Q$10:Q530))),"")</f>
        <v/>
      </c>
    </row>
    <row r="531" spans="18:18" x14ac:dyDescent="0.25">
      <c r="R531" t="str">
        <f>IF(ROWS($Q$10:Q531)&lt;=$Q$9,INDEX($P$2:$P$501,_xlfn.AGGREGATE(15,3,($E$2:$E$501=$R$9)/($E$2:$E$501=$R$9)*(ROW($E$2:$E$501)-ROW($E$1)),ROWS($Q$10:Q531))),"")</f>
        <v/>
      </c>
    </row>
    <row r="532" spans="18:18" x14ac:dyDescent="0.25">
      <c r="R532" t="str">
        <f>IF(ROWS($Q$10:Q532)&lt;=$Q$9,INDEX($P$2:$P$501,_xlfn.AGGREGATE(15,3,($E$2:$E$501=$R$9)/($E$2:$E$501=$R$9)*(ROW($E$2:$E$501)-ROW($E$1)),ROWS($Q$10:Q532))),"")</f>
        <v/>
      </c>
    </row>
    <row r="533" spans="18:18" x14ac:dyDescent="0.25">
      <c r="R533" t="str">
        <f>IF(ROWS($Q$10:Q533)&lt;=$Q$9,INDEX($P$2:$P$501,_xlfn.AGGREGATE(15,3,($E$2:$E$501=$R$9)/($E$2:$E$501=$R$9)*(ROW($E$2:$E$501)-ROW($E$1)),ROWS($Q$10:Q533))),"")</f>
        <v/>
      </c>
    </row>
    <row r="534" spans="18:18" x14ac:dyDescent="0.25">
      <c r="R534" t="str">
        <f>IF(ROWS($Q$10:Q534)&lt;=$Q$9,INDEX($P$2:$P$501,_xlfn.AGGREGATE(15,3,($E$2:$E$501=$R$9)/($E$2:$E$501=$R$9)*(ROW($E$2:$E$501)-ROW($E$1)),ROWS($Q$10:Q534))),"")</f>
        <v/>
      </c>
    </row>
    <row r="535" spans="18:18" x14ac:dyDescent="0.25">
      <c r="R535" t="str">
        <f>IF(ROWS($Q$10:Q535)&lt;=$Q$9,INDEX($P$2:$P$501,_xlfn.AGGREGATE(15,3,($E$2:$E$501=$R$9)/($E$2:$E$501=$R$9)*(ROW($E$2:$E$501)-ROW($E$1)),ROWS($Q$10:Q535))),"")</f>
        <v/>
      </c>
    </row>
    <row r="536" spans="18:18" x14ac:dyDescent="0.25">
      <c r="R536" t="str">
        <f>IF(ROWS($Q$10:Q536)&lt;=$Q$9,INDEX($P$2:$P$501,_xlfn.AGGREGATE(15,3,($E$2:$E$501=$R$9)/($E$2:$E$501=$R$9)*(ROW($E$2:$E$501)-ROW($E$1)),ROWS($Q$10:Q536))),"")</f>
        <v/>
      </c>
    </row>
    <row r="537" spans="18:18" x14ac:dyDescent="0.25">
      <c r="R537" t="str">
        <f>IF(ROWS($Q$10:Q537)&lt;=$Q$9,INDEX($P$2:$P$501,_xlfn.AGGREGATE(15,3,($E$2:$E$501=$R$9)/($E$2:$E$501=$R$9)*(ROW($E$2:$E$501)-ROW($E$1)),ROWS($Q$10:Q537))),"")</f>
        <v/>
      </c>
    </row>
    <row r="538" spans="18:18" x14ac:dyDescent="0.25">
      <c r="R538" t="str">
        <f>IF(ROWS($Q$10:Q538)&lt;=$Q$9,INDEX($P$2:$P$501,_xlfn.AGGREGATE(15,3,($E$2:$E$501=$R$9)/($E$2:$E$501=$R$9)*(ROW($E$2:$E$501)-ROW($E$1)),ROWS($Q$10:Q538))),"")</f>
        <v/>
      </c>
    </row>
    <row r="539" spans="18:18" x14ac:dyDescent="0.25">
      <c r="R539" t="str">
        <f>IF(ROWS($Q$10:Q539)&lt;=$Q$9,INDEX($P$2:$P$501,_xlfn.AGGREGATE(15,3,($E$2:$E$501=$R$9)/($E$2:$E$501=$R$9)*(ROW($E$2:$E$501)-ROW($E$1)),ROWS($Q$10:Q539))),"")</f>
        <v/>
      </c>
    </row>
    <row r="540" spans="18:18" x14ac:dyDescent="0.25">
      <c r="R540" t="str">
        <f>IF(ROWS($Q$10:Q540)&lt;=$Q$9,INDEX($P$2:$P$501,_xlfn.AGGREGATE(15,3,($E$2:$E$501=$R$9)/($E$2:$E$501=$R$9)*(ROW($E$2:$E$501)-ROW($E$1)),ROWS($Q$10:Q540))),"")</f>
        <v/>
      </c>
    </row>
    <row r="541" spans="18:18" x14ac:dyDescent="0.25">
      <c r="R541" t="str">
        <f>IF(ROWS($Q$10:Q541)&lt;=$Q$9,INDEX($P$2:$P$501,_xlfn.AGGREGATE(15,3,($E$2:$E$501=$R$9)/($E$2:$E$501=$R$9)*(ROW($E$2:$E$501)-ROW($E$1)),ROWS($Q$10:Q541))),"")</f>
        <v/>
      </c>
    </row>
    <row r="542" spans="18:18" x14ac:dyDescent="0.25">
      <c r="R542" t="str">
        <f>IF(ROWS($Q$10:Q542)&lt;=$Q$9,INDEX($P$2:$P$501,_xlfn.AGGREGATE(15,3,($E$2:$E$501=$R$9)/($E$2:$E$501=$R$9)*(ROW($E$2:$E$501)-ROW($E$1)),ROWS($Q$10:Q542))),"")</f>
        <v/>
      </c>
    </row>
    <row r="543" spans="18:18" x14ac:dyDescent="0.25">
      <c r="R543" t="str">
        <f>IF(ROWS($Q$10:Q543)&lt;=$Q$9,INDEX($P$2:$P$501,_xlfn.AGGREGATE(15,3,($E$2:$E$501=$R$9)/($E$2:$E$501=$R$9)*(ROW($E$2:$E$501)-ROW($E$1)),ROWS($Q$10:Q543))),"")</f>
        <v/>
      </c>
    </row>
    <row r="544" spans="18:18" x14ac:dyDescent="0.25">
      <c r="R544" t="str">
        <f>IF(ROWS($Q$10:Q544)&lt;=$Q$9,INDEX($P$2:$P$501,_xlfn.AGGREGATE(15,3,($E$2:$E$501=$R$9)/($E$2:$E$501=$R$9)*(ROW($E$2:$E$501)-ROW($E$1)),ROWS($Q$10:Q544))),"")</f>
        <v/>
      </c>
    </row>
    <row r="545" spans="18:18" x14ac:dyDescent="0.25">
      <c r="R545" t="str">
        <f>IF(ROWS($Q$10:Q545)&lt;=$Q$9,INDEX($P$2:$P$501,_xlfn.AGGREGATE(15,3,($E$2:$E$501=$R$9)/($E$2:$E$501=$R$9)*(ROW($E$2:$E$501)-ROW($E$1)),ROWS($Q$10:Q545))),"")</f>
        <v/>
      </c>
    </row>
    <row r="546" spans="18:18" x14ac:dyDescent="0.25">
      <c r="R546" t="str">
        <f>IF(ROWS($Q$10:Q546)&lt;=$Q$9,INDEX($P$2:$P$501,_xlfn.AGGREGATE(15,3,($E$2:$E$501=$R$9)/($E$2:$E$501=$R$9)*(ROW($E$2:$E$501)-ROW($E$1)),ROWS($Q$10:Q546))),"")</f>
        <v/>
      </c>
    </row>
    <row r="547" spans="18:18" x14ac:dyDescent="0.25">
      <c r="R547" t="str">
        <f>IF(ROWS($Q$10:Q547)&lt;=$Q$9,INDEX($P$2:$P$501,_xlfn.AGGREGATE(15,3,($E$2:$E$501=$R$9)/($E$2:$E$501=$R$9)*(ROW($E$2:$E$501)-ROW($E$1)),ROWS($Q$10:Q547))),"")</f>
        <v/>
      </c>
    </row>
    <row r="548" spans="18:18" x14ac:dyDescent="0.25">
      <c r="R548" t="str">
        <f>IF(ROWS($Q$10:Q548)&lt;=$Q$9,INDEX($P$2:$P$501,_xlfn.AGGREGATE(15,3,($E$2:$E$501=$R$9)/($E$2:$E$501=$R$9)*(ROW($E$2:$E$501)-ROW($E$1)),ROWS($Q$10:Q548))),"")</f>
        <v/>
      </c>
    </row>
    <row r="549" spans="18:18" x14ac:dyDescent="0.25">
      <c r="R549" t="str">
        <f>IF(ROWS($Q$10:Q549)&lt;=$Q$9,INDEX($P$2:$P$501,_xlfn.AGGREGATE(15,3,($E$2:$E$501=$R$9)/($E$2:$E$501=$R$9)*(ROW($E$2:$E$501)-ROW($E$1)),ROWS($Q$10:Q549))),"")</f>
        <v/>
      </c>
    </row>
    <row r="550" spans="18:18" x14ac:dyDescent="0.25">
      <c r="R550" t="str">
        <f>IF(ROWS($Q$10:Q550)&lt;=$Q$9,INDEX($P$2:$P$501,_xlfn.AGGREGATE(15,3,($E$2:$E$501=$R$9)/($E$2:$E$501=$R$9)*(ROW($E$2:$E$501)-ROW($E$1)),ROWS($Q$10:Q550))),"")</f>
        <v/>
      </c>
    </row>
    <row r="551" spans="18:18" x14ac:dyDescent="0.25">
      <c r="R551" t="str">
        <f>IF(ROWS($Q$10:Q551)&lt;=$Q$9,INDEX($P$2:$P$501,_xlfn.AGGREGATE(15,3,($E$2:$E$501=$R$9)/($E$2:$E$501=$R$9)*(ROW($E$2:$E$501)-ROW($E$1)),ROWS($Q$10:Q551))),"")</f>
        <v/>
      </c>
    </row>
    <row r="552" spans="18:18" x14ac:dyDescent="0.25">
      <c r="R552" t="str">
        <f>IF(ROWS($Q$10:Q552)&lt;=$Q$9,INDEX($P$2:$P$501,_xlfn.AGGREGATE(15,3,($E$2:$E$501=$R$9)/($E$2:$E$501=$R$9)*(ROW($E$2:$E$501)-ROW($E$1)),ROWS($Q$10:Q552))),"")</f>
        <v/>
      </c>
    </row>
    <row r="553" spans="18:18" x14ac:dyDescent="0.25">
      <c r="R553" t="str">
        <f>IF(ROWS($Q$10:Q553)&lt;=$Q$9,INDEX($P$2:$P$501,_xlfn.AGGREGATE(15,3,($E$2:$E$501=$R$9)/($E$2:$E$501=$R$9)*(ROW($E$2:$E$501)-ROW($E$1)),ROWS($Q$10:Q553))),"")</f>
        <v/>
      </c>
    </row>
    <row r="554" spans="18:18" x14ac:dyDescent="0.25">
      <c r="R554" t="str">
        <f>IF(ROWS($Q$10:Q554)&lt;=$Q$9,INDEX($P$2:$P$501,_xlfn.AGGREGATE(15,3,($E$2:$E$501=$R$9)/($E$2:$E$501=$R$9)*(ROW($E$2:$E$501)-ROW($E$1)),ROWS($Q$10:Q554))),"")</f>
        <v/>
      </c>
    </row>
    <row r="555" spans="18:18" x14ac:dyDescent="0.25">
      <c r="R555" t="str">
        <f>IF(ROWS($Q$10:Q555)&lt;=$Q$9,INDEX($P$2:$P$501,_xlfn.AGGREGATE(15,3,($E$2:$E$501=$R$9)/($E$2:$E$501=$R$9)*(ROW($E$2:$E$501)-ROW($E$1)),ROWS($Q$10:Q555))),"")</f>
        <v/>
      </c>
    </row>
    <row r="556" spans="18:18" x14ac:dyDescent="0.25">
      <c r="R556" t="str">
        <f>IF(ROWS($Q$10:Q556)&lt;=$Q$9,INDEX($P$2:$P$501,_xlfn.AGGREGATE(15,3,($E$2:$E$501=$R$9)/($E$2:$E$501=$R$9)*(ROW($E$2:$E$501)-ROW($E$1)),ROWS($Q$10:Q556))),"")</f>
        <v/>
      </c>
    </row>
    <row r="557" spans="18:18" x14ac:dyDescent="0.25">
      <c r="R557" t="str">
        <f>IF(ROWS($Q$10:Q557)&lt;=$Q$9,INDEX($P$2:$P$501,_xlfn.AGGREGATE(15,3,($E$2:$E$501=$R$9)/($E$2:$E$501=$R$9)*(ROW($E$2:$E$501)-ROW($E$1)),ROWS($Q$10:Q557))),"")</f>
        <v/>
      </c>
    </row>
    <row r="558" spans="18:18" x14ac:dyDescent="0.25">
      <c r="R558" t="str">
        <f>IF(ROWS($Q$10:Q558)&lt;=$Q$9,INDEX($P$2:$P$501,_xlfn.AGGREGATE(15,3,($E$2:$E$501=$R$9)/($E$2:$E$501=$R$9)*(ROW($E$2:$E$501)-ROW($E$1)),ROWS($Q$10:Q558))),"")</f>
        <v/>
      </c>
    </row>
    <row r="559" spans="18:18" x14ac:dyDescent="0.25">
      <c r="R559" t="str">
        <f>IF(ROWS($Q$10:Q559)&lt;=$Q$9,INDEX($P$2:$P$501,_xlfn.AGGREGATE(15,3,($E$2:$E$501=$R$9)/($E$2:$E$501=$R$9)*(ROW($E$2:$E$501)-ROW($E$1)),ROWS($Q$10:Q559))),"")</f>
        <v/>
      </c>
    </row>
    <row r="560" spans="18:18" x14ac:dyDescent="0.25">
      <c r="R560" t="str">
        <f>IF(ROWS($Q$10:Q560)&lt;=$Q$9,INDEX($P$2:$P$501,_xlfn.AGGREGATE(15,3,($E$2:$E$501=$R$9)/($E$2:$E$501=$R$9)*(ROW($E$2:$E$501)-ROW($E$1)),ROWS($Q$10:Q560))),"")</f>
        <v/>
      </c>
    </row>
    <row r="561" spans="18:18" x14ac:dyDescent="0.25">
      <c r="R561" t="str">
        <f>IF(ROWS($Q$10:Q561)&lt;=$Q$9,INDEX($P$2:$P$501,_xlfn.AGGREGATE(15,3,($E$2:$E$501=$R$9)/($E$2:$E$501=$R$9)*(ROW($E$2:$E$501)-ROW($E$1)),ROWS($Q$10:Q561))),"")</f>
        <v/>
      </c>
    </row>
    <row r="562" spans="18:18" x14ac:dyDescent="0.25">
      <c r="R562" t="str">
        <f>IF(ROWS($Q$10:Q562)&lt;=$Q$9,INDEX($P$2:$P$501,_xlfn.AGGREGATE(15,3,($E$2:$E$501=$R$9)/($E$2:$E$501=$R$9)*(ROW($E$2:$E$501)-ROW($E$1)),ROWS($Q$10:Q562))),"")</f>
        <v/>
      </c>
    </row>
    <row r="563" spans="18:18" x14ac:dyDescent="0.25">
      <c r="R563" t="str">
        <f>IF(ROWS($Q$10:Q563)&lt;=$Q$9,INDEX($P$2:$P$501,_xlfn.AGGREGATE(15,3,($E$2:$E$501=$R$9)/($E$2:$E$501=$R$9)*(ROW($E$2:$E$501)-ROW($E$1)),ROWS($Q$10:Q563))),"")</f>
        <v/>
      </c>
    </row>
    <row r="564" spans="18:18" x14ac:dyDescent="0.25">
      <c r="R564" t="str">
        <f>IF(ROWS($Q$10:Q564)&lt;=$Q$9,INDEX($P$2:$P$501,_xlfn.AGGREGATE(15,3,($E$2:$E$501=$R$9)/($E$2:$E$501=$R$9)*(ROW($E$2:$E$501)-ROW($E$1)),ROWS($Q$10:Q564))),"")</f>
        <v/>
      </c>
    </row>
    <row r="565" spans="18:18" x14ac:dyDescent="0.25">
      <c r="R565" t="str">
        <f>IF(ROWS($Q$10:Q565)&lt;=$Q$9,INDEX($P$2:$P$501,_xlfn.AGGREGATE(15,3,($E$2:$E$501=$R$9)/($E$2:$E$501=$R$9)*(ROW($E$2:$E$501)-ROW($E$1)),ROWS($Q$10:Q565))),"")</f>
        <v/>
      </c>
    </row>
    <row r="566" spans="18:18" x14ac:dyDescent="0.25">
      <c r="R566" t="str">
        <f>IF(ROWS($Q$10:Q566)&lt;=$Q$9,INDEX($P$2:$P$501,_xlfn.AGGREGATE(15,3,($E$2:$E$501=$R$9)/($E$2:$E$501=$R$9)*(ROW($E$2:$E$501)-ROW($E$1)),ROWS($Q$10:Q566))),"")</f>
        <v/>
      </c>
    </row>
    <row r="567" spans="18:18" x14ac:dyDescent="0.25">
      <c r="R567" t="str">
        <f>IF(ROWS($Q$10:Q567)&lt;=$Q$9,INDEX($P$2:$P$501,_xlfn.AGGREGATE(15,3,($E$2:$E$501=$R$9)/($E$2:$E$501=$R$9)*(ROW($E$2:$E$501)-ROW($E$1)),ROWS($Q$10:Q567))),"")</f>
        <v/>
      </c>
    </row>
    <row r="568" spans="18:18" x14ac:dyDescent="0.25">
      <c r="R568" t="str">
        <f>IF(ROWS($Q$10:Q568)&lt;=$Q$9,INDEX($P$2:$P$501,_xlfn.AGGREGATE(15,3,($E$2:$E$501=$R$9)/($E$2:$E$501=$R$9)*(ROW($E$2:$E$501)-ROW($E$1)),ROWS($Q$10:Q568))),"")</f>
        <v/>
      </c>
    </row>
    <row r="569" spans="18:18" x14ac:dyDescent="0.25">
      <c r="R569" t="str">
        <f>IF(ROWS($Q$10:Q569)&lt;=$Q$9,INDEX($P$2:$P$501,_xlfn.AGGREGATE(15,3,($E$2:$E$501=$R$9)/($E$2:$E$501=$R$9)*(ROW($E$2:$E$501)-ROW($E$1)),ROWS($Q$10:Q569))),"")</f>
        <v/>
      </c>
    </row>
    <row r="570" spans="18:18" x14ac:dyDescent="0.25">
      <c r="R570" t="str">
        <f>IF(ROWS($Q$10:Q570)&lt;=$Q$9,INDEX($P$2:$P$501,_xlfn.AGGREGATE(15,3,($E$2:$E$501=$R$9)/($E$2:$E$501=$R$9)*(ROW($E$2:$E$501)-ROW($E$1)),ROWS($Q$10:Q570))),"")</f>
        <v/>
      </c>
    </row>
    <row r="571" spans="18:18" x14ac:dyDescent="0.25">
      <c r="R571" t="str">
        <f>IF(ROWS($Q$10:Q571)&lt;=$Q$9,INDEX($P$2:$P$501,_xlfn.AGGREGATE(15,3,($E$2:$E$501=$R$9)/($E$2:$E$501=$R$9)*(ROW($E$2:$E$501)-ROW($E$1)),ROWS($Q$10:Q571))),"")</f>
        <v/>
      </c>
    </row>
    <row r="572" spans="18:18" x14ac:dyDescent="0.25">
      <c r="R572" t="str">
        <f>IF(ROWS($Q$10:Q572)&lt;=$Q$9,INDEX($P$2:$P$501,_xlfn.AGGREGATE(15,3,($E$2:$E$501=$R$9)/($E$2:$E$501=$R$9)*(ROW($E$2:$E$501)-ROW($E$1)),ROWS($Q$10:Q572))),"")</f>
        <v/>
      </c>
    </row>
    <row r="573" spans="18:18" x14ac:dyDescent="0.25">
      <c r="R573" t="str">
        <f>IF(ROWS($Q$10:Q573)&lt;=$Q$9,INDEX($P$2:$P$501,_xlfn.AGGREGATE(15,3,($E$2:$E$501=$R$9)/($E$2:$E$501=$R$9)*(ROW($E$2:$E$501)-ROW($E$1)),ROWS($Q$10:Q573))),"")</f>
        <v/>
      </c>
    </row>
    <row r="574" spans="18:18" x14ac:dyDescent="0.25">
      <c r="R574" t="str">
        <f>IF(ROWS($Q$10:Q574)&lt;=$Q$9,INDEX($P$2:$P$501,_xlfn.AGGREGATE(15,3,($E$2:$E$501=$R$9)/($E$2:$E$501=$R$9)*(ROW($E$2:$E$501)-ROW($E$1)),ROWS($Q$10:Q574))),"")</f>
        <v/>
      </c>
    </row>
    <row r="575" spans="18:18" x14ac:dyDescent="0.25">
      <c r="R575" t="str">
        <f>IF(ROWS($Q$10:Q575)&lt;=$Q$9,INDEX($P$2:$P$501,_xlfn.AGGREGATE(15,3,($E$2:$E$501=$R$9)/($E$2:$E$501=$R$9)*(ROW($E$2:$E$501)-ROW($E$1)),ROWS($Q$10:Q575))),"")</f>
        <v/>
      </c>
    </row>
    <row r="576" spans="18:18" x14ac:dyDescent="0.25">
      <c r="R576" t="str">
        <f>IF(ROWS($Q$10:Q576)&lt;=$Q$9,INDEX($P$2:$P$501,_xlfn.AGGREGATE(15,3,($E$2:$E$501=$R$9)/($E$2:$E$501=$R$9)*(ROW($E$2:$E$501)-ROW($E$1)),ROWS($Q$10:Q576))),"")</f>
        <v/>
      </c>
    </row>
    <row r="577" spans="18:18" x14ac:dyDescent="0.25">
      <c r="R577" t="str">
        <f>IF(ROWS($Q$10:Q577)&lt;=$Q$9,INDEX($P$2:$P$501,_xlfn.AGGREGATE(15,3,($E$2:$E$501=$R$9)/($E$2:$E$501=$R$9)*(ROW($E$2:$E$501)-ROW($E$1)),ROWS($Q$10:Q577))),"")</f>
        <v/>
      </c>
    </row>
    <row r="578" spans="18:18" x14ac:dyDescent="0.25">
      <c r="R578" t="str">
        <f>IF(ROWS($Q$10:Q578)&lt;=$Q$9,INDEX($P$2:$P$501,_xlfn.AGGREGATE(15,3,($E$2:$E$501=$R$9)/($E$2:$E$501=$R$9)*(ROW($E$2:$E$501)-ROW($E$1)),ROWS($Q$10:Q578))),"")</f>
        <v/>
      </c>
    </row>
  </sheetData>
  <mergeCells count="2">
    <mergeCell ref="Q3:V3"/>
    <mergeCell ref="R7:U7"/>
  </mergeCells>
  <dataValidations count="1">
    <dataValidation type="list" allowBlank="1" showInputMessage="1" showErrorMessage="1" sqref="R9" xr:uid="{550CB3C9-E232-4EA8-BE9A-6572A58C95E7}">
      <formula1>$T$10:$T$34</formula1>
    </dataValidation>
  </dataValidations>
  <pageMargins left="0.75" right="0.75" top="1" bottom="1" header="0.51111111111111107" footer="0.51111111111111107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5A1D-B657-4BCB-B48B-BC09B5D0BBA9}">
  <dimension ref="A1"/>
  <sheetViews>
    <sheetView workbookViewId="0">
      <selection activeCell="I18" sqref="I18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7845-E7D4-4ECA-9C8C-58DB212C6539}">
  <dimension ref="A1:Y90"/>
  <sheetViews>
    <sheetView topLeftCell="A14" workbookViewId="0">
      <selection activeCell="A4" sqref="A4"/>
      <pivotSelection pane="bottomRight" showHeader="1" axis="axisRow" activeRow="3" previousRow="3" click="1" r:id="rId5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.75" x14ac:dyDescent="0.25"/>
  <cols>
    <col min="1" max="1" width="35.125" bestFit="1" customWidth="1"/>
    <col min="2" max="2" width="12.375" bestFit="1" customWidth="1"/>
    <col min="3" max="3" width="22.625" bestFit="1" customWidth="1"/>
    <col min="4" max="4" width="15.5" bestFit="1" customWidth="1"/>
    <col min="5" max="5" width="43.5" bestFit="1" customWidth="1"/>
    <col min="6" max="7" width="11" bestFit="1" customWidth="1"/>
    <col min="8" max="8" width="14.75" bestFit="1" customWidth="1"/>
    <col min="9" max="9" width="13.25" bestFit="1" customWidth="1"/>
    <col min="10" max="10" width="20.75" bestFit="1" customWidth="1"/>
    <col min="11" max="11" width="33.25" bestFit="1" customWidth="1"/>
    <col min="12" max="12" width="27.375" bestFit="1" customWidth="1"/>
    <col min="13" max="13" width="13.25" bestFit="1" customWidth="1"/>
    <col min="14" max="14" width="34.125" bestFit="1" customWidth="1"/>
    <col min="15" max="15" width="19.875" bestFit="1" customWidth="1"/>
    <col min="16" max="16" width="27.375" bestFit="1" customWidth="1"/>
    <col min="17" max="17" width="13.25" bestFit="1" customWidth="1"/>
    <col min="18" max="18" width="35.125" bestFit="1" customWidth="1"/>
    <col min="19" max="19" width="20.875" bestFit="1" customWidth="1"/>
    <col min="20" max="20" width="27.375" bestFit="1" customWidth="1"/>
    <col min="21" max="21" width="13.25" bestFit="1" customWidth="1"/>
    <col min="22" max="22" width="35.125" bestFit="1" customWidth="1"/>
    <col min="23" max="23" width="20.875" bestFit="1" customWidth="1"/>
    <col min="24" max="24" width="32.375" bestFit="1" customWidth="1"/>
    <col min="25" max="25" width="18.25" bestFit="1" customWidth="1"/>
    <col min="26" max="26" width="36.125" bestFit="1" customWidth="1"/>
    <col min="27" max="27" width="22" bestFit="1" customWidth="1"/>
    <col min="28" max="28" width="27.375" bestFit="1" customWidth="1"/>
    <col min="29" max="29" width="13.25" bestFit="1" customWidth="1"/>
    <col min="30" max="30" width="37.125" bestFit="1" customWidth="1"/>
    <col min="31" max="31" width="23" bestFit="1" customWidth="1"/>
    <col min="32" max="32" width="27.375" bestFit="1" customWidth="1"/>
    <col min="33" max="33" width="13.25" bestFit="1" customWidth="1"/>
    <col min="34" max="34" width="37.125" bestFit="1" customWidth="1"/>
    <col min="35" max="35" width="23" bestFit="1" customWidth="1"/>
    <col min="36" max="36" width="27.375" bestFit="1" customWidth="1"/>
    <col min="37" max="37" width="13.25" bestFit="1" customWidth="1"/>
    <col min="38" max="38" width="37.125" bestFit="1" customWidth="1"/>
    <col min="39" max="39" width="23" bestFit="1" customWidth="1"/>
    <col min="40" max="40" width="32.375" bestFit="1" customWidth="1"/>
    <col min="41" max="41" width="18.25" bestFit="1" customWidth="1"/>
    <col min="42" max="42" width="36.125" bestFit="1" customWidth="1"/>
    <col min="43" max="43" width="22" bestFit="1" customWidth="1"/>
    <col min="44" max="44" width="27.375" bestFit="1" customWidth="1"/>
    <col min="45" max="45" width="13.25" bestFit="1" customWidth="1"/>
    <col min="46" max="46" width="36.125" bestFit="1" customWidth="1"/>
    <col min="47" max="47" width="22" bestFit="1" customWidth="1"/>
    <col min="48" max="48" width="27.375" bestFit="1" customWidth="1"/>
    <col min="49" max="49" width="13.25" bestFit="1" customWidth="1"/>
    <col min="50" max="50" width="36.125" bestFit="1" customWidth="1"/>
    <col min="51" max="51" width="22" bestFit="1" customWidth="1"/>
    <col min="52" max="52" width="32.375" bestFit="1" customWidth="1"/>
    <col min="53" max="53" width="18.25" bestFit="1" customWidth="1"/>
    <col min="54" max="54" width="36.125" bestFit="1" customWidth="1"/>
    <col min="55" max="55" width="22" bestFit="1" customWidth="1"/>
    <col min="56" max="56" width="27.375" bestFit="1" customWidth="1"/>
    <col min="57" max="57" width="13.25" bestFit="1" customWidth="1"/>
    <col min="58" max="58" width="36.125" bestFit="1" customWidth="1"/>
    <col min="59" max="59" width="22" bestFit="1" customWidth="1"/>
    <col min="60" max="60" width="27.375" bestFit="1" customWidth="1"/>
    <col min="61" max="61" width="13.25" bestFit="1" customWidth="1"/>
    <col min="62" max="62" width="36.125" bestFit="1" customWidth="1"/>
    <col min="63" max="63" width="22" bestFit="1" customWidth="1"/>
    <col min="64" max="64" width="27.375" bestFit="1" customWidth="1"/>
    <col min="65" max="65" width="13.25" bestFit="1" customWidth="1"/>
    <col min="66" max="66" width="36.125" bestFit="1" customWidth="1"/>
    <col min="67" max="67" width="22" bestFit="1" customWidth="1"/>
    <col min="68" max="68" width="27.375" bestFit="1" customWidth="1"/>
    <col min="69" max="69" width="13.25" bestFit="1" customWidth="1"/>
    <col min="70" max="70" width="36.125" bestFit="1" customWidth="1"/>
    <col min="71" max="71" width="22" bestFit="1" customWidth="1"/>
    <col min="72" max="72" width="27.375" bestFit="1" customWidth="1"/>
    <col min="73" max="73" width="13.25" bestFit="1" customWidth="1"/>
    <col min="74" max="74" width="36.125" bestFit="1" customWidth="1"/>
    <col min="75" max="75" width="22" bestFit="1" customWidth="1"/>
    <col min="76" max="76" width="27.375" bestFit="1" customWidth="1"/>
    <col min="77" max="77" width="13.25" bestFit="1" customWidth="1"/>
    <col min="78" max="78" width="36.125" bestFit="1" customWidth="1"/>
    <col min="79" max="79" width="22" bestFit="1" customWidth="1"/>
    <col min="80" max="80" width="27.375" bestFit="1" customWidth="1"/>
    <col min="81" max="81" width="13.25" bestFit="1" customWidth="1"/>
    <col min="82" max="82" width="36.125" bestFit="1" customWidth="1"/>
    <col min="83" max="83" width="22" bestFit="1" customWidth="1"/>
    <col min="84" max="84" width="27.375" bestFit="1" customWidth="1"/>
    <col min="85" max="85" width="13.25" bestFit="1" customWidth="1"/>
    <col min="86" max="86" width="37.125" bestFit="1" customWidth="1"/>
    <col min="87" max="87" width="23" bestFit="1" customWidth="1"/>
    <col min="88" max="88" width="32.375" bestFit="1" customWidth="1"/>
    <col min="89" max="89" width="18.25" bestFit="1" customWidth="1"/>
    <col min="90" max="90" width="34.125" bestFit="1" customWidth="1"/>
    <col min="91" max="91" width="19.875" bestFit="1" customWidth="1"/>
    <col min="92" max="92" width="27.375" bestFit="1" customWidth="1"/>
    <col min="93" max="93" width="13.25" bestFit="1" customWidth="1"/>
    <col min="94" max="94" width="34.125" bestFit="1" customWidth="1"/>
    <col min="95" max="95" width="19.875" bestFit="1" customWidth="1"/>
    <col min="96" max="96" width="27.375" bestFit="1" customWidth="1"/>
    <col min="97" max="97" width="13.25" bestFit="1" customWidth="1"/>
    <col min="98" max="98" width="34.125" bestFit="1" customWidth="1"/>
    <col min="99" max="99" width="19.875" bestFit="1" customWidth="1"/>
    <col min="100" max="100" width="27.375" bestFit="1" customWidth="1"/>
    <col min="101" max="101" width="13.25" bestFit="1" customWidth="1"/>
    <col min="102" max="102" width="34.125" bestFit="1" customWidth="1"/>
    <col min="103" max="103" width="19.875" bestFit="1" customWidth="1"/>
    <col min="104" max="104" width="27.375" bestFit="1" customWidth="1"/>
    <col min="105" max="105" width="13.25" bestFit="1" customWidth="1"/>
    <col min="106" max="106" width="34.125" bestFit="1" customWidth="1"/>
    <col min="107" max="107" width="19.875" bestFit="1" customWidth="1"/>
    <col min="108" max="108" width="27.375" bestFit="1" customWidth="1"/>
    <col min="109" max="109" width="13.25" bestFit="1" customWidth="1"/>
    <col min="110" max="110" width="27.375" bestFit="1" customWidth="1"/>
    <col min="111" max="111" width="13.25" bestFit="1" customWidth="1"/>
    <col min="112" max="112" width="27.375" bestFit="1" customWidth="1"/>
    <col min="113" max="113" width="13.25" bestFit="1" customWidth="1"/>
    <col min="114" max="114" width="27.375" bestFit="1" customWidth="1"/>
    <col min="115" max="115" width="13.25" bestFit="1" customWidth="1"/>
    <col min="116" max="116" width="34.125" bestFit="1" customWidth="1"/>
    <col min="117" max="117" width="19.875" bestFit="1" customWidth="1"/>
    <col min="118" max="118" width="27.375" bestFit="1" customWidth="1"/>
    <col min="119" max="119" width="13.25" bestFit="1" customWidth="1"/>
    <col min="120" max="120" width="34.125" bestFit="1" customWidth="1"/>
    <col min="121" max="121" width="19.875" bestFit="1" customWidth="1"/>
    <col min="122" max="122" width="27.375" bestFit="1" customWidth="1"/>
    <col min="123" max="123" width="13.25" bestFit="1" customWidth="1"/>
    <col min="124" max="124" width="34.125" bestFit="1" customWidth="1"/>
    <col min="125" max="125" width="19.875" bestFit="1" customWidth="1"/>
    <col min="126" max="126" width="27.375" bestFit="1" customWidth="1"/>
    <col min="127" max="127" width="13.25" bestFit="1" customWidth="1"/>
    <col min="128" max="128" width="34.125" bestFit="1" customWidth="1"/>
    <col min="129" max="129" width="19.875" bestFit="1" customWidth="1"/>
    <col min="130" max="130" width="27.375" bestFit="1" customWidth="1"/>
    <col min="131" max="131" width="13.25" bestFit="1" customWidth="1"/>
    <col min="132" max="132" width="34.125" bestFit="1" customWidth="1"/>
    <col min="133" max="133" width="19.875" bestFit="1" customWidth="1"/>
    <col min="134" max="134" width="27.375" bestFit="1" customWidth="1"/>
    <col min="135" max="135" width="13.25" bestFit="1" customWidth="1"/>
    <col min="136" max="136" width="27.375" bestFit="1" customWidth="1"/>
    <col min="137" max="137" width="13.25" bestFit="1" customWidth="1"/>
    <col min="138" max="138" width="34.125" bestFit="1" customWidth="1"/>
    <col min="139" max="139" width="19.875" bestFit="1" customWidth="1"/>
    <col min="140" max="140" width="27.375" bestFit="1" customWidth="1"/>
    <col min="141" max="141" width="13.25" bestFit="1" customWidth="1"/>
    <col min="142" max="142" width="34.125" bestFit="1" customWidth="1"/>
    <col min="143" max="143" width="19.875" bestFit="1" customWidth="1"/>
    <col min="144" max="144" width="27.375" bestFit="1" customWidth="1"/>
    <col min="145" max="145" width="13.25" bestFit="1" customWidth="1"/>
    <col min="146" max="146" width="34.125" bestFit="1" customWidth="1"/>
    <col min="147" max="147" width="19.875" bestFit="1" customWidth="1"/>
    <col min="148" max="148" width="27.375" bestFit="1" customWidth="1"/>
    <col min="149" max="149" width="13.25" bestFit="1" customWidth="1"/>
    <col min="150" max="150" width="34.125" bestFit="1" customWidth="1"/>
    <col min="151" max="151" width="19.875" bestFit="1" customWidth="1"/>
    <col min="152" max="152" width="27.375" bestFit="1" customWidth="1"/>
    <col min="153" max="153" width="13.25" bestFit="1" customWidth="1"/>
    <col min="154" max="154" width="34.125" bestFit="1" customWidth="1"/>
    <col min="155" max="155" width="19.875" bestFit="1" customWidth="1"/>
    <col min="156" max="156" width="27.375" bestFit="1" customWidth="1"/>
    <col min="157" max="157" width="13.25" bestFit="1" customWidth="1"/>
    <col min="158" max="158" width="34.125" bestFit="1" customWidth="1"/>
    <col min="159" max="159" width="19.875" bestFit="1" customWidth="1"/>
    <col min="160" max="160" width="27.375" bestFit="1" customWidth="1"/>
    <col min="161" max="161" width="13.25" bestFit="1" customWidth="1"/>
    <col min="162" max="162" width="34.125" bestFit="1" customWidth="1"/>
    <col min="163" max="163" width="19.875" bestFit="1" customWidth="1"/>
    <col min="164" max="164" width="27.375" bestFit="1" customWidth="1"/>
    <col min="165" max="165" width="13.25" bestFit="1" customWidth="1"/>
    <col min="166" max="166" width="34.125" bestFit="1" customWidth="1"/>
    <col min="167" max="167" width="19.875" bestFit="1" customWidth="1"/>
    <col min="168" max="168" width="27.375" bestFit="1" customWidth="1"/>
    <col min="169" max="169" width="13.25" bestFit="1" customWidth="1"/>
    <col min="170" max="170" width="34.125" bestFit="1" customWidth="1"/>
    <col min="171" max="171" width="19.875" bestFit="1" customWidth="1"/>
    <col min="172" max="172" width="27.375" bestFit="1" customWidth="1"/>
    <col min="173" max="173" width="13.25" bestFit="1" customWidth="1"/>
    <col min="174" max="174" width="34.125" bestFit="1" customWidth="1"/>
    <col min="175" max="175" width="19.875" bestFit="1" customWidth="1"/>
    <col min="176" max="176" width="27.375" bestFit="1" customWidth="1"/>
    <col min="177" max="177" width="13.25" bestFit="1" customWidth="1"/>
    <col min="178" max="178" width="34.125" bestFit="1" customWidth="1"/>
    <col min="179" max="179" width="19.875" bestFit="1" customWidth="1"/>
    <col min="180" max="180" width="27.375" bestFit="1" customWidth="1"/>
    <col min="181" max="181" width="13.25" bestFit="1" customWidth="1"/>
    <col min="182" max="182" width="34.125" bestFit="1" customWidth="1"/>
    <col min="183" max="183" width="19.875" bestFit="1" customWidth="1"/>
    <col min="184" max="184" width="27.375" bestFit="1" customWidth="1"/>
    <col min="185" max="185" width="13.25" bestFit="1" customWidth="1"/>
    <col min="186" max="186" width="34.125" bestFit="1" customWidth="1"/>
    <col min="187" max="187" width="19.875" bestFit="1" customWidth="1"/>
    <col min="188" max="188" width="27.375" bestFit="1" customWidth="1"/>
    <col min="189" max="189" width="13.25" bestFit="1" customWidth="1"/>
    <col min="190" max="190" width="34.125" bestFit="1" customWidth="1"/>
    <col min="191" max="191" width="19.875" bestFit="1" customWidth="1"/>
    <col min="192" max="192" width="27.375" bestFit="1" customWidth="1"/>
    <col min="193" max="193" width="13.25" bestFit="1" customWidth="1"/>
    <col min="194" max="194" width="34.125" bestFit="1" customWidth="1"/>
    <col min="195" max="195" width="19.875" bestFit="1" customWidth="1"/>
    <col min="196" max="196" width="27.375" bestFit="1" customWidth="1"/>
    <col min="197" max="197" width="13.25" bestFit="1" customWidth="1"/>
    <col min="198" max="198" width="34.125" bestFit="1" customWidth="1"/>
    <col min="199" max="199" width="19.875" bestFit="1" customWidth="1"/>
    <col min="200" max="200" width="27.375" bestFit="1" customWidth="1"/>
    <col min="201" max="201" width="13.25" bestFit="1" customWidth="1"/>
    <col min="202" max="202" width="27.375" bestFit="1" customWidth="1"/>
    <col min="203" max="203" width="13.25" bestFit="1" customWidth="1"/>
    <col min="204" max="204" width="34.125" bestFit="1" customWidth="1"/>
    <col min="205" max="205" width="19.875" bestFit="1" customWidth="1"/>
    <col min="206" max="206" width="27.375" bestFit="1" customWidth="1"/>
    <col min="207" max="207" width="13.25" bestFit="1" customWidth="1"/>
    <col min="208" max="208" width="34.125" bestFit="1" customWidth="1"/>
    <col min="209" max="209" width="19.875" bestFit="1" customWidth="1"/>
    <col min="210" max="210" width="27.375" bestFit="1" customWidth="1"/>
    <col min="211" max="211" width="13.25" bestFit="1" customWidth="1"/>
    <col min="212" max="212" width="34.125" bestFit="1" customWidth="1"/>
    <col min="213" max="213" width="19.875" bestFit="1" customWidth="1"/>
    <col min="214" max="214" width="27.375" bestFit="1" customWidth="1"/>
    <col min="215" max="215" width="13.25" bestFit="1" customWidth="1"/>
    <col min="216" max="216" width="34.125" bestFit="1" customWidth="1"/>
    <col min="217" max="217" width="19.875" bestFit="1" customWidth="1"/>
    <col min="218" max="218" width="27.375" bestFit="1" customWidth="1"/>
    <col min="219" max="219" width="13.25" bestFit="1" customWidth="1"/>
    <col min="220" max="220" width="34.125" bestFit="1" customWidth="1"/>
    <col min="221" max="221" width="19.875" bestFit="1" customWidth="1"/>
    <col min="222" max="222" width="27.375" bestFit="1" customWidth="1"/>
    <col min="223" max="223" width="13.25" bestFit="1" customWidth="1"/>
    <col min="224" max="224" width="34.125" bestFit="1" customWidth="1"/>
    <col min="225" max="225" width="19.875" bestFit="1" customWidth="1"/>
    <col min="226" max="226" width="27.375" bestFit="1" customWidth="1"/>
    <col min="227" max="227" width="13.25" bestFit="1" customWidth="1"/>
    <col min="228" max="228" width="34.125" bestFit="1" customWidth="1"/>
    <col min="229" max="229" width="19.875" bestFit="1" customWidth="1"/>
    <col min="230" max="230" width="27.375" bestFit="1" customWidth="1"/>
    <col min="231" max="231" width="13.25" bestFit="1" customWidth="1"/>
    <col min="232" max="232" width="34.125" bestFit="1" customWidth="1"/>
    <col min="233" max="233" width="19.875" bestFit="1" customWidth="1"/>
    <col min="234" max="234" width="27.375" bestFit="1" customWidth="1"/>
    <col min="235" max="235" width="13.25" bestFit="1" customWidth="1"/>
    <col min="236" max="236" width="27.375" bestFit="1" customWidth="1"/>
    <col min="237" max="237" width="13.25" bestFit="1" customWidth="1"/>
    <col min="238" max="238" width="34.125" bestFit="1" customWidth="1"/>
    <col min="239" max="239" width="19.875" bestFit="1" customWidth="1"/>
    <col min="240" max="240" width="27.375" bestFit="1" customWidth="1"/>
    <col min="241" max="241" width="13.25" bestFit="1" customWidth="1"/>
    <col min="242" max="242" width="27.375" bestFit="1" customWidth="1"/>
    <col min="243" max="243" width="13.25" bestFit="1" customWidth="1"/>
    <col min="244" max="244" width="34.125" bestFit="1" customWidth="1"/>
    <col min="245" max="245" width="19.875" bestFit="1" customWidth="1"/>
    <col min="246" max="246" width="27.375" bestFit="1" customWidth="1"/>
    <col min="247" max="247" width="13.25" bestFit="1" customWidth="1"/>
    <col min="248" max="248" width="34.125" bestFit="1" customWidth="1"/>
    <col min="249" max="249" width="19.875" bestFit="1" customWidth="1"/>
    <col min="250" max="250" width="27.375" bestFit="1" customWidth="1"/>
    <col min="251" max="251" width="13.25" bestFit="1" customWidth="1"/>
    <col min="252" max="252" width="27.375" bestFit="1" customWidth="1"/>
    <col min="253" max="253" width="13.25" bestFit="1" customWidth="1"/>
    <col min="254" max="254" width="34.125" bestFit="1" customWidth="1"/>
    <col min="255" max="255" width="19.875" bestFit="1" customWidth="1"/>
    <col min="256" max="256" width="27.375" bestFit="1" customWidth="1"/>
    <col min="257" max="257" width="13.25" bestFit="1" customWidth="1"/>
    <col min="258" max="258" width="34.125" bestFit="1" customWidth="1"/>
    <col min="259" max="259" width="19.875" bestFit="1" customWidth="1"/>
    <col min="260" max="260" width="27.375" bestFit="1" customWidth="1"/>
    <col min="261" max="261" width="13.25" bestFit="1" customWidth="1"/>
    <col min="262" max="262" width="27.375" bestFit="1" customWidth="1"/>
    <col min="263" max="263" width="13.25" bestFit="1" customWidth="1"/>
    <col min="264" max="264" width="34.125" bestFit="1" customWidth="1"/>
    <col min="265" max="265" width="19.875" bestFit="1" customWidth="1"/>
    <col min="266" max="266" width="27.375" bestFit="1" customWidth="1"/>
    <col min="267" max="267" width="13.25" bestFit="1" customWidth="1"/>
    <col min="268" max="268" width="34.125" bestFit="1" customWidth="1"/>
    <col min="269" max="269" width="19.875" bestFit="1" customWidth="1"/>
    <col min="270" max="270" width="27.375" bestFit="1" customWidth="1"/>
    <col min="271" max="271" width="13.25" bestFit="1" customWidth="1"/>
    <col min="272" max="272" width="27.375" bestFit="1" customWidth="1"/>
    <col min="273" max="273" width="13.25" bestFit="1" customWidth="1"/>
    <col min="274" max="274" width="27.375" bestFit="1" customWidth="1"/>
    <col min="275" max="275" width="13.25" bestFit="1" customWidth="1"/>
    <col min="276" max="276" width="27.375" bestFit="1" customWidth="1"/>
    <col min="277" max="277" width="13.25" bestFit="1" customWidth="1"/>
    <col min="278" max="278" width="27.375" bestFit="1" customWidth="1"/>
    <col min="279" max="279" width="13.25" bestFit="1" customWidth="1"/>
    <col min="280" max="280" width="34.125" bestFit="1" customWidth="1"/>
    <col min="281" max="281" width="19.875" bestFit="1" customWidth="1"/>
    <col min="282" max="282" width="27.375" bestFit="1" customWidth="1"/>
    <col min="283" max="283" width="13.25" bestFit="1" customWidth="1"/>
    <col min="284" max="284" width="34.125" bestFit="1" customWidth="1"/>
    <col min="285" max="285" width="19.875" bestFit="1" customWidth="1"/>
    <col min="286" max="286" width="27.375" bestFit="1" customWidth="1"/>
    <col min="287" max="287" width="13.25" bestFit="1" customWidth="1"/>
    <col min="288" max="288" width="34.125" bestFit="1" customWidth="1"/>
    <col min="289" max="289" width="19.875" bestFit="1" customWidth="1"/>
    <col min="290" max="290" width="27.375" bestFit="1" customWidth="1"/>
    <col min="291" max="291" width="13.25" bestFit="1" customWidth="1"/>
    <col min="292" max="292" width="27.375" bestFit="1" customWidth="1"/>
    <col min="293" max="293" width="13.25" bestFit="1" customWidth="1"/>
    <col min="294" max="294" width="27.375" bestFit="1" customWidth="1"/>
    <col min="295" max="295" width="13.25" bestFit="1" customWidth="1"/>
    <col min="296" max="296" width="35.125" bestFit="1" customWidth="1"/>
    <col min="297" max="297" width="20.875" bestFit="1" customWidth="1"/>
    <col min="298" max="298" width="27.375" bestFit="1" customWidth="1"/>
    <col min="299" max="299" width="13.25" bestFit="1" customWidth="1"/>
    <col min="300" max="300" width="35.125" bestFit="1" customWidth="1"/>
    <col min="301" max="301" width="20.875" bestFit="1" customWidth="1"/>
    <col min="302" max="302" width="27.375" bestFit="1" customWidth="1"/>
    <col min="303" max="303" width="13.25" bestFit="1" customWidth="1"/>
    <col min="304" max="304" width="35.125" bestFit="1" customWidth="1"/>
    <col min="305" max="305" width="20.875" bestFit="1" customWidth="1"/>
    <col min="306" max="306" width="27.375" bestFit="1" customWidth="1"/>
    <col min="307" max="307" width="13.25" bestFit="1" customWidth="1"/>
    <col min="308" max="308" width="27.375" bestFit="1" customWidth="1"/>
    <col min="309" max="309" width="13.25" bestFit="1" customWidth="1"/>
    <col min="310" max="310" width="35.125" bestFit="1" customWidth="1"/>
    <col min="311" max="311" width="20.875" bestFit="1" customWidth="1"/>
    <col min="312" max="312" width="27.375" bestFit="1" customWidth="1"/>
    <col min="313" max="313" width="13.25" bestFit="1" customWidth="1"/>
    <col min="314" max="314" width="35.125" bestFit="1" customWidth="1"/>
    <col min="315" max="315" width="20.875" bestFit="1" customWidth="1"/>
    <col min="316" max="316" width="27.375" bestFit="1" customWidth="1"/>
    <col min="317" max="317" width="13.25" bestFit="1" customWidth="1"/>
    <col min="318" max="318" width="35.125" bestFit="1" customWidth="1"/>
    <col min="319" max="319" width="20.875" bestFit="1" customWidth="1"/>
    <col min="320" max="320" width="27.375" bestFit="1" customWidth="1"/>
    <col min="321" max="321" width="13.25" bestFit="1" customWidth="1"/>
    <col min="322" max="322" width="27.375" bestFit="1" customWidth="1"/>
    <col min="323" max="323" width="13.25" bestFit="1" customWidth="1"/>
    <col min="324" max="324" width="27.375" bestFit="1" customWidth="1"/>
    <col min="325" max="325" width="13.25" bestFit="1" customWidth="1"/>
    <col min="326" max="326" width="35.125" bestFit="1" customWidth="1"/>
    <col min="327" max="327" width="20.875" bestFit="1" customWidth="1"/>
    <col min="328" max="328" width="27.375" bestFit="1" customWidth="1"/>
    <col min="329" max="329" width="13.25" bestFit="1" customWidth="1"/>
    <col min="330" max="330" width="35.125" bestFit="1" customWidth="1"/>
    <col min="331" max="331" width="20.875" bestFit="1" customWidth="1"/>
    <col min="332" max="332" width="27.375" bestFit="1" customWidth="1"/>
    <col min="333" max="333" width="13.25" bestFit="1" customWidth="1"/>
    <col min="334" max="334" width="35.125" bestFit="1" customWidth="1"/>
    <col min="335" max="335" width="20.875" bestFit="1" customWidth="1"/>
    <col min="336" max="336" width="27.375" bestFit="1" customWidth="1"/>
    <col min="337" max="337" width="13.25" bestFit="1" customWidth="1"/>
    <col min="338" max="338" width="27.375" bestFit="1" customWidth="1"/>
    <col min="339" max="339" width="13.25" bestFit="1" customWidth="1"/>
    <col min="340" max="340" width="35.125" bestFit="1" customWidth="1"/>
    <col min="341" max="341" width="20.875" bestFit="1" customWidth="1"/>
    <col min="342" max="342" width="27.375" bestFit="1" customWidth="1"/>
    <col min="343" max="343" width="13.25" bestFit="1" customWidth="1"/>
    <col min="344" max="344" width="27.375" bestFit="1" customWidth="1"/>
    <col min="345" max="345" width="13.25" bestFit="1" customWidth="1"/>
    <col min="346" max="346" width="27.375" bestFit="1" customWidth="1"/>
    <col min="347" max="347" width="13.25" bestFit="1" customWidth="1"/>
    <col min="348" max="348" width="35.125" bestFit="1" customWidth="1"/>
    <col min="349" max="349" width="20.875" bestFit="1" customWidth="1"/>
    <col min="350" max="350" width="27.375" bestFit="1" customWidth="1"/>
    <col min="351" max="351" width="13.25" bestFit="1" customWidth="1"/>
    <col min="352" max="352" width="35.125" bestFit="1" customWidth="1"/>
    <col min="353" max="353" width="20.875" bestFit="1" customWidth="1"/>
    <col min="354" max="354" width="27.375" bestFit="1" customWidth="1"/>
    <col min="355" max="355" width="13.25" bestFit="1" customWidth="1"/>
    <col min="356" max="356" width="35.125" bestFit="1" customWidth="1"/>
    <col min="357" max="357" width="20.875" bestFit="1" customWidth="1"/>
    <col min="358" max="358" width="27.375" bestFit="1" customWidth="1"/>
    <col min="359" max="359" width="13.25" bestFit="1" customWidth="1"/>
    <col min="360" max="360" width="35.125" bestFit="1" customWidth="1"/>
    <col min="361" max="361" width="20.875" bestFit="1" customWidth="1"/>
    <col min="362" max="362" width="27.375" bestFit="1" customWidth="1"/>
    <col min="363" max="363" width="13.25" bestFit="1" customWidth="1"/>
    <col min="364" max="364" width="35.125" bestFit="1" customWidth="1"/>
    <col min="365" max="365" width="20.875" bestFit="1" customWidth="1"/>
    <col min="366" max="366" width="27.375" bestFit="1" customWidth="1"/>
    <col min="367" max="367" width="13.25" bestFit="1" customWidth="1"/>
    <col min="368" max="368" width="35.125" bestFit="1" customWidth="1"/>
    <col min="369" max="369" width="20.875" bestFit="1" customWidth="1"/>
    <col min="370" max="370" width="27.375" bestFit="1" customWidth="1"/>
    <col min="371" max="371" width="13.25" bestFit="1" customWidth="1"/>
    <col min="372" max="372" width="27.375" bestFit="1" customWidth="1"/>
    <col min="373" max="373" width="13.25" bestFit="1" customWidth="1"/>
    <col min="374" max="374" width="27.375" bestFit="1" customWidth="1"/>
    <col min="375" max="375" width="13.25" bestFit="1" customWidth="1"/>
    <col min="376" max="376" width="27.375" bestFit="1" customWidth="1"/>
    <col min="377" max="377" width="13.25" bestFit="1" customWidth="1"/>
    <col min="378" max="378" width="27.375" bestFit="1" customWidth="1"/>
    <col min="379" max="379" width="13.25" bestFit="1" customWidth="1"/>
    <col min="380" max="380" width="27.375" bestFit="1" customWidth="1"/>
    <col min="381" max="381" width="13.25" bestFit="1" customWidth="1"/>
    <col min="382" max="382" width="27.375" bestFit="1" customWidth="1"/>
    <col min="383" max="383" width="13.25" bestFit="1" customWidth="1"/>
    <col min="384" max="384" width="35.125" bestFit="1" customWidth="1"/>
    <col min="385" max="385" width="20.875" bestFit="1" customWidth="1"/>
    <col min="386" max="386" width="27.375" bestFit="1" customWidth="1"/>
    <col min="387" max="387" width="13.25" bestFit="1" customWidth="1"/>
    <col min="388" max="388" width="35.125" bestFit="1" customWidth="1"/>
    <col min="389" max="389" width="20.875" bestFit="1" customWidth="1"/>
    <col min="390" max="390" width="27.375" bestFit="1" customWidth="1"/>
    <col min="391" max="391" width="13.25" bestFit="1" customWidth="1"/>
    <col min="392" max="392" width="35.125" bestFit="1" customWidth="1"/>
    <col min="393" max="393" width="20.875" bestFit="1" customWidth="1"/>
    <col min="394" max="394" width="27.375" bestFit="1" customWidth="1"/>
    <col min="395" max="395" width="13.25" bestFit="1" customWidth="1"/>
    <col min="396" max="396" width="35.125" bestFit="1" customWidth="1"/>
    <col min="397" max="397" width="20.875" bestFit="1" customWidth="1"/>
    <col min="398" max="398" width="27.375" bestFit="1" customWidth="1"/>
    <col min="399" max="399" width="13.25" bestFit="1" customWidth="1"/>
    <col min="400" max="400" width="35.125" bestFit="1" customWidth="1"/>
    <col min="401" max="401" width="20.875" bestFit="1" customWidth="1"/>
    <col min="402" max="402" width="27.375" bestFit="1" customWidth="1"/>
    <col min="403" max="403" width="13.25" bestFit="1" customWidth="1"/>
    <col min="404" max="404" width="27.375" bestFit="1" customWidth="1"/>
    <col min="405" max="405" width="13.25" bestFit="1" customWidth="1"/>
    <col min="406" max="406" width="27.375" bestFit="1" customWidth="1"/>
    <col min="407" max="407" width="13.25" bestFit="1" customWidth="1"/>
    <col min="408" max="408" width="35.125" bestFit="1" customWidth="1"/>
    <col min="409" max="409" width="20.875" bestFit="1" customWidth="1"/>
    <col min="410" max="410" width="27.375" bestFit="1" customWidth="1"/>
    <col min="411" max="411" width="13.25" bestFit="1" customWidth="1"/>
    <col min="412" max="412" width="27.375" bestFit="1" customWidth="1"/>
    <col min="413" max="413" width="13.25" bestFit="1" customWidth="1"/>
    <col min="414" max="414" width="27.375" bestFit="1" customWidth="1"/>
    <col min="415" max="415" width="13.25" bestFit="1" customWidth="1"/>
    <col min="416" max="416" width="27.375" bestFit="1" customWidth="1"/>
    <col min="417" max="417" width="13.25" bestFit="1" customWidth="1"/>
    <col min="418" max="418" width="27.375" bestFit="1" customWidth="1"/>
    <col min="419" max="419" width="13.25" bestFit="1" customWidth="1"/>
    <col min="420" max="420" width="35.125" bestFit="1" customWidth="1"/>
    <col min="421" max="421" width="20.875" bestFit="1" customWidth="1"/>
    <col min="422" max="422" width="27.375" bestFit="1" customWidth="1"/>
    <col min="423" max="423" width="13.25" bestFit="1" customWidth="1"/>
    <col min="424" max="424" width="27.375" bestFit="1" customWidth="1"/>
    <col min="425" max="425" width="13.25" bestFit="1" customWidth="1"/>
    <col min="426" max="426" width="35.125" bestFit="1" customWidth="1"/>
    <col min="427" max="427" width="20.875" bestFit="1" customWidth="1"/>
    <col min="428" max="428" width="27.375" bestFit="1" customWidth="1"/>
    <col min="429" max="429" width="13.25" bestFit="1" customWidth="1"/>
    <col min="430" max="430" width="35.125" bestFit="1" customWidth="1"/>
    <col min="431" max="431" width="20.875" bestFit="1" customWidth="1"/>
    <col min="432" max="432" width="27.375" bestFit="1" customWidth="1"/>
    <col min="433" max="433" width="13.25" bestFit="1" customWidth="1"/>
    <col min="434" max="434" width="27.375" bestFit="1" customWidth="1"/>
    <col min="435" max="435" width="13.25" bestFit="1" customWidth="1"/>
    <col min="436" max="436" width="27.375" bestFit="1" customWidth="1"/>
    <col min="437" max="437" width="13.25" bestFit="1" customWidth="1"/>
    <col min="438" max="438" width="27.375" bestFit="1" customWidth="1"/>
    <col min="439" max="439" width="13.25" bestFit="1" customWidth="1"/>
    <col min="440" max="440" width="27.375" bestFit="1" customWidth="1"/>
    <col min="441" max="441" width="13.25" bestFit="1" customWidth="1"/>
    <col min="442" max="442" width="27.375" bestFit="1" customWidth="1"/>
    <col min="443" max="443" width="13.25" bestFit="1" customWidth="1"/>
    <col min="444" max="444" width="27.375" bestFit="1" customWidth="1"/>
    <col min="445" max="445" width="13.25" bestFit="1" customWidth="1"/>
    <col min="446" max="446" width="27.375" bestFit="1" customWidth="1"/>
    <col min="447" max="447" width="13.25" bestFit="1" customWidth="1"/>
    <col min="448" max="448" width="27.375" bestFit="1" customWidth="1"/>
    <col min="449" max="449" width="13.25" bestFit="1" customWidth="1"/>
    <col min="450" max="450" width="27.375" bestFit="1" customWidth="1"/>
    <col min="451" max="451" width="13.25" bestFit="1" customWidth="1"/>
    <col min="452" max="452" width="27.375" bestFit="1" customWidth="1"/>
    <col min="453" max="453" width="13.25" bestFit="1" customWidth="1"/>
    <col min="454" max="454" width="35.125" bestFit="1" customWidth="1"/>
    <col min="455" max="455" width="20.875" bestFit="1" customWidth="1"/>
    <col min="456" max="456" width="27.375" bestFit="1" customWidth="1"/>
    <col min="457" max="457" width="13.25" bestFit="1" customWidth="1"/>
    <col min="458" max="458" width="35.125" bestFit="1" customWidth="1"/>
    <col min="459" max="459" width="20.875" bestFit="1" customWidth="1"/>
    <col min="460" max="460" width="27.375" bestFit="1" customWidth="1"/>
    <col min="461" max="461" width="13.25" bestFit="1" customWidth="1"/>
    <col min="462" max="462" width="27.375" bestFit="1" customWidth="1"/>
    <col min="463" max="463" width="13.25" bestFit="1" customWidth="1"/>
    <col min="464" max="464" width="27.375" bestFit="1" customWidth="1"/>
    <col min="465" max="465" width="13.25" bestFit="1" customWidth="1"/>
    <col min="466" max="466" width="27.375" bestFit="1" customWidth="1"/>
    <col min="467" max="467" width="13.25" bestFit="1" customWidth="1"/>
    <col min="468" max="468" width="27.375" bestFit="1" customWidth="1"/>
    <col min="469" max="469" width="13.25" bestFit="1" customWidth="1"/>
    <col min="470" max="470" width="35.125" bestFit="1" customWidth="1"/>
    <col min="471" max="471" width="20.875" bestFit="1" customWidth="1"/>
    <col min="472" max="472" width="27.375" bestFit="1" customWidth="1"/>
    <col min="473" max="473" width="13.25" bestFit="1" customWidth="1"/>
    <col min="474" max="474" width="35.125" bestFit="1" customWidth="1"/>
    <col min="475" max="475" width="20.875" bestFit="1" customWidth="1"/>
    <col min="476" max="476" width="27.375" bestFit="1" customWidth="1"/>
    <col min="477" max="477" width="13.25" bestFit="1" customWidth="1"/>
    <col min="478" max="478" width="35.125" bestFit="1" customWidth="1"/>
    <col min="479" max="479" width="20.875" bestFit="1" customWidth="1"/>
    <col min="480" max="480" width="27.375" bestFit="1" customWidth="1"/>
    <col min="481" max="481" width="13.25" bestFit="1" customWidth="1"/>
    <col min="482" max="482" width="35.125" bestFit="1" customWidth="1"/>
    <col min="483" max="483" width="20.875" bestFit="1" customWidth="1"/>
    <col min="484" max="484" width="27.375" bestFit="1" customWidth="1"/>
    <col min="485" max="485" width="13.25" bestFit="1" customWidth="1"/>
    <col min="486" max="486" width="27.375" bestFit="1" customWidth="1"/>
    <col min="487" max="487" width="13.25" bestFit="1" customWidth="1"/>
    <col min="488" max="488" width="35.125" bestFit="1" customWidth="1"/>
    <col min="489" max="489" width="20.875" bestFit="1" customWidth="1"/>
    <col min="490" max="490" width="27.375" bestFit="1" customWidth="1"/>
    <col min="491" max="491" width="13.25" bestFit="1" customWidth="1"/>
    <col min="492" max="492" width="35.125" bestFit="1" customWidth="1"/>
    <col min="493" max="493" width="20.875" bestFit="1" customWidth="1"/>
    <col min="494" max="494" width="27.375" bestFit="1" customWidth="1"/>
    <col min="495" max="495" width="13.25" bestFit="1" customWidth="1"/>
    <col min="496" max="496" width="35.125" bestFit="1" customWidth="1"/>
    <col min="497" max="497" width="20.875" bestFit="1" customWidth="1"/>
    <col min="498" max="498" width="27.375" bestFit="1" customWidth="1"/>
    <col min="499" max="499" width="13.25" bestFit="1" customWidth="1"/>
    <col min="500" max="500" width="27.375" bestFit="1" customWidth="1"/>
    <col min="501" max="501" width="13.25" bestFit="1" customWidth="1"/>
    <col min="502" max="502" width="27.375" bestFit="1" customWidth="1"/>
    <col min="503" max="503" width="13.25" bestFit="1" customWidth="1"/>
    <col min="504" max="504" width="35.125" bestFit="1" customWidth="1"/>
    <col min="505" max="505" width="20.875" bestFit="1" customWidth="1"/>
    <col min="506" max="506" width="27.375" bestFit="1" customWidth="1"/>
    <col min="507" max="507" width="13.25" bestFit="1" customWidth="1"/>
    <col min="508" max="508" width="27.375" bestFit="1" customWidth="1"/>
    <col min="509" max="509" width="13.25" bestFit="1" customWidth="1"/>
    <col min="510" max="510" width="35.125" bestFit="1" customWidth="1"/>
    <col min="511" max="511" width="20.875" bestFit="1" customWidth="1"/>
    <col min="512" max="512" width="27.375" bestFit="1" customWidth="1"/>
    <col min="513" max="513" width="13.25" bestFit="1" customWidth="1"/>
    <col min="514" max="514" width="35.125" bestFit="1" customWidth="1"/>
    <col min="515" max="515" width="20.875" bestFit="1" customWidth="1"/>
    <col min="516" max="516" width="27.375" bestFit="1" customWidth="1"/>
    <col min="517" max="517" width="13.25" bestFit="1" customWidth="1"/>
    <col min="518" max="518" width="27.375" bestFit="1" customWidth="1"/>
    <col min="519" max="519" width="13.25" bestFit="1" customWidth="1"/>
    <col min="520" max="520" width="35.125" bestFit="1" customWidth="1"/>
    <col min="521" max="521" width="20.875" bestFit="1" customWidth="1"/>
    <col min="522" max="522" width="27.375" bestFit="1" customWidth="1"/>
    <col min="523" max="523" width="13.25" bestFit="1" customWidth="1"/>
    <col min="524" max="524" width="35.125" bestFit="1" customWidth="1"/>
    <col min="525" max="525" width="20.875" bestFit="1" customWidth="1"/>
    <col min="526" max="526" width="27.375" bestFit="1" customWidth="1"/>
    <col min="527" max="527" width="13.25" bestFit="1" customWidth="1"/>
    <col min="528" max="528" width="35.125" bestFit="1" customWidth="1"/>
    <col min="529" max="529" width="20.875" bestFit="1" customWidth="1"/>
    <col min="530" max="530" width="27.375" bestFit="1" customWidth="1"/>
    <col min="531" max="531" width="13.25" bestFit="1" customWidth="1"/>
    <col min="532" max="532" width="35.125" bestFit="1" customWidth="1"/>
    <col min="533" max="533" width="20.875" bestFit="1" customWidth="1"/>
    <col min="534" max="534" width="27.375" bestFit="1" customWidth="1"/>
    <col min="535" max="535" width="13.25" bestFit="1" customWidth="1"/>
    <col min="536" max="536" width="35.125" bestFit="1" customWidth="1"/>
    <col min="537" max="537" width="20.875" bestFit="1" customWidth="1"/>
    <col min="538" max="538" width="27.375" bestFit="1" customWidth="1"/>
    <col min="539" max="539" width="13.25" bestFit="1" customWidth="1"/>
    <col min="540" max="540" width="35.125" bestFit="1" customWidth="1"/>
    <col min="541" max="541" width="20.875" bestFit="1" customWidth="1"/>
    <col min="542" max="542" width="27.375" bestFit="1" customWidth="1"/>
    <col min="543" max="543" width="13.25" bestFit="1" customWidth="1"/>
    <col min="544" max="544" width="35.125" bestFit="1" customWidth="1"/>
    <col min="545" max="545" width="20.875" bestFit="1" customWidth="1"/>
    <col min="546" max="546" width="27.375" bestFit="1" customWidth="1"/>
    <col min="547" max="547" width="13.25" bestFit="1" customWidth="1"/>
    <col min="548" max="548" width="27.375" bestFit="1" customWidth="1"/>
    <col min="549" max="549" width="13.25" bestFit="1" customWidth="1"/>
    <col min="550" max="550" width="35.125" bestFit="1" customWidth="1"/>
    <col min="551" max="551" width="20.875" bestFit="1" customWidth="1"/>
    <col min="552" max="552" width="27.375" bestFit="1" customWidth="1"/>
    <col min="553" max="553" width="13.25" bestFit="1" customWidth="1"/>
    <col min="554" max="554" width="35.125" bestFit="1" customWidth="1"/>
    <col min="555" max="555" width="20.875" bestFit="1" customWidth="1"/>
    <col min="556" max="556" width="27.375" bestFit="1" customWidth="1"/>
    <col min="557" max="557" width="13.25" bestFit="1" customWidth="1"/>
    <col min="558" max="558" width="35.125" bestFit="1" customWidth="1"/>
    <col min="559" max="559" width="20.875" bestFit="1" customWidth="1"/>
    <col min="560" max="560" width="27.375" bestFit="1" customWidth="1"/>
    <col min="561" max="561" width="13.25" bestFit="1" customWidth="1"/>
    <col min="562" max="562" width="35.125" bestFit="1" customWidth="1"/>
    <col min="563" max="563" width="20.875" bestFit="1" customWidth="1"/>
    <col min="564" max="564" width="27.375" bestFit="1" customWidth="1"/>
    <col min="565" max="565" width="13.25" bestFit="1" customWidth="1"/>
    <col min="566" max="566" width="35.125" bestFit="1" customWidth="1"/>
    <col min="567" max="567" width="20.875" bestFit="1" customWidth="1"/>
    <col min="568" max="568" width="27.375" bestFit="1" customWidth="1"/>
    <col min="569" max="569" width="13.25" bestFit="1" customWidth="1"/>
    <col min="570" max="570" width="35.125" bestFit="1" customWidth="1"/>
    <col min="571" max="571" width="20.875" bestFit="1" customWidth="1"/>
    <col min="572" max="572" width="27.375" bestFit="1" customWidth="1"/>
    <col min="573" max="573" width="13.25" bestFit="1" customWidth="1"/>
    <col min="574" max="574" width="35.125" bestFit="1" customWidth="1"/>
    <col min="575" max="575" width="20.875" bestFit="1" customWidth="1"/>
    <col min="576" max="576" width="27.375" bestFit="1" customWidth="1"/>
    <col min="577" max="577" width="13.25" bestFit="1" customWidth="1"/>
    <col min="578" max="578" width="27.375" bestFit="1" customWidth="1"/>
    <col min="579" max="579" width="13.25" bestFit="1" customWidth="1"/>
    <col min="580" max="580" width="35.125" bestFit="1" customWidth="1"/>
    <col min="581" max="581" width="20.875" bestFit="1" customWidth="1"/>
    <col min="582" max="582" width="27.375" bestFit="1" customWidth="1"/>
    <col min="583" max="583" width="13.25" bestFit="1" customWidth="1"/>
    <col min="584" max="584" width="35.125" bestFit="1" customWidth="1"/>
    <col min="585" max="585" width="20.875" bestFit="1" customWidth="1"/>
    <col min="586" max="586" width="27.375" bestFit="1" customWidth="1"/>
    <col min="587" max="587" width="13.25" bestFit="1" customWidth="1"/>
    <col min="588" max="588" width="35.125" bestFit="1" customWidth="1"/>
    <col min="589" max="589" width="20.875" bestFit="1" customWidth="1"/>
    <col min="590" max="590" width="27.375" bestFit="1" customWidth="1"/>
    <col min="591" max="591" width="13.25" bestFit="1" customWidth="1"/>
    <col min="592" max="592" width="35.125" bestFit="1" customWidth="1"/>
    <col min="593" max="593" width="20.875" bestFit="1" customWidth="1"/>
    <col min="594" max="594" width="27.375" bestFit="1" customWidth="1"/>
    <col min="595" max="595" width="13.25" bestFit="1" customWidth="1"/>
    <col min="596" max="596" width="35.125" bestFit="1" customWidth="1"/>
    <col min="597" max="597" width="20.875" bestFit="1" customWidth="1"/>
    <col min="598" max="598" width="27.375" bestFit="1" customWidth="1"/>
    <col min="599" max="599" width="13.25" bestFit="1" customWidth="1"/>
    <col min="600" max="600" width="35.125" bestFit="1" customWidth="1"/>
    <col min="601" max="601" width="20.875" bestFit="1" customWidth="1"/>
    <col min="602" max="602" width="27.375" bestFit="1" customWidth="1"/>
    <col min="603" max="603" width="13.25" bestFit="1" customWidth="1"/>
    <col min="604" max="604" width="35.125" bestFit="1" customWidth="1"/>
    <col min="605" max="605" width="20.875" bestFit="1" customWidth="1"/>
    <col min="606" max="606" width="27.375" bestFit="1" customWidth="1"/>
    <col min="607" max="607" width="13.25" bestFit="1" customWidth="1"/>
    <col min="608" max="608" width="35.125" bestFit="1" customWidth="1"/>
    <col min="609" max="609" width="20.875" bestFit="1" customWidth="1"/>
    <col min="610" max="610" width="27.375" bestFit="1" customWidth="1"/>
    <col min="611" max="611" width="13.25" bestFit="1" customWidth="1"/>
    <col min="612" max="612" width="27.375" bestFit="1" customWidth="1"/>
    <col min="613" max="613" width="13.25" bestFit="1" customWidth="1"/>
    <col min="614" max="614" width="35.125" bestFit="1" customWidth="1"/>
    <col min="615" max="615" width="20.875" bestFit="1" customWidth="1"/>
    <col min="616" max="616" width="27.375" bestFit="1" customWidth="1"/>
    <col min="617" max="617" width="13.25" bestFit="1" customWidth="1"/>
    <col min="618" max="618" width="35.125" bestFit="1" customWidth="1"/>
    <col min="619" max="619" width="20.875" bestFit="1" customWidth="1"/>
    <col min="620" max="620" width="27.375" bestFit="1" customWidth="1"/>
    <col min="621" max="621" width="13.25" bestFit="1" customWidth="1"/>
    <col min="622" max="622" width="35.125" bestFit="1" customWidth="1"/>
    <col min="623" max="623" width="20.875" bestFit="1" customWidth="1"/>
    <col min="624" max="624" width="27.375" bestFit="1" customWidth="1"/>
    <col min="625" max="625" width="13.25" bestFit="1" customWidth="1"/>
    <col min="626" max="626" width="27.375" bestFit="1" customWidth="1"/>
    <col min="627" max="627" width="13.25" bestFit="1" customWidth="1"/>
    <col min="628" max="628" width="27.375" bestFit="1" customWidth="1"/>
    <col min="629" max="629" width="13.25" bestFit="1" customWidth="1"/>
    <col min="630" max="630" width="27.375" bestFit="1" customWidth="1"/>
    <col min="631" max="631" width="13.25" bestFit="1" customWidth="1"/>
    <col min="632" max="632" width="27.375" bestFit="1" customWidth="1"/>
    <col min="633" max="633" width="13.25" bestFit="1" customWidth="1"/>
    <col min="634" max="634" width="27.375" bestFit="1" customWidth="1"/>
    <col min="635" max="635" width="13.25" bestFit="1" customWidth="1"/>
    <col min="636" max="636" width="27.375" bestFit="1" customWidth="1"/>
    <col min="637" max="637" width="13.25" bestFit="1" customWidth="1"/>
    <col min="638" max="638" width="36.125" bestFit="1" customWidth="1"/>
    <col min="639" max="639" width="22" bestFit="1" customWidth="1"/>
    <col min="640" max="640" width="27.375" bestFit="1" customWidth="1"/>
    <col min="641" max="641" width="13.25" bestFit="1" customWidth="1"/>
    <col min="642" max="642" width="36.125" bestFit="1" customWidth="1"/>
    <col min="643" max="643" width="22" bestFit="1" customWidth="1"/>
    <col min="644" max="644" width="27.375" bestFit="1" customWidth="1"/>
    <col min="645" max="645" width="13.25" bestFit="1" customWidth="1"/>
    <col min="646" max="646" width="27.375" bestFit="1" customWidth="1"/>
    <col min="647" max="647" width="13.25" bestFit="1" customWidth="1"/>
    <col min="648" max="648" width="27.375" bestFit="1" customWidth="1"/>
    <col min="649" max="649" width="13.25" bestFit="1" customWidth="1"/>
    <col min="650" max="650" width="36.125" bestFit="1" customWidth="1"/>
    <col min="651" max="651" width="22" bestFit="1" customWidth="1"/>
    <col min="652" max="652" width="27.375" bestFit="1" customWidth="1"/>
    <col min="653" max="653" width="13.25" bestFit="1" customWidth="1"/>
    <col min="654" max="654" width="36.125" bestFit="1" customWidth="1"/>
    <col min="655" max="655" width="22" bestFit="1" customWidth="1"/>
    <col min="656" max="656" width="27.375" bestFit="1" customWidth="1"/>
    <col min="657" max="657" width="13.25" bestFit="1" customWidth="1"/>
    <col min="658" max="658" width="27.375" bestFit="1" customWidth="1"/>
    <col min="659" max="659" width="13.25" bestFit="1" customWidth="1"/>
    <col min="660" max="660" width="27.375" bestFit="1" customWidth="1"/>
    <col min="661" max="661" width="13.25" bestFit="1" customWidth="1"/>
    <col min="662" max="662" width="27.375" bestFit="1" customWidth="1"/>
    <col min="663" max="663" width="13.25" bestFit="1" customWidth="1"/>
    <col min="664" max="664" width="27.375" bestFit="1" customWidth="1"/>
    <col min="665" max="665" width="13.25" bestFit="1" customWidth="1"/>
    <col min="666" max="666" width="27.375" bestFit="1" customWidth="1"/>
    <col min="667" max="667" width="13.25" bestFit="1" customWidth="1"/>
    <col min="668" max="668" width="27.375" bestFit="1" customWidth="1"/>
    <col min="669" max="669" width="13.25" bestFit="1" customWidth="1"/>
    <col min="670" max="670" width="36.125" bestFit="1" customWidth="1"/>
    <col min="671" max="671" width="22" bestFit="1" customWidth="1"/>
    <col min="672" max="672" width="27.375" bestFit="1" customWidth="1"/>
    <col min="673" max="673" width="13.25" bestFit="1" customWidth="1"/>
    <col min="674" max="674" width="36.125" bestFit="1" customWidth="1"/>
    <col min="675" max="675" width="22" bestFit="1" customWidth="1"/>
    <col min="676" max="676" width="27.375" bestFit="1" customWidth="1"/>
    <col min="677" max="677" width="13.25" bestFit="1" customWidth="1"/>
    <col min="678" max="678" width="36.125" bestFit="1" customWidth="1"/>
    <col min="679" max="679" width="22" bestFit="1" customWidth="1"/>
    <col min="680" max="680" width="27.375" bestFit="1" customWidth="1"/>
    <col min="681" max="681" width="13.25" bestFit="1" customWidth="1"/>
    <col min="682" max="682" width="27.375" bestFit="1" customWidth="1"/>
    <col min="683" max="683" width="13.25" bestFit="1" customWidth="1"/>
    <col min="684" max="684" width="27.375" bestFit="1" customWidth="1"/>
    <col min="685" max="685" width="13.25" bestFit="1" customWidth="1"/>
    <col min="686" max="686" width="27.375" bestFit="1" customWidth="1"/>
    <col min="687" max="687" width="13.25" bestFit="1" customWidth="1"/>
    <col min="688" max="688" width="36.125" bestFit="1" customWidth="1"/>
    <col min="689" max="689" width="22" bestFit="1" customWidth="1"/>
    <col min="690" max="690" width="27.375" bestFit="1" customWidth="1"/>
    <col min="691" max="691" width="13.25" bestFit="1" customWidth="1"/>
    <col min="692" max="692" width="36.125" bestFit="1" customWidth="1"/>
    <col min="693" max="693" width="22" bestFit="1" customWidth="1"/>
    <col min="694" max="694" width="27.375" bestFit="1" customWidth="1"/>
    <col min="695" max="695" width="13.25" bestFit="1" customWidth="1"/>
    <col min="696" max="696" width="36.125" bestFit="1" customWidth="1"/>
    <col min="697" max="697" width="22" bestFit="1" customWidth="1"/>
    <col min="698" max="698" width="27.375" bestFit="1" customWidth="1"/>
    <col min="699" max="699" width="13.25" bestFit="1" customWidth="1"/>
    <col min="700" max="700" width="27.375" bestFit="1" customWidth="1"/>
    <col min="701" max="701" width="13.25" bestFit="1" customWidth="1"/>
    <col min="702" max="702" width="27.375" bestFit="1" customWidth="1"/>
    <col min="703" max="703" width="13.25" bestFit="1" customWidth="1"/>
    <col min="704" max="704" width="27.375" bestFit="1" customWidth="1"/>
    <col min="705" max="705" width="13.25" bestFit="1" customWidth="1"/>
    <col min="706" max="706" width="27.375" bestFit="1" customWidth="1"/>
    <col min="707" max="707" width="13.25" bestFit="1" customWidth="1"/>
    <col min="708" max="708" width="27.375" bestFit="1" customWidth="1"/>
    <col min="709" max="709" width="13.25" bestFit="1" customWidth="1"/>
    <col min="710" max="710" width="27.375" bestFit="1" customWidth="1"/>
    <col min="711" max="711" width="13.25" bestFit="1" customWidth="1"/>
    <col min="712" max="712" width="36.125" bestFit="1" customWidth="1"/>
    <col min="713" max="713" width="22" bestFit="1" customWidth="1"/>
    <col min="714" max="714" width="27.375" bestFit="1" customWidth="1"/>
    <col min="715" max="715" width="13.25" bestFit="1" customWidth="1"/>
    <col min="716" max="716" width="27.375" bestFit="1" customWidth="1"/>
    <col min="717" max="717" width="13.25" bestFit="1" customWidth="1"/>
    <col min="718" max="718" width="36.125" bestFit="1" customWidth="1"/>
    <col min="719" max="719" width="22" bestFit="1" customWidth="1"/>
    <col min="720" max="720" width="27.375" bestFit="1" customWidth="1"/>
    <col min="721" max="721" width="13.25" bestFit="1" customWidth="1"/>
    <col min="722" max="722" width="27.375" bestFit="1" customWidth="1"/>
    <col min="723" max="723" width="13.25" bestFit="1" customWidth="1"/>
    <col min="724" max="724" width="27.375" bestFit="1" customWidth="1"/>
    <col min="725" max="725" width="13.25" bestFit="1" customWidth="1"/>
    <col min="726" max="726" width="36.125" bestFit="1" customWidth="1"/>
    <col min="727" max="727" width="22" bestFit="1" customWidth="1"/>
    <col min="728" max="728" width="27.375" bestFit="1" customWidth="1"/>
    <col min="729" max="729" width="13.25" bestFit="1" customWidth="1"/>
    <col min="730" max="730" width="27.375" bestFit="1" customWidth="1"/>
    <col min="731" max="731" width="13.25" bestFit="1" customWidth="1"/>
    <col min="732" max="732" width="27.375" bestFit="1" customWidth="1"/>
    <col min="733" max="733" width="13.25" bestFit="1" customWidth="1"/>
    <col min="734" max="734" width="27.375" bestFit="1" customWidth="1"/>
    <col min="735" max="735" width="13.25" bestFit="1" customWidth="1"/>
    <col min="736" max="736" width="36.125" bestFit="1" customWidth="1"/>
    <col min="737" max="737" width="22" bestFit="1" customWidth="1"/>
    <col min="738" max="738" width="27.375" bestFit="1" customWidth="1"/>
    <col min="739" max="739" width="13.25" bestFit="1" customWidth="1"/>
    <col min="740" max="740" width="36.125" bestFit="1" customWidth="1"/>
    <col min="741" max="741" width="22" bestFit="1" customWidth="1"/>
    <col min="742" max="742" width="27.375" bestFit="1" customWidth="1"/>
    <col min="743" max="743" width="13.25" bestFit="1" customWidth="1"/>
    <col min="744" max="744" width="27.375" bestFit="1" customWidth="1"/>
    <col min="745" max="745" width="13.25" bestFit="1" customWidth="1"/>
    <col min="746" max="746" width="36.125" bestFit="1" customWidth="1"/>
    <col min="747" max="747" width="22" bestFit="1" customWidth="1"/>
    <col min="748" max="748" width="27.375" bestFit="1" customWidth="1"/>
    <col min="749" max="749" width="13.25" bestFit="1" customWidth="1"/>
    <col min="750" max="750" width="27.375" bestFit="1" customWidth="1"/>
    <col min="751" max="751" width="13.25" bestFit="1" customWidth="1"/>
    <col min="752" max="752" width="27.375" bestFit="1" customWidth="1"/>
    <col min="753" max="753" width="13.25" bestFit="1" customWidth="1"/>
    <col min="754" max="754" width="27.375" bestFit="1" customWidth="1"/>
    <col min="755" max="755" width="13.25" bestFit="1" customWidth="1"/>
    <col min="756" max="756" width="27.375" bestFit="1" customWidth="1"/>
    <col min="757" max="757" width="13.25" bestFit="1" customWidth="1"/>
    <col min="758" max="758" width="27.375" bestFit="1" customWidth="1"/>
    <col min="759" max="759" width="13.25" bestFit="1" customWidth="1"/>
    <col min="760" max="760" width="27.375" bestFit="1" customWidth="1"/>
    <col min="761" max="761" width="13.25" bestFit="1" customWidth="1"/>
    <col min="762" max="762" width="27.375" bestFit="1" customWidth="1"/>
    <col min="763" max="763" width="13.25" bestFit="1" customWidth="1"/>
    <col min="764" max="764" width="27.375" bestFit="1" customWidth="1"/>
    <col min="765" max="765" width="13.25" bestFit="1" customWidth="1"/>
    <col min="766" max="766" width="27.375" bestFit="1" customWidth="1"/>
    <col min="767" max="767" width="13.25" bestFit="1" customWidth="1"/>
    <col min="768" max="768" width="27.375" bestFit="1" customWidth="1"/>
    <col min="769" max="769" width="13.25" bestFit="1" customWidth="1"/>
    <col min="770" max="770" width="27.375" bestFit="1" customWidth="1"/>
    <col min="771" max="771" width="13.25" bestFit="1" customWidth="1"/>
    <col min="772" max="772" width="36.125" bestFit="1" customWidth="1"/>
    <col min="773" max="773" width="22" bestFit="1" customWidth="1"/>
    <col min="774" max="774" width="27.375" bestFit="1" customWidth="1"/>
    <col min="775" max="775" width="13.25" bestFit="1" customWidth="1"/>
    <col min="776" max="776" width="36.125" bestFit="1" customWidth="1"/>
    <col min="777" max="777" width="22" bestFit="1" customWidth="1"/>
    <col min="778" max="778" width="27.375" bestFit="1" customWidth="1"/>
    <col min="779" max="779" width="13.25" bestFit="1" customWidth="1"/>
    <col min="780" max="780" width="27.375" bestFit="1" customWidth="1"/>
    <col min="781" max="781" width="13.25" bestFit="1" customWidth="1"/>
    <col min="782" max="782" width="27.375" bestFit="1" customWidth="1"/>
    <col min="783" max="783" width="13.25" bestFit="1" customWidth="1"/>
    <col min="784" max="784" width="27.375" bestFit="1" customWidth="1"/>
    <col min="785" max="785" width="13.25" bestFit="1" customWidth="1"/>
    <col min="786" max="786" width="36.125" bestFit="1" customWidth="1"/>
    <col min="787" max="787" width="22" bestFit="1" customWidth="1"/>
    <col min="788" max="788" width="27.375" bestFit="1" customWidth="1"/>
    <col min="789" max="789" width="13.25" bestFit="1" customWidth="1"/>
    <col min="790" max="790" width="27.375" bestFit="1" customWidth="1"/>
    <col min="791" max="791" width="13.25" bestFit="1" customWidth="1"/>
    <col min="792" max="792" width="27.375" bestFit="1" customWidth="1"/>
    <col min="793" max="793" width="13.25" bestFit="1" customWidth="1"/>
    <col min="794" max="794" width="36.125" bestFit="1" customWidth="1"/>
    <col min="795" max="795" width="22" bestFit="1" customWidth="1"/>
    <col min="796" max="796" width="27.375" bestFit="1" customWidth="1"/>
    <col min="797" max="797" width="13.25" bestFit="1" customWidth="1"/>
    <col min="798" max="798" width="27.375" bestFit="1" customWidth="1"/>
    <col min="799" max="799" width="13.25" bestFit="1" customWidth="1"/>
    <col min="800" max="800" width="27.375" bestFit="1" customWidth="1"/>
    <col min="801" max="801" width="13.25" bestFit="1" customWidth="1"/>
    <col min="802" max="802" width="27.375" bestFit="1" customWidth="1"/>
    <col min="803" max="803" width="13.25" bestFit="1" customWidth="1"/>
    <col min="804" max="804" width="27.375" bestFit="1" customWidth="1"/>
    <col min="805" max="805" width="13.25" bestFit="1" customWidth="1"/>
    <col min="806" max="806" width="27.375" bestFit="1" customWidth="1"/>
    <col min="807" max="807" width="13.25" bestFit="1" customWidth="1"/>
    <col min="808" max="808" width="27.375" bestFit="1" customWidth="1"/>
    <col min="809" max="809" width="13.25" bestFit="1" customWidth="1"/>
    <col min="810" max="810" width="27.375" bestFit="1" customWidth="1"/>
    <col min="811" max="811" width="13.25" bestFit="1" customWidth="1"/>
    <col min="812" max="812" width="27.375" bestFit="1" customWidth="1"/>
    <col min="813" max="813" width="13.25" bestFit="1" customWidth="1"/>
    <col min="814" max="814" width="36.125" bestFit="1" customWidth="1"/>
    <col min="815" max="815" width="22" bestFit="1" customWidth="1"/>
    <col min="816" max="816" width="27.375" bestFit="1" customWidth="1"/>
    <col min="817" max="817" width="13.25" bestFit="1" customWidth="1"/>
    <col min="818" max="818" width="27.375" bestFit="1" customWidth="1"/>
    <col min="819" max="819" width="13.25" bestFit="1" customWidth="1"/>
    <col min="820" max="820" width="36.125" bestFit="1" customWidth="1"/>
    <col min="821" max="821" width="22" bestFit="1" customWidth="1"/>
    <col min="822" max="822" width="27.375" bestFit="1" customWidth="1"/>
    <col min="823" max="823" width="13.25" bestFit="1" customWidth="1"/>
    <col min="824" max="824" width="27.375" bestFit="1" customWidth="1"/>
    <col min="825" max="825" width="13.25" bestFit="1" customWidth="1"/>
    <col min="826" max="826" width="36.125" bestFit="1" customWidth="1"/>
    <col min="827" max="827" width="22" bestFit="1" customWidth="1"/>
    <col min="828" max="828" width="27.375" bestFit="1" customWidth="1"/>
    <col min="829" max="829" width="13.25" bestFit="1" customWidth="1"/>
    <col min="830" max="830" width="36.125" bestFit="1" customWidth="1"/>
    <col min="831" max="831" width="22" bestFit="1" customWidth="1"/>
    <col min="832" max="832" width="27.375" bestFit="1" customWidth="1"/>
    <col min="833" max="833" width="13.25" bestFit="1" customWidth="1"/>
    <col min="834" max="834" width="27.375" bestFit="1" customWidth="1"/>
    <col min="835" max="835" width="13.25" bestFit="1" customWidth="1"/>
    <col min="836" max="836" width="27.375" bestFit="1" customWidth="1"/>
    <col min="837" max="837" width="13.25" bestFit="1" customWidth="1"/>
    <col min="838" max="838" width="27.375" bestFit="1" customWidth="1"/>
    <col min="839" max="839" width="13.25" bestFit="1" customWidth="1"/>
    <col min="840" max="840" width="27.375" bestFit="1" customWidth="1"/>
    <col min="841" max="841" width="13.25" bestFit="1" customWidth="1"/>
    <col min="842" max="842" width="27.375" bestFit="1" customWidth="1"/>
    <col min="843" max="843" width="13.25" bestFit="1" customWidth="1"/>
    <col min="844" max="844" width="27.375" bestFit="1" customWidth="1"/>
    <col min="845" max="845" width="13.25" bestFit="1" customWidth="1"/>
    <col min="846" max="846" width="36.125" bestFit="1" customWidth="1"/>
    <col min="847" max="847" width="22" bestFit="1" customWidth="1"/>
    <col min="848" max="848" width="27.375" bestFit="1" customWidth="1"/>
    <col min="849" max="849" width="13.25" bestFit="1" customWidth="1"/>
    <col min="850" max="850" width="36.125" bestFit="1" customWidth="1"/>
    <col min="851" max="851" width="22" bestFit="1" customWidth="1"/>
    <col min="852" max="852" width="27.375" bestFit="1" customWidth="1"/>
    <col min="853" max="853" width="13.25" bestFit="1" customWidth="1"/>
    <col min="854" max="854" width="27.375" bestFit="1" customWidth="1"/>
    <col min="855" max="855" width="13.25" bestFit="1" customWidth="1"/>
    <col min="856" max="856" width="27.375" bestFit="1" customWidth="1"/>
    <col min="857" max="857" width="13.25" bestFit="1" customWidth="1"/>
    <col min="858" max="858" width="27.375" bestFit="1" customWidth="1"/>
    <col min="859" max="859" width="13.25" bestFit="1" customWidth="1"/>
    <col min="860" max="860" width="27.375" bestFit="1" customWidth="1"/>
    <col min="861" max="861" width="13.25" bestFit="1" customWidth="1"/>
    <col min="862" max="862" width="27.375" bestFit="1" customWidth="1"/>
    <col min="863" max="863" width="13.25" bestFit="1" customWidth="1"/>
    <col min="864" max="864" width="27.375" bestFit="1" customWidth="1"/>
    <col min="865" max="865" width="13.25" bestFit="1" customWidth="1"/>
    <col min="866" max="866" width="27.375" bestFit="1" customWidth="1"/>
    <col min="867" max="867" width="13.25" bestFit="1" customWidth="1"/>
    <col min="868" max="868" width="27.375" bestFit="1" customWidth="1"/>
    <col min="869" max="869" width="13.25" bestFit="1" customWidth="1"/>
    <col min="870" max="870" width="27.375" bestFit="1" customWidth="1"/>
    <col min="871" max="871" width="13.25" bestFit="1" customWidth="1"/>
    <col min="872" max="872" width="36.125" bestFit="1" customWidth="1"/>
    <col min="873" max="873" width="22" bestFit="1" customWidth="1"/>
    <col min="874" max="874" width="27.375" bestFit="1" customWidth="1"/>
    <col min="875" max="875" width="13.25" bestFit="1" customWidth="1"/>
    <col min="876" max="876" width="27.375" bestFit="1" customWidth="1"/>
    <col min="877" max="877" width="13.25" bestFit="1" customWidth="1"/>
    <col min="878" max="878" width="36.125" bestFit="1" customWidth="1"/>
    <col min="879" max="879" width="22" bestFit="1" customWidth="1"/>
    <col min="880" max="880" width="27.375" bestFit="1" customWidth="1"/>
    <col min="881" max="881" width="13.25" bestFit="1" customWidth="1"/>
    <col min="882" max="882" width="36.125" bestFit="1" customWidth="1"/>
    <col min="883" max="883" width="22" bestFit="1" customWidth="1"/>
    <col min="884" max="884" width="27.375" bestFit="1" customWidth="1"/>
    <col min="885" max="885" width="13.25" bestFit="1" customWidth="1"/>
    <col min="886" max="886" width="27.375" bestFit="1" customWidth="1"/>
    <col min="887" max="887" width="13.25" bestFit="1" customWidth="1"/>
    <col min="888" max="888" width="36.125" bestFit="1" customWidth="1"/>
    <col min="889" max="889" width="22" bestFit="1" customWidth="1"/>
    <col min="890" max="890" width="27.375" bestFit="1" customWidth="1"/>
    <col min="891" max="891" width="13.25" bestFit="1" customWidth="1"/>
    <col min="892" max="892" width="36.125" bestFit="1" customWidth="1"/>
    <col min="893" max="893" width="22" bestFit="1" customWidth="1"/>
    <col min="894" max="894" width="27.375" bestFit="1" customWidth="1"/>
    <col min="895" max="895" width="13.25" bestFit="1" customWidth="1"/>
    <col min="896" max="896" width="27.375" bestFit="1" customWidth="1"/>
    <col min="897" max="897" width="13.25" bestFit="1" customWidth="1"/>
    <col min="898" max="898" width="36.125" bestFit="1" customWidth="1"/>
    <col min="899" max="899" width="22" bestFit="1" customWidth="1"/>
    <col min="900" max="900" width="27.375" bestFit="1" customWidth="1"/>
    <col min="901" max="901" width="13.25" bestFit="1" customWidth="1"/>
    <col min="902" max="902" width="27.375" bestFit="1" customWidth="1"/>
    <col min="903" max="903" width="13.25" bestFit="1" customWidth="1"/>
    <col min="904" max="904" width="27.375" bestFit="1" customWidth="1"/>
    <col min="905" max="905" width="13.25" bestFit="1" customWidth="1"/>
    <col min="906" max="906" width="27.375" bestFit="1" customWidth="1"/>
    <col min="907" max="907" width="13.25" bestFit="1" customWidth="1"/>
    <col min="908" max="908" width="27.375" bestFit="1" customWidth="1"/>
    <col min="909" max="909" width="13.25" bestFit="1" customWidth="1"/>
    <col min="910" max="910" width="27.375" bestFit="1" customWidth="1"/>
    <col min="911" max="911" width="13.25" bestFit="1" customWidth="1"/>
    <col min="912" max="912" width="27.375" bestFit="1" customWidth="1"/>
    <col min="913" max="913" width="13.25" bestFit="1" customWidth="1"/>
    <col min="914" max="914" width="36.125" bestFit="1" customWidth="1"/>
    <col min="915" max="915" width="22" bestFit="1" customWidth="1"/>
    <col min="916" max="916" width="27.375" bestFit="1" customWidth="1"/>
    <col min="917" max="917" width="13.25" bestFit="1" customWidth="1"/>
    <col min="918" max="918" width="27.375" bestFit="1" customWidth="1"/>
    <col min="919" max="919" width="13.25" bestFit="1" customWidth="1"/>
    <col min="920" max="920" width="36.125" bestFit="1" customWidth="1"/>
    <col min="921" max="921" width="22" bestFit="1" customWidth="1"/>
    <col min="922" max="922" width="27.375" bestFit="1" customWidth="1"/>
    <col min="923" max="923" width="13.25" bestFit="1" customWidth="1"/>
    <col min="924" max="924" width="27.375" bestFit="1" customWidth="1"/>
    <col min="925" max="925" width="13.25" bestFit="1" customWidth="1"/>
    <col min="926" max="926" width="36.125" bestFit="1" customWidth="1"/>
    <col min="927" max="927" width="22" bestFit="1" customWidth="1"/>
    <col min="928" max="928" width="27.375" bestFit="1" customWidth="1"/>
    <col min="929" max="929" width="13.25" bestFit="1" customWidth="1"/>
    <col min="930" max="930" width="27.375" bestFit="1" customWidth="1"/>
    <col min="931" max="931" width="13.25" bestFit="1" customWidth="1"/>
    <col min="932" max="932" width="27.375" bestFit="1" customWidth="1"/>
    <col min="933" max="933" width="13.25" bestFit="1" customWidth="1"/>
    <col min="934" max="934" width="36.125" bestFit="1" customWidth="1"/>
    <col min="935" max="935" width="22" bestFit="1" customWidth="1"/>
    <col min="936" max="936" width="27.375" bestFit="1" customWidth="1"/>
    <col min="937" max="937" width="13.25" bestFit="1" customWidth="1"/>
    <col min="938" max="938" width="36.125" bestFit="1" customWidth="1"/>
    <col min="939" max="939" width="22" bestFit="1" customWidth="1"/>
    <col min="940" max="940" width="27.375" bestFit="1" customWidth="1"/>
    <col min="941" max="941" width="13.25" bestFit="1" customWidth="1"/>
    <col min="942" max="942" width="36.125" bestFit="1" customWidth="1"/>
    <col min="943" max="943" width="22" bestFit="1" customWidth="1"/>
    <col min="944" max="944" width="27.375" bestFit="1" customWidth="1"/>
    <col min="945" max="945" width="13.25" bestFit="1" customWidth="1"/>
    <col min="946" max="946" width="27.375" bestFit="1" customWidth="1"/>
    <col min="947" max="947" width="13.25" bestFit="1" customWidth="1"/>
    <col min="948" max="948" width="27.375" bestFit="1" customWidth="1"/>
    <col min="949" max="949" width="13.25" bestFit="1" customWidth="1"/>
    <col min="950" max="950" width="27.375" bestFit="1" customWidth="1"/>
    <col min="951" max="951" width="13.25" bestFit="1" customWidth="1"/>
    <col min="952" max="952" width="27.375" bestFit="1" customWidth="1"/>
    <col min="953" max="953" width="13.25" bestFit="1" customWidth="1"/>
    <col min="954" max="954" width="27.375" bestFit="1" customWidth="1"/>
    <col min="955" max="955" width="13.25" bestFit="1" customWidth="1"/>
    <col min="956" max="956" width="27.375" bestFit="1" customWidth="1"/>
    <col min="957" max="957" width="13.25" bestFit="1" customWidth="1"/>
    <col min="958" max="958" width="27.375" bestFit="1" customWidth="1"/>
    <col min="959" max="959" width="13.25" bestFit="1" customWidth="1"/>
    <col min="960" max="960" width="36.125" bestFit="1" customWidth="1"/>
    <col min="961" max="961" width="22" bestFit="1" customWidth="1"/>
    <col min="962" max="962" width="27.375" bestFit="1" customWidth="1"/>
    <col min="963" max="963" width="13.25" bestFit="1" customWidth="1"/>
    <col min="964" max="964" width="36.125" bestFit="1" customWidth="1"/>
    <col min="965" max="965" width="22" bestFit="1" customWidth="1"/>
    <col min="966" max="966" width="27.375" bestFit="1" customWidth="1"/>
    <col min="967" max="967" width="13.25" bestFit="1" customWidth="1"/>
    <col min="968" max="968" width="36.125" bestFit="1" customWidth="1"/>
    <col min="969" max="969" width="22" bestFit="1" customWidth="1"/>
    <col min="970" max="970" width="27.375" bestFit="1" customWidth="1"/>
    <col min="971" max="971" width="13.25" bestFit="1" customWidth="1"/>
    <col min="972" max="972" width="36.125" bestFit="1" customWidth="1"/>
    <col min="973" max="973" width="22" bestFit="1" customWidth="1"/>
    <col min="974" max="974" width="27.375" bestFit="1" customWidth="1"/>
    <col min="975" max="975" width="13.25" bestFit="1" customWidth="1"/>
    <col min="976" max="976" width="36.125" bestFit="1" customWidth="1"/>
    <col min="977" max="977" width="22" bestFit="1" customWidth="1"/>
    <col min="978" max="978" width="27.375" bestFit="1" customWidth="1"/>
    <col min="979" max="979" width="13.25" bestFit="1" customWidth="1"/>
    <col min="980" max="980" width="36.125" bestFit="1" customWidth="1"/>
    <col min="981" max="981" width="22" bestFit="1" customWidth="1"/>
    <col min="982" max="982" width="27.375" bestFit="1" customWidth="1"/>
    <col min="983" max="983" width="13.25" bestFit="1" customWidth="1"/>
    <col min="984" max="984" width="27.375" bestFit="1" customWidth="1"/>
    <col min="985" max="985" width="13.25" bestFit="1" customWidth="1"/>
    <col min="986" max="986" width="27.375" bestFit="1" customWidth="1"/>
    <col min="987" max="987" width="13.25" bestFit="1" customWidth="1"/>
    <col min="988" max="988" width="27.375" bestFit="1" customWidth="1"/>
    <col min="989" max="989" width="13.25" bestFit="1" customWidth="1"/>
    <col min="990" max="990" width="27.375" bestFit="1" customWidth="1"/>
    <col min="991" max="991" width="13.25" bestFit="1" customWidth="1"/>
    <col min="992" max="992" width="36.125" bestFit="1" customWidth="1"/>
    <col min="993" max="993" width="22" bestFit="1" customWidth="1"/>
    <col min="994" max="994" width="27.375" bestFit="1" customWidth="1"/>
    <col min="995" max="995" width="13.25" bestFit="1" customWidth="1"/>
    <col min="996" max="996" width="36.125" bestFit="1" customWidth="1"/>
    <col min="997" max="997" width="22" bestFit="1" customWidth="1"/>
    <col min="998" max="998" width="27.375" bestFit="1" customWidth="1"/>
    <col min="999" max="999" width="13.25" bestFit="1" customWidth="1"/>
    <col min="1000" max="1000" width="36.125" bestFit="1" customWidth="1"/>
    <col min="1001" max="1001" width="22" bestFit="1" customWidth="1"/>
    <col min="1002" max="1002" width="27.375" bestFit="1" customWidth="1"/>
    <col min="1003" max="1003" width="13.25" bestFit="1" customWidth="1"/>
    <col min="1004" max="1004" width="36.125" bestFit="1" customWidth="1"/>
    <col min="1005" max="1005" width="22" bestFit="1" customWidth="1"/>
    <col min="1006" max="1006" width="27.375" bestFit="1" customWidth="1"/>
    <col min="1007" max="1007" width="13.25" bestFit="1" customWidth="1"/>
    <col min="1008" max="1008" width="36.125" bestFit="1" customWidth="1"/>
    <col min="1009" max="1009" width="22" bestFit="1" customWidth="1"/>
    <col min="1010" max="1010" width="27.375" bestFit="1" customWidth="1"/>
    <col min="1011" max="1011" width="13.25" bestFit="1" customWidth="1"/>
    <col min="1012" max="1012" width="27.375" bestFit="1" customWidth="1"/>
    <col min="1013" max="1013" width="13.25" bestFit="1" customWidth="1"/>
    <col min="1014" max="1014" width="36.125" bestFit="1" customWidth="1"/>
    <col min="1015" max="1015" width="22" bestFit="1" customWidth="1"/>
    <col min="1016" max="1016" width="27.375" bestFit="1" customWidth="1"/>
    <col min="1017" max="1017" width="13.25" bestFit="1" customWidth="1"/>
    <col min="1018" max="1018" width="36.125" bestFit="1" customWidth="1"/>
    <col min="1019" max="1019" width="22" bestFit="1" customWidth="1"/>
    <col min="1020" max="1020" width="27.375" bestFit="1" customWidth="1"/>
    <col min="1021" max="1021" width="13.25" bestFit="1" customWidth="1"/>
    <col min="1022" max="1022" width="36.125" bestFit="1" customWidth="1"/>
    <col min="1023" max="1023" width="22" bestFit="1" customWidth="1"/>
    <col min="1024" max="1024" width="27.375" bestFit="1" customWidth="1"/>
    <col min="1025" max="1025" width="13.25" bestFit="1" customWidth="1"/>
    <col min="1026" max="1026" width="27.375" bestFit="1" customWidth="1"/>
    <col min="1027" max="1027" width="13.25" bestFit="1" customWidth="1"/>
    <col min="1028" max="1028" width="36.125" bestFit="1" customWidth="1"/>
    <col min="1029" max="1029" width="22" bestFit="1" customWidth="1"/>
    <col min="1030" max="1030" width="27.375" bestFit="1" customWidth="1"/>
    <col min="1031" max="1031" width="13.25" bestFit="1" customWidth="1"/>
    <col min="1032" max="1032" width="36.125" bestFit="1" customWidth="1"/>
    <col min="1033" max="1033" width="22" bestFit="1" customWidth="1"/>
    <col min="1034" max="1034" width="27.375" bestFit="1" customWidth="1"/>
    <col min="1035" max="1035" width="13.25" bestFit="1" customWidth="1"/>
    <col min="1036" max="1036" width="36.125" bestFit="1" customWidth="1"/>
    <col min="1037" max="1037" width="22" bestFit="1" customWidth="1"/>
    <col min="1038" max="1038" width="27.375" bestFit="1" customWidth="1"/>
    <col min="1039" max="1039" width="13.25" bestFit="1" customWidth="1"/>
    <col min="1040" max="1040" width="36.125" bestFit="1" customWidth="1"/>
    <col min="1041" max="1041" width="22" bestFit="1" customWidth="1"/>
    <col min="1042" max="1042" width="27.375" bestFit="1" customWidth="1"/>
    <col min="1043" max="1043" width="13.25" bestFit="1" customWidth="1"/>
    <col min="1044" max="1044" width="36.125" bestFit="1" customWidth="1"/>
    <col min="1045" max="1045" width="22" bestFit="1" customWidth="1"/>
    <col min="1046" max="1046" width="27.375" bestFit="1" customWidth="1"/>
    <col min="1047" max="1047" width="13.25" bestFit="1" customWidth="1"/>
    <col min="1048" max="1048" width="36.125" bestFit="1" customWidth="1"/>
    <col min="1049" max="1049" width="22" bestFit="1" customWidth="1"/>
    <col min="1050" max="1050" width="27.375" bestFit="1" customWidth="1"/>
    <col min="1051" max="1051" width="13.25" bestFit="1" customWidth="1"/>
    <col min="1052" max="1052" width="36.125" bestFit="1" customWidth="1"/>
    <col min="1053" max="1053" width="22" bestFit="1" customWidth="1"/>
    <col min="1054" max="1054" width="27.375" bestFit="1" customWidth="1"/>
    <col min="1055" max="1055" width="13.25" bestFit="1" customWidth="1"/>
    <col min="1056" max="1056" width="27.375" bestFit="1" customWidth="1"/>
    <col min="1057" max="1057" width="13.25" bestFit="1" customWidth="1"/>
    <col min="1058" max="1058" width="27.375" bestFit="1" customWidth="1"/>
    <col min="1059" max="1059" width="13.25" bestFit="1" customWidth="1"/>
    <col min="1060" max="1060" width="27.375" bestFit="1" customWidth="1"/>
    <col min="1061" max="1061" width="13.25" bestFit="1" customWidth="1"/>
    <col min="1062" max="1062" width="36.125" bestFit="1" customWidth="1"/>
    <col min="1063" max="1063" width="22" bestFit="1" customWidth="1"/>
    <col min="1064" max="1064" width="27.375" bestFit="1" customWidth="1"/>
    <col min="1065" max="1065" width="13.25" bestFit="1" customWidth="1"/>
    <col min="1066" max="1066" width="36.125" bestFit="1" customWidth="1"/>
    <col min="1067" max="1067" width="22" bestFit="1" customWidth="1"/>
    <col min="1068" max="1068" width="27.375" bestFit="1" customWidth="1"/>
    <col min="1069" max="1069" width="13.25" bestFit="1" customWidth="1"/>
    <col min="1070" max="1070" width="27.375" bestFit="1" customWidth="1"/>
    <col min="1071" max="1071" width="13.25" bestFit="1" customWidth="1"/>
    <col min="1072" max="1072" width="27.375" bestFit="1" customWidth="1"/>
    <col min="1073" max="1073" width="13.25" bestFit="1" customWidth="1"/>
    <col min="1074" max="1074" width="27.375" bestFit="1" customWidth="1"/>
    <col min="1075" max="1075" width="13.25" bestFit="1" customWidth="1"/>
    <col min="1076" max="1076" width="36.125" bestFit="1" customWidth="1"/>
    <col min="1077" max="1077" width="22" bestFit="1" customWidth="1"/>
    <col min="1078" max="1078" width="27.375" bestFit="1" customWidth="1"/>
    <col min="1079" max="1079" width="13.25" bestFit="1" customWidth="1"/>
    <col min="1080" max="1080" width="36.125" bestFit="1" customWidth="1"/>
    <col min="1081" max="1081" width="22" bestFit="1" customWidth="1"/>
    <col min="1082" max="1082" width="27.375" bestFit="1" customWidth="1"/>
    <col min="1083" max="1083" width="13.25" bestFit="1" customWidth="1"/>
    <col min="1084" max="1084" width="36.125" bestFit="1" customWidth="1"/>
    <col min="1085" max="1085" width="22" bestFit="1" customWidth="1"/>
    <col min="1086" max="1086" width="27.375" bestFit="1" customWidth="1"/>
    <col min="1087" max="1087" width="13.25" bestFit="1" customWidth="1"/>
    <col min="1088" max="1088" width="36.125" bestFit="1" customWidth="1"/>
    <col min="1089" max="1089" width="22" bestFit="1" customWidth="1"/>
    <col min="1090" max="1090" width="27.375" bestFit="1" customWidth="1"/>
    <col min="1091" max="1091" width="13.25" bestFit="1" customWidth="1"/>
    <col min="1092" max="1092" width="36.125" bestFit="1" customWidth="1"/>
    <col min="1093" max="1093" width="22" bestFit="1" customWidth="1"/>
    <col min="1094" max="1094" width="27.375" bestFit="1" customWidth="1"/>
    <col min="1095" max="1095" width="13.25" bestFit="1" customWidth="1"/>
    <col min="1096" max="1096" width="36.125" bestFit="1" customWidth="1"/>
    <col min="1097" max="1097" width="22" bestFit="1" customWidth="1"/>
    <col min="1098" max="1098" width="27.375" bestFit="1" customWidth="1"/>
    <col min="1099" max="1099" width="13.25" bestFit="1" customWidth="1"/>
    <col min="1100" max="1100" width="36.125" bestFit="1" customWidth="1"/>
    <col min="1101" max="1101" width="22" bestFit="1" customWidth="1"/>
    <col min="1102" max="1102" width="27.375" bestFit="1" customWidth="1"/>
    <col min="1103" max="1103" width="13.25" bestFit="1" customWidth="1"/>
    <col min="1104" max="1104" width="36.125" bestFit="1" customWidth="1"/>
    <col min="1105" max="1105" width="22" bestFit="1" customWidth="1"/>
    <col min="1106" max="1106" width="27.375" bestFit="1" customWidth="1"/>
    <col min="1107" max="1107" width="13.25" bestFit="1" customWidth="1"/>
    <col min="1108" max="1108" width="27.375" bestFit="1" customWidth="1"/>
    <col min="1109" max="1109" width="13.25" bestFit="1" customWidth="1"/>
    <col min="1110" max="1110" width="36.125" bestFit="1" customWidth="1"/>
    <col min="1111" max="1111" width="22" bestFit="1" customWidth="1"/>
    <col min="1112" max="1112" width="27.375" bestFit="1" customWidth="1"/>
    <col min="1113" max="1113" width="13.25" bestFit="1" customWidth="1"/>
    <col min="1114" max="1114" width="36.125" bestFit="1" customWidth="1"/>
    <col min="1115" max="1115" width="22" bestFit="1" customWidth="1"/>
    <col min="1116" max="1116" width="27.375" bestFit="1" customWidth="1"/>
    <col min="1117" max="1117" width="13.25" bestFit="1" customWidth="1"/>
    <col min="1118" max="1118" width="36.125" bestFit="1" customWidth="1"/>
    <col min="1119" max="1119" width="22" bestFit="1" customWidth="1"/>
    <col min="1120" max="1120" width="27.375" bestFit="1" customWidth="1"/>
    <col min="1121" max="1121" width="13.25" bestFit="1" customWidth="1"/>
    <col min="1122" max="1122" width="36.125" bestFit="1" customWidth="1"/>
    <col min="1123" max="1123" width="22" bestFit="1" customWidth="1"/>
    <col min="1124" max="1124" width="27.375" bestFit="1" customWidth="1"/>
    <col min="1125" max="1125" width="13.25" bestFit="1" customWidth="1"/>
    <col min="1126" max="1126" width="36.125" bestFit="1" customWidth="1"/>
    <col min="1127" max="1127" width="22" bestFit="1" customWidth="1"/>
    <col min="1128" max="1128" width="27.375" bestFit="1" customWidth="1"/>
    <col min="1129" max="1129" width="13.25" bestFit="1" customWidth="1"/>
    <col min="1130" max="1130" width="36.125" bestFit="1" customWidth="1"/>
    <col min="1131" max="1131" width="22" bestFit="1" customWidth="1"/>
    <col min="1132" max="1132" width="27.375" bestFit="1" customWidth="1"/>
    <col min="1133" max="1133" width="13.25" bestFit="1" customWidth="1"/>
    <col min="1134" max="1134" width="36.125" bestFit="1" customWidth="1"/>
    <col min="1135" max="1135" width="22" bestFit="1" customWidth="1"/>
    <col min="1136" max="1136" width="27.375" bestFit="1" customWidth="1"/>
    <col min="1137" max="1137" width="13.25" bestFit="1" customWidth="1"/>
    <col min="1138" max="1138" width="36.125" bestFit="1" customWidth="1"/>
    <col min="1139" max="1139" width="22" bestFit="1" customWidth="1"/>
    <col min="1140" max="1140" width="27.375" bestFit="1" customWidth="1"/>
    <col min="1141" max="1141" width="13.25" bestFit="1" customWidth="1"/>
    <col min="1142" max="1142" width="36.125" bestFit="1" customWidth="1"/>
    <col min="1143" max="1143" width="22" bestFit="1" customWidth="1"/>
    <col min="1144" max="1144" width="27.375" bestFit="1" customWidth="1"/>
    <col min="1145" max="1145" width="13.25" bestFit="1" customWidth="1"/>
    <col min="1146" max="1146" width="27.375" bestFit="1" customWidth="1"/>
    <col min="1147" max="1147" width="13.25" bestFit="1" customWidth="1"/>
    <col min="1148" max="1148" width="27.375" bestFit="1" customWidth="1"/>
    <col min="1149" max="1149" width="13.25" bestFit="1" customWidth="1"/>
    <col min="1150" max="1150" width="27.375" bestFit="1" customWidth="1"/>
    <col min="1151" max="1151" width="13.25" bestFit="1" customWidth="1"/>
    <col min="1152" max="1152" width="36.125" bestFit="1" customWidth="1"/>
    <col min="1153" max="1153" width="22" bestFit="1" customWidth="1"/>
    <col min="1154" max="1154" width="27.375" bestFit="1" customWidth="1"/>
    <col min="1155" max="1155" width="13.25" bestFit="1" customWidth="1"/>
    <col min="1156" max="1156" width="36.125" bestFit="1" customWidth="1"/>
    <col min="1157" max="1157" width="22" bestFit="1" customWidth="1"/>
    <col min="1158" max="1158" width="27.375" bestFit="1" customWidth="1"/>
    <col min="1159" max="1159" width="13.25" bestFit="1" customWidth="1"/>
    <col min="1160" max="1160" width="36.125" bestFit="1" customWidth="1"/>
    <col min="1161" max="1161" width="22" bestFit="1" customWidth="1"/>
    <col min="1162" max="1162" width="27.375" bestFit="1" customWidth="1"/>
    <col min="1163" max="1163" width="13.25" bestFit="1" customWidth="1"/>
    <col min="1164" max="1164" width="36.125" bestFit="1" customWidth="1"/>
    <col min="1165" max="1165" width="22" bestFit="1" customWidth="1"/>
    <col min="1166" max="1166" width="27.375" bestFit="1" customWidth="1"/>
    <col min="1167" max="1167" width="13.25" bestFit="1" customWidth="1"/>
    <col min="1168" max="1168" width="36.125" bestFit="1" customWidth="1"/>
    <col min="1169" max="1169" width="22" bestFit="1" customWidth="1"/>
    <col min="1170" max="1170" width="27.375" bestFit="1" customWidth="1"/>
    <col min="1171" max="1171" width="13.25" bestFit="1" customWidth="1"/>
    <col min="1172" max="1172" width="36.125" bestFit="1" customWidth="1"/>
    <col min="1173" max="1173" width="22" bestFit="1" customWidth="1"/>
    <col min="1174" max="1174" width="27.375" bestFit="1" customWidth="1"/>
    <col min="1175" max="1175" width="13.25" bestFit="1" customWidth="1"/>
    <col min="1176" max="1176" width="36.125" bestFit="1" customWidth="1"/>
    <col min="1177" max="1177" width="22" bestFit="1" customWidth="1"/>
    <col min="1178" max="1178" width="27.375" bestFit="1" customWidth="1"/>
    <col min="1179" max="1179" width="13.25" bestFit="1" customWidth="1"/>
    <col min="1180" max="1180" width="36.125" bestFit="1" customWidth="1"/>
    <col min="1181" max="1181" width="22" bestFit="1" customWidth="1"/>
    <col min="1182" max="1182" width="27.375" bestFit="1" customWidth="1"/>
    <col min="1183" max="1183" width="13.25" bestFit="1" customWidth="1"/>
    <col min="1184" max="1184" width="36.125" bestFit="1" customWidth="1"/>
    <col min="1185" max="1185" width="22" bestFit="1" customWidth="1"/>
    <col min="1186" max="1186" width="27.375" bestFit="1" customWidth="1"/>
    <col min="1187" max="1187" width="13.25" bestFit="1" customWidth="1"/>
    <col min="1188" max="1188" width="36.125" bestFit="1" customWidth="1"/>
    <col min="1189" max="1189" width="22" bestFit="1" customWidth="1"/>
    <col min="1190" max="1190" width="27.375" bestFit="1" customWidth="1"/>
    <col min="1191" max="1191" width="13.25" bestFit="1" customWidth="1"/>
    <col min="1192" max="1192" width="27.375" bestFit="1" customWidth="1"/>
    <col min="1193" max="1193" width="13.25" bestFit="1" customWidth="1"/>
    <col min="1194" max="1194" width="27.375" bestFit="1" customWidth="1"/>
    <col min="1195" max="1195" width="13.25" bestFit="1" customWidth="1"/>
    <col min="1196" max="1196" width="27.375" bestFit="1" customWidth="1"/>
    <col min="1197" max="1197" width="13.25" bestFit="1" customWidth="1"/>
    <col min="1198" max="1198" width="37.125" bestFit="1" customWidth="1"/>
    <col min="1199" max="1199" width="23" bestFit="1" customWidth="1"/>
    <col min="1200" max="1200" width="27.375" bestFit="1" customWidth="1"/>
    <col min="1201" max="1201" width="13.25" bestFit="1" customWidth="1"/>
    <col min="1202" max="1202" width="37.125" bestFit="1" customWidth="1"/>
    <col min="1203" max="1203" width="23" bestFit="1" customWidth="1"/>
    <col min="1204" max="1204" width="27.375" bestFit="1" customWidth="1"/>
    <col min="1205" max="1205" width="13.25" bestFit="1" customWidth="1"/>
    <col min="1206" max="1206" width="37.125" bestFit="1" customWidth="1"/>
    <col min="1207" max="1207" width="23" bestFit="1" customWidth="1"/>
    <col min="1208" max="1208" width="27.375" bestFit="1" customWidth="1"/>
    <col min="1209" max="1209" width="13.25" bestFit="1" customWidth="1"/>
    <col min="1210" max="1210" width="37.125" bestFit="1" customWidth="1"/>
    <col min="1211" max="1211" width="23" bestFit="1" customWidth="1"/>
    <col min="1212" max="1212" width="27.375" bestFit="1" customWidth="1"/>
    <col min="1213" max="1213" width="13.25" bestFit="1" customWidth="1"/>
    <col min="1214" max="1214" width="37.125" bestFit="1" customWidth="1"/>
    <col min="1215" max="1215" width="23" bestFit="1" customWidth="1"/>
    <col min="1216" max="1216" width="27.375" bestFit="1" customWidth="1"/>
    <col min="1217" max="1217" width="13.25" bestFit="1" customWidth="1"/>
    <col min="1218" max="1218" width="27.375" bestFit="1" customWidth="1"/>
    <col min="1219" max="1219" width="13.25" bestFit="1" customWidth="1"/>
    <col min="1220" max="1220" width="27.375" bestFit="1" customWidth="1"/>
    <col min="1221" max="1221" width="13.25" bestFit="1" customWidth="1"/>
    <col min="1222" max="1222" width="27.375" bestFit="1" customWidth="1"/>
    <col min="1223" max="1223" width="13.25" bestFit="1" customWidth="1"/>
    <col min="1224" max="1224" width="37.125" bestFit="1" customWidth="1"/>
    <col min="1225" max="1225" width="23" bestFit="1" customWidth="1"/>
    <col min="1226" max="1226" width="27.375" bestFit="1" customWidth="1"/>
    <col min="1227" max="1227" width="13.25" bestFit="1" customWidth="1"/>
    <col min="1228" max="1228" width="27.375" bestFit="1" customWidth="1"/>
    <col min="1229" max="1229" width="13.25" bestFit="1" customWidth="1"/>
    <col min="1230" max="1230" width="37.125" bestFit="1" customWidth="1"/>
    <col min="1231" max="1231" width="23" bestFit="1" customWidth="1"/>
    <col min="1232" max="1232" width="27.375" bestFit="1" customWidth="1"/>
    <col min="1233" max="1233" width="13.25" bestFit="1" customWidth="1"/>
    <col min="1234" max="1234" width="27.375" bestFit="1" customWidth="1"/>
    <col min="1235" max="1235" width="13.25" bestFit="1" customWidth="1"/>
    <col min="1236" max="1236" width="27.375" bestFit="1" customWidth="1"/>
    <col min="1237" max="1237" width="13.25" bestFit="1" customWidth="1"/>
    <col min="1238" max="1238" width="37.125" bestFit="1" customWidth="1"/>
    <col min="1239" max="1239" width="23" bestFit="1" customWidth="1"/>
    <col min="1240" max="1240" width="27.375" bestFit="1" customWidth="1"/>
    <col min="1241" max="1241" width="13.25" bestFit="1" customWidth="1"/>
    <col min="1242" max="1242" width="27.375" bestFit="1" customWidth="1"/>
    <col min="1243" max="1243" width="13.25" bestFit="1" customWidth="1"/>
    <col min="1244" max="1244" width="27.375" bestFit="1" customWidth="1"/>
    <col min="1245" max="1245" width="13.25" bestFit="1" customWidth="1"/>
    <col min="1246" max="1246" width="37.125" bestFit="1" customWidth="1"/>
    <col min="1247" max="1247" width="23" bestFit="1" customWidth="1"/>
    <col min="1248" max="1248" width="27.375" bestFit="1" customWidth="1"/>
    <col min="1249" max="1249" width="13.25" bestFit="1" customWidth="1"/>
    <col min="1250" max="1250" width="37.125" bestFit="1" customWidth="1"/>
    <col min="1251" max="1251" width="23" bestFit="1" customWidth="1"/>
    <col min="1252" max="1252" width="27.375" bestFit="1" customWidth="1"/>
    <col min="1253" max="1253" width="13.25" bestFit="1" customWidth="1"/>
    <col min="1254" max="1254" width="27.375" bestFit="1" customWidth="1"/>
    <col min="1255" max="1255" width="13.25" bestFit="1" customWidth="1"/>
    <col min="1256" max="1256" width="37.125" bestFit="1" customWidth="1"/>
    <col min="1257" max="1257" width="23" bestFit="1" customWidth="1"/>
    <col min="1258" max="1258" width="27.375" bestFit="1" customWidth="1"/>
    <col min="1259" max="1259" width="13.25" bestFit="1" customWidth="1"/>
    <col min="1260" max="1260" width="37.125" bestFit="1" customWidth="1"/>
    <col min="1261" max="1261" width="23" bestFit="1" customWidth="1"/>
    <col min="1262" max="1262" width="27.375" bestFit="1" customWidth="1"/>
    <col min="1263" max="1263" width="13.25" bestFit="1" customWidth="1"/>
    <col min="1264" max="1264" width="37.125" bestFit="1" customWidth="1"/>
    <col min="1265" max="1265" width="23" bestFit="1" customWidth="1"/>
    <col min="1266" max="1266" width="27.375" bestFit="1" customWidth="1"/>
    <col min="1267" max="1267" width="13.25" bestFit="1" customWidth="1"/>
    <col min="1268" max="1268" width="27.375" bestFit="1" customWidth="1"/>
    <col min="1269" max="1269" width="13.25" bestFit="1" customWidth="1"/>
    <col min="1270" max="1270" width="37.125" bestFit="1" customWidth="1"/>
    <col min="1271" max="1271" width="23" bestFit="1" customWidth="1"/>
    <col min="1272" max="1272" width="27.375" bestFit="1" customWidth="1"/>
    <col min="1273" max="1273" width="13.25" bestFit="1" customWidth="1"/>
    <col min="1274" max="1274" width="37.125" bestFit="1" customWidth="1"/>
    <col min="1275" max="1275" width="23" bestFit="1" customWidth="1"/>
    <col min="1276" max="1276" width="27.375" bestFit="1" customWidth="1"/>
    <col min="1277" max="1277" width="13.25" bestFit="1" customWidth="1"/>
    <col min="1278" max="1278" width="27.375" bestFit="1" customWidth="1"/>
    <col min="1279" max="1279" width="13.25" bestFit="1" customWidth="1"/>
    <col min="1280" max="1280" width="37.125" bestFit="1" customWidth="1"/>
    <col min="1281" max="1281" width="23" bestFit="1" customWidth="1"/>
    <col min="1282" max="1282" width="27.375" bestFit="1" customWidth="1"/>
    <col min="1283" max="1283" width="13.25" bestFit="1" customWidth="1"/>
    <col min="1284" max="1284" width="27.375" bestFit="1" customWidth="1"/>
    <col min="1285" max="1285" width="13.25" bestFit="1" customWidth="1"/>
    <col min="1286" max="1286" width="37.125" bestFit="1" customWidth="1"/>
    <col min="1287" max="1287" width="23" bestFit="1" customWidth="1"/>
    <col min="1288" max="1288" width="27.375" bestFit="1" customWidth="1"/>
    <col min="1289" max="1289" width="13.25" bestFit="1" customWidth="1"/>
    <col min="1290" max="1290" width="27.375" bestFit="1" customWidth="1"/>
    <col min="1291" max="1291" width="13.25" bestFit="1" customWidth="1"/>
    <col min="1292" max="1292" width="37.125" bestFit="1" customWidth="1"/>
    <col min="1293" max="1293" width="23" bestFit="1" customWidth="1"/>
    <col min="1294" max="1294" width="27.375" bestFit="1" customWidth="1"/>
    <col min="1295" max="1295" width="13.25" bestFit="1" customWidth="1"/>
    <col min="1296" max="1296" width="37.125" bestFit="1" customWidth="1"/>
    <col min="1297" max="1297" width="23" bestFit="1" customWidth="1"/>
    <col min="1298" max="1298" width="27.375" bestFit="1" customWidth="1"/>
    <col min="1299" max="1299" width="13.25" bestFit="1" customWidth="1"/>
    <col min="1300" max="1300" width="27.375" bestFit="1" customWidth="1"/>
    <col min="1301" max="1301" width="13.25" bestFit="1" customWidth="1"/>
    <col min="1302" max="1302" width="37.125" bestFit="1" customWidth="1"/>
    <col min="1303" max="1303" width="23" bestFit="1" customWidth="1"/>
    <col min="1304" max="1304" width="27.375" bestFit="1" customWidth="1"/>
    <col min="1305" max="1305" width="13.25" bestFit="1" customWidth="1"/>
    <col min="1306" max="1306" width="37.125" bestFit="1" customWidth="1"/>
    <col min="1307" max="1307" width="23" bestFit="1" customWidth="1"/>
    <col min="1308" max="1308" width="27.375" bestFit="1" customWidth="1"/>
    <col min="1309" max="1309" width="13.25" bestFit="1" customWidth="1"/>
    <col min="1310" max="1310" width="27.375" bestFit="1" customWidth="1"/>
    <col min="1311" max="1311" width="13.25" bestFit="1" customWidth="1"/>
    <col min="1312" max="1312" width="37.125" bestFit="1" customWidth="1"/>
    <col min="1313" max="1313" width="23" bestFit="1" customWidth="1"/>
    <col min="1314" max="1314" width="27.375" bestFit="1" customWidth="1"/>
    <col min="1315" max="1315" width="13.25" bestFit="1" customWidth="1"/>
    <col min="1316" max="1316" width="27.375" bestFit="1" customWidth="1"/>
    <col min="1317" max="1317" width="13.25" bestFit="1" customWidth="1"/>
    <col min="1318" max="1318" width="27.375" bestFit="1" customWidth="1"/>
    <col min="1319" max="1319" width="13.25" bestFit="1" customWidth="1"/>
    <col min="1320" max="1320" width="37.125" bestFit="1" customWidth="1"/>
    <col min="1321" max="1321" width="23" bestFit="1" customWidth="1"/>
    <col min="1322" max="1322" width="27.375" bestFit="1" customWidth="1"/>
    <col min="1323" max="1323" width="13.25" bestFit="1" customWidth="1"/>
    <col min="1324" max="1324" width="37.125" bestFit="1" customWidth="1"/>
    <col min="1325" max="1325" width="23" bestFit="1" customWidth="1"/>
    <col min="1326" max="1326" width="27.375" bestFit="1" customWidth="1"/>
    <col min="1327" max="1327" width="13.25" bestFit="1" customWidth="1"/>
    <col min="1328" max="1328" width="27.375" bestFit="1" customWidth="1"/>
    <col min="1329" max="1329" width="13.25" bestFit="1" customWidth="1"/>
    <col min="1330" max="1330" width="27.375" bestFit="1" customWidth="1"/>
    <col min="1331" max="1331" width="13.25" bestFit="1" customWidth="1"/>
    <col min="1332" max="1332" width="37.125" bestFit="1" customWidth="1"/>
    <col min="1333" max="1333" width="23" bestFit="1" customWidth="1"/>
    <col min="1334" max="1334" width="27.375" bestFit="1" customWidth="1"/>
    <col min="1335" max="1335" width="13.25" bestFit="1" customWidth="1"/>
    <col min="1336" max="1336" width="37.125" bestFit="1" customWidth="1"/>
    <col min="1337" max="1337" width="23" bestFit="1" customWidth="1"/>
    <col min="1338" max="1338" width="27.375" bestFit="1" customWidth="1"/>
    <col min="1339" max="1339" width="13.25" bestFit="1" customWidth="1"/>
    <col min="1340" max="1340" width="37.125" bestFit="1" customWidth="1"/>
    <col min="1341" max="1341" width="23" bestFit="1" customWidth="1"/>
    <col min="1342" max="1342" width="27.375" bestFit="1" customWidth="1"/>
    <col min="1343" max="1343" width="13.25" bestFit="1" customWidth="1"/>
    <col min="1344" max="1344" width="37.125" bestFit="1" customWidth="1"/>
    <col min="1345" max="1345" width="23" bestFit="1" customWidth="1"/>
    <col min="1346" max="1346" width="32.375" bestFit="1" customWidth="1"/>
    <col min="1347" max="1347" width="18.25" bestFit="1" customWidth="1"/>
  </cols>
  <sheetData>
    <row r="1" spans="1:25" x14ac:dyDescent="0.25">
      <c r="A1" s="10" t="s">
        <v>11</v>
      </c>
      <c r="B1" s="11">
        <v>955174</v>
      </c>
    </row>
    <row r="2" spans="1:25" x14ac:dyDescent="0.25">
      <c r="L2" s="15" t="s">
        <v>1527</v>
      </c>
      <c r="M2" s="15"/>
      <c r="N2" s="15"/>
    </row>
    <row r="3" spans="1:25" x14ac:dyDescent="0.25">
      <c r="A3" s="10" t="s">
        <v>1506</v>
      </c>
      <c r="L3" s="15" t="s">
        <v>1528</v>
      </c>
      <c r="M3" s="15"/>
      <c r="N3" s="15"/>
      <c r="O3" s="15"/>
      <c r="P3" s="15"/>
    </row>
    <row r="4" spans="1:25" x14ac:dyDescent="0.25">
      <c r="A4" s="11" t="s">
        <v>841</v>
      </c>
      <c r="B4" s="15" t="s">
        <v>1509</v>
      </c>
      <c r="C4" s="15"/>
      <c r="D4" s="15"/>
      <c r="E4" s="15"/>
      <c r="F4" s="15"/>
      <c r="G4" s="15"/>
      <c r="H4" s="15"/>
      <c r="I4" s="15"/>
      <c r="L4" s="10" t="s">
        <v>1508</v>
      </c>
    </row>
    <row r="5" spans="1:25" x14ac:dyDescent="0.25">
      <c r="A5" s="12" t="s">
        <v>15</v>
      </c>
      <c r="B5" s="15" t="s">
        <v>1510</v>
      </c>
      <c r="C5" s="15"/>
      <c r="D5" s="15"/>
      <c r="E5" s="15"/>
      <c r="F5" s="15"/>
      <c r="G5" s="15"/>
      <c r="L5">
        <v>225000</v>
      </c>
      <c r="N5" t="s">
        <v>1520</v>
      </c>
      <c r="O5" t="s">
        <v>1521</v>
      </c>
      <c r="P5">
        <v>3500000</v>
      </c>
      <c r="R5" t="s">
        <v>1522</v>
      </c>
      <c r="S5" t="s">
        <v>1523</v>
      </c>
      <c r="T5">
        <v>4500000</v>
      </c>
      <c r="V5" t="s">
        <v>1524</v>
      </c>
      <c r="W5" t="s">
        <v>1525</v>
      </c>
      <c r="X5" t="s">
        <v>1526</v>
      </c>
      <c r="Y5" t="s">
        <v>1514</v>
      </c>
    </row>
    <row r="6" spans="1:25" x14ac:dyDescent="0.25">
      <c r="A6" s="13" t="s">
        <v>244</v>
      </c>
      <c r="L6">
        <v>801</v>
      </c>
      <c r="P6">
        <v>5000</v>
      </c>
      <c r="T6">
        <v>987</v>
      </c>
    </row>
    <row r="7" spans="1:25" x14ac:dyDescent="0.25">
      <c r="A7" s="14" t="s">
        <v>226</v>
      </c>
      <c r="K7" s="10" t="s">
        <v>1506</v>
      </c>
      <c r="L7" t="s">
        <v>1519</v>
      </c>
      <c r="M7" t="s">
        <v>1515</v>
      </c>
      <c r="P7" t="s">
        <v>1519</v>
      </c>
      <c r="Q7" t="s">
        <v>1515</v>
      </c>
      <c r="T7" t="s">
        <v>1519</v>
      </c>
      <c r="U7" t="s">
        <v>1515</v>
      </c>
    </row>
    <row r="8" spans="1:25" x14ac:dyDescent="0.25">
      <c r="A8" s="11" t="s">
        <v>1507</v>
      </c>
      <c r="K8" s="11" t="s">
        <v>1136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K9" s="11" t="s">
        <v>1231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K10" s="11" t="s">
        <v>922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K11" s="11" t="s">
        <v>926</v>
      </c>
      <c r="L11" s="9"/>
      <c r="M11" s="9"/>
      <c r="N11" s="9"/>
      <c r="O11" s="9"/>
      <c r="P11" s="9">
        <v>5000</v>
      </c>
      <c r="Q11" s="9">
        <v>3500000</v>
      </c>
      <c r="R11" s="9">
        <v>5000</v>
      </c>
      <c r="S11" s="9">
        <v>3500000</v>
      </c>
      <c r="T11" s="9"/>
      <c r="U11" s="9"/>
      <c r="V11" s="9"/>
      <c r="W11" s="9"/>
      <c r="X11" s="9">
        <v>5000</v>
      </c>
      <c r="Y11" s="9">
        <v>3500000</v>
      </c>
    </row>
    <row r="12" spans="1:25" x14ac:dyDescent="0.25">
      <c r="K12" s="11" t="s">
        <v>929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 s="10" t="s">
        <v>11</v>
      </c>
      <c r="B13" s="11">
        <v>6</v>
      </c>
      <c r="K13" s="11" t="s">
        <v>1232</v>
      </c>
      <c r="L13" s="9"/>
      <c r="M13" s="9"/>
      <c r="N13" s="9"/>
      <c r="O13" s="9"/>
      <c r="P13" s="9"/>
      <c r="Q13" s="9"/>
      <c r="R13" s="9"/>
      <c r="S13" s="9"/>
      <c r="T13" s="9">
        <v>987</v>
      </c>
      <c r="U13" s="9">
        <v>4500000</v>
      </c>
      <c r="V13" s="9">
        <v>987</v>
      </c>
      <c r="W13" s="9">
        <v>4500000</v>
      </c>
      <c r="X13" s="9">
        <v>987</v>
      </c>
      <c r="Y13" s="9">
        <v>4500000</v>
      </c>
    </row>
    <row r="14" spans="1:25" x14ac:dyDescent="0.25">
      <c r="C14" s="15" t="s">
        <v>1511</v>
      </c>
      <c r="D14" s="15"/>
      <c r="E14" s="15"/>
      <c r="F14" s="15"/>
      <c r="G14" s="15"/>
      <c r="H14" s="15"/>
      <c r="I14" s="15"/>
      <c r="K14" s="11" t="s">
        <v>1373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A15" s="10" t="s">
        <v>1506</v>
      </c>
      <c r="C15" s="15" t="s">
        <v>1512</v>
      </c>
      <c r="D15" s="15"/>
      <c r="E15" s="15"/>
      <c r="F15" s="15"/>
      <c r="G15" s="15"/>
      <c r="K15" s="11" t="s">
        <v>795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A16" s="11" t="s">
        <v>1382</v>
      </c>
      <c r="K16" s="11" t="s">
        <v>799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 s="12" t="s">
        <v>20</v>
      </c>
      <c r="K17" s="11" t="s">
        <v>800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A18" s="13" t="s">
        <v>1361</v>
      </c>
      <c r="K18" s="11" t="s">
        <v>1375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A19" s="14" t="s">
        <v>1353</v>
      </c>
      <c r="K19" s="11" t="s">
        <v>1377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1" t="s">
        <v>1507</v>
      </c>
      <c r="K20" s="11" t="s">
        <v>802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K21" s="11" t="s">
        <v>1379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K22" s="11" t="s">
        <v>804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0" t="s">
        <v>1506</v>
      </c>
      <c r="B23" t="s">
        <v>1517</v>
      </c>
      <c r="K23" s="11" t="s">
        <v>805</v>
      </c>
      <c r="L23" s="9">
        <v>801</v>
      </c>
      <c r="M23" s="9">
        <v>225000</v>
      </c>
      <c r="N23" s="9">
        <v>801</v>
      </c>
      <c r="O23" s="9">
        <v>225000</v>
      </c>
      <c r="P23" s="9"/>
      <c r="Q23" s="9"/>
      <c r="R23" s="9"/>
      <c r="S23" s="9"/>
      <c r="T23" s="9"/>
      <c r="U23" s="9"/>
      <c r="V23" s="9"/>
      <c r="W23" s="9"/>
      <c r="X23" s="9">
        <v>801</v>
      </c>
      <c r="Y23" s="9">
        <v>225000</v>
      </c>
    </row>
    <row r="24" spans="1:25" x14ac:dyDescent="0.25">
      <c r="A24" s="11" t="s">
        <v>1223</v>
      </c>
      <c r="B24" s="9">
        <v>1</v>
      </c>
      <c r="K24" s="11" t="s">
        <v>1507</v>
      </c>
      <c r="L24" s="9">
        <v>801</v>
      </c>
      <c r="M24" s="9">
        <v>225000</v>
      </c>
      <c r="N24" s="9">
        <v>801</v>
      </c>
      <c r="O24" s="9">
        <v>225000</v>
      </c>
      <c r="P24" s="9">
        <v>5000</v>
      </c>
      <c r="Q24" s="9">
        <v>3500000</v>
      </c>
      <c r="R24" s="9">
        <v>5000</v>
      </c>
      <c r="S24" s="9">
        <v>3500000</v>
      </c>
      <c r="T24" s="9">
        <v>987</v>
      </c>
      <c r="U24" s="9">
        <v>4500000</v>
      </c>
      <c r="V24" s="9">
        <v>987</v>
      </c>
      <c r="W24" s="9">
        <v>4500000</v>
      </c>
      <c r="X24" s="9">
        <v>6788</v>
      </c>
      <c r="Y24" s="9">
        <v>8225000</v>
      </c>
    </row>
    <row r="25" spans="1:25" x14ac:dyDescent="0.25">
      <c r="A25" s="12">
        <v>99</v>
      </c>
      <c r="B25" s="9">
        <v>1</v>
      </c>
      <c r="C25" t="s">
        <v>1518</v>
      </c>
    </row>
    <row r="26" spans="1:25" x14ac:dyDescent="0.25">
      <c r="A26" s="13">
        <v>6.1</v>
      </c>
      <c r="B26" s="9">
        <v>1</v>
      </c>
    </row>
    <row r="27" spans="1:25" x14ac:dyDescent="0.25">
      <c r="A27" s="11" t="s">
        <v>1070</v>
      </c>
      <c r="B27" s="9">
        <v>1</v>
      </c>
    </row>
    <row r="28" spans="1:25" x14ac:dyDescent="0.25">
      <c r="A28" s="12">
        <v>88</v>
      </c>
      <c r="B28" s="9">
        <v>1</v>
      </c>
    </row>
    <row r="29" spans="1:25" x14ac:dyDescent="0.25">
      <c r="A29" s="13">
        <v>6.3</v>
      </c>
      <c r="B29" s="9">
        <v>1</v>
      </c>
    </row>
    <row r="30" spans="1:25" x14ac:dyDescent="0.25">
      <c r="A30" s="11" t="s">
        <v>1071</v>
      </c>
      <c r="B30" s="9">
        <v>1</v>
      </c>
    </row>
    <row r="31" spans="1:25" x14ac:dyDescent="0.25">
      <c r="A31" s="12">
        <v>118</v>
      </c>
      <c r="B31" s="9">
        <v>1</v>
      </c>
    </row>
    <row r="32" spans="1:25" x14ac:dyDescent="0.25">
      <c r="A32" s="13">
        <v>7</v>
      </c>
      <c r="B32" s="9">
        <v>1</v>
      </c>
    </row>
    <row r="33" spans="1:6" x14ac:dyDescent="0.25">
      <c r="A33" s="11" t="s">
        <v>1365</v>
      </c>
      <c r="B33" s="9">
        <v>1</v>
      </c>
    </row>
    <row r="34" spans="1:6" x14ac:dyDescent="0.25">
      <c r="A34" s="12">
        <v>86</v>
      </c>
      <c r="B34" s="9">
        <v>1</v>
      </c>
    </row>
    <row r="35" spans="1:6" x14ac:dyDescent="0.25">
      <c r="A35" s="13">
        <v>6.8</v>
      </c>
      <c r="B35" s="9">
        <v>1</v>
      </c>
    </row>
    <row r="36" spans="1:6" x14ac:dyDescent="0.25">
      <c r="A36" s="11" t="s">
        <v>646</v>
      </c>
      <c r="B36" s="9">
        <v>1</v>
      </c>
    </row>
    <row r="37" spans="1:6" x14ac:dyDescent="0.25">
      <c r="A37" s="12">
        <v>88</v>
      </c>
      <c r="B37" s="9">
        <v>1</v>
      </c>
    </row>
    <row r="38" spans="1:6" x14ac:dyDescent="0.25">
      <c r="A38" s="13">
        <v>6.1</v>
      </c>
      <c r="B38" s="9">
        <v>1</v>
      </c>
    </row>
    <row r="39" spans="1:6" x14ac:dyDescent="0.25">
      <c r="A39" s="11" t="s">
        <v>1226</v>
      </c>
      <c r="B39" s="9">
        <v>1</v>
      </c>
    </row>
    <row r="40" spans="1:6" x14ac:dyDescent="0.25">
      <c r="A40" s="12">
        <v>110</v>
      </c>
      <c r="B40" s="9">
        <v>1</v>
      </c>
      <c r="C40" s="10" t="s">
        <v>1513</v>
      </c>
      <c r="D40" s="10" t="s">
        <v>1508</v>
      </c>
    </row>
    <row r="41" spans="1:6" x14ac:dyDescent="0.25">
      <c r="A41" s="13">
        <v>6</v>
      </c>
      <c r="B41" s="9">
        <v>1</v>
      </c>
      <c r="C41" s="10" t="s">
        <v>1506</v>
      </c>
      <c r="D41" t="s">
        <v>220</v>
      </c>
      <c r="E41" t="s">
        <v>1455</v>
      </c>
      <c r="F41" t="s">
        <v>1507</v>
      </c>
    </row>
    <row r="42" spans="1:6" x14ac:dyDescent="0.25">
      <c r="A42" s="11" t="s">
        <v>648</v>
      </c>
      <c r="B42" s="9">
        <v>2</v>
      </c>
      <c r="C42" s="11" t="s">
        <v>1253</v>
      </c>
      <c r="D42" s="9">
        <v>1</v>
      </c>
      <c r="E42" s="9"/>
      <c r="F42" s="9">
        <v>1</v>
      </c>
    </row>
    <row r="43" spans="1:6" x14ac:dyDescent="0.25">
      <c r="A43" s="12">
        <v>108</v>
      </c>
      <c r="B43" s="9">
        <v>2</v>
      </c>
      <c r="C43" s="11" t="s">
        <v>1007</v>
      </c>
      <c r="D43" s="9">
        <v>1</v>
      </c>
      <c r="E43" s="9"/>
      <c r="F43" s="9">
        <v>1</v>
      </c>
    </row>
    <row r="44" spans="1:6" x14ac:dyDescent="0.25">
      <c r="A44" s="13">
        <v>6.5</v>
      </c>
      <c r="B44" s="9">
        <v>2</v>
      </c>
      <c r="C44" s="11" t="s">
        <v>1478</v>
      </c>
      <c r="D44" s="9"/>
      <c r="E44" s="9">
        <v>1</v>
      </c>
      <c r="F44" s="9">
        <v>1</v>
      </c>
    </row>
    <row r="45" spans="1:6" x14ac:dyDescent="0.25">
      <c r="A45" s="11" t="s">
        <v>1227</v>
      </c>
      <c r="B45" s="9">
        <v>1</v>
      </c>
      <c r="C45" s="11" t="s">
        <v>1507</v>
      </c>
      <c r="D45" s="9">
        <v>2</v>
      </c>
      <c r="E45" s="9">
        <v>1</v>
      </c>
      <c r="F45" s="9">
        <v>3</v>
      </c>
    </row>
    <row r="46" spans="1:6" x14ac:dyDescent="0.25">
      <c r="A46" s="12">
        <v>110</v>
      </c>
      <c r="B46" s="9">
        <v>1</v>
      </c>
      <c r="C46" s="15" t="s">
        <v>1516</v>
      </c>
      <c r="D46" s="15"/>
      <c r="E46" s="15"/>
      <c r="F46" s="15"/>
    </row>
    <row r="47" spans="1:6" x14ac:dyDescent="0.25">
      <c r="A47" s="13">
        <v>6</v>
      </c>
      <c r="B47" s="9">
        <v>1</v>
      </c>
    </row>
    <row r="48" spans="1:6" x14ac:dyDescent="0.25">
      <c r="A48" s="11" t="s">
        <v>649</v>
      </c>
      <c r="B48" s="9">
        <v>1</v>
      </c>
    </row>
    <row r="49" spans="1:2" x14ac:dyDescent="0.25">
      <c r="A49" s="12">
        <v>101</v>
      </c>
      <c r="B49" s="9">
        <v>1</v>
      </c>
    </row>
    <row r="50" spans="1:2" x14ac:dyDescent="0.25">
      <c r="A50" s="13">
        <v>6.3</v>
      </c>
      <c r="B50" s="9">
        <v>1</v>
      </c>
    </row>
    <row r="51" spans="1:2" x14ac:dyDescent="0.25">
      <c r="A51" s="11" t="s">
        <v>1228</v>
      </c>
      <c r="B51" s="9">
        <v>1</v>
      </c>
    </row>
    <row r="52" spans="1:2" x14ac:dyDescent="0.25">
      <c r="A52" s="12">
        <v>110</v>
      </c>
      <c r="B52" s="9">
        <v>1</v>
      </c>
    </row>
    <row r="53" spans="1:2" x14ac:dyDescent="0.25">
      <c r="A53" s="13">
        <v>6</v>
      </c>
      <c r="B53" s="9">
        <v>1</v>
      </c>
    </row>
    <row r="54" spans="1:2" x14ac:dyDescent="0.25">
      <c r="A54" s="11" t="s">
        <v>1229</v>
      </c>
      <c r="B54" s="9">
        <v>1</v>
      </c>
    </row>
    <row r="55" spans="1:2" x14ac:dyDescent="0.25">
      <c r="A55" s="12">
        <v>94</v>
      </c>
      <c r="B55" s="9">
        <v>1</v>
      </c>
    </row>
    <row r="56" spans="1:2" x14ac:dyDescent="0.25">
      <c r="A56" s="13">
        <v>5.3</v>
      </c>
      <c r="B56" s="9">
        <v>1</v>
      </c>
    </row>
    <row r="57" spans="1:2" x14ac:dyDescent="0.25">
      <c r="A57" s="11" t="s">
        <v>652</v>
      </c>
      <c r="B57" s="9">
        <v>1</v>
      </c>
    </row>
    <row r="58" spans="1:2" x14ac:dyDescent="0.25">
      <c r="A58" s="12">
        <v>90</v>
      </c>
      <c r="B58" s="9">
        <v>1</v>
      </c>
    </row>
    <row r="59" spans="1:2" x14ac:dyDescent="0.25">
      <c r="A59" s="13">
        <v>5.3</v>
      </c>
      <c r="B59" s="9">
        <v>1</v>
      </c>
    </row>
    <row r="60" spans="1:2" x14ac:dyDescent="0.25">
      <c r="A60" s="11" t="s">
        <v>654</v>
      </c>
      <c r="B60" s="9">
        <v>1</v>
      </c>
    </row>
    <row r="61" spans="1:2" x14ac:dyDescent="0.25">
      <c r="A61" s="12">
        <v>124</v>
      </c>
      <c r="B61" s="9">
        <v>1</v>
      </c>
    </row>
    <row r="62" spans="1:2" x14ac:dyDescent="0.25">
      <c r="A62" s="13">
        <v>5.8</v>
      </c>
      <c r="B62" s="9">
        <v>1</v>
      </c>
    </row>
    <row r="63" spans="1:2" x14ac:dyDescent="0.25">
      <c r="A63" s="11" t="s">
        <v>656</v>
      </c>
      <c r="B63" s="9">
        <v>1</v>
      </c>
    </row>
    <row r="64" spans="1:2" x14ac:dyDescent="0.25">
      <c r="A64" s="12">
        <v>98</v>
      </c>
      <c r="B64" s="9">
        <v>1</v>
      </c>
    </row>
    <row r="65" spans="1:2" x14ac:dyDescent="0.25">
      <c r="A65" s="13">
        <v>7.2</v>
      </c>
      <c r="B65" s="9">
        <v>1</v>
      </c>
    </row>
    <row r="66" spans="1:2" x14ac:dyDescent="0.25">
      <c r="A66" s="11" t="s">
        <v>1367</v>
      </c>
      <c r="B66" s="9">
        <v>1</v>
      </c>
    </row>
    <row r="67" spans="1:2" x14ac:dyDescent="0.25">
      <c r="A67" s="12">
        <v>93</v>
      </c>
      <c r="B67" s="9">
        <v>1</v>
      </c>
    </row>
    <row r="68" spans="1:2" x14ac:dyDescent="0.25">
      <c r="A68" s="13">
        <v>4.7</v>
      </c>
      <c r="B68" s="9">
        <v>1</v>
      </c>
    </row>
    <row r="69" spans="1:2" x14ac:dyDescent="0.25">
      <c r="A69" s="11" t="s">
        <v>1368</v>
      </c>
      <c r="B69" s="9">
        <v>1</v>
      </c>
    </row>
    <row r="70" spans="1:2" x14ac:dyDescent="0.25">
      <c r="A70" s="12">
        <v>156</v>
      </c>
      <c r="B70" s="9">
        <v>1</v>
      </c>
    </row>
    <row r="71" spans="1:2" x14ac:dyDescent="0.25">
      <c r="A71" s="13">
        <v>7.7</v>
      </c>
      <c r="B71" s="9">
        <v>1</v>
      </c>
    </row>
    <row r="72" spans="1:2" x14ac:dyDescent="0.25">
      <c r="A72" s="11" t="s">
        <v>1369</v>
      </c>
      <c r="B72" s="9">
        <v>1</v>
      </c>
    </row>
    <row r="73" spans="1:2" x14ac:dyDescent="0.25">
      <c r="A73" s="12">
        <v>111</v>
      </c>
      <c r="B73" s="9">
        <v>1</v>
      </c>
    </row>
    <row r="74" spans="1:2" x14ac:dyDescent="0.25">
      <c r="A74" s="13">
        <v>5.4</v>
      </c>
      <c r="B74" s="9">
        <v>1</v>
      </c>
    </row>
    <row r="75" spans="1:2" x14ac:dyDescent="0.25">
      <c r="A75" s="11" t="s">
        <v>1230</v>
      </c>
      <c r="B75" s="9">
        <v>1</v>
      </c>
    </row>
    <row r="76" spans="1:2" x14ac:dyDescent="0.25">
      <c r="A76" s="12">
        <v>96</v>
      </c>
      <c r="B76" s="9">
        <v>1</v>
      </c>
    </row>
    <row r="77" spans="1:2" x14ac:dyDescent="0.25">
      <c r="A77" s="13">
        <v>6.1</v>
      </c>
      <c r="B77" s="9">
        <v>1</v>
      </c>
    </row>
    <row r="78" spans="1:2" x14ac:dyDescent="0.25">
      <c r="A78" s="11" t="s">
        <v>1133</v>
      </c>
      <c r="B78" s="9">
        <v>1</v>
      </c>
    </row>
    <row r="79" spans="1:2" x14ac:dyDescent="0.25">
      <c r="A79" s="12">
        <v>130</v>
      </c>
      <c r="B79" s="9">
        <v>1</v>
      </c>
    </row>
    <row r="80" spans="1:2" x14ac:dyDescent="0.25">
      <c r="A80" s="13">
        <v>6.2</v>
      </c>
      <c r="B80" s="9">
        <v>1</v>
      </c>
    </row>
    <row r="81" spans="1:2" x14ac:dyDescent="0.25">
      <c r="A81" s="11" t="s">
        <v>1370</v>
      </c>
      <c r="B81" s="9">
        <v>1</v>
      </c>
    </row>
    <row r="82" spans="1:2" x14ac:dyDescent="0.25">
      <c r="A82" s="12">
        <v>115</v>
      </c>
      <c r="B82" s="9">
        <v>1</v>
      </c>
    </row>
    <row r="83" spans="1:2" x14ac:dyDescent="0.25">
      <c r="A83" s="13">
        <v>6.3</v>
      </c>
      <c r="B83" s="9">
        <v>1</v>
      </c>
    </row>
    <row r="84" spans="1:2" x14ac:dyDescent="0.25">
      <c r="A84" s="11" t="s">
        <v>1134</v>
      </c>
      <c r="B84" s="9">
        <v>1</v>
      </c>
    </row>
    <row r="85" spans="1:2" x14ac:dyDescent="0.25">
      <c r="A85" s="12">
        <v>85</v>
      </c>
      <c r="B85" s="9">
        <v>1</v>
      </c>
    </row>
    <row r="86" spans="1:2" x14ac:dyDescent="0.25">
      <c r="A86" s="13">
        <v>4.0999999999999996</v>
      </c>
      <c r="B86" s="9">
        <v>1</v>
      </c>
    </row>
    <row r="87" spans="1:2" x14ac:dyDescent="0.25">
      <c r="A87" s="11" t="s">
        <v>1135</v>
      </c>
      <c r="B87" s="9">
        <v>1</v>
      </c>
    </row>
    <row r="88" spans="1:2" x14ac:dyDescent="0.25">
      <c r="A88" s="12">
        <v>86</v>
      </c>
      <c r="B88" s="9">
        <v>1</v>
      </c>
    </row>
    <row r="89" spans="1:2" x14ac:dyDescent="0.25">
      <c r="A89" s="13">
        <v>6.3</v>
      </c>
      <c r="B89" s="9">
        <v>1</v>
      </c>
    </row>
    <row r="90" spans="1:2" x14ac:dyDescent="0.25">
      <c r="A90" s="11" t="s">
        <v>1507</v>
      </c>
      <c r="B90" s="9">
        <v>23</v>
      </c>
    </row>
  </sheetData>
  <mergeCells count="7">
    <mergeCell ref="B4:I4"/>
    <mergeCell ref="B5:G5"/>
    <mergeCell ref="C14:I14"/>
    <mergeCell ref="C15:G15"/>
    <mergeCell ref="C46:F46"/>
    <mergeCell ref="L2:N2"/>
    <mergeCell ref="L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 Data</vt:lpstr>
      <vt:lpstr>Charts and Visualization</vt:lpstr>
      <vt:lpstr>Pivot Table analysis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</dc:creator>
  <cp:keywords/>
  <dc:description/>
  <cp:lastModifiedBy>Samartha</cp:lastModifiedBy>
  <cp:revision/>
  <dcterms:created xsi:type="dcterms:W3CDTF">2017-04-07T02:17:31Z</dcterms:created>
  <dcterms:modified xsi:type="dcterms:W3CDTF">2019-03-04T00:13:38Z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