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filterPrivacy="1"/>
  <xr:revisionPtr revIDLastSave="0" documentId="13_ncr:1_{850168CE-6F2B-6642-8BE7-AA4874EF2A9D}" xr6:coauthVersionLast="47" xr6:coauthVersionMax="47" xr10:uidLastSave="{00000000-0000-0000-0000-000000000000}"/>
  <bookViews>
    <workbookView xWindow="0" yWindow="660" windowWidth="21800" windowHeight="13880" xr2:uid="{00000000-000D-0000-FFFF-FFFF00000000}"/>
  </bookViews>
  <sheets>
    <sheet name="Base Period " sheetId="1" r:id="rId1"/>
    <sheet name="Summary 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6" i="1"/>
  <c r="G16" i="1" s="1"/>
  <c r="E6" i="1"/>
  <c r="G6" i="1" s="1"/>
  <c r="G19" i="1" l="1"/>
  <c r="D5" i="4" s="1"/>
  <c r="D7" i="4" s="1"/>
  <c r="F14" i="4" s="1"/>
</calcChain>
</file>

<file path=xl/sharedStrings.xml><?xml version="1.0" encoding="utf-8"?>
<sst xmlns="http://schemas.openxmlformats.org/spreadsheetml/2006/main" count="37" uniqueCount="31">
  <si>
    <t>Web Development Services</t>
  </si>
  <si>
    <t>Base Period TBD through TBD</t>
  </si>
  <si>
    <t>Base Period (FFP)</t>
  </si>
  <si>
    <t>CLIN</t>
  </si>
  <si>
    <t xml:space="preserve">Labor Categories </t>
  </si>
  <si>
    <t xml:space="preserve">STARS III Rate </t>
  </si>
  <si>
    <t>Discounted Rate</t>
  </si>
  <si>
    <t>Hours</t>
  </si>
  <si>
    <t>Total</t>
  </si>
  <si>
    <t>Web Development Services - BBUSA Optimization Services OICG</t>
  </si>
  <si>
    <t>0001</t>
  </si>
  <si>
    <t xml:space="preserve">UX Designer </t>
  </si>
  <si>
    <t>Add more rows for LCATS as needed.</t>
  </si>
  <si>
    <t xml:space="preserve">Drupal UI developer </t>
  </si>
  <si>
    <t xml:space="preserve">Drupal Developer </t>
  </si>
  <si>
    <t>Tester (Accessibility / Mobile / Functionality)</t>
  </si>
  <si>
    <t xml:space="preserve">Project Manager </t>
  </si>
  <si>
    <t>Web Development Services - Data Explorer (OPAD)</t>
  </si>
  <si>
    <t>0002</t>
  </si>
  <si>
    <t>Website Expansion (Content Management) Optional</t>
  </si>
  <si>
    <t>0003</t>
  </si>
  <si>
    <t>Content Manager</t>
  </si>
  <si>
    <t>Web Development Services/Contingency Planning Optional (NTE $200,000.00)</t>
  </si>
  <si>
    <t>0004</t>
  </si>
  <si>
    <t xml:space="preserve">Total </t>
  </si>
  <si>
    <t>Price Worksheet RFP # 1331L524R13350018</t>
  </si>
  <si>
    <t xml:space="preserve">National Spectrum Strategy (NSS) Program Management Support Services </t>
  </si>
  <si>
    <t xml:space="preserve">Summary </t>
  </si>
  <si>
    <t xml:space="preserve">Base Period </t>
  </si>
  <si>
    <t>Grand Total Base Plus Option Periods</t>
  </si>
  <si>
    <t>Price Worksheet RFP # 1331L524R13350021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</si>
</sst>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44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 vertical="center"/>
    </xf>
    <xf numFmtId="44" fontId="6" fillId="2" borderId="3" xfId="1" applyFont="1" applyFill="1" applyBorder="1" applyAlignment="1">
      <alignment horizontal="center" vertical="center"/>
    </xf>
    <xf numFmtId="0" fontId="0" fillId="0" borderId="6" xfId="0" applyBorder="1"/>
    <xf numFmtId="6" fontId="5" fillId="0" borderId="6" xfId="0" applyNumberFormat="1" applyFont="1" applyBorder="1" applyAlignment="1">
      <alignment horizontal="right" vertical="center" wrapText="1"/>
    </xf>
    <xf numFmtId="44" fontId="5" fillId="0" borderId="17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6" fillId="2" borderId="3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4" fontId="5" fillId="5" borderId="25" xfId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8" fontId="5" fillId="4" borderId="9" xfId="0" applyNumberFormat="1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horizontal="center" vertical="center"/>
    </xf>
    <xf numFmtId="44" fontId="2" fillId="0" borderId="22" xfId="1" applyFont="1" applyBorder="1"/>
    <xf numFmtId="44" fontId="2" fillId="0" borderId="17" xfId="1" applyFont="1" applyBorder="1"/>
    <xf numFmtId="44" fontId="2" fillId="0" borderId="21" xfId="1" applyFont="1" applyBorder="1"/>
    <xf numFmtId="0" fontId="2" fillId="0" borderId="2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8" fontId="5" fillId="0" borderId="6" xfId="0" applyNumberFormat="1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6" xfId="0" quotePrefix="1" applyNumberFormat="1" applyFont="1" applyBorder="1" applyAlignment="1">
      <alignment horizontal="center" vertical="center"/>
    </xf>
    <xf numFmtId="49" fontId="2" fillId="0" borderId="24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49" fontId="2" fillId="0" borderId="26" xfId="0" quotePrefix="1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125" zoomScaleNormal="125" workbookViewId="0">
      <selection activeCell="C20" sqref="C20"/>
    </sheetView>
  </sheetViews>
  <sheetFormatPr baseColWidth="10" defaultColWidth="8.83203125" defaultRowHeight="15" x14ac:dyDescent="0.2"/>
  <cols>
    <col min="1" max="1" width="39.1640625" style="5" customWidth="1"/>
    <col min="2" max="2" width="16.1640625" style="41" customWidth="1"/>
    <col min="3" max="3" width="41.83203125" bestFit="1" customWidth="1"/>
    <col min="4" max="4" width="12.33203125" customWidth="1"/>
    <col min="5" max="5" width="16.6640625" customWidth="1"/>
    <col min="6" max="6" width="8.5" style="8" customWidth="1"/>
    <col min="7" max="7" width="15.33203125" bestFit="1" customWidth="1"/>
    <col min="8" max="8" width="12.1640625" customWidth="1"/>
  </cols>
  <sheetData>
    <row r="1" spans="1:12" ht="16" thickBot="1" x14ac:dyDescent="0.25">
      <c r="A1" s="44" t="s">
        <v>30</v>
      </c>
      <c r="B1" s="45"/>
      <c r="C1" s="45"/>
      <c r="D1" s="45"/>
      <c r="E1" s="45"/>
      <c r="F1" s="45"/>
      <c r="G1" s="46"/>
    </row>
    <row r="2" spans="1:12" ht="16" thickBot="1" x14ac:dyDescent="0.25">
      <c r="A2" s="47" t="s">
        <v>0</v>
      </c>
      <c r="B2" s="48"/>
      <c r="C2" s="48"/>
      <c r="D2" s="48"/>
      <c r="E2" s="48"/>
      <c r="F2" s="48"/>
      <c r="G2" s="49"/>
    </row>
    <row r="3" spans="1:12" ht="16" thickBot="1" x14ac:dyDescent="0.25">
      <c r="A3" s="14"/>
      <c r="B3" s="38"/>
      <c r="C3" s="15"/>
      <c r="D3" s="15"/>
      <c r="E3" s="15"/>
      <c r="F3" s="15"/>
      <c r="G3" s="16"/>
    </row>
    <row r="4" spans="1:12" x14ac:dyDescent="0.2">
      <c r="A4" s="50" t="s">
        <v>1</v>
      </c>
      <c r="B4" s="51"/>
      <c r="C4" s="51"/>
      <c r="D4" s="51"/>
      <c r="E4" s="51"/>
      <c r="F4" s="51"/>
      <c r="G4" s="52"/>
    </row>
    <row r="5" spans="1:12" ht="16" x14ac:dyDescent="0.2">
      <c r="A5" s="23" t="s">
        <v>2</v>
      </c>
      <c r="B5" s="24" t="s">
        <v>3</v>
      </c>
      <c r="C5" s="20" t="s">
        <v>4</v>
      </c>
      <c r="D5" s="20" t="s">
        <v>5</v>
      </c>
      <c r="E5" s="20" t="s">
        <v>6</v>
      </c>
      <c r="F5" s="21" t="s">
        <v>7</v>
      </c>
      <c r="G5" s="22" t="s">
        <v>8</v>
      </c>
    </row>
    <row r="6" spans="1:12" x14ac:dyDescent="0.2">
      <c r="A6" s="53" t="s">
        <v>9</v>
      </c>
      <c r="B6" s="56" t="s">
        <v>10</v>
      </c>
      <c r="C6" s="11" t="s">
        <v>11</v>
      </c>
      <c r="D6" s="36">
        <v>134.37</v>
      </c>
      <c r="E6" s="36">
        <f>D6*0.99</f>
        <v>133.02629999999999</v>
      </c>
      <c r="F6" s="9">
        <v>176</v>
      </c>
      <c r="G6" s="13">
        <f>E6*F6</f>
        <v>23412.628799999999</v>
      </c>
      <c r="I6" s="43" t="s">
        <v>12</v>
      </c>
      <c r="J6" s="43"/>
      <c r="K6" s="43"/>
      <c r="L6" s="43"/>
    </row>
    <row r="7" spans="1:12" x14ac:dyDescent="0.2">
      <c r="A7" s="54"/>
      <c r="B7" s="57"/>
      <c r="C7" s="11" t="s">
        <v>13</v>
      </c>
      <c r="D7" s="36">
        <v>136.5</v>
      </c>
      <c r="E7" s="36">
        <f t="shared" ref="E7:E16" si="0">D7*0.99</f>
        <v>135.13499999999999</v>
      </c>
      <c r="F7" s="9">
        <v>616</v>
      </c>
      <c r="G7" s="13">
        <f t="shared" ref="G7:G16" si="1">E7*F7</f>
        <v>83243.159999999989</v>
      </c>
      <c r="I7" s="15"/>
      <c r="J7" s="15"/>
      <c r="K7" s="15"/>
      <c r="L7" s="15"/>
    </row>
    <row r="8" spans="1:12" x14ac:dyDescent="0.2">
      <c r="A8" s="54"/>
      <c r="B8" s="57"/>
      <c r="C8" s="11" t="s">
        <v>14</v>
      </c>
      <c r="D8" s="36">
        <v>136.5</v>
      </c>
      <c r="E8" s="36">
        <f t="shared" si="0"/>
        <v>135.13499999999999</v>
      </c>
      <c r="F8" s="9">
        <v>700</v>
      </c>
      <c r="G8" s="13">
        <f t="shared" si="1"/>
        <v>94594.5</v>
      </c>
      <c r="I8" s="15"/>
      <c r="J8" s="15"/>
      <c r="K8" s="15"/>
      <c r="L8" s="15"/>
    </row>
    <row r="9" spans="1:12" x14ac:dyDescent="0.2">
      <c r="A9" s="54"/>
      <c r="B9" s="57"/>
      <c r="C9" s="11" t="s">
        <v>15</v>
      </c>
      <c r="D9" s="36">
        <v>122.91</v>
      </c>
      <c r="E9" s="36">
        <f t="shared" si="0"/>
        <v>121.68089999999999</v>
      </c>
      <c r="F9" s="9">
        <v>308</v>
      </c>
      <c r="G9" s="13">
        <f t="shared" si="1"/>
        <v>37477.717199999999</v>
      </c>
      <c r="I9" s="15"/>
      <c r="J9" s="15"/>
      <c r="K9" s="15"/>
      <c r="L9" s="15"/>
    </row>
    <row r="10" spans="1:12" x14ac:dyDescent="0.2">
      <c r="A10" s="55"/>
      <c r="B10" s="58"/>
      <c r="C10" s="11" t="s">
        <v>16</v>
      </c>
      <c r="D10" s="36">
        <v>145.82</v>
      </c>
      <c r="E10" s="36">
        <f t="shared" si="0"/>
        <v>144.36179999999999</v>
      </c>
      <c r="F10" s="9">
        <v>1440</v>
      </c>
      <c r="G10" s="13">
        <f t="shared" si="1"/>
        <v>207880.99199999997</v>
      </c>
      <c r="I10" s="15"/>
      <c r="J10" s="15"/>
      <c r="K10" s="15"/>
      <c r="L10" s="15"/>
    </row>
    <row r="11" spans="1:12" x14ac:dyDescent="0.2">
      <c r="A11" s="53" t="s">
        <v>17</v>
      </c>
      <c r="B11" s="56" t="s">
        <v>18</v>
      </c>
      <c r="C11" s="11" t="s">
        <v>14</v>
      </c>
      <c r="D11" s="36">
        <v>136.5</v>
      </c>
      <c r="E11" s="36">
        <f t="shared" si="0"/>
        <v>135.13499999999999</v>
      </c>
      <c r="F11" s="9">
        <v>625</v>
      </c>
      <c r="G11" s="13">
        <f t="shared" si="1"/>
        <v>84459.375</v>
      </c>
    </row>
    <row r="12" spans="1:12" x14ac:dyDescent="0.2">
      <c r="A12" s="54"/>
      <c r="B12" s="57"/>
      <c r="C12" s="11" t="s">
        <v>13</v>
      </c>
      <c r="D12" s="36">
        <v>136.5</v>
      </c>
      <c r="E12" s="36">
        <f t="shared" si="0"/>
        <v>135.13499999999999</v>
      </c>
      <c r="F12" s="9">
        <v>265</v>
      </c>
      <c r="G12" s="13">
        <f t="shared" si="1"/>
        <v>35810.774999999994</v>
      </c>
    </row>
    <row r="13" spans="1:12" x14ac:dyDescent="0.2">
      <c r="A13" s="54"/>
      <c r="B13" s="57"/>
      <c r="C13" s="11" t="s">
        <v>15</v>
      </c>
      <c r="D13" s="36">
        <v>122.91</v>
      </c>
      <c r="E13" s="36">
        <f t="shared" si="0"/>
        <v>121.68089999999999</v>
      </c>
      <c r="F13" s="9">
        <v>180</v>
      </c>
      <c r="G13" s="13">
        <f t="shared" si="1"/>
        <v>21902.561999999998</v>
      </c>
    </row>
    <row r="14" spans="1:12" ht="16" thickBot="1" x14ac:dyDescent="0.25">
      <c r="A14" s="55"/>
      <c r="B14" s="58"/>
      <c r="C14" s="11" t="s">
        <v>16</v>
      </c>
      <c r="D14" s="36">
        <v>145.82</v>
      </c>
      <c r="E14" s="36">
        <f t="shared" si="0"/>
        <v>144.36179999999999</v>
      </c>
      <c r="F14" s="9">
        <v>480</v>
      </c>
      <c r="G14" s="13">
        <f t="shared" si="1"/>
        <v>69293.66399999999</v>
      </c>
    </row>
    <row r="15" spans="1:12" ht="16" thickBot="1" x14ac:dyDescent="0.25">
      <c r="A15" s="25" t="s">
        <v>24</v>
      </c>
      <c r="B15" s="27"/>
      <c r="C15" s="28"/>
      <c r="D15" s="29"/>
      <c r="E15" s="29"/>
      <c r="F15" s="30"/>
      <c r="G15" s="26">
        <f>SUM(G2:G14)</f>
        <v>658075.37399999995</v>
      </c>
    </row>
    <row r="16" spans="1:12" ht="32" x14ac:dyDescent="0.2">
      <c r="A16" s="35" t="s">
        <v>19</v>
      </c>
      <c r="B16" s="39" t="s">
        <v>20</v>
      </c>
      <c r="C16" s="42" t="s">
        <v>21</v>
      </c>
      <c r="D16" s="36">
        <v>132.4</v>
      </c>
      <c r="E16" s="36">
        <f t="shared" si="0"/>
        <v>131.07599999999999</v>
      </c>
      <c r="F16" s="37">
        <v>5760</v>
      </c>
      <c r="G16" s="13">
        <f t="shared" si="1"/>
        <v>754997.76000000001</v>
      </c>
    </row>
    <row r="17" spans="1:7" ht="32" x14ac:dyDescent="0.2">
      <c r="A17" s="35" t="s">
        <v>22</v>
      </c>
      <c r="B17" s="39" t="s">
        <v>23</v>
      </c>
      <c r="C17" s="11"/>
      <c r="D17" s="12"/>
      <c r="E17" s="12"/>
      <c r="F17" s="9"/>
      <c r="G17" s="13">
        <v>200000</v>
      </c>
    </row>
    <row r="18" spans="1:7" ht="15" customHeight="1" thickBot="1" x14ac:dyDescent="0.25">
      <c r="A18" s="34"/>
      <c r="B18" s="40"/>
      <c r="C18" s="11"/>
      <c r="D18" s="12"/>
      <c r="E18" s="12"/>
      <c r="F18" s="9"/>
      <c r="G18" s="13"/>
    </row>
    <row r="19" spans="1:7" ht="15" customHeight="1" thickBot="1" x14ac:dyDescent="0.25">
      <c r="A19" s="25" t="s">
        <v>24</v>
      </c>
      <c r="B19" s="27"/>
      <c r="C19" s="28"/>
      <c r="D19" s="29"/>
      <c r="E19" s="29"/>
      <c r="F19" s="30"/>
      <c r="G19" s="26">
        <f>SUM(G15+G16+G17)</f>
        <v>1613073.1340000001</v>
      </c>
    </row>
    <row r="20" spans="1:7" ht="15" customHeight="1" x14ac:dyDescent="0.2"/>
    <row r="21" spans="1:7" ht="15" customHeight="1" x14ac:dyDescent="0.2"/>
    <row r="22" spans="1:7" ht="15" customHeight="1" x14ac:dyDescent="0.2"/>
    <row r="23" spans="1:7" ht="15" customHeight="1" x14ac:dyDescent="0.2"/>
    <row r="24" spans="1:7" ht="15" customHeight="1" x14ac:dyDescent="0.2"/>
    <row r="25" spans="1:7" ht="15" customHeight="1" x14ac:dyDescent="0.2"/>
    <row r="26" spans="1:7" ht="15" customHeight="1" x14ac:dyDescent="0.2"/>
  </sheetData>
  <mergeCells count="8">
    <mergeCell ref="I6:L6"/>
    <mergeCell ref="A1:G1"/>
    <mergeCell ref="A2:G2"/>
    <mergeCell ref="A4:G4"/>
    <mergeCell ref="A11:A14"/>
    <mergeCell ref="B11:B14"/>
    <mergeCell ref="A6:A10"/>
    <mergeCell ref="B6:B10"/>
  </mergeCells>
  <pageMargins left="0.7" right="0.7" top="0.75" bottom="0.75" header="0.3" footer="0.3"/>
  <pageSetup scale="86" orientation="portrait" r:id="rId1"/>
  <ignoredErrors>
    <ignoredError sqref="B16:B17 B6 B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7DEA-4152-4F67-8F81-E548CF93AE35}">
  <dimension ref="A1:F16"/>
  <sheetViews>
    <sheetView workbookViewId="0">
      <selection activeCell="E25" sqref="E25"/>
    </sheetView>
  </sheetViews>
  <sheetFormatPr baseColWidth="10" defaultColWidth="8.83203125" defaultRowHeight="15" x14ac:dyDescent="0.2"/>
  <cols>
    <col min="2" max="2" width="12.6640625" customWidth="1"/>
    <col min="3" max="3" width="12.83203125" customWidth="1"/>
    <col min="4" max="4" width="17" customWidth="1"/>
    <col min="5" max="6" width="20.33203125" customWidth="1"/>
  </cols>
  <sheetData>
    <row r="1" spans="1:6" ht="16" thickBot="1" x14ac:dyDescent="0.25">
      <c r="A1" s="44" t="s">
        <v>25</v>
      </c>
      <c r="B1" s="45"/>
      <c r="C1" s="45"/>
      <c r="D1" s="45"/>
      <c r="E1" s="45"/>
      <c r="F1" s="46"/>
    </row>
    <row r="2" spans="1:6" ht="16" thickBot="1" x14ac:dyDescent="0.25">
      <c r="A2" s="47" t="s">
        <v>26</v>
      </c>
      <c r="B2" s="48"/>
      <c r="C2" s="48"/>
      <c r="D2" s="48"/>
      <c r="E2" s="48"/>
      <c r="F2" s="49"/>
    </row>
    <row r="3" spans="1:6" ht="16" thickBot="1" x14ac:dyDescent="0.25">
      <c r="A3" s="14"/>
      <c r="B3" s="15"/>
      <c r="C3" s="15"/>
      <c r="D3" s="15"/>
      <c r="E3" s="15"/>
      <c r="F3" s="16"/>
    </row>
    <row r="4" spans="1:6" ht="16" thickBot="1" x14ac:dyDescent="0.25">
      <c r="A4" s="50" t="s">
        <v>27</v>
      </c>
      <c r="B4" s="51"/>
      <c r="C4" s="51"/>
      <c r="D4" s="51"/>
      <c r="E4" s="51"/>
      <c r="F4" s="52"/>
    </row>
    <row r="5" spans="1:6" x14ac:dyDescent="0.2">
      <c r="A5" s="65" t="s">
        <v>28</v>
      </c>
      <c r="B5" s="66"/>
      <c r="C5" s="66"/>
      <c r="D5" s="31">
        <f>'Base Period '!G19</f>
        <v>1613073.1340000001</v>
      </c>
    </row>
    <row r="6" spans="1:6" x14ac:dyDescent="0.2">
      <c r="A6" s="17"/>
      <c r="B6" s="59" t="s">
        <v>24</v>
      </c>
      <c r="C6" s="60"/>
      <c r="D6" s="32"/>
    </row>
    <row r="7" spans="1:6" ht="16" thickBot="1" x14ac:dyDescent="0.25">
      <c r="A7" s="18"/>
      <c r="B7" s="61"/>
      <c r="C7" s="62"/>
      <c r="D7" s="33">
        <f>SUM(D5:D5)</f>
        <v>1613073.1340000001</v>
      </c>
    </row>
    <row r="13" spans="1:6" ht="16" thickBot="1" x14ac:dyDescent="0.25">
      <c r="A13" s="5"/>
      <c r="B13" s="6"/>
      <c r="C13" s="1"/>
      <c r="D13" s="2"/>
      <c r="E13" s="4"/>
      <c r="F13" s="3"/>
    </row>
    <row r="14" spans="1:6" ht="16" thickBot="1" x14ac:dyDescent="0.25">
      <c r="A14" s="63" t="s">
        <v>29</v>
      </c>
      <c r="B14" s="64"/>
      <c r="C14" s="64"/>
      <c r="D14" s="64"/>
      <c r="E14" s="19"/>
      <c r="F14" s="10">
        <f>D7</f>
        <v>1613073.1340000001</v>
      </c>
    </row>
    <row r="15" spans="1:6" x14ac:dyDescent="0.2">
      <c r="A15" s="5"/>
      <c r="B15" s="7"/>
      <c r="E15" s="8"/>
    </row>
    <row r="16" spans="1:6" x14ac:dyDescent="0.2">
      <c r="A16" s="5"/>
      <c r="B16" s="7"/>
      <c r="E16" s="8"/>
    </row>
  </sheetData>
  <mergeCells count="6">
    <mergeCell ref="B6:C7"/>
    <mergeCell ref="A14:D14"/>
    <mergeCell ref="A1:F1"/>
    <mergeCell ref="A2:F2"/>
    <mergeCell ref="A4:F4"/>
    <mergeCell ref="A5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B8782C6255EA4BBB4FAE2460AD2927" ma:contentTypeVersion="18" ma:contentTypeDescription="Create a new document." ma:contentTypeScope="" ma:versionID="42d5974947c93fd8b18e1cc211ebedeb">
  <xsd:schema xmlns:xsd="http://www.w3.org/2001/XMLSchema" xmlns:xs="http://www.w3.org/2001/XMLSchema" xmlns:p="http://schemas.microsoft.com/office/2006/metadata/properties" xmlns:ns2="012dfaf2-0648-4b7c-affc-747545cf8c05" xmlns:ns3="25099bb4-f3d9-4612-bc47-fddcd7f34272" targetNamespace="http://schemas.microsoft.com/office/2006/metadata/properties" ma:root="true" ma:fieldsID="f9781184eaf7c6dd61a14b4d6c9e35da" ns2:_="" ns3:_="">
    <xsd:import namespace="012dfaf2-0648-4b7c-affc-747545cf8c05"/>
    <xsd:import namespace="25099bb4-f3d9-4612-bc47-fddcd7f342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dfaf2-0648-4b7c-affc-747545cf8c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ba2ffc4-fdd9-4de2-b877-14ab9152a4f5}" ma:internalName="TaxCatchAll" ma:showField="CatchAllData" ma:web="012dfaf2-0648-4b7c-affc-747545cf8c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99bb4-f3d9-4612-bc47-fddcd7f34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a73619f-64f5-4268-8263-66187efbd2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99bb4-f3d9-4612-bc47-fddcd7f34272">
      <Terms xmlns="http://schemas.microsoft.com/office/infopath/2007/PartnerControls"/>
    </lcf76f155ced4ddcb4097134ff3c332f>
    <TaxCatchAll xmlns="012dfaf2-0648-4b7c-affc-747545cf8c05" xsi:nil="true"/>
  </documentManagement>
</p:properties>
</file>

<file path=customXml/itemProps1.xml><?xml version="1.0" encoding="utf-8"?>
<ds:datastoreItem xmlns:ds="http://schemas.openxmlformats.org/officeDocument/2006/customXml" ds:itemID="{B5DE0527-72B5-4496-B7F0-E5CDD7FB9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dfaf2-0648-4b7c-affc-747545cf8c05"/>
    <ds:schemaRef ds:uri="25099bb4-f3d9-4612-bc47-fddcd7f342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F2BAF0-B6A6-4CEC-879F-0CF00235F6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650B4F-1635-4C99-AEC7-AC1F9D1F0C6D}">
  <ds:schemaRefs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  <ds:schemaRef ds:uri="012dfaf2-0648-4b7c-affc-747545cf8c05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5099bb4-f3d9-4612-bc47-fddcd7f3427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Period </vt:lpstr>
      <vt:lpstr>Summary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2020-10-22T22:14:31Z</dcterms:created>
  <dcterms:modified xsi:type="dcterms:W3CDTF">2024-09-18T15:35:44Z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0x01010094B8782C6255EA4BBB4FAE2460AD2927</vt:lpwstr>
  </property>
  <property fmtid="{D5CDD505-2E9C-101B-9397-08002B2CF9AE}" pid="3" name="MediaServiceImageTags">
    <vt:lpwstr/>
  </property>
</Properties>
</file>