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va365-my.sharepoint.com/personal/samuel_welch_niva_no/Documents/Projects/Papers/03_Bayesian_Mixture_Toxicity/Data/"/>
    </mc:Choice>
  </mc:AlternateContent>
  <xr:revisionPtr revIDLastSave="27" documentId="8_{79507B84-01E2-4F3A-807C-A43999757959}" xr6:coauthVersionLast="45" xr6:coauthVersionMax="45" xr10:uidLastSave="{A550BE0F-4883-4337-9736-85EC9AFA538F}"/>
  <bookViews>
    <workbookView xWindow="-120" yWindow="-120" windowWidth="29040" windowHeight="17790" xr2:uid="{00000000-000D-0000-FFFF-FFFF00000000}"/>
  </bookViews>
  <sheets>
    <sheet name="Aquatic-Export" sheetId="1" r:id="rId1"/>
    <sheet name="References" sheetId="2" r:id="rId2"/>
    <sheet name="Search_Parameters" sheetId="3" r:id="rId3"/>
  </sheets>
  <definedNames>
    <definedName name="_xlchart.v1.0" hidden="1">'Aquatic-Export'!$R$2:$R$6</definedName>
    <definedName name="_xlchart.v1.1" hidden="1">'Aquatic-Export'!$R$2:$R$6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5" i="1" l="1"/>
  <c r="R24" i="1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<sst xmlns="http://schemas.openxmlformats.org/spreadsheetml/2006/main" count="269" uniqueCount="170">
  <si>
    <t>CAS Number</t>
  </si>
  <si>
    <t>Chemical Name</t>
  </si>
  <si>
    <t>Chemical Grade</t>
  </si>
  <si>
    <t>Chemical Analysis</t>
  </si>
  <si>
    <t>Chemical Purity</t>
  </si>
  <si>
    <t>Species Scientific Name</t>
  </si>
  <si>
    <t>Species Common Name</t>
  </si>
  <si>
    <t>Species Group</t>
  </si>
  <si>
    <t>Organism Lifestage</t>
  </si>
  <si>
    <t>Organism Age</t>
  </si>
  <si>
    <t>Age Units</t>
  </si>
  <si>
    <t>Exposure Type</t>
  </si>
  <si>
    <t>Media Type</t>
  </si>
  <si>
    <t>Test Location</t>
  </si>
  <si>
    <t>Number of Doses</t>
  </si>
  <si>
    <t>Conc 1 Type (Standardized)</t>
  </si>
  <si>
    <t>Conc 1 Mean Op (Standardized)</t>
  </si>
  <si>
    <t>Conc 1 Mean (Standardized)</t>
  </si>
  <si>
    <t>Conc 1 Min Op (Standardized)</t>
  </si>
  <si>
    <t>Conc 1 Max Op (Standardized)</t>
  </si>
  <si>
    <t>Conc 1 Max (Standardized)</t>
  </si>
  <si>
    <t>Conc 1 Units (Standardized)</t>
  </si>
  <si>
    <t>Effect</t>
  </si>
  <si>
    <t>Effect Measurement</t>
  </si>
  <si>
    <t>Endpoint</t>
  </si>
  <si>
    <t>Response Site</t>
  </si>
  <si>
    <t>Observed Duration (Days)</t>
  </si>
  <si>
    <t>Observed Duration Units (Days)</t>
  </si>
  <si>
    <t>BCF 1 Value Op</t>
  </si>
  <si>
    <t>BCF 1 Value</t>
  </si>
  <si>
    <t>BCF 1 Min Op</t>
  </si>
  <si>
    <t>BCF 1 Min</t>
  </si>
  <si>
    <t>BCF 1 Max Op</t>
  </si>
  <si>
    <t>BCF 1 Max</t>
  </si>
  <si>
    <t>BCF 1 Unit</t>
  </si>
  <si>
    <t>BCF 2 Value Op</t>
  </si>
  <si>
    <t>BCF 2 Value</t>
  </si>
  <si>
    <t>BCF 2 Min Op</t>
  </si>
  <si>
    <t>BCF 2 Min</t>
  </si>
  <si>
    <t>BCF 2 Max Op</t>
  </si>
  <si>
    <t>BCF 2 Max</t>
  </si>
  <si>
    <t>BCF 2 Unit</t>
  </si>
  <si>
    <t>BCF 3 Value Op</t>
  </si>
  <si>
    <t>BCF 3 Value</t>
  </si>
  <si>
    <t>BCF 3 Min Op</t>
  </si>
  <si>
    <t>BCF 3 Min</t>
  </si>
  <si>
    <t>BCF 3 Max Op</t>
  </si>
  <si>
    <t>BCF 3 Max</t>
  </si>
  <si>
    <t>BCF 3 Unit</t>
  </si>
  <si>
    <t>Author</t>
  </si>
  <si>
    <t>Reference Number</t>
  </si>
  <si>
    <t>Title</t>
  </si>
  <si>
    <t>Source</t>
  </si>
  <si>
    <t>Publication Year</t>
  </si>
  <si>
    <t>Summary of Additional Parameters</t>
  </si>
  <si>
    <t>(17beta)Estra-1,3,5(10)triene-3,17-diol</t>
  </si>
  <si>
    <t>Measured</t>
  </si>
  <si>
    <t>NR</t>
  </si>
  <si>
    <t>Pomatoschistus minutus</t>
  </si>
  <si>
    <t>Sand Goby</t>
  </si>
  <si>
    <t>Fish</t>
  </si>
  <si>
    <t>Juvenile</t>
  </si>
  <si>
    <t>Flow-through</t>
  </si>
  <si>
    <t>Fresh water</t>
  </si>
  <si>
    <t>Lab</t>
  </si>
  <si>
    <t>Active ingredient</t>
  </si>
  <si>
    <t>AI mg/L</t>
  </si>
  <si>
    <t>Development</t>
  </si>
  <si>
    <t>Color</t>
  </si>
  <si>
    <t>EC50</t>
  </si>
  <si>
    <t>&lt;=243.52</t>
  </si>
  <si>
    <t>Day(s)</t>
  </si>
  <si>
    <t>--</t>
  </si>
  <si>
    <t>Robinson,C.D., J.A. Craft, C.F. Moffat, I.M. Davies, E.S. Brown, and C. Megginson</t>
  </si>
  <si>
    <t>Oestrogenic Markers and Reduced Population Fertile Egg Production in a Sand Goby Partial Life-Cycle Test</t>
  </si>
  <si>
    <t>Mar. Environ. Res.58(2-5): 147-150</t>
  </si>
  <si>
    <t>Purity:  NR - NR | Organism Age:  NR - NR NR | Duration (Days):  NR - NR Day(s) | Conc 2 (Standardized):  NR (NR - NR) NR | Conc 3 (Standardized):  NR (NR - NR) NR</t>
  </si>
  <si>
    <t>Morphology</t>
  </si>
  <si>
    <t>Organ weight in relationship to body weight</t>
  </si>
  <si>
    <t>Seminal vesicle</t>
  </si>
  <si>
    <t>Unmeasured</t>
  </si>
  <si>
    <t>Oryzias latipes</t>
  </si>
  <si>
    <t>Japanese Medaka</t>
  </si>
  <si>
    <t>Fish; Standard Test Species</t>
  </si>
  <si>
    <t>Blastula</t>
  </si>
  <si>
    <t>Static</t>
  </si>
  <si>
    <t>enlargement</t>
  </si>
  <si>
    <t>Urinary bladder</t>
  </si>
  <si>
    <t>&lt;=17</t>
  </si>
  <si>
    <t>Patyna,P.J.</t>
  </si>
  <si>
    <t>Reproductive Effects of Phthalate Esters in Japanese Medaka (Oryzias latipes)</t>
  </si>
  <si>
    <t>Ph.D.Thesis, Rutgers, The State University of New Jersey, New Brunswick, NJ:137 p.</t>
  </si>
  <si>
    <t>Pimephales promelas</t>
  </si>
  <si>
    <t>Fathead Minnow</t>
  </si>
  <si>
    <t>Sexually mature</t>
  </si>
  <si>
    <t>Month(s)</t>
  </si>
  <si>
    <t>Reproduction</t>
  </si>
  <si>
    <t>Progeny counts/numbers</t>
  </si>
  <si>
    <t>Kramer,V.J., S. Miles-Richardson, S.L. Pierens, and J.P. Giesy</t>
  </si>
  <si>
    <t>Reproductive Impairment and Induction of Alkaline-Labile Phosphate, a Biomarker of Estrogen Exposure, in Fathead Minnows (Pimephales promelas) Exposed to Waterborne 17beta-estradiol</t>
  </si>
  <si>
    <t>Aquat. Toxicol.40(4): 335-360</t>
  </si>
  <si>
    <t>Purity:  NR - NR | Organism Age:  12 - 18 Month(s) | Duration (Days):  NR - NR Day(s) | Conc 2 (Standardized):  NR (NR - NR) NR | Conc 3 (Standardized):  NR (NR - NR) NR</t>
  </si>
  <si>
    <t>Danio rerio</t>
  </si>
  <si>
    <t>Zebra Danio</t>
  </si>
  <si>
    <t>Adult</t>
  </si>
  <si>
    <t>Renewal</t>
  </si>
  <si>
    <t>Ovaries</t>
  </si>
  <si>
    <t>Van den Belt,K., P. Berckmans, C. Vangenechten, R. Verheyen, and H. Witters</t>
  </si>
  <si>
    <t>Comparative Study on the In Vitro/In Vivo Estrogenic Potencies of 17beta-Estradiol, Estrone, 17alpha-Ethynylestradiol and Nonylphenol</t>
  </si>
  <si>
    <t>Aquat. Toxicol.66(2): 183-195</t>
  </si>
  <si>
    <t>Purity:  NR - NR | Organism Age:  6 - 8 Month(s) | Duration (Days):  NR - NR Day(s) | Conc 2 (Standardized):  NR (NR - NR) NR | Conc 3 (Standardized):  NR (NR - NR) NR</t>
  </si>
  <si>
    <t>Wenzel,A., C. Schafers, G. Vollmer, H. Michna, and P. Diel</t>
  </si>
  <si>
    <t>Research Efforts Towards the Development and Validation of a Test Method for the Identification of Endocrine Disrupting Chemicals</t>
  </si>
  <si>
    <t>Final Rep., Contract B6-7920/98/000015, Fraunhofer-Inst.fur Umweltchemie und Okotoxikologie, Schamallenberg, Germany:81 p.</t>
  </si>
  <si>
    <t>Segner,H., J.M. Navas, C. Schafers, and A. Wenzel</t>
  </si>
  <si>
    <t>Potencies of Estrogenic Compounds in In Vitro Screening Assays and in Life Cycle Tests with Zebrafish In Vivo</t>
  </si>
  <si>
    <t>Ecotoxicol. Environ. Saf.54(3): 315-322</t>
  </si>
  <si>
    <t>Schiller,V., X. Zhang, M. Hecker, C. Schafers, R. Fischer, and M. Fenske</t>
  </si>
  <si>
    <t>Species-Specific Considerations in Using the Fish Embryo Test as an Alternative to Identify Endocrine Disruption</t>
  </si>
  <si>
    <t>Aquat. Toxicol.155:62-72</t>
  </si>
  <si>
    <t>Ref. Number</t>
  </si>
  <si>
    <t>Pub. Year</t>
  </si>
  <si>
    <t>Ref. Type</t>
  </si>
  <si>
    <t>Citation</t>
  </si>
  <si>
    <t>Google Scholar</t>
  </si>
  <si>
    <t>Kramer,V.J., S. Miles-Richardson, S.L. Pierens, and J.P. Giesy. Reproductive Impairment and Induction of Alkaline-Labile Phosphate, a Biomarker of Estrogen Exposure, in Fathead Minnows (Pimephales promelas) Exposed to Waterborne 17beta-estradiol. Aquat. Toxicol.40(4): 335-360, 1998. ECOREF #17566</t>
  </si>
  <si>
    <t>Patyna,P.J.. Reproductive Effects of Phthalate Esters in Japanese Medaka (Oryzias latipes). Ph.D.Thesis, Rutgers, The State University of New Jersey, New Brunswick, NJ:137 p., 1999. ECOREF #82666</t>
  </si>
  <si>
    <t>Robinson,C.D., J.A. Craft, C.F. Moffat, I.M. Davies, E.S. Brown, and C. Megginson. Oestrogenic Markers and Reduced Population Fertile Egg Production in a Sand Goby Partial Life-Cycle Test. Mar. Environ. Res.58(2-5): 147-150, 2004. ECOREF #106042</t>
  </si>
  <si>
    <t>Schiller,V., X. Zhang, M. Hecker, C. Schafers, R. Fischer, and M. Fenske. Species-Specific Considerations in Using the Fish Embryo Test as an Alternative to Identify Endocrine Disruption. Aquat. Toxicol.155:62-72, 2014. ECOREF #169182</t>
  </si>
  <si>
    <t>Segner,H., J.M. Navas, C. Schafers, and A. Wenzel. Potencies of Estrogenic Compounds in In Vitro Screening Assays and in Life Cycle Tests with Zebrafish In Vivo. Ecotoxicol. Environ. Saf.54(3): 315-322, 2003. ECOREF #69836</t>
  </si>
  <si>
    <t>Van den Belt,K., P. Berckmans, C. Vangenechten, R. Verheyen, and H. Witters. Comparative Study on the In Vitro/In Vivo Estrogenic Potencies of 17beta-Estradiol, Estrone, 17alpha-Ethynylestradiol and Nonylphenol. Aquat. Toxicol.66(2): 183-195, 2004. ECOREF #73286</t>
  </si>
  <si>
    <t>Wenzel,A., C. Schafers, G. Vollmer, H. Michna, and P. Diel. Research Efforts Towards the Development and Validation of a Test Method for the Identification of Endocrine Disrupting Chemicals. Final Rep., Contract B6-7920/98/000015, Fraunhofer-Inst.fur Umweltchemie und Okotoxikologie, Schamallenberg, Germany:81 p., 2001. ECOREF #93706</t>
  </si>
  <si>
    <t>Category</t>
  </si>
  <si>
    <t>Parameter Group</t>
  </si>
  <si>
    <t>Name</t>
  </si>
  <si>
    <t>Value</t>
  </si>
  <si>
    <t>Additional Info</t>
  </si>
  <si>
    <t>Search run-time</t>
  </si>
  <si>
    <t>Habitat</t>
  </si>
  <si>
    <t>Aquatic</t>
  </si>
  <si>
    <t>Chemicals</t>
  </si>
  <si>
    <t>Name(s) / Number(s)</t>
  </si>
  <si>
    <t>estradiol</t>
  </si>
  <si>
    <t>Effect Measurements</t>
  </si>
  <si>
    <t>Growth Group</t>
  </si>
  <si>
    <t>ALL</t>
  </si>
  <si>
    <t>Growth</t>
  </si>
  <si>
    <t>Mortality Group</t>
  </si>
  <si>
    <t>Mortality</t>
  </si>
  <si>
    <t>Physiology Group</t>
  </si>
  <si>
    <t>Physiology</t>
  </si>
  <si>
    <t>Injury</t>
  </si>
  <si>
    <t>Immunological</t>
  </si>
  <si>
    <t>Intoxication</t>
  </si>
  <si>
    <t>Reproduction Group</t>
  </si>
  <si>
    <t>Endpoints</t>
  </si>
  <si>
    <t>Concentration Based Endpoints</t>
  </si>
  <si>
    <t>LD50</t>
  </si>
  <si>
    <t>Species</t>
  </si>
  <si>
    <t>Animals</t>
  </si>
  <si>
    <t>Test Conditions</t>
  </si>
  <si>
    <t>Obs. Duration (Min. Num Days)</t>
  </si>
  <si>
    <t>Exposure Media</t>
  </si>
  <si>
    <t>Water - Fresh Water</t>
  </si>
  <si>
    <t>Publication Options</t>
  </si>
  <si>
    <t>h</t>
  </si>
  <si>
    <t>Mean</t>
  </si>
  <si>
    <t>StDev.S</t>
  </si>
  <si>
    <t>mg/L</t>
  </si>
  <si>
    <t>^This is for ethinylestradiol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</si>
</sst>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9" x14ac:knownFonts="1">
    <font>
      <sz val="11"/>
      <color indexed="8"/>
      <name val="Calibri"/>
      <family val="2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0" fillId="2" borderId="1" xfId="0" applyNumberFormat="1" applyFont="1" applyFill="1" applyBorder="1" applyAlignme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'Aquatic-Export'!$R$2:$R$6</c:f>
              <c:numCache>
                <c:formatCode>General</c:formatCode>
                <c:ptCount val="5"/>
                <c:pt idx="0">
                  <c:v>1.27E-4</c:v>
                </c:pt>
                <c:pt idx="1">
                  <c:v>8.7000000000000001E-5</c:v>
                </c:pt>
                <c:pt idx="2">
                  <c:v>0.17100000000000001</c:v>
                </c:pt>
                <c:pt idx="3">
                  <c:v>1.2E-4</c:v>
                </c:pt>
                <c:pt idx="4">
                  <c:v>2.3970091199999999E-4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B-49FE-9E3B-A85FD5E3F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47888"/>
        <c:axId val="421444936"/>
      </c:scatterChart>
      <c:valAx>
        <c:axId val="42144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44936"/>
        <c:crosses val="autoZero"/>
        <c:crossBetween val="midCat"/>
      </c:valAx>
      <c:valAx>
        <c:axId val="42144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4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6416ABC-368B-4D63-A9E0-93B6E7293F9B}">
          <cx:dataId val="0"/>
          <cx:layoutPr>
            <cx:binning intervalClosed="r">
              <cx:binCount val="2"/>
            </cx:binning>
          </cx:layoutPr>
        </cx:series>
      </cx:plotAreaRegion>
      <cx:axis id="0">
        <cx:catScaling gapWidth="1.4900000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538162</xdr:colOff>
      <xdr:row>9</xdr:row>
      <xdr:rowOff>185737</xdr:rowOff>
    </xdr:from>
    <xdr:to>
      <xdr:col>7</xdr:col>
      <xdr:colOff>109537</xdr:colOff>
      <xdr:row>24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80F97EE-2DB1-4C6A-884C-DC5CAA55D9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7787" y="1900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428625</xdr:colOff>
      <xdr:row>26</xdr:row>
      <xdr:rowOff>138112</xdr:rowOff>
    </xdr:from>
    <xdr:to>
      <xdr:col>7</xdr:col>
      <xdr:colOff>0</xdr:colOff>
      <xdr:row>41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017468-F7D2-4A26-8F12-E876F01C2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609600</xdr:colOff>
      <xdr:row>6</xdr:row>
      <xdr:rowOff>38100</xdr:rowOff>
    </xdr:from>
    <xdr:to>
      <xdr:col>23</xdr:col>
      <xdr:colOff>447675</xdr:colOff>
      <xdr:row>22</xdr:row>
      <xdr:rowOff>181610</xdr:rowOff>
    </xdr:to>
    <xdr:pic>
      <xdr:nvPicPr>
        <xdr:cNvPr id="4" name="Picture 3" descr="Chart&#10;&#10;Description automatically generated">
          <a:extLst>
            <a:ext uri="{FF2B5EF4-FFF2-40B4-BE49-F238E27FC236}">
              <a16:creationId xmlns:a16="http://schemas.microsoft.com/office/drawing/2014/main" id="{9163CEEF-5B7C-46C1-9C72-96E9ECAFB204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925" y="1181100"/>
          <a:ext cx="4991100" cy="3191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5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R2" sqref="R2:R6"/>
    </sheetView>
  </sheetViews>
  <sheetFormatPr defaultRowHeight="15" x14ac:dyDescent="0.25"/>
  <cols>
    <col min="1" max="1" width="12.140625" bestFit="1" customWidth="1"/>
    <col min="2" max="2" width="35.7109375" bestFit="1" customWidth="1"/>
    <col min="3" max="3" width="15" hidden="1" customWidth="1"/>
    <col min="4" max="4" width="17" bestFit="1" customWidth="1"/>
    <col min="5" max="5" width="15" hidden="1" customWidth="1"/>
    <col min="6" max="6" width="23" hidden="1" customWidth="1"/>
    <col min="7" max="7" width="22.28515625" bestFit="1" customWidth="1"/>
    <col min="8" max="8" width="25.140625" bestFit="1" customWidth="1"/>
    <col min="9" max="9" width="18.140625" bestFit="1" customWidth="1"/>
    <col min="10" max="10" width="13.42578125" hidden="1" customWidth="1"/>
    <col min="11" max="11" width="9.42578125" hidden="1" customWidth="1"/>
    <col min="12" max="12" width="14" bestFit="1" customWidth="1"/>
    <col min="13" max="13" width="11.42578125" bestFit="1" customWidth="1"/>
    <col min="14" max="14" width="12.5703125" hidden="1" customWidth="1"/>
    <col min="15" max="15" width="16.42578125" hidden="1" customWidth="1"/>
    <col min="16" max="16" width="25.28515625" hidden="1" customWidth="1"/>
    <col min="17" max="17" width="29.140625" hidden="1" customWidth="1"/>
    <col min="18" max="18" width="26.140625" bestFit="1" customWidth="1"/>
    <col min="19" max="19" width="27.5703125" hidden="1" customWidth="1"/>
    <col min="20" max="20" width="24.42578125" hidden="1" customWidth="1"/>
    <col min="21" max="21" width="27.85546875" hidden="1" customWidth="1"/>
    <col min="22" max="22" width="24.7109375" hidden="1" customWidth="1"/>
    <col min="23" max="23" width="25.7109375" bestFit="1" customWidth="1"/>
    <col min="24" max="24" width="13.28515625" bestFit="1" customWidth="1"/>
    <col min="25" max="25" width="40.85546875" bestFit="1" customWidth="1"/>
    <col min="26" max="26" width="9" bestFit="1" customWidth="1"/>
    <col min="27" max="27" width="14.85546875" bestFit="1" customWidth="1"/>
    <col min="28" max="28" width="24.140625" bestFit="1" customWidth="1"/>
    <col min="29" max="29" width="29.28515625" bestFit="1" customWidth="1"/>
    <col min="30" max="30" width="14.42578125" hidden="1" customWidth="1"/>
    <col min="31" max="31" width="11.28515625" hidden="1" customWidth="1"/>
    <col min="32" max="32" width="12.5703125" hidden="1" customWidth="1"/>
    <col min="33" max="33" width="9.5703125" hidden="1" customWidth="1"/>
    <col min="34" max="34" width="12.85546875" hidden="1" customWidth="1"/>
    <col min="35" max="36" width="9.85546875" hidden="1" customWidth="1"/>
    <col min="37" max="37" width="14.42578125" hidden="1" customWidth="1"/>
    <col min="38" max="38" width="11.28515625" hidden="1" customWidth="1"/>
    <col min="39" max="39" width="12.5703125" hidden="1" customWidth="1"/>
    <col min="40" max="40" width="9.5703125" hidden="1" customWidth="1"/>
    <col min="41" max="41" width="12.85546875" hidden="1" customWidth="1"/>
    <col min="42" max="43" width="9.85546875" hidden="1" customWidth="1"/>
    <col min="44" max="44" width="14.42578125" hidden="1" customWidth="1"/>
    <col min="45" max="45" width="11.28515625" hidden="1" customWidth="1"/>
    <col min="46" max="46" width="12.5703125" hidden="1" customWidth="1"/>
    <col min="47" max="47" width="9.5703125" hidden="1" customWidth="1"/>
    <col min="48" max="48" width="12.85546875" hidden="1" customWidth="1"/>
    <col min="49" max="50" width="9.85546875" hidden="1" customWidth="1"/>
    <col min="51" max="51" width="72.7109375" bestFit="1" customWidth="1"/>
    <col min="52" max="52" width="18.140625" bestFit="1" customWidth="1"/>
    <col min="53" max="53" width="174.42578125" bestFit="1" customWidth="1"/>
    <col min="54" max="54" width="76.28515625" bestFit="1" customWidth="1"/>
    <col min="55" max="55" width="15.42578125" bestFit="1" customWidth="1"/>
    <col min="56" max="56" width="151.85546875" hidden="1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165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 spans="1:56" x14ac:dyDescent="0.25">
      <c r="A2">
        <v>50282</v>
      </c>
      <c r="B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57</v>
      </c>
      <c r="L2" t="s">
        <v>62</v>
      </c>
      <c r="M2" t="s">
        <v>63</v>
      </c>
      <c r="N2" t="s">
        <v>64</v>
      </c>
      <c r="O2">
        <v>4</v>
      </c>
      <c r="P2" t="s">
        <v>65</v>
      </c>
      <c r="R2">
        <v>1.27E-4</v>
      </c>
      <c r="W2" t="s">
        <v>66</v>
      </c>
      <c r="X2" t="s">
        <v>67</v>
      </c>
      <c r="Y2" t="s">
        <v>68</v>
      </c>
      <c r="Z2" t="s">
        <v>69</v>
      </c>
      <c r="AB2" t="s">
        <v>70</v>
      </c>
      <c r="AC2" t="s">
        <v>71</v>
      </c>
      <c r="AJ2" t="s">
        <v>72</v>
      </c>
      <c r="AY2" t="s">
        <v>73</v>
      </c>
      <c r="AZ2">
        <v>106042</v>
      </c>
      <c r="BA2" t="s">
        <v>74</v>
      </c>
      <c r="BB2" t="s">
        <v>75</v>
      </c>
      <c r="BC2">
        <v>2004</v>
      </c>
      <c r="BD2" t="s">
        <v>76</v>
      </c>
    </row>
    <row r="3" spans="1:56" x14ac:dyDescent="0.25">
      <c r="A3">
        <v>50282</v>
      </c>
      <c r="B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61</v>
      </c>
      <c r="J3" t="s">
        <v>57</v>
      </c>
      <c r="L3" t="s">
        <v>62</v>
      </c>
      <c r="M3" t="s">
        <v>63</v>
      </c>
      <c r="N3" t="s">
        <v>64</v>
      </c>
      <c r="O3">
        <v>4</v>
      </c>
      <c r="P3" t="s">
        <v>65</v>
      </c>
      <c r="R3">
        <v>8.7000000000000001E-5</v>
      </c>
      <c r="W3" t="s">
        <v>66</v>
      </c>
      <c r="X3" t="s">
        <v>77</v>
      </c>
      <c r="Y3" t="s">
        <v>78</v>
      </c>
      <c r="Z3" t="s">
        <v>69</v>
      </c>
      <c r="AA3" t="s">
        <v>79</v>
      </c>
      <c r="AB3" t="s">
        <v>70</v>
      </c>
      <c r="AC3" t="s">
        <v>71</v>
      </c>
      <c r="AJ3" t="s">
        <v>72</v>
      </c>
      <c r="AY3" t="s">
        <v>73</v>
      </c>
      <c r="AZ3">
        <v>106042</v>
      </c>
      <c r="BA3" t="s">
        <v>74</v>
      </c>
      <c r="BB3" t="s">
        <v>75</v>
      </c>
      <c r="BC3">
        <v>2004</v>
      </c>
      <c r="BD3" t="s">
        <v>76</v>
      </c>
    </row>
    <row r="4" spans="1:56" x14ac:dyDescent="0.25">
      <c r="A4">
        <v>50282</v>
      </c>
      <c r="B4" t="s">
        <v>55</v>
      </c>
      <c r="D4" t="s">
        <v>80</v>
      </c>
      <c r="E4">
        <v>98</v>
      </c>
      <c r="F4" t="s">
        <v>81</v>
      </c>
      <c r="G4" t="s">
        <v>82</v>
      </c>
      <c r="H4" t="s">
        <v>83</v>
      </c>
      <c r="I4" t="s">
        <v>84</v>
      </c>
      <c r="J4" t="s">
        <v>57</v>
      </c>
      <c r="L4" t="s">
        <v>85</v>
      </c>
      <c r="M4" t="s">
        <v>63</v>
      </c>
      <c r="N4" t="s">
        <v>64</v>
      </c>
      <c r="O4">
        <v>9</v>
      </c>
      <c r="P4" t="s">
        <v>65</v>
      </c>
      <c r="R4">
        <v>0.17100000000000001</v>
      </c>
      <c r="W4" t="s">
        <v>66</v>
      </c>
      <c r="X4" t="s">
        <v>77</v>
      </c>
      <c r="Y4" t="s">
        <v>86</v>
      </c>
      <c r="Z4" t="s">
        <v>69</v>
      </c>
      <c r="AA4" t="s">
        <v>87</v>
      </c>
      <c r="AB4" t="s">
        <v>88</v>
      </c>
      <c r="AC4" t="s">
        <v>71</v>
      </c>
      <c r="AJ4" t="s">
        <v>72</v>
      </c>
      <c r="AY4" t="s">
        <v>89</v>
      </c>
      <c r="AZ4">
        <v>82666</v>
      </c>
      <c r="BA4" t="s">
        <v>90</v>
      </c>
      <c r="BB4" t="s">
        <v>91</v>
      </c>
      <c r="BC4">
        <v>1999</v>
      </c>
      <c r="BD4" t="s">
        <v>76</v>
      </c>
    </row>
    <row r="5" spans="1:56" x14ac:dyDescent="0.25">
      <c r="A5">
        <v>50282</v>
      </c>
      <c r="B5" t="s">
        <v>55</v>
      </c>
      <c r="D5" t="s">
        <v>56</v>
      </c>
      <c r="E5" t="s">
        <v>57</v>
      </c>
      <c r="F5" t="s">
        <v>92</v>
      </c>
      <c r="G5" t="s">
        <v>93</v>
      </c>
      <c r="H5" t="s">
        <v>83</v>
      </c>
      <c r="I5" t="s">
        <v>94</v>
      </c>
      <c r="J5" t="s">
        <v>57</v>
      </c>
      <c r="K5" t="s">
        <v>95</v>
      </c>
      <c r="L5" t="s">
        <v>62</v>
      </c>
      <c r="M5" t="s">
        <v>63</v>
      </c>
      <c r="N5" t="s">
        <v>64</v>
      </c>
      <c r="P5" t="s">
        <v>65</v>
      </c>
      <c r="R5">
        <v>1.2E-4</v>
      </c>
      <c r="W5" t="s">
        <v>66</v>
      </c>
      <c r="X5" t="s">
        <v>96</v>
      </c>
      <c r="Y5" t="s">
        <v>97</v>
      </c>
      <c r="Z5" t="s">
        <v>69</v>
      </c>
      <c r="AB5">
        <v>19</v>
      </c>
      <c r="AC5" t="s">
        <v>71</v>
      </c>
      <c r="AJ5" t="s">
        <v>72</v>
      </c>
      <c r="AY5" t="s">
        <v>98</v>
      </c>
      <c r="AZ5">
        <v>17566</v>
      </c>
      <c r="BA5" t="s">
        <v>99</v>
      </c>
      <c r="BB5" t="s">
        <v>100</v>
      </c>
      <c r="BC5">
        <v>1998</v>
      </c>
      <c r="BD5" t="s">
        <v>101</v>
      </c>
    </row>
    <row r="6" spans="1:56" x14ac:dyDescent="0.25">
      <c r="A6">
        <v>50282</v>
      </c>
      <c r="B6" t="s">
        <v>55</v>
      </c>
      <c r="D6" t="s">
        <v>80</v>
      </c>
      <c r="E6">
        <v>98</v>
      </c>
      <c r="F6" t="s">
        <v>102</v>
      </c>
      <c r="G6" t="s">
        <v>103</v>
      </c>
      <c r="H6" t="s">
        <v>83</v>
      </c>
      <c r="I6" t="s">
        <v>104</v>
      </c>
      <c r="J6" t="s">
        <v>57</v>
      </c>
      <c r="K6" t="s">
        <v>95</v>
      </c>
      <c r="L6" t="s">
        <v>105</v>
      </c>
      <c r="M6" t="s">
        <v>63</v>
      </c>
      <c r="N6" t="s">
        <v>64</v>
      </c>
      <c r="O6">
        <v>7</v>
      </c>
      <c r="P6" t="s">
        <v>65</v>
      </c>
      <c r="R6">
        <v>2.3970091199999999E-4</v>
      </c>
      <c r="W6" t="s">
        <v>66</v>
      </c>
      <c r="X6" t="s">
        <v>77</v>
      </c>
      <c r="Y6" t="s">
        <v>78</v>
      </c>
      <c r="Z6" t="s">
        <v>69</v>
      </c>
      <c r="AA6" t="s">
        <v>106</v>
      </c>
      <c r="AB6">
        <v>21</v>
      </c>
      <c r="AC6" t="s">
        <v>71</v>
      </c>
      <c r="AJ6" t="s">
        <v>72</v>
      </c>
      <c r="AY6" t="s">
        <v>107</v>
      </c>
      <c r="AZ6">
        <v>73286</v>
      </c>
      <c r="BA6" t="s">
        <v>108</v>
      </c>
      <c r="BB6" t="s">
        <v>109</v>
      </c>
      <c r="BC6">
        <v>2004</v>
      </c>
      <c r="BD6" t="s">
        <v>110</v>
      </c>
    </row>
    <row r="19" spans="13:23" x14ac:dyDescent="0.25">
      <c r="R19" t="s">
        <v>169</v>
      </c>
    </row>
    <row r="24" spans="13:23" x14ac:dyDescent="0.25">
      <c r="M24" s="9" t="s">
        <v>166</v>
      </c>
      <c r="R24">
        <f>AVERAGE(R2:R6)</f>
        <v>3.4314740182400008E-2</v>
      </c>
      <c r="W24" t="s">
        <v>168</v>
      </c>
    </row>
    <row r="25" spans="13:23" x14ac:dyDescent="0.25">
      <c r="M25" s="9" t="s">
        <v>167</v>
      </c>
      <c r="R25">
        <f>_xlfn.STDEV.S(R2:R6)</f>
        <v>7.6409404829508934E-2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sheetData>
    <row r="1" spans="1:8" x14ac:dyDescent="0.25">
      <c r="A1" t="s">
        <v>120</v>
      </c>
      <c r="B1" t="s">
        <v>49</v>
      </c>
      <c r="C1" t="s">
        <v>51</v>
      </c>
      <c r="D1" t="s">
        <v>52</v>
      </c>
      <c r="E1" t="s">
        <v>121</v>
      </c>
      <c r="F1" t="s">
        <v>122</v>
      </c>
      <c r="G1" t="s">
        <v>123</v>
      </c>
      <c r="H1" t="s">
        <v>124</v>
      </c>
    </row>
    <row r="2" spans="1:8" x14ac:dyDescent="0.25">
      <c r="A2">
        <v>17566</v>
      </c>
      <c r="B2" t="s">
        <v>98</v>
      </c>
      <c r="C2" t="s">
        <v>99</v>
      </c>
      <c r="D2" t="s">
        <v>100</v>
      </c>
      <c r="E2">
        <v>1998</v>
      </c>
      <c r="G2" t="s">
        <v>125</v>
      </c>
      <c r="H2" s="1" t="str">
        <f>HYPERLINK("https://scholar.google.com/scholar?hl=en&amp;as_q=&amp;as_oq=&amp;as_eq=&amp;as_sauthors=&amp;as_publication=&amp;as_ylo=&amp;as_yhi=&amp;as_occt=title&amp;as_sdt=0%2C5&amp;as_epq=%22Reproductive+Impairment+and+Induction+of+Alkaline-Labile+Phosphate%2C+a+Biomarker+of+Estrogen+Exposure%2C+in+Fat", "Google Scholar")</f>
        <v>Google Scholar</v>
      </c>
    </row>
    <row r="3" spans="1:8" x14ac:dyDescent="0.25">
      <c r="A3">
        <v>82666</v>
      </c>
      <c r="B3" t="s">
        <v>89</v>
      </c>
      <c r="C3" t="s">
        <v>90</v>
      </c>
      <c r="D3" t="s">
        <v>91</v>
      </c>
      <c r="E3">
        <v>1999</v>
      </c>
      <c r="G3" t="s">
        <v>126</v>
      </c>
      <c r="H3" s="2" t="str">
        <f>HYPERLINK("https://scholar.google.com/scholar?hl=en&amp;as_q=&amp;as_oq=&amp;as_eq=&amp;as_sauthors=&amp;as_publication=&amp;as_ylo=&amp;as_yhi=&amp;as_occt=title&amp;as_sdt=0%2C5&amp;as_epq=%22Reproductive+Effects+of+Phthalate+Esters+in+Japanese+Medaka+%28Oryzias+latipes%29", "Google Scholar")</f>
        <v>Google Scholar</v>
      </c>
    </row>
    <row r="4" spans="1:8" x14ac:dyDescent="0.25">
      <c r="A4">
        <v>106042</v>
      </c>
      <c r="B4" t="s">
        <v>73</v>
      </c>
      <c r="C4" t="s">
        <v>74</v>
      </c>
      <c r="D4" t="s">
        <v>75</v>
      </c>
      <c r="E4">
        <v>2004</v>
      </c>
      <c r="G4" t="s">
        <v>127</v>
      </c>
      <c r="H4" s="3" t="str">
        <f>HYPERLINK("https://scholar.google.com/scholar?hl=en&amp;as_q=&amp;as_oq=&amp;as_eq=&amp;as_sauthors=&amp;as_publication=&amp;as_ylo=&amp;as_yhi=&amp;as_occt=title&amp;as_sdt=0%2C5&amp;as_epq=%22Oestrogenic+Markers+and+Reduced+Population+Fertile+Egg+Production+in+a+Sand+Goby+Partial+Life-Cycle+Test", "Google Scholar")</f>
        <v>Google Scholar</v>
      </c>
    </row>
    <row r="5" spans="1:8" x14ac:dyDescent="0.25">
      <c r="A5">
        <v>169182</v>
      </c>
      <c r="B5" t="s">
        <v>117</v>
      </c>
      <c r="C5" t="s">
        <v>118</v>
      </c>
      <c r="D5" t="s">
        <v>119</v>
      </c>
      <c r="E5">
        <v>2014</v>
      </c>
      <c r="G5" t="s">
        <v>128</v>
      </c>
      <c r="H5" s="4" t="str">
        <f>HYPERLINK("https://scholar.google.com/scholar?hl=en&amp;as_q=&amp;as_oq=&amp;as_eq=&amp;as_sauthors=&amp;as_publication=&amp;as_ylo=&amp;as_yhi=&amp;as_occt=title&amp;as_sdt=0%2C5&amp;as_epq=%22Species-Specific+Considerations+in+Using+the+Fish+Embryo+Test+as+an+Alternative+to+Identify+Endocrine+Disruption", "Google Scholar")</f>
        <v>Google Scholar</v>
      </c>
    </row>
    <row r="6" spans="1:8" x14ac:dyDescent="0.25">
      <c r="A6">
        <v>69836</v>
      </c>
      <c r="B6" t="s">
        <v>114</v>
      </c>
      <c r="C6" t="s">
        <v>115</v>
      </c>
      <c r="D6" t="s">
        <v>116</v>
      </c>
      <c r="E6">
        <v>2003</v>
      </c>
      <c r="G6" t="s">
        <v>129</v>
      </c>
      <c r="H6" s="5" t="str">
        <f>HYPERLINK("https://scholar.google.com/scholar?hl=en&amp;as_q=&amp;as_oq=&amp;as_eq=&amp;as_sauthors=&amp;as_publication=&amp;as_ylo=&amp;as_yhi=&amp;as_occt=title&amp;as_sdt=0%2C5&amp;as_epq=%22Potencies+of+Estrogenic+Compounds+in+In+Vitro+Screening+Assays+and+in+Life+Cycle+Tests+with+Zebrafish+In+Vivo", "Google Scholar")</f>
        <v>Google Scholar</v>
      </c>
    </row>
    <row r="7" spans="1:8" x14ac:dyDescent="0.25">
      <c r="A7">
        <v>73286</v>
      </c>
      <c r="B7" t="s">
        <v>107</v>
      </c>
      <c r="C7" t="s">
        <v>108</v>
      </c>
      <c r="D7" t="s">
        <v>109</v>
      </c>
      <c r="E7">
        <v>2004</v>
      </c>
      <c r="G7" t="s">
        <v>130</v>
      </c>
      <c r="H7" s="6" t="str">
        <f>HYPERLINK("https://scholar.google.com/scholar?hl=en&amp;as_q=&amp;as_oq=&amp;as_eq=&amp;as_sauthors=&amp;as_publication=&amp;as_ylo=&amp;as_yhi=&amp;as_occt=title&amp;as_sdt=0%2C5&amp;as_epq=%22Comparative+Study+on+the+In+Vitro%2FIn+Vivo+Estrogenic+Potencies+of+17beta-Estradiol%2C+Estrone%2C+17alpha-Ethyn", "Google Scholar")</f>
        <v>Google Scholar</v>
      </c>
    </row>
    <row r="8" spans="1:8" x14ac:dyDescent="0.25">
      <c r="A8">
        <v>93706</v>
      </c>
      <c r="B8" t="s">
        <v>111</v>
      </c>
      <c r="C8" t="s">
        <v>112</v>
      </c>
      <c r="D8" t="s">
        <v>113</v>
      </c>
      <c r="E8">
        <v>2001</v>
      </c>
      <c r="G8" t="s">
        <v>131</v>
      </c>
      <c r="H8" s="7" t="str">
        <f>HYPERLINK("https://scholar.google.com/scholar?hl=en&amp;as_q=&amp;as_oq=&amp;as_eq=&amp;as_sauthors=&amp;as_publication=&amp;as_ylo=&amp;as_yhi=&amp;as_occt=title&amp;as_sdt=0%2C5&amp;as_epq=%22Research+Efforts+Towards+the+Development+and+Validation+of+a+Test+Method+for+the+Identification+of+Endocrine+Dis", "Google Scholar")</f>
        <v>Google Scholar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sheetData>
    <row r="1" spans="1:7" x14ac:dyDescent="0.25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G1" t="s">
        <v>137</v>
      </c>
    </row>
    <row r="2" spans="1:7" x14ac:dyDescent="0.25">
      <c r="G2" s="8">
        <v>44629.306296296294</v>
      </c>
    </row>
    <row r="4" spans="1:7" x14ac:dyDescent="0.25">
      <c r="A4" t="s">
        <v>138</v>
      </c>
    </row>
    <row r="5" spans="1:7" x14ac:dyDescent="0.25">
      <c r="C5" t="s">
        <v>139</v>
      </c>
      <c r="D5" t="s">
        <v>139</v>
      </c>
    </row>
    <row r="7" spans="1:7" x14ac:dyDescent="0.25">
      <c r="A7" t="s">
        <v>140</v>
      </c>
    </row>
    <row r="8" spans="1:7" x14ac:dyDescent="0.25">
      <c r="C8" t="s">
        <v>141</v>
      </c>
      <c r="D8" t="s">
        <v>142</v>
      </c>
    </row>
    <row r="10" spans="1:7" x14ac:dyDescent="0.25">
      <c r="A10" t="s">
        <v>143</v>
      </c>
    </row>
    <row r="11" spans="1:7" x14ac:dyDescent="0.25">
      <c r="B11" t="s">
        <v>144</v>
      </c>
      <c r="C11" t="s">
        <v>67</v>
      </c>
      <c r="D11" t="s">
        <v>145</v>
      </c>
    </row>
    <row r="12" spans="1:7" x14ac:dyDescent="0.25">
      <c r="B12" t="s">
        <v>144</v>
      </c>
      <c r="C12" t="s">
        <v>146</v>
      </c>
      <c r="D12" t="s">
        <v>145</v>
      </c>
    </row>
    <row r="13" spans="1:7" x14ac:dyDescent="0.25">
      <c r="B13" t="s">
        <v>144</v>
      </c>
      <c r="C13" t="s">
        <v>77</v>
      </c>
      <c r="D13" t="s">
        <v>145</v>
      </c>
    </row>
    <row r="14" spans="1:7" x14ac:dyDescent="0.25">
      <c r="B14" t="s">
        <v>147</v>
      </c>
      <c r="C14" t="s">
        <v>148</v>
      </c>
      <c r="D14" t="s">
        <v>145</v>
      </c>
    </row>
    <row r="15" spans="1:7" x14ac:dyDescent="0.25">
      <c r="B15" t="s">
        <v>149</v>
      </c>
      <c r="C15" t="s">
        <v>150</v>
      </c>
      <c r="D15" t="s">
        <v>145</v>
      </c>
    </row>
    <row r="16" spans="1:7" x14ac:dyDescent="0.25">
      <c r="B16" t="s">
        <v>149</v>
      </c>
      <c r="C16" t="s">
        <v>151</v>
      </c>
      <c r="D16" t="s">
        <v>145</v>
      </c>
    </row>
    <row r="17" spans="1:4" x14ac:dyDescent="0.25">
      <c r="B17" t="s">
        <v>149</v>
      </c>
      <c r="C17" t="s">
        <v>152</v>
      </c>
      <c r="D17" t="s">
        <v>145</v>
      </c>
    </row>
    <row r="18" spans="1:4" x14ac:dyDescent="0.25">
      <c r="B18" t="s">
        <v>149</v>
      </c>
      <c r="C18" t="s">
        <v>153</v>
      </c>
      <c r="D18" t="s">
        <v>145</v>
      </c>
    </row>
    <row r="19" spans="1:4" x14ac:dyDescent="0.25">
      <c r="B19" t="s">
        <v>154</v>
      </c>
      <c r="C19" t="s">
        <v>96</v>
      </c>
      <c r="D19" t="s">
        <v>145</v>
      </c>
    </row>
    <row r="21" spans="1:4" x14ac:dyDescent="0.25">
      <c r="A21" t="s">
        <v>155</v>
      </c>
    </row>
    <row r="22" spans="1:4" x14ac:dyDescent="0.25">
      <c r="B22" t="s">
        <v>156</v>
      </c>
      <c r="C22" t="s">
        <v>157</v>
      </c>
      <c r="D22" t="s">
        <v>145</v>
      </c>
    </row>
    <row r="23" spans="1:4" x14ac:dyDescent="0.25">
      <c r="B23" t="s">
        <v>156</v>
      </c>
      <c r="C23" t="s">
        <v>69</v>
      </c>
      <c r="D23" t="s">
        <v>145</v>
      </c>
    </row>
    <row r="25" spans="1:4" x14ac:dyDescent="0.25">
      <c r="A25" t="s">
        <v>158</v>
      </c>
    </row>
    <row r="26" spans="1:4" x14ac:dyDescent="0.25">
      <c r="B26" t="s">
        <v>159</v>
      </c>
      <c r="C26" t="s">
        <v>60</v>
      </c>
      <c r="D26" t="s">
        <v>145</v>
      </c>
    </row>
    <row r="28" spans="1:4" x14ac:dyDescent="0.25">
      <c r="A28" t="s">
        <v>160</v>
      </c>
    </row>
    <row r="29" spans="1:4" x14ac:dyDescent="0.25">
      <c r="C29" t="s">
        <v>161</v>
      </c>
      <c r="D29">
        <v>6</v>
      </c>
    </row>
    <row r="30" spans="1:4" x14ac:dyDescent="0.25">
      <c r="B30" t="s">
        <v>162</v>
      </c>
      <c r="C30" t="s">
        <v>163</v>
      </c>
      <c r="D30" t="s">
        <v>145</v>
      </c>
    </row>
    <row r="32" spans="1:4" x14ac:dyDescent="0.25">
      <c r="A32" t="s">
        <v>164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35839D8EAF74D8CEACFE3A8142416" ma:contentTypeVersion="13" ma:contentTypeDescription="Create a new document." ma:contentTypeScope="" ma:versionID="fe9786eb0a978308d8c91d1823d0a4f6">
  <xsd:schema xmlns:xsd="http://www.w3.org/2001/XMLSchema" xmlns:xs="http://www.w3.org/2001/XMLSchema" xmlns:p="http://schemas.microsoft.com/office/2006/metadata/properties" xmlns:ns3="2210cf52-9696-4065-aa62-a7ef66f2c69e" xmlns:ns4="e348dbcf-bc3e-4c85-a76f-263fd31d690a" targetNamespace="http://schemas.microsoft.com/office/2006/metadata/properties" ma:root="true" ma:fieldsID="1cd7fc39eb0ef979aa7941ad7c1900da" ns3:_="" ns4:_="">
    <xsd:import namespace="2210cf52-9696-4065-aa62-a7ef66f2c69e"/>
    <xsd:import namespace="e348dbcf-bc3e-4c85-a76f-263fd31d69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0cf52-9696-4065-aa62-a7ef66f2c6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48dbcf-bc3e-4c85-a76f-263fd31d690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48939F-AFEF-4704-B695-84D5FA9342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10cf52-9696-4065-aa62-a7ef66f2c69e"/>
    <ds:schemaRef ds:uri="e348dbcf-bc3e-4c85-a76f-263fd31d69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FDE206-79A0-4B94-983C-770C5A2E9B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6037EB-5FE1-477A-983E-508607D0B3F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Aquatic-Export</vt:lpstr>
      <vt:lpstr>References</vt:lpstr>
      <vt:lpstr>Search_Parameters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 Welch</cp:lastModifiedBy>
  <dcterms:created xsi:type="dcterms:W3CDTF">2022-03-09T12:21:04Z</dcterms:created>
  <dcterms:modified xsi:type="dcterms:W3CDTF">2022-03-10T12:46:04Z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0x01010055735839D8EAF74D8CEACFE3A8142416</vt:lpwstr>
  </property>
</Properties>
</file>