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sheets/sheet1.xml" ContentType="application/vnd.openxmlformats-officedocument.spreadsheetml.sheet.main+xml"/>
  <Override PartName="/xl/worksheets/sheet2.xml" ContentType="application/vnd.openxmlformats-officedocument.spreadsheetml.sheet.mai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bookViews>
  <sheets>
    <sheet name="Input and results" sheetId="1" r:id="rId7"/>
    <sheet name="About" sheetId="2" r:id="rId8"/>
  </sheets>
  <definedNames>
    <definedName name="biodegmethod">'Input and results'!$C$39:$C$39</definedName>
    <definedName name="biodegphase">'Input and results'!$C$43:$C$43</definedName>
    <definedName name="BOD">'Input and results'!$C$32:$C$32</definedName>
    <definedName name="BOD_def">'Input and results'!$D$32:$D$32</definedName>
    <definedName name="Cair">'Input and results'!$D$67:$D$67</definedName>
    <definedName name="calcMode">'Input and results'!$C$3:$C$3</definedName>
    <definedName name="Ccombinedsludge">'Input and results'!$D$68:$D$68</definedName>
    <definedName name="Ceffassociated">'Input and results'!$D$82:$D$82</definedName>
    <definedName name="Ceffdissolved">'Input and results'!$D$81:$D$81</definedName>
    <definedName name="Ceffluent">'Input and results'!$D$80:$D$80</definedName>
    <definedName name="chemclass">'Input and results'!$C$10:$C$10</definedName>
    <definedName name="Cmixedliquor">'Input and results'!$D$77:$D$77</definedName>
    <definedName name="Cmlassociated">'Input and results'!$D$79:$D$79</definedName>
    <definedName name="Cmldissolved">'Input and results'!$D$78:$D$78</definedName>
    <definedName name="Cprimarysludge">'Input and results'!$D$69:$D$69</definedName>
    <definedName name="Crawsewage">'Input and results'!$D$71:$D$71</definedName>
    <definedName name="Crsassociated">'Input and results'!$D$73:$D$73</definedName>
    <definedName name="Crsdissolved">'Input and results'!$D$72:$D$72</definedName>
    <definedName name="Csetassociated">'Input and results'!$D$76:$D$76</definedName>
    <definedName name="Csetdissolved">'Input and results'!$D$75:$D$75</definedName>
    <definedName name="Csettledsewage">'Input and results'!$D$74:$D$74</definedName>
    <definedName name="Csolidseffluent">'Input and results'!$D$83:$D$83</definedName>
    <definedName name="Csurplussludge">'Input and results'!$D$70:$D$70</definedName>
    <definedName name="dat">'Input and results'!$C$5:$C$5</definedName>
    <definedName name="Dow">'Input and results'!$C$13:$C$13</definedName>
    <definedName name="Dow_def">'Input and results'!$D$13:$D$13</definedName>
    <definedName name="eliaerbiod">'Input and results'!$D$57:$D$57</definedName>
    <definedName name="eliaerstrip">'Input and results'!$D$56:$D$56</definedName>
    <definedName name="elibal">'Input and results'!$D$65:$D$65</definedName>
    <definedName name="elipsps">'Input and results'!$D$53:$D$53</definedName>
    <definedName name="elipsvol">'Input and results'!$D$52:$D$52</definedName>
    <definedName name="elislsss">'Input and results'!$D$61:$D$61</definedName>
    <definedName name="elislstot">'Input and results'!$D$62:$D$62</definedName>
    <definedName name="elislsvol">'Input and results'!$D$60:$D$60</definedName>
    <definedName name="elitoteff">'Input and results'!$D$64:$D$64</definedName>
    <definedName name="elitotww">'Input and results'!$D$63:$D$63</definedName>
    <definedName name="emission_rate_chemical">'Input and results'!$C$48:$C$48</definedName>
    <definedName name="emission_rate_chemical_def">'Input and results'!$D$48:$D$48</definedName>
    <definedName name="facilityType">'Input and results'!$C$28:$C$28</definedName>
    <definedName name="facilityType_def">'Input and results'!$D$28:$D$28</definedName>
    <definedName name="FB">'Input and results'!$C$33:$C$33</definedName>
    <definedName name="FB_def">'Input and results'!$D$33:$D$33</definedName>
    <definedName name="FS">'Input and results'!$C$34:$C$34</definedName>
    <definedName name="FS_def">'Input and results'!$D$34:$D$34</definedName>
    <definedName name="H">'Input and results'!$C$21:$C$21</definedName>
    <definedName name="H_def">'Input and results'!$D$21:$D$21</definedName>
    <definedName name="Husercorrect">'Input and results'!$C$22:$C$22</definedName>
    <definedName name="kbiodeg">'Input and results'!$C$40:$C$40</definedName>
    <definedName name="kdegcorrect_def">'Input and results'!$C$41:$C$41</definedName>
    <definedName name="Koc">'Input and results'!$C$24:$C$24</definedName>
    <definedName name="Koc_def">'Input and results'!$D$24:$D$24</definedName>
    <definedName name="Kow">'Input and results'!$C$12:$C$12</definedName>
    <definedName name="kpas">'Input and results'!$C$26:$C$26</definedName>
    <definedName name="kpas_def">'Input and results'!$D$26:$D$26</definedName>
    <definedName name="kpps">'Input and results'!$C$25:$C$25</definedName>
    <definedName name="kpps_def">'Input and results'!$D$25:$D$25</definedName>
    <definedName name="kslr">'Input and results'!$C$35:$C$35</definedName>
    <definedName name="kslr_def">'Input and results'!$D$35:$D$35</definedName>
    <definedName name="MW">'Input and results'!$C$11:$C$11</definedName>
    <definedName name="number_of_inhabitants">'Input and results'!$C$47:$C$47</definedName>
    <definedName name="number_of_inhabitants_def">'Input and results'!$D$47:$D$47</definedName>
    <definedName name="opMode">'Input and results'!$C$29:$C$29</definedName>
    <definedName name="opMode_def">'Input and results'!$D$29:$D$29</definedName>
    <definedName name="pH">'Input and results'!$C$36:$C$36</definedName>
    <definedName name="pH_def">'Input and results'!$D$36:$D$36</definedName>
    <definedName name="pka">'Input and results'!$C$20:$C$20</definedName>
    <definedName name="pka_def">'Input and results'!$D$20:$D$20</definedName>
    <definedName name="_xlnm.Print_Area" localSheetId="0">'Input and results'!$A$1:$F$84</definedName>
    <definedName name="Q">'Input and results'!$C$30:$C$30</definedName>
    <definedName name="Q_def">'Input and results'!$D$30:$D$30</definedName>
    <definedName name="SO">'Input and results'!$C$31:$C$31</definedName>
    <definedName name="SO_def">'Input and results'!$D$31:$D$31</definedName>
    <definedName name="SOL">'Input and results'!$C$17:$C$17</definedName>
    <definedName name="SOL_def">'Input and results'!$D$17:$D$17</definedName>
    <definedName name="SOLcorrect_def">'Input and results'!$C$18:$C$18</definedName>
    <definedName name="surforbubble">'Input and results'!$C$37:$C$37</definedName>
    <definedName name="surforbubble_def">'Input and results'!$D$37:$D$37</definedName>
    <definedName name="Tenv">'Input and results'!$C$45:$C$45</definedName>
    <definedName name="Tenv_def">'Input and results'!$D$45:$D$45</definedName>
    <definedName name="TH">'Input and results'!$C$23:$C$23</definedName>
    <definedName name="TH_def">'Input and results'!$D$23:$D$23</definedName>
    <definedName name="Tkdeg">'Input and results'!$C$42:$C$42</definedName>
    <definedName name="Tkdeg_def">'Input and results'!$D$42:$D$42</definedName>
    <definedName name="TSOL">'Input and results'!$C$19:$C$19</definedName>
    <definedName name="TSOL_def">'Input and results'!$D$19:$D$19</definedName>
    <definedName name="TVP">'Input and results'!$C$16:$C$16</definedName>
    <definedName name="TVP_def">'Input and results'!$D$16:$D$16</definedName>
    <definedName name="version">'Input and results'!$C$4:$C$4</definedName>
    <definedName name="VP">'Input and results'!$C$14:$C$14</definedName>
    <definedName name="VP_def">'Input and results'!$D$14:$D$14</definedName>
    <definedName name="VPcorrect_def">'Input and results'!$C$15:$C$15</definedName>
    <definedName name="windspeed">'Input and results'!$C$46:$C$46</definedName>
    <definedName name="windspeed_def">'Input and results'!$D$46:$D$46</definedName>
    <definedName name="fname">'Input and results'!#REF!</definedName>
    <definedName name="Twater">'Input and results'!#REF!</definedName>
    <definedName name="Twater_def">'Input and results'!#REF!</definedName>
  </definedNames>
  <calcPr calcId="145621"/>
</workbook>
</file>

<file path=xl/sharedStrings.xml><?xml version="1.0" encoding="utf-8"?>
<sst xmlns="http://schemas.openxmlformats.org/spreadsheetml/2006/main" count="108" uniqueCount="108">
  <si>
    <t>SimpleTreat 4.0 Export file</t>
  </si>
  <si>
    <t>Calculation mode:</t>
  </si>
  <si>
    <t>SimpleTreat 4.0</t>
  </si>
  <si>
    <t>Version:</t>
  </si>
  <si>
    <t>4.0.9</t>
  </si>
  <si>
    <t>Date:</t>
  </si>
  <si>
    <t>Thursday, March 17, 2022</t>
  </si>
  <si>
    <t>Input</t>
  </si>
  <si>
    <t>Substance</t>
  </si>
  <si>
    <t>User value</t>
  </si>
  <si>
    <t>Default value</t>
  </si>
  <si>
    <t>Unit</t>
  </si>
  <si>
    <t>Chemical class</t>
  </si>
  <si>
    <t>Neutral</t>
  </si>
  <si>
    <t>-</t>
  </si>
  <si>
    <t>Molecular weight</t>
  </si>
  <si>
    <t>g/mole</t>
  </si>
  <si>
    <t>Octanol-water particion coefficient (Kow)</t>
  </si>
  <si>
    <t>Aparent Kow at actual pH (Dow)</t>
  </si>
  <si>
    <t>Vapour pressure</t>
  </si>
  <si>
    <t>Pa</t>
  </si>
  <si>
    <t>Vapour pressure used (temp. corrected)</t>
  </si>
  <si>
    <t>Temperature for determining vapour pressure</t>
  </si>
  <si>
    <t>Kelvin</t>
  </si>
  <si>
    <t>Solubility (S)</t>
  </si>
  <si>
    <t>mg/l</t>
  </si>
  <si>
    <t>Solubility used (temp. corrected)</t>
  </si>
  <si>
    <t>Temperature for determining solubility</t>
  </si>
  <si>
    <t>pKa</t>
  </si>
  <si>
    <t xml:space="preserve">- </t>
  </si>
  <si>
    <t>Henry coefficient (H)</t>
  </si>
  <si>
    <t>Pam3/mole</t>
  </si>
  <si>
    <t>Henry coefficient used (temp. corrected - only for user value)</t>
  </si>
  <si>
    <t>Temperature for determining Henry coefficient (only for user value)</t>
  </si>
  <si>
    <t>Organic carbon partition coefficient (Koc)</t>
  </si>
  <si>
    <t>l/kg</t>
  </si>
  <si>
    <t>Partition coefficient in raw sewage (Kps)</t>
  </si>
  <si>
    <t>Partition coefficient in activated sludge (Kpas)</t>
  </si>
  <si>
    <t>Mode of operation</t>
  </si>
  <si>
    <t>Facility type</t>
  </si>
  <si>
    <t>Municipal</t>
  </si>
  <si>
    <t>Operation mode</t>
  </si>
  <si>
    <t>Primary solids removal</t>
  </si>
  <si>
    <t>Sewage flow (Q)</t>
  </si>
  <si>
    <t>m3/d PE</t>
  </si>
  <si>
    <t>Mass of sewage solids (SO)</t>
  </si>
  <si>
    <t>kg/d PE</t>
  </si>
  <si>
    <t>Mass of O2 binding material in sewage (BOD)</t>
  </si>
  <si>
    <t>g O2/d PE</t>
  </si>
  <si>
    <t>Fraction of BOD in sewage solids (FB)</t>
  </si>
  <si>
    <t>Fraction of sewage solids removed by primary sedimentation (FS)</t>
  </si>
  <si>
    <t>Sludge loading rate (kslr)</t>
  </si>
  <si>
    <t>pH</t>
  </si>
  <si>
    <t>Surface or bubble aeration</t>
  </si>
  <si>
    <t>surface</t>
  </si>
  <si>
    <t>Biodegradation</t>
  </si>
  <si>
    <t>Biodegradation method selected</t>
  </si>
  <si>
    <t>OECD 301 series, 310, 302 series</t>
  </si>
  <si>
    <t>Biodegradation constant</t>
  </si>
  <si>
    <t>1</t>
  </si>
  <si>
    <t>hr-1</t>
  </si>
  <si>
    <t>Biodegradation constant used (temp. corrected)</t>
  </si>
  <si>
    <t>Temperature for determining biodegradation constant</t>
  </si>
  <si>
    <t>Biodegradation applies to</t>
  </si>
  <si>
    <t>Aqueous phase</t>
  </si>
  <si>
    <t>Emission scenario</t>
  </si>
  <si>
    <t>Temperature environment</t>
  </si>
  <si>
    <t>Wind speed</t>
  </si>
  <si>
    <t>m/s</t>
  </si>
  <si>
    <t>Number of inhabitants</t>
  </si>
  <si>
    <t>Person</t>
  </si>
  <si>
    <t>Emission rate chemical</t>
  </si>
  <si>
    <t>kg/d</t>
  </si>
  <si>
    <t>Output</t>
  </si>
  <si>
    <t>Elimination percentages</t>
  </si>
  <si>
    <t>Value</t>
  </si>
  <si>
    <t>Elimination in the primary settler</t>
  </si>
  <si>
    <t xml:space="preserve">              Volatilization</t>
  </si>
  <si>
    <t>%</t>
  </si>
  <si>
    <t xml:space="preserve">              Via primary sludge</t>
  </si>
  <si>
    <t xml:space="preserve">              Total</t>
  </si>
  <si>
    <t>Elimination in the aerator</t>
  </si>
  <si>
    <t xml:space="preserve">              Stripping</t>
  </si>
  <si>
    <t xml:space="preserve">              Biodegradation</t>
  </si>
  <si>
    <t>Elimination in the solids liquid separator</t>
  </si>
  <si>
    <t xml:space="preserve">              Via surplus sludge</t>
  </si>
  <si>
    <t>Total elimination from waste water</t>
  </si>
  <si>
    <t>Total emission via effluent</t>
  </si>
  <si>
    <t>Balance</t>
  </si>
  <si>
    <t>Concentrations</t>
  </si>
  <si>
    <t>Air</t>
  </si>
  <si>
    <t>g/m3</t>
  </si>
  <si>
    <t>Combined sludge</t>
  </si>
  <si>
    <t>mg/kg</t>
  </si>
  <si>
    <t xml:space="preserve">              Primary sludge</t>
  </si>
  <si>
    <t xml:space="preserve">              Surplus sludge</t>
  </si>
  <si>
    <t>Raw sewage</t>
  </si>
  <si>
    <t xml:space="preserve">              Dissolved</t>
  </si>
  <si>
    <t xml:space="preserve">              Associated</t>
  </si>
  <si>
    <t>Settled sewage</t>
  </si>
  <si>
    <t>Mixed liquor</t>
  </si>
  <si>
    <t>Effluent</t>
  </si>
  <si>
    <t>In solids effluent</t>
  </si>
  <si>
    <t>Version</t>
  </si>
  <si>
    <t>Contact</t>
  </si>
  <si>
    <t>simpletreat@rivm.nl</t>
  </si>
  <si>
    <t>Terms of use</t>
  </si>
  <si>
    <t>SimpleTreat© 4.0 is an application by the National Institute for Public Health and the Environment (RIVM). All rights reserved. This software application is provided free of charge. Changes or additions to the program are striclty prohibited. RIVM is commited to ensuring a flawless and reliable operation of the SimpleTreat model, however errors in the software and the model algorithms can never be excluded completely. Use of the model and application of its outcome are the responsibility of the user. RIVM accepts no liability for any consequences arising from the use of this application.</t>
  </si>
</sst>
</file>

<file path=xl/styles.xml><?xml version="1.0" encoding="utf-8"?>
<styleSheet xmlns="http://schemas.openxmlformats.org/spreadsheetml/2006/main">
  <numFmts count="1">
    <numFmt numFmtId="164" formatCode="0.000000E+00"/>
  </numFmts>
  <fonts count="8">
    <font>
      <sz val="10"/>
      <name val="Times New Roman"/>
    </font>
    <font>
      <sz val="10"/>
      <name val="Arial"/>
    </font>
    <font>
      <sz val="14"/>
      <color rgb="FFFFFFFF"/>
      <name val="Arial"/>
    </font>
    <font>
      <sz val="10"/>
      <color rgb="FFFFFFFF"/>
      <name val="Arial"/>
    </font>
    <font>
      <b/>
      <sz val="10"/>
      <name val="Arial"/>
    </font>
    <font>
      <b/>
      <sz val="12"/>
      <name val="Arial"/>
    </font>
    <font>
      <b/>
      <sz val="11"/>
      <name val="Arial"/>
    </font>
    <font>
      <u/>
      <sz val="10"/>
      <color rgb="000000FF"/>
      <name val="Times New Roman"/>
    </font>
  </fonts>
  <fills count="10">
    <fill>
      <patternFill patternType="none"/>
    </fill>
    <fill>
      <patternFill patternType="gray125"/>
    </fill>
    <fill>
      <patternFill patternType="solid">
        <fgColor rgb="FF7F7F7F"/>
      </patternFill>
    </fill>
    <fill>
      <patternFill patternType="solid">
        <fgColor rgb="004F81BD"/>
      </patternFill>
    </fill>
    <fill>
      <patternFill patternType="solid">
        <fgColor rgb="FFDBE5F1"/>
      </patternFill>
    </fill>
    <fill>
      <patternFill patternType="solid">
        <fgColor rgb="FFD8D8D8"/>
      </patternFill>
    </fill>
    <fill>
      <patternFill patternType="solid">
        <fgColor rgb="FFC6D9F0"/>
      </patternFill>
    </fill>
    <fill>
      <patternFill patternType="solid">
        <fgColor rgb="FFFFFFFF"/>
      </patternFill>
    </fill>
    <fill>
      <patternFill patternType="solid">
        <fgColor rgb="FFD99594"/>
      </patternFill>
    </fill>
    <fill>
      <patternFill patternType="solid">
        <fgColor rgb="FFF2DBDB"/>
      </patternFill>
    </fill>
  </fills>
  <borders count="12">
    <border>
      <left/>
      <right/>
      <top/>
      <bottom/>
    </border>
    <border>
      <left style="double"/>
      <right/>
      <top style="double"/>
      <bottom/>
    </border>
    <border>
      <left/>
      <right/>
      <top style="double"/>
      <bottom/>
    </border>
    <border>
      <left/>
      <right style="double"/>
      <top style="double"/>
      <bottom/>
    </border>
    <border>
      <left style="double"/>
      <right/>
      <top/>
      <bottom/>
    </border>
    <border>
      <left/>
      <right style="double"/>
      <top/>
      <bottom/>
    </border>
    <border>
      <left style="double"/>
      <right/>
      <top/>
      <bottom style="double"/>
    </border>
    <border>
      <left/>
      <right/>
      <top/>
      <bottom style="double"/>
    </border>
    <border>
      <left/>
      <right style="double"/>
      <top/>
      <bottom style="double"/>
    </border>
    <border>
      <left/>
      <right/>
      <top/>
      <bottom style="thin">
        <color rgb="FFA5A5A5"/>
      </bottom>
    </border>
    <border>
      <left/>
      <right/>
      <top style="thin">
        <color rgb="FFA5A5A5"/>
      </top>
      <bottom style="thin">
        <color rgb="FFA5A5A5"/>
      </bottom>
    </border>
    <border>
      <left/>
      <right/>
      <top style="thin">
        <color rgb="FFA5A5A5"/>
      </top>
      <bottom/>
    </border>
  </borders>
  <cellStyleXfs count="2">
    <xf numFmtId="0" fontId="0" fillId="0" borderId="0" applyProtection="1">
      <protection/>
    </xf>
    <xf numFmtId="0" fontId="7" fillId="0" borderId="0" applyFont="1" applyProtection="1">
      <protection/>
    </xf>
  </cellStyleXfs>
  <cellXfs count="52">
    <xf numFmtId="0" fontId="0" fillId="0" borderId="0" xfId="0" applyProtection="1">
      <protection/>
    </xf>
    <xf numFmtId="0" fontId="1" fillId="0" borderId="0" xfId="0" applyFont="1" applyProtection="1">
      <protection/>
    </xf>
    <xf numFmtId="0" fontId="1" fillId="2" borderId="0" xfId="0" applyFont="1" applyFill="1" applyProtection="1">
      <protection/>
    </xf>
    <xf numFmtId="0" fontId="2" fillId="3" borderId="1" xfId="0" applyFont="1" applyFill="1" applyBorder="1" applyProtection="1">
      <protection/>
    </xf>
    <xf numFmtId="0" fontId="3" fillId="3" borderId="2" xfId="0" applyFont="1" applyFill="1" applyBorder="1" applyProtection="1">
      <protection/>
    </xf>
    <xf numFmtId="0" fontId="3" fillId="3" borderId="3" xfId="0" applyFont="1" applyFill="1" applyBorder="1" applyProtection="1">
      <protection/>
    </xf>
    <xf numFmtId="0" fontId="1" fillId="4" borderId="4" xfId="0" applyFont="1" applyFill="1" applyBorder="1" applyProtection="1">
      <protection/>
    </xf>
    <xf numFmtId="0" fontId="4" fillId="0" borderId="0" xfId="0" applyFont="1" applyProtection="1">
      <protection/>
    </xf>
    <xf numFmtId="0" fontId="1" fillId="0" borderId="5" xfId="0" applyFont="1" applyBorder="1" applyProtection="1">
      <protection/>
    </xf>
    <xf numFmtId="0" fontId="1" fillId="4" borderId="6" xfId="0" applyFont="1" applyFill="1" applyBorder="1" applyProtection="1">
      <protection/>
    </xf>
    <xf numFmtId="0" fontId="1" fillId="0" borderId="7" xfId="0" applyFont="1" applyBorder="1" applyProtection="1">
      <protection/>
    </xf>
    <xf numFmtId="0" fontId="1" fillId="0" borderId="8" xfId="0" applyFont="1" applyBorder="1" applyProtection="1">
      <protection/>
    </xf>
    <xf numFmtId="0" fontId="1" fillId="5" borderId="0" xfId="0" applyFont="1" applyFill="1" applyProtection="1">
      <protection/>
    </xf>
    <xf numFmtId="0" fontId="5" fillId="6" borderId="0" xfId="0" applyFont="1" applyFill="1" applyProtection="1">
      <protection/>
    </xf>
    <xf numFmtId="0" fontId="1" fillId="6" borderId="0" xfId="0" applyFont="1" applyFill="1" applyProtection="1">
      <protection/>
    </xf>
    <xf numFmtId="0" fontId="4" fillId="6" borderId="0" xfId="0" applyFont="1" applyFill="1" applyProtection="1">
      <protection/>
    </xf>
    <xf numFmtId="0" fontId="1" fillId="4" borderId="9" xfId="0" applyFont="1" applyFill="1" applyBorder="1" applyProtection="1">
      <protection/>
    </xf>
    <xf numFmtId="0" fontId="4" fillId="7" borderId="9" xfId="0" applyFont="1" applyFill="1" applyBorder="1" applyProtection="1">
      <protection/>
    </xf>
    <xf numFmtId="0" fontId="1" fillId="5" borderId="9" xfId="0" applyFont="1" applyFill="1" applyBorder="1" applyProtection="1">
      <protection/>
    </xf>
    <xf numFmtId="0" fontId="1" fillId="4" borderId="10" xfId="0" applyFont="1" applyFill="1" applyBorder="1" applyProtection="1">
      <protection/>
    </xf>
    <xf numFmtId="0" fontId="4" fillId="7" borderId="10" xfId="0" applyFont="1" applyFill="1" applyBorder="1" applyProtection="1">
      <protection/>
    </xf>
    <xf numFmtId="0" fontId="1" fillId="5" borderId="10" xfId="0" applyFont="1" applyFill="1" applyBorder="1" applyProtection="1">
      <protection/>
    </xf>
    <xf numFmtId="0" fontId="1" fillId="0" borderId="10" xfId="0" applyFont="1" applyBorder="1" applyProtection="1">
      <protection/>
    </xf>
    <xf numFmtId="164" fontId="4" fillId="7" borderId="10" xfId="0" applyNumberFormat="1" applyFont="1" applyFill="1" applyBorder="1" applyProtection="1">
      <protection/>
    </xf>
    <xf numFmtId="164" fontId="1" fillId="7" borderId="10" xfId="0" applyNumberFormat="1" applyFont="1" applyFill="1" applyBorder="1" applyProtection="1">
      <protection/>
    </xf>
    <xf numFmtId="164" fontId="1" fillId="0" borderId="10" xfId="0" applyNumberFormat="1" applyFont="1" applyBorder="1" applyProtection="1">
      <protection/>
    </xf>
    <xf numFmtId="0" fontId="1" fillId="4" borderId="11" xfId="0" applyFont="1" applyFill="1" applyBorder="1" applyProtection="1">
      <protection/>
    </xf>
    <xf numFmtId="0" fontId="4" fillId="7" borderId="11" xfId="0" applyFont="1" applyFill="1" applyBorder="1" applyProtection="1">
      <protection/>
    </xf>
    <xf numFmtId="164" fontId="1" fillId="7" borderId="11" xfId="0" applyNumberFormat="1" applyFont="1" applyFill="1" applyBorder="1" applyProtection="1">
      <protection/>
    </xf>
    <xf numFmtId="0" fontId="1" fillId="7" borderId="9" xfId="0" applyFont="1" applyFill="1" applyBorder="1" applyProtection="1">
      <protection/>
    </xf>
    <xf numFmtId="0" fontId="1" fillId="7" borderId="10" xfId="0" applyFont="1" applyFill="1" applyBorder="1" applyProtection="1">
      <protection/>
    </xf>
    <xf numFmtId="0" fontId="1" fillId="4" borderId="0" xfId="0" applyFont="1" applyFill="1" applyProtection="1">
      <protection/>
    </xf>
    <xf numFmtId="0" fontId="4" fillId="7" borderId="0" xfId="0" applyFont="1" applyFill="1" applyProtection="1">
      <protection/>
    </xf>
    <xf numFmtId="0" fontId="1" fillId="7" borderId="0" xfId="0" applyFont="1" applyFill="1" applyProtection="1">
      <protection/>
    </xf>
    <xf numFmtId="0" fontId="1" fillId="7" borderId="11" xfId="0" applyFont="1" applyFill="1" applyBorder="1" applyProtection="1">
      <protection/>
    </xf>
    <xf numFmtId="0" fontId="5" fillId="8" borderId="0" xfId="0" applyFont="1" applyFill="1" applyProtection="1">
      <protection/>
    </xf>
    <xf numFmtId="0" fontId="1" fillId="8" borderId="0" xfId="0" applyFont="1" applyFill="1" applyProtection="1">
      <protection/>
    </xf>
    <xf numFmtId="0" fontId="6" fillId="8" borderId="0" xfId="0" applyFont="1" applyFill="1" applyProtection="1">
      <protection/>
    </xf>
    <xf numFmtId="0" fontId="4" fillId="8" borderId="0" xfId="0" applyFont="1" applyFill="1" applyProtection="1">
      <protection/>
    </xf>
    <xf numFmtId="0" fontId="1" fillId="9" borderId="9" xfId="0" applyFont="1" applyFill="1" applyBorder="1" applyProtection="1">
      <protection/>
    </xf>
    <xf numFmtId="2" fontId="1" fillId="7" borderId="9" xfId="0" applyNumberFormat="1" applyFont="1" applyFill="1" applyBorder="1" applyProtection="1">
      <protection/>
    </xf>
    <xf numFmtId="0" fontId="1" fillId="9" borderId="10" xfId="0" applyFont="1" applyFill="1" applyBorder="1" applyProtection="1">
      <protection/>
    </xf>
    <xf numFmtId="2" fontId="1" fillId="7" borderId="10" xfId="0" applyNumberFormat="1" applyFont="1" applyFill="1" applyBorder="1" applyProtection="1">
      <protection/>
    </xf>
    <xf numFmtId="0" fontId="1" fillId="9" borderId="11" xfId="0" applyFont="1" applyFill="1" applyBorder="1" applyProtection="1">
      <protection/>
    </xf>
    <xf numFmtId="2" fontId="1" fillId="7" borderId="11" xfId="0" applyNumberFormat="1" applyFont="1" applyFill="1" applyBorder="1" applyProtection="1">
      <protection/>
    </xf>
    <xf numFmtId="2" fontId="4" fillId="8" borderId="0" xfId="0" applyNumberFormat="1" applyFont="1" applyFill="1" applyProtection="1">
      <protection/>
    </xf>
    <xf numFmtId="2" fontId="4" fillId="7" borderId="10" xfId="0" applyNumberFormat="1" applyFont="1" applyFill="1" applyBorder="1" applyProtection="1">
      <protection/>
    </xf>
    <xf numFmtId="2" fontId="4" fillId="7" borderId="11" xfId="0" applyNumberFormat="1" applyFont="1" applyFill="1" applyBorder="1" applyProtection="1">
      <protection/>
    </xf>
    <xf numFmtId="11" fontId="1" fillId="7" borderId="10" xfId="0" applyNumberFormat="1" applyFont="1" applyFill="1" applyBorder="1" applyProtection="1">
      <protection/>
    </xf>
    <xf numFmtId="0" fontId="7" fillId="0" borderId="0" xfId="1" applyFont="1" applyProtection="1">
      <protection/>
    </xf>
    <xf numFmtId="0" fontId="4" fillId="0" borderId="0" xfId="0" applyFont="1" applyProtection="1" applyAlignment="1">
      <alignment vertical="top"/>
      <protection/>
    </xf>
    <xf numFmtId="0" fontId="1" fillId="0" borderId="0" xfId="0" applyFont="1" applyProtection="1" applyAlignment="1">
      <alignment wrapText="1"/>
      <protection/>
    </xf>
  </cellXfs>
  <cellStyles count="2">
    <cellStyle name="Normal" xfId="0" builtinId="0"/>
    <cellStyle name="Hyperlink" xfId="1"/>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6" Type="http://schemas.openxmlformats.org/officeDocument/2006/relationships/calcChain" Target="calcChain.xml" /><Relationship Id="rId5" Type="http://schemas.openxmlformats.org/officeDocument/2006/relationships/sharedStrings" Target="sharedStrings.xml" /><Relationship Id="rId4" Type="http://schemas.openxmlformats.org/officeDocument/2006/relationships/styles" Target="styles.xml" /><Relationship Id="rId7" Type="http://schemas.openxmlformats.org/officeDocument/2006/relationships/worksheet" Target="worksheets/sheet1.xml" /><Relationship Id="rId8"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2" Type="http://schemas.openxmlformats.org/officeDocument/2006/relationships/printerSettings" Target="../printerSettings/printerSettings2.bin" /><Relationship Id="rId3" Type="http://schemas.openxmlformats.org/officeDocument/2006/relationships/hyperlink" Target="mailto:simpletreat@rivm.nl" TargetMode="External"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sheetViews>
    <sheetView tabSelected="1" workbookViewId="0" topLeftCell="A4" zoomScaleNormal="100" zoomScaleSheetLayoutView="100" zoomScale="100" view="normal">
      <selection activeCell="B27" sqref="B27"/>
    </sheetView>
  </sheetViews>
  <sheetFormatPr defaultRowHeight="12.75"/>
  <cols>
    <col min="1" max="1" width="2.164063" customWidth="1" style="1"/>
    <col min="2" max="2" width="67.5" customWidth="1" style="1"/>
    <col min="3" max="3" width="24.83203" customWidth="1" style="1"/>
    <col min="4" max="4" width="22" customWidth="1" style="1"/>
    <col min="5" max="5" width="12.5" customWidth="1" style="1"/>
    <col min="6" max="6" width="2" customWidth="1" style="1"/>
    <col min="7" max="16384" width="9.140625" customWidth="1" style="1"/>
  </cols>
  <sheetData>
    <row r="1" ht="7.5" customHeight="1">
      <c r="A1" s="2"/>
      <c r="B1" s="2"/>
      <c r="C1" s="2"/>
      <c r="D1" s="2"/>
      <c r="E1" s="2"/>
      <c r="F1" s="2"/>
    </row>
    <row r="2">
      <c r="A2" s="2"/>
      <c r="B2" s="3" t="s">
        <v>0</v>
      </c>
      <c r="C2" s="4"/>
      <c r="D2" s="4"/>
      <c r="E2" s="5"/>
      <c r="F2" s="2"/>
    </row>
    <row r="3">
      <c r="A3" s="2"/>
      <c r="B3" s="6" t="s">
        <v>1</v>
      </c>
      <c r="C3" s="7" t="s">
        <v>2</v>
      </c>
      <c r="E3" s="8"/>
      <c r="F3" s="2"/>
    </row>
    <row r="4">
      <c r="A4" s="2"/>
      <c r="B4" s="6" t="s">
        <v>3</v>
      </c>
      <c r="C4" s="7" t="s">
        <v>4</v>
      </c>
      <c r="E4" s="8"/>
      <c r="F4" s="2"/>
    </row>
    <row r="5">
      <c r="A5" s="2"/>
      <c r="B5" s="9" t="s">
        <v>5</v>
      </c>
      <c r="C5" s="10" t="s">
        <v>6</v>
      </c>
      <c r="D5" s="10"/>
      <c r="E5" s="11"/>
      <c r="F5" s="2"/>
    </row>
    <row r="6">
      <c r="A6" s="2"/>
      <c r="B6" s="12"/>
      <c r="C6" s="12"/>
      <c r="D6" s="12"/>
      <c r="E6" s="12"/>
      <c r="F6" s="2"/>
    </row>
    <row r="7">
      <c r="A7" s="2"/>
      <c r="B7" s="12"/>
      <c r="C7" s="12"/>
      <c r="D7" s="12"/>
      <c r="E7" s="12"/>
      <c r="F7" s="2"/>
    </row>
    <row r="8">
      <c r="A8" s="2"/>
      <c r="B8" s="13" t="s">
        <v>7</v>
      </c>
      <c r="C8" s="14"/>
      <c r="D8" s="14"/>
      <c r="E8" s="14"/>
      <c r="F8" s="2"/>
    </row>
    <row r="9">
      <c r="A9" s="2"/>
      <c r="B9" s="15" t="s">
        <v>8</v>
      </c>
      <c r="C9" s="15" t="s">
        <v>9</v>
      </c>
      <c r="D9" s="14" t="s">
        <v>10</v>
      </c>
      <c r="E9" s="14" t="s">
        <v>11</v>
      </c>
      <c r="F9" s="2"/>
    </row>
    <row r="10">
      <c r="A10" s="2"/>
      <c r="B10" s="16" t="s">
        <v>12</v>
      </c>
      <c r="C10" s="17" t="s">
        <v>13</v>
      </c>
      <c r="D10" s="18"/>
      <c r="E10" s="16" t="s">
        <v>14</v>
      </c>
      <c r="F10" s="2"/>
    </row>
    <row r="11">
      <c r="A11" s="2"/>
      <c r="B11" s="19" t="s">
        <v>15</v>
      </c>
      <c r="C11" s="20">
        <v>296.39999999999998</v>
      </c>
      <c r="D11" s="21"/>
      <c r="E11" s="19" t="s">
        <v>16</v>
      </c>
      <c r="F11" s="2"/>
    </row>
    <row r="12">
      <c r="A12" s="2"/>
      <c r="B12" s="19" t="s">
        <v>17</v>
      </c>
      <c r="C12" s="20">
        <v>3.6699999999999999</v>
      </c>
      <c r="D12" s="21"/>
      <c r="E12" s="19" t="s">
        <v>14</v>
      </c>
      <c r="F12" s="2"/>
    </row>
    <row r="13">
      <c r="A13" s="2"/>
      <c r="B13" s="19" t="s">
        <v>18</v>
      </c>
      <c r="C13" s="20"/>
      <c r="D13" s="22"/>
      <c r="E13" s="19" t="s">
        <v>14</v>
      </c>
      <c r="F13" s="2"/>
    </row>
    <row r="14">
      <c r="A14" s="2"/>
      <c r="B14" s="19" t="s">
        <v>19</v>
      </c>
      <c r="C14" s="20">
        <v>5.7399999999999996E-09</v>
      </c>
      <c r="D14" s="21"/>
      <c r="E14" s="19" t="s">
        <v>20</v>
      </c>
      <c r="F14" s="2"/>
    </row>
    <row r="15">
      <c r="A15" s="2"/>
      <c r="B15" s="19" t="s">
        <v>21</v>
      </c>
      <c r="C15" s="23">
        <v>4.0208881296439297E-09</v>
      </c>
      <c r="D15" s="21"/>
      <c r="E15" s="19" t="s">
        <v>20</v>
      </c>
      <c r="F15" s="2"/>
    </row>
    <row r="16">
      <c r="A16" s="2"/>
      <c r="B16" s="19" t="s">
        <v>22</v>
      </c>
      <c r="C16" s="20">
        <v>293.14999999999998</v>
      </c>
      <c r="D16" s="22">
        <v>293.14999999999998</v>
      </c>
      <c r="E16" s="19" t="s">
        <v>23</v>
      </c>
      <c r="F16" s="2"/>
    </row>
    <row r="17">
      <c r="A17" s="2"/>
      <c r="B17" s="19" t="s">
        <v>24</v>
      </c>
      <c r="C17" s="20">
        <v>4.3000000000000002E-05</v>
      </c>
      <c r="D17" s="21"/>
      <c r="E17" s="19" t="s">
        <v>25</v>
      </c>
      <c r="F17" s="2"/>
    </row>
    <row r="18">
      <c r="A18" s="2"/>
      <c r="B18" s="19" t="s">
        <v>26</v>
      </c>
      <c r="C18" s="23">
        <v>4.0045200748172202E-05</v>
      </c>
      <c r="D18" s="21"/>
      <c r="E18" s="19" t="s">
        <v>25</v>
      </c>
      <c r="F18" s="2"/>
    </row>
    <row r="19">
      <c r="A19" s="2"/>
      <c r="B19" s="19" t="s">
        <v>27</v>
      </c>
      <c r="C19" s="20">
        <v>293.14999999999998</v>
      </c>
      <c r="D19" s="22">
        <v>293.14999999999998</v>
      </c>
      <c r="E19" s="19" t="s">
        <v>23</v>
      </c>
      <c r="F19" s="2"/>
    </row>
    <row r="20">
      <c r="A20" s="2"/>
      <c r="B20" s="19" t="s">
        <v>28</v>
      </c>
      <c r="C20" s="20"/>
      <c r="D20" s="21"/>
      <c r="E20" s="19" t="s">
        <v>29</v>
      </c>
      <c r="F20" s="2"/>
    </row>
    <row r="21">
      <c r="A21" s="2"/>
      <c r="B21" s="19" t="s">
        <v>30</v>
      </c>
      <c r="C21" s="20">
        <v>9.4399999999999998E-08</v>
      </c>
      <c r="D21" s="24">
        <v>0.029761150384065901</v>
      </c>
      <c r="E21" s="19" t="s">
        <v>31</v>
      </c>
      <c r="F21" s="2"/>
    </row>
    <row r="22">
      <c r="A22" s="2"/>
      <c r="B22" s="19" t="s">
        <v>32</v>
      </c>
      <c r="C22" s="20">
        <v>8.7913184898313004E-08</v>
      </c>
      <c r="D22" s="21"/>
      <c r="E22" s="19" t="s">
        <v>31</v>
      </c>
      <c r="F22" s="2"/>
    </row>
    <row r="23">
      <c r="A23" s="2"/>
      <c r="B23" s="19" t="s">
        <v>33</v>
      </c>
      <c r="C23" s="20">
        <v>293.14999999999998</v>
      </c>
      <c r="D23" s="25">
        <v>293.14999999999998</v>
      </c>
      <c r="E23" s="19" t="s">
        <v>23</v>
      </c>
      <c r="F23" s="2"/>
    </row>
    <row r="24">
      <c r="A24" s="2"/>
      <c r="B24" s="19" t="s">
        <v>34</v>
      </c>
      <c r="C24" s="20">
        <v>515000</v>
      </c>
      <c r="D24" s="24">
        <v>3.6089387554742398</v>
      </c>
      <c r="E24" s="19" t="s">
        <v>35</v>
      </c>
      <c r="F24" s="2"/>
    </row>
    <row r="25">
      <c r="A25" s="2"/>
      <c r="B25" s="19" t="s">
        <v>36</v>
      </c>
      <c r="C25" s="20"/>
      <c r="D25" s="24">
        <v>154500</v>
      </c>
      <c r="E25" s="19" t="s">
        <v>35</v>
      </c>
      <c r="F25" s="2"/>
    </row>
    <row r="26">
      <c r="A26" s="2"/>
      <c r="B26" s="26" t="s">
        <v>37</v>
      </c>
      <c r="C26" s="27"/>
      <c r="D26" s="28">
        <v>190550</v>
      </c>
      <c r="E26" s="26" t="s">
        <v>35</v>
      </c>
      <c r="F26" s="2"/>
    </row>
    <row r="27">
      <c r="A27" s="2"/>
      <c r="B27" s="15" t="s">
        <v>38</v>
      </c>
      <c r="C27" s="14"/>
      <c r="D27" s="14"/>
      <c r="E27" s="14"/>
      <c r="F27" s="2"/>
    </row>
    <row r="28">
      <c r="A28" s="2"/>
      <c r="B28" s="16" t="s">
        <v>39</v>
      </c>
      <c r="C28" s="17" t="s">
        <v>40</v>
      </c>
      <c r="D28" s="29" t="s">
        <v>40</v>
      </c>
      <c r="E28" s="16" t="s">
        <v>29</v>
      </c>
      <c r="F28" s="2"/>
    </row>
    <row r="29">
      <c r="A29" s="2"/>
      <c r="B29" s="19" t="s">
        <v>41</v>
      </c>
      <c r="C29" s="20" t="s">
        <v>42</v>
      </c>
      <c r="D29" s="30" t="s">
        <v>42</v>
      </c>
      <c r="E29" s="19" t="s">
        <v>29</v>
      </c>
      <c r="F29" s="2"/>
    </row>
    <row r="30">
      <c r="A30" s="2"/>
      <c r="B30" s="19" t="s">
        <v>43</v>
      </c>
      <c r="C30" s="20">
        <v>0.20000000000000001</v>
      </c>
      <c r="D30" s="30">
        <v>0.20000000000000001</v>
      </c>
      <c r="E30" s="19" t="s">
        <v>44</v>
      </c>
      <c r="F30" s="2"/>
    </row>
    <row r="31">
      <c r="A31" s="2"/>
      <c r="B31" s="19" t="s">
        <v>45</v>
      </c>
      <c r="C31" s="20">
        <v>0.089999999999999997</v>
      </c>
      <c r="D31" s="30">
        <v>0.089999999999999997</v>
      </c>
      <c r="E31" s="19" t="s">
        <v>46</v>
      </c>
      <c r="F31" s="2"/>
    </row>
    <row r="32">
      <c r="A32" s="2"/>
      <c r="B32" s="19" t="s">
        <v>47</v>
      </c>
      <c r="C32" s="20">
        <v>60</v>
      </c>
      <c r="D32" s="30">
        <v>60</v>
      </c>
      <c r="E32" s="19" t="s">
        <v>48</v>
      </c>
      <c r="F32" s="2"/>
    </row>
    <row r="33">
      <c r="A33" s="2"/>
      <c r="B33" s="19" t="s">
        <v>49</v>
      </c>
      <c r="C33" s="20">
        <v>0.54169999999999996</v>
      </c>
      <c r="D33" s="30">
        <v>0.54169999999999996</v>
      </c>
      <c r="E33" s="19" t="s">
        <v>14</v>
      </c>
      <c r="F33" s="2"/>
    </row>
    <row r="34">
      <c r="A34" s="2"/>
      <c r="B34" s="19" t="s">
        <v>50</v>
      </c>
      <c r="C34" s="20">
        <v>0.67000000000000004</v>
      </c>
      <c r="D34" s="30">
        <v>0.67000000000000004</v>
      </c>
      <c r="E34" s="19" t="s">
        <v>14</v>
      </c>
      <c r="F34" s="2"/>
    </row>
    <row r="35">
      <c r="A35" s="2"/>
      <c r="B35" s="19" t="s">
        <v>51</v>
      </c>
      <c r="C35" s="20">
        <v>0.10000000000000001</v>
      </c>
      <c r="D35" s="30">
        <v>0.10000000000000001</v>
      </c>
      <c r="E35" s="19" t="s">
        <v>14</v>
      </c>
      <c r="F35" s="2"/>
    </row>
    <row r="36">
      <c r="A36" s="2"/>
      <c r="B36" s="19" t="s">
        <v>52</v>
      </c>
      <c r="C36" s="20">
        <v>7</v>
      </c>
      <c r="D36" s="30">
        <v>7</v>
      </c>
      <c r="E36" s="19" t="s">
        <v>14</v>
      </c>
      <c r="F36" s="2"/>
    </row>
    <row r="37">
      <c r="A37" s="2"/>
      <c r="B37" s="31" t="s">
        <v>53</v>
      </c>
      <c r="C37" s="32" t="s">
        <v>54</v>
      </c>
      <c r="D37" s="33" t="s">
        <v>54</v>
      </c>
      <c r="E37" s="26" t="s">
        <v>14</v>
      </c>
      <c r="F37" s="2"/>
    </row>
    <row r="38">
      <c r="A38" s="2"/>
      <c r="B38" s="15" t="s">
        <v>55</v>
      </c>
      <c r="C38" s="14"/>
      <c r="D38" s="15"/>
      <c r="E38" s="15"/>
      <c r="F38" s="2"/>
    </row>
    <row r="39">
      <c r="A39" s="2"/>
      <c r="B39" s="31" t="s">
        <v>56</v>
      </c>
      <c r="C39" s="17" t="s">
        <v>57</v>
      </c>
      <c r="D39" s="18"/>
      <c r="E39" s="16" t="s">
        <v>14</v>
      </c>
      <c r="F39" s="2"/>
    </row>
    <row r="40">
      <c r="A40" s="2"/>
      <c r="B40" s="31" t="s">
        <v>58</v>
      </c>
      <c r="C40" s="20" t="s">
        <v>59</v>
      </c>
      <c r="D40" s="18"/>
      <c r="E40" s="19" t="s">
        <v>60</v>
      </c>
      <c r="F40" s="2"/>
    </row>
    <row r="41">
      <c r="A41" s="2"/>
      <c r="B41" s="31" t="s">
        <v>61</v>
      </c>
      <c r="C41" s="20"/>
      <c r="D41" s="18"/>
      <c r="E41" s="19" t="s">
        <v>60</v>
      </c>
      <c r="F41" s="2"/>
    </row>
    <row r="42">
      <c r="A42" s="2"/>
      <c r="B42" s="31" t="s">
        <v>62</v>
      </c>
      <c r="C42" s="20"/>
      <c r="D42" s="30"/>
      <c r="E42" s="19" t="s">
        <v>23</v>
      </c>
      <c r="F42" s="2"/>
    </row>
    <row r="43">
      <c r="A43" s="2"/>
      <c r="B43" s="31" t="s">
        <v>63</v>
      </c>
      <c r="C43" s="32" t="s">
        <v>64</v>
      </c>
      <c r="D43" s="12"/>
      <c r="E43" s="31" t="s">
        <v>14</v>
      </c>
      <c r="F43" s="2"/>
    </row>
    <row r="44">
      <c r="A44" s="2"/>
      <c r="B44" s="15" t="s">
        <v>65</v>
      </c>
      <c r="C44" s="15"/>
      <c r="D44" s="14"/>
      <c r="E44" s="14"/>
      <c r="F44" s="2"/>
    </row>
    <row r="45">
      <c r="A45" s="2"/>
      <c r="B45" s="16" t="s">
        <v>66</v>
      </c>
      <c r="C45" s="17">
        <v>288.14999999999998</v>
      </c>
      <c r="D45" s="29">
        <v>288.14999999999998</v>
      </c>
      <c r="E45" s="16" t="s">
        <v>23</v>
      </c>
      <c r="F45" s="2"/>
    </row>
    <row r="46">
      <c r="A46" s="2"/>
      <c r="B46" s="19" t="s">
        <v>67</v>
      </c>
      <c r="C46" s="20">
        <v>3</v>
      </c>
      <c r="D46" s="30">
        <v>3</v>
      </c>
      <c r="E46" s="19" t="s">
        <v>68</v>
      </c>
      <c r="F46" s="2"/>
    </row>
    <row r="47">
      <c r="A47" s="2"/>
      <c r="B47" s="19" t="s">
        <v>69</v>
      </c>
      <c r="C47" s="20">
        <v>10000</v>
      </c>
      <c r="D47" s="30">
        <v>10000</v>
      </c>
      <c r="E47" s="19" t="s">
        <v>70</v>
      </c>
      <c r="F47" s="2"/>
    </row>
    <row r="48">
      <c r="A48" s="2"/>
      <c r="B48" s="26" t="s">
        <v>71</v>
      </c>
      <c r="C48" s="27">
        <v>1</v>
      </c>
      <c r="D48" s="34">
        <v>1</v>
      </c>
      <c r="E48" s="26" t="s">
        <v>72</v>
      </c>
      <c r="F48" s="2"/>
    </row>
    <row r="49">
      <c r="A49" s="2"/>
      <c r="B49" s="35" t="s">
        <v>73</v>
      </c>
      <c r="C49" s="36"/>
      <c r="D49" s="36"/>
      <c r="E49" s="36"/>
      <c r="F49" s="2"/>
    </row>
    <row r="50">
      <c r="A50" s="2"/>
      <c r="B50" s="37" t="s">
        <v>74</v>
      </c>
      <c r="C50" s="38"/>
      <c r="D50" s="38" t="s">
        <v>75</v>
      </c>
      <c r="E50" s="38" t="s">
        <v>11</v>
      </c>
      <c r="F50" s="2"/>
    </row>
    <row r="51">
      <c r="A51" s="2"/>
      <c r="B51" s="38" t="s">
        <v>76</v>
      </c>
      <c r="C51" s="38"/>
      <c r="D51" s="38"/>
      <c r="E51" s="38"/>
      <c r="F51" s="2"/>
    </row>
    <row r="52">
      <c r="A52" s="2"/>
      <c r="B52" s="39" t="s">
        <v>77</v>
      </c>
      <c r="C52" s="39"/>
      <c r="D52" s="40">
        <v>2.60016637254949E-10</v>
      </c>
      <c r="E52" s="39" t="s">
        <v>78</v>
      </c>
      <c r="F52" s="2"/>
    </row>
    <row r="53">
      <c r="A53" s="2"/>
      <c r="B53" s="41" t="s">
        <v>79</v>
      </c>
      <c r="C53" s="41"/>
      <c r="D53" s="42">
        <v>66.049982275689999</v>
      </c>
      <c r="E53" s="41" t="s">
        <v>78</v>
      </c>
      <c r="F53" s="2"/>
    </row>
    <row r="54">
      <c r="A54" s="2"/>
      <c r="B54" s="43" t="s">
        <v>80</v>
      </c>
      <c r="C54" s="43"/>
      <c r="D54" s="44">
        <f ca="1">elipsvol+elipsps</f>
        <v>0</v>
      </c>
      <c r="E54" s="43" t="s">
        <v>78</v>
      </c>
      <c r="F54" s="2"/>
    </row>
    <row r="55">
      <c r="A55" s="2"/>
      <c r="B55" s="38" t="s">
        <v>81</v>
      </c>
      <c r="C55" s="38"/>
      <c r="D55" s="45"/>
      <c r="E55" s="38"/>
      <c r="F55" s="2"/>
    </row>
    <row r="56">
      <c r="A56" s="2"/>
      <c r="B56" s="39" t="s">
        <v>82</v>
      </c>
      <c r="C56" s="39"/>
      <c r="D56" s="40">
        <v>1.1335288327618699E-09</v>
      </c>
      <c r="E56" s="39" t="s">
        <v>78</v>
      </c>
      <c r="F56" s="2"/>
    </row>
    <row r="57">
      <c r="A57" s="2"/>
      <c r="B57" s="41" t="s">
        <v>83</v>
      </c>
      <c r="C57" s="41"/>
      <c r="D57" s="42">
        <v>9.2813574720211598</v>
      </c>
      <c r="E57" s="41" t="s">
        <v>78</v>
      </c>
      <c r="F57" s="2"/>
    </row>
    <row r="58">
      <c r="A58" s="2"/>
      <c r="B58" s="43" t="s">
        <v>80</v>
      </c>
      <c r="C58" s="43"/>
      <c r="D58" s="44">
        <f ca="1">eliaerstrip+eliaerbiod</f>
        <v>0</v>
      </c>
      <c r="E58" s="43" t="s">
        <v>78</v>
      </c>
      <c r="F58" s="2"/>
    </row>
    <row r="59">
      <c r="A59" s="2"/>
      <c r="B59" s="38" t="s">
        <v>84</v>
      </c>
      <c r="C59" s="38"/>
      <c r="D59" s="45"/>
      <c r="E59" s="38"/>
      <c r="F59" s="2"/>
    </row>
    <row r="60">
      <c r="A60" s="2"/>
      <c r="B60" s="39" t="s">
        <v>77</v>
      </c>
      <c r="C60" s="39"/>
      <c r="D60" s="40">
        <v>6.5001552218555303E-10</v>
      </c>
      <c r="E60" s="39" t="s">
        <v>78</v>
      </c>
      <c r="F60" s="2"/>
    </row>
    <row r="61">
      <c r="A61" s="2"/>
      <c r="B61" s="41" t="s">
        <v>85</v>
      </c>
      <c r="C61" s="41"/>
      <c r="D61" s="42">
        <v>22.4690662845947</v>
      </c>
      <c r="E61" s="41" t="s">
        <v>78</v>
      </c>
      <c r="F61" s="2"/>
    </row>
    <row r="62">
      <c r="A62" s="2"/>
      <c r="B62" s="41" t="s">
        <v>80</v>
      </c>
      <c r="C62" s="41"/>
      <c r="D62" s="42">
        <f ca="1">elislsvol+elislsss</f>
        <v>0</v>
      </c>
      <c r="E62" s="41" t="s">
        <v>78</v>
      </c>
      <c r="F62" s="2"/>
    </row>
    <row r="63">
      <c r="A63" s="2"/>
      <c r="B63" s="41" t="s">
        <v>86</v>
      </c>
      <c r="C63" s="41"/>
      <c r="D63" s="46">
        <v>97.800406034349294</v>
      </c>
      <c r="E63" s="41" t="s">
        <v>78</v>
      </c>
      <c r="F63" s="2"/>
    </row>
    <row r="64">
      <c r="A64" s="2"/>
      <c r="B64" s="41" t="s">
        <v>87</v>
      </c>
      <c r="C64" s="41"/>
      <c r="D64" s="46">
        <v>2.1995939656507</v>
      </c>
      <c r="E64" s="41" t="s">
        <v>78</v>
      </c>
      <c r="F64" s="2"/>
    </row>
    <row r="65">
      <c r="A65" s="2"/>
      <c r="B65" s="43" t="s">
        <v>88</v>
      </c>
      <c r="C65" s="43"/>
      <c r="D65" s="47">
        <f ca="1">SUM(D63:D64)</f>
        <v>0</v>
      </c>
      <c r="E65" s="43" t="s">
        <v>78</v>
      </c>
      <c r="F65" s="2"/>
    </row>
    <row r="66">
      <c r="A66" s="2"/>
      <c r="B66" s="37" t="s">
        <v>89</v>
      </c>
      <c r="C66" s="37"/>
      <c r="D66" s="37"/>
      <c r="E66" s="37"/>
      <c r="F66" s="2"/>
    </row>
    <row r="67">
      <c r="A67" s="2"/>
      <c r="B67" s="41" t="s">
        <v>90</v>
      </c>
      <c r="C67" s="41"/>
      <c r="D67" s="48">
        <v>3.434815494408E-16</v>
      </c>
      <c r="E67" s="41" t="s">
        <v>91</v>
      </c>
      <c r="F67" s="2"/>
    </row>
    <row r="68">
      <c r="A68" s="2"/>
      <c r="B68" s="41" t="s">
        <v>92</v>
      </c>
      <c r="C68" s="41"/>
      <c r="D68" s="48">
        <v>1029.5942640451899</v>
      </c>
      <c r="E68" s="41" t="s">
        <v>93</v>
      </c>
      <c r="F68" s="2"/>
    </row>
    <row r="69">
      <c r="A69" s="2"/>
      <c r="B69" s="41" t="s">
        <v>94</v>
      </c>
      <c r="C69" s="41"/>
      <c r="D69" s="48">
        <v>1095.35625664494</v>
      </c>
      <c r="E69" s="41" t="s">
        <v>93</v>
      </c>
      <c r="F69" s="2"/>
    </row>
    <row r="70">
      <c r="A70" s="2"/>
      <c r="B70" s="41" t="s">
        <v>95</v>
      </c>
      <c r="C70" s="41"/>
      <c r="D70" s="48">
        <v>875.14456976365796</v>
      </c>
      <c r="E70" s="41" t="s">
        <v>93</v>
      </c>
      <c r="F70" s="2"/>
    </row>
    <row r="71">
      <c r="A71" s="2"/>
      <c r="B71" s="41" t="s">
        <v>96</v>
      </c>
      <c r="C71" s="41"/>
      <c r="D71" s="48">
        <v>0.5</v>
      </c>
      <c r="E71" s="41" t="s">
        <v>25</v>
      </c>
      <c r="F71" s="2"/>
    </row>
    <row r="72">
      <c r="A72" s="2"/>
      <c r="B72" s="41" t="s">
        <v>97</v>
      </c>
      <c r="C72" s="41"/>
      <c r="D72" s="48">
        <v>0.0070896845090393503</v>
      </c>
      <c r="E72" s="41" t="s">
        <v>25</v>
      </c>
      <c r="F72" s="2"/>
    </row>
    <row r="73">
      <c r="A73" s="2"/>
      <c r="B73" s="41" t="s">
        <v>98</v>
      </c>
      <c r="C73" s="41"/>
      <c r="D73" s="48">
        <v>0.49291031549022402</v>
      </c>
      <c r="E73" s="41" t="s">
        <v>25</v>
      </c>
      <c r="F73" s="2"/>
    </row>
    <row r="74">
      <c r="A74" s="2"/>
      <c r="B74" s="41" t="s">
        <v>99</v>
      </c>
      <c r="C74" s="41"/>
      <c r="D74" s="48">
        <v>0.16975008862024901</v>
      </c>
      <c r="E74" s="41" t="s">
        <v>25</v>
      </c>
      <c r="F74" s="2"/>
    </row>
    <row r="75">
      <c r="A75" s="2"/>
      <c r="B75" s="41" t="s">
        <v>97</v>
      </c>
      <c r="C75" s="41"/>
      <c r="D75" s="48">
        <v>0.0070896845084749702</v>
      </c>
      <c r="E75" s="41" t="s">
        <v>25</v>
      </c>
      <c r="F75" s="2"/>
    </row>
    <row r="76">
      <c r="A76" s="2"/>
      <c r="B76" s="41" t="s">
        <v>98</v>
      </c>
      <c r="C76" s="41"/>
      <c r="D76" s="48">
        <v>0.16266040411177399</v>
      </c>
      <c r="E76" s="41" t="s">
        <v>25</v>
      </c>
      <c r="F76" s="2"/>
    </row>
    <row r="77">
      <c r="A77" s="2"/>
      <c r="B77" s="41" t="s">
        <v>100</v>
      </c>
      <c r="C77" s="41"/>
      <c r="D77" s="48">
        <v>3.5050126646129098</v>
      </c>
      <c r="E77" s="41" t="s">
        <v>25</v>
      </c>
      <c r="F77" s="2"/>
    </row>
    <row r="78">
      <c r="A78" s="2"/>
      <c r="B78" s="41" t="s">
        <v>97</v>
      </c>
      <c r="C78" s="41"/>
      <c r="D78" s="48">
        <v>0.0040469513175962904</v>
      </c>
      <c r="E78" s="41" t="s">
        <v>25</v>
      </c>
      <c r="F78" s="2"/>
    </row>
    <row r="79">
      <c r="A79" s="2"/>
      <c r="B79" s="41" t="s">
        <v>98</v>
      </c>
      <c r="C79" s="41"/>
      <c r="D79" s="48">
        <v>3.5009657132953098</v>
      </c>
      <c r="E79" s="41" t="s">
        <v>25</v>
      </c>
      <c r="F79" s="2"/>
    </row>
    <row r="80">
      <c r="A80" s="2"/>
      <c r="B80" s="41" t="s">
        <v>101</v>
      </c>
      <c r="C80" s="41"/>
      <c r="D80" s="48">
        <v>0.010997969828251099</v>
      </c>
      <c r="E80" s="41" t="s">
        <v>25</v>
      </c>
      <c r="F80" s="2"/>
    </row>
    <row r="81">
      <c r="A81" s="2"/>
      <c r="B81" s="41" t="s">
        <v>97</v>
      </c>
      <c r="C81" s="41"/>
      <c r="D81" s="48">
        <v>0.0044343855550236398</v>
      </c>
      <c r="E81" s="41" t="s">
        <v>25</v>
      </c>
      <c r="F81" s="2"/>
    </row>
    <row r="82">
      <c r="A82" s="2"/>
      <c r="B82" s="41" t="s">
        <v>98</v>
      </c>
      <c r="C82" s="41"/>
      <c r="D82" s="48">
        <v>0.0065635842732274302</v>
      </c>
      <c r="E82" s="41" t="s">
        <v>25</v>
      </c>
      <c r="F82" s="2"/>
    </row>
    <row r="83">
      <c r="A83" s="2"/>
      <c r="B83" s="41" t="s">
        <v>102</v>
      </c>
      <c r="C83" s="41"/>
      <c r="D83" s="48">
        <v>875.14456976365796</v>
      </c>
      <c r="E83" s="41" t="s">
        <v>93</v>
      </c>
      <c r="F83" s="2"/>
    </row>
    <row r="84">
      <c r="A84" s="2"/>
      <c r="B84" s="2"/>
      <c r="C84" s="2"/>
      <c r="D84" s="2"/>
      <c r="E84" s="2"/>
      <c r="F84" s="2"/>
    </row>
  </sheetData>
  <pageMargins left="0.70866143703460693" right="0.70866143703460693" top="0.74803149700164795" bottom="0.74803149700164795" header="0.31496062874794006" footer="0.31496062874794006"/>
  <pageSetup orientation="portrait" scale="73" paperSize="9" fitToWidth="1" fitToHeight="1" horizontalDpi="300" verticalDpi="600" copies="1"/>
</worksheet>
</file>

<file path=xl/worksheets/sheet2.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100" zoomScale="100" view="normal">
      <selection activeCell="B2" sqref="B2"/>
    </sheetView>
  </sheetViews>
  <sheetFormatPr defaultRowHeight="12.75"/>
  <cols>
    <col min="1" max="1" width="11" customWidth="1" style="1"/>
    <col min="2" max="2" width="9.140625" customWidth="1" style="1"/>
    <col min="3" max="3" width="77.33203" customWidth="1" style="1"/>
    <col min="4" max="16384" width="9.140625" customWidth="1" style="1"/>
  </cols>
  <sheetData>
    <row r="1">
      <c r="A1" s="7" t="s">
        <v>103</v>
      </c>
      <c r="B1" s="1">
        <f ca="1">version</f>
        <v>0</v>
      </c>
    </row>
    <row r="2">
      <c r="A2" s="7" t="s">
        <v>104</v>
      </c>
      <c r="B2" s="49" t="s">
        <v>105</v>
      </c>
    </row>
    <row r="3"/>
    <row r="4">
      <c r="A4" s="50" t="s">
        <v>106</v>
      </c>
      <c r="C4" s="51" t="s">
        <v>107</v>
      </c>
    </row>
  </sheetData>
  <hyperlinks>
    <hyperlink ref="B2" r:id="rId3"/>
  </hyperlinks>
  <pageMargins left="0.69999998807907104" right="0.69999998807907104" top="0.75" bottom="0.75" header="0.30000001192092896" footer="0.30000001192092896"/>
  <pageSetup orientation="portrait" scale="100" paperSize="9" fitToWidth="1" fitToHeight="1" horizontalDpi="600" verticalDpi="600"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93</vt:i4>
      </vt:variant>
    </vt:vector>
  </HeadingPairs>
  <TitlesOfParts>
    <vt:vector size="95" baseType="lpstr">
      <vt:lpstr>Input and results</vt:lpstr>
      <vt:lpstr>About</vt:lpstr>
      <vt:lpstr>biodegmethod</vt:lpstr>
      <vt:lpstr>biodegphase</vt:lpstr>
      <vt:lpstr>BOD</vt:lpstr>
      <vt:lpstr>BOD_def</vt:lpstr>
      <vt:lpstr>Cair</vt:lpstr>
      <vt:lpstr>calcMode</vt:lpstr>
      <vt:lpstr>Ccombinedsludge</vt:lpstr>
      <vt:lpstr>Ceffassociated</vt:lpstr>
      <vt:lpstr>Ceffdissolved</vt:lpstr>
      <vt:lpstr>Ceffluent</vt:lpstr>
      <vt:lpstr>chemclass</vt:lpstr>
      <vt:lpstr>Cmixedliquor</vt:lpstr>
      <vt:lpstr>Cmlassociated</vt:lpstr>
      <vt:lpstr>Cmldissolved</vt:lpstr>
      <vt:lpstr>Cprimarysludge</vt:lpstr>
      <vt:lpstr>Crawsewage</vt:lpstr>
      <vt:lpstr>Crsassociated</vt:lpstr>
      <vt:lpstr>Crsdissolved</vt:lpstr>
      <vt:lpstr>Csetassociated</vt:lpstr>
      <vt:lpstr>Csetdissolved</vt:lpstr>
      <vt:lpstr>Csettledsewage</vt:lpstr>
      <vt:lpstr>Csolidseffluent</vt:lpstr>
      <vt:lpstr>Csurplussludge</vt:lpstr>
      <vt:lpstr>dat</vt:lpstr>
      <vt:lpstr>Dow</vt:lpstr>
      <vt:lpstr>Dow_def</vt:lpstr>
      <vt:lpstr>eliaerbiod</vt:lpstr>
      <vt:lpstr>eliaerstrip</vt:lpstr>
      <vt:lpstr>elibal</vt:lpstr>
      <vt:lpstr>elipsps</vt:lpstr>
      <vt:lpstr>elipsvol</vt:lpstr>
      <vt:lpstr>elislsss</vt:lpstr>
      <vt:lpstr>elislstot</vt:lpstr>
      <vt:lpstr>elislsvol</vt:lpstr>
      <vt:lpstr>elitoteff</vt:lpstr>
      <vt:lpstr>elitotww</vt:lpstr>
      <vt:lpstr>emission_rate_chemical</vt:lpstr>
      <vt:lpstr>emission_rate_chemical_def</vt:lpstr>
      <vt:lpstr>facilityType</vt:lpstr>
      <vt:lpstr>facilityType_def</vt:lpstr>
      <vt:lpstr>FB</vt:lpstr>
      <vt:lpstr>FB_def</vt:lpstr>
      <vt:lpstr>FS</vt:lpstr>
      <vt:lpstr>FS_def</vt:lpstr>
      <vt:lpstr>H</vt:lpstr>
      <vt:lpstr>H_def</vt:lpstr>
      <vt:lpstr>Husercorrect</vt:lpstr>
      <vt:lpstr>kbiodeg</vt:lpstr>
      <vt:lpstr>kdegcorrect_def</vt:lpstr>
      <vt:lpstr>Koc</vt:lpstr>
      <vt:lpstr>Koc_def</vt:lpstr>
      <vt:lpstr>Kow</vt:lpstr>
      <vt:lpstr>kpas</vt:lpstr>
      <vt:lpstr>kpas_def</vt:lpstr>
      <vt:lpstr>kpps</vt:lpstr>
      <vt:lpstr>kpps_def</vt:lpstr>
      <vt:lpstr>kslr</vt:lpstr>
      <vt:lpstr>kslr_def</vt:lpstr>
      <vt:lpstr>MW</vt:lpstr>
      <vt:lpstr>number_of_inhabitants</vt:lpstr>
      <vt:lpstr>number_of_inhabitants_def</vt:lpstr>
      <vt:lpstr>opMode</vt:lpstr>
      <vt:lpstr>opMode_def</vt:lpstr>
      <vt:lpstr>pH</vt:lpstr>
      <vt:lpstr>pH_def</vt:lpstr>
      <vt:lpstr>pka</vt:lpstr>
      <vt:lpstr>pka_def</vt:lpstr>
      <vt:lpstr>'Input and results'!Print_Area</vt:lpstr>
      <vt:lpstr>Q</vt:lpstr>
      <vt:lpstr>Q_def</vt:lpstr>
      <vt:lpstr>SO</vt:lpstr>
      <vt:lpstr>SO_def</vt:lpstr>
      <vt:lpstr>SOL</vt:lpstr>
      <vt:lpstr>SOL_def</vt:lpstr>
      <vt:lpstr>SOLcorrect_def</vt:lpstr>
      <vt:lpstr>surforbubble</vt:lpstr>
      <vt:lpstr>surforbubble_def</vt:lpstr>
      <vt:lpstr>Tenv</vt:lpstr>
      <vt:lpstr>Tenv_def</vt:lpstr>
      <vt:lpstr>TH</vt:lpstr>
      <vt:lpstr>TH_def</vt:lpstr>
      <vt:lpstr>Tkdeg</vt:lpstr>
      <vt:lpstr>Tkdeg_def</vt:lpstr>
      <vt:lpstr>TSOL</vt:lpstr>
      <vt:lpstr>TSOL_def</vt:lpstr>
      <vt:lpstr>TVP</vt:lpstr>
      <vt:lpstr>TVP_def</vt:lpstr>
      <vt:lpstr>version</vt:lpstr>
      <vt:lpstr>VP</vt:lpstr>
      <vt:lpstr>VP_def</vt:lpstr>
      <vt:lpstr>VPcorrect_def</vt:lpstr>
      <vt:lpstr>windspeed</vt:lpstr>
      <vt:lpstr>windspeed_def</vt:lpstr>
    </vt:vector>
  </TitlesOfParts>
  <LinksUpToDate>false</LinksUpToDate>
  <SharedDoc>false</SharedDoc>
  <HyperlinksChanged>false</HyperlinksChanged>
  <AppVersion>14.0300</AppVersion>
  <Company>RIVM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2014-08-27T11:28:22Z</cp:lastPrinted>
  <dcterms:created xsi:type="dcterms:W3CDTF">2014-08-18T08:59:12Z</dcterms:created>
  <dcterms:modified xsi:type="dcterms:W3CDTF">2017-03-17T07:41:43Z</dcterms:modified>
  <dc:creator>Arjen Wintersen</dc:creator>
  <cp:lastModifiedBy>Arjen Wintersen</cp:lastModifiedBy>
</cp:coreProperties>
</file>