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wan/Development/office/revenue-streamlit/"/>
    </mc:Choice>
  </mc:AlternateContent>
  <xr:revisionPtr revIDLastSave="0" documentId="8_{36713459-B857-5C45-B093-84A38F64D334}" xr6:coauthVersionLast="47" xr6:coauthVersionMax="47" xr10:uidLastSave="{00000000-0000-0000-0000-000000000000}"/>
  <bookViews>
    <workbookView xWindow="5180" yWindow="4180" windowWidth="26840" windowHeight="15940" xr2:uid="{C0997B25-4A12-7E49-A9B3-CECA82FA0838}"/>
  </bookViews>
  <sheets>
    <sheet name="amper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1" l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L3" i="1"/>
  <c r="K3" i="1"/>
  <c r="A3" i="1"/>
  <c r="L2" i="1"/>
  <c r="L31" i="1" s="1"/>
  <c r="L32" i="1" s="1"/>
  <c r="K2" i="1"/>
  <c r="K31" i="1" s="1"/>
  <c r="K32" i="1" s="1"/>
</calcChain>
</file>

<file path=xl/sharedStrings.xml><?xml version="1.0" encoding="utf-8"?>
<sst xmlns="http://schemas.openxmlformats.org/spreadsheetml/2006/main" count="73" uniqueCount="64">
  <si>
    <t>No</t>
  </si>
  <si>
    <t>Floor</t>
  </si>
  <si>
    <t>Zone</t>
  </si>
  <si>
    <t>Tenant</t>
  </si>
  <si>
    <t>Area</t>
  </si>
  <si>
    <t>L.C.D.</t>
  </si>
  <si>
    <t>L.E.D.</t>
  </si>
  <si>
    <t>Rental Rate</t>
  </si>
  <si>
    <t>SC Rate</t>
  </si>
  <si>
    <t>Rental</t>
  </si>
  <si>
    <t>SC</t>
  </si>
  <si>
    <t>G1.1B</t>
  </si>
  <si>
    <t>PT Martel Indonesia</t>
  </si>
  <si>
    <t>-</t>
  </si>
  <si>
    <t>G1.1G</t>
  </si>
  <si>
    <t>PT Ciptatani Kumai Sejahtera</t>
  </si>
  <si>
    <t>G1.1L</t>
  </si>
  <si>
    <t>G1.3A</t>
  </si>
  <si>
    <t>G5.1A</t>
  </si>
  <si>
    <t>PT Api Metra Palma (LAB KOPI)</t>
  </si>
  <si>
    <t>G5.1B</t>
  </si>
  <si>
    <t>G5.1c</t>
  </si>
  <si>
    <t>G1.1J</t>
  </si>
  <si>
    <t>PT Alas Tiara Lestari</t>
  </si>
  <si>
    <t>G3.3D</t>
  </si>
  <si>
    <t xml:space="preserve"> PT Expan Petrogas Intranusa</t>
  </si>
  <si>
    <t>G2.1</t>
  </si>
  <si>
    <t>PT Multi Fabrindo Gemilang (office)</t>
  </si>
  <si>
    <t>G2.2</t>
  </si>
  <si>
    <t>G2.3</t>
  </si>
  <si>
    <t>G2.4B</t>
  </si>
  <si>
    <t>PT Multi Fabrindo Gemilang  (Ruang File)</t>
  </si>
  <si>
    <t>G2.4C</t>
  </si>
  <si>
    <t>PT Fabrik Komponen Industri Energi</t>
  </si>
  <si>
    <t>G2.4G</t>
  </si>
  <si>
    <t>Yayasan Muslim Peduli Nusantara</t>
  </si>
  <si>
    <t>G3.1A</t>
  </si>
  <si>
    <t xml:space="preserve">PT Bank Woori Saudara Indonesia </t>
  </si>
  <si>
    <t>G1.3B</t>
  </si>
  <si>
    <t>PT Medco Intidinamika</t>
  </si>
  <si>
    <t>G3.3A</t>
  </si>
  <si>
    <t>Yayasan Pendidikan Avicena Prestasi</t>
  </si>
  <si>
    <t>PT Maleo Luwuk Hotel</t>
  </si>
  <si>
    <t>G3.3C</t>
  </si>
  <si>
    <t>PT Elga Yasa Media</t>
  </si>
  <si>
    <t>G3.3E</t>
  </si>
  <si>
    <t>PT Elga Yasa Media (server)</t>
  </si>
  <si>
    <t>G4.1</t>
  </si>
  <si>
    <t>Medco Foundation</t>
  </si>
  <si>
    <t>G5.1</t>
  </si>
  <si>
    <t>Koperasi Dinatera (Office)</t>
  </si>
  <si>
    <t>G5.2A</t>
  </si>
  <si>
    <t>PT Dwipantara Mitra Analitika</t>
  </si>
  <si>
    <t>G1.2C</t>
  </si>
  <si>
    <t>Yayasan Kemitraan Strategis Tuberkulosis Indonesia</t>
  </si>
  <si>
    <t>G1.2E</t>
  </si>
  <si>
    <t>G1.1F</t>
  </si>
  <si>
    <t>PT Meta Inti Duta</t>
  </si>
  <si>
    <t>G1.2B</t>
  </si>
  <si>
    <t>PT Antareja Resources</t>
  </si>
  <si>
    <t>G1.2D</t>
  </si>
  <si>
    <t>Salam Ganesha</t>
  </si>
  <si>
    <t>Monthly Rev</t>
  </si>
  <si>
    <t>Yearly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</si>
</sst>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m/d/yy;@"/>
    <numFmt numFmtId="167" formatCode="dd/mm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41" fontId="2" fillId="2" borderId="1" xfId="0" applyNumberFormat="1" applyFont="1" applyFill="1" applyBorder="1" applyAlignment="1">
      <alignment horizontal="center"/>
    </xf>
    <xf numFmtId="41" fontId="2" fillId="2" borderId="2" xfId="0" applyNumberFormat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1" xfId="0" applyBorder="1"/>
    <xf numFmtId="43" fontId="1" fillId="0" borderId="1" xfId="1" applyFont="1" applyBorder="1"/>
    <xf numFmtId="165" fontId="0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left"/>
    </xf>
    <xf numFmtId="0" fontId="0" fillId="0" borderId="1" xfId="0" applyBorder="1" applyAlignment="1">
      <alignment horizontal="left"/>
    </xf>
    <xf numFmtId="43" fontId="1" fillId="0" borderId="1" xfId="1" applyFont="1" applyBorder="1" applyAlignment="1">
      <alignment horizontal="right"/>
    </xf>
    <xf numFmtId="166" fontId="0" fillId="0" borderId="1" xfId="1" applyNumberFormat="1" applyFont="1" applyBorder="1" applyAlignment="1">
      <alignment horizontal="center"/>
    </xf>
    <xf numFmtId="14" fontId="0" fillId="0" borderId="1" xfId="1" applyNumberFormat="1" applyFont="1" applyBorder="1" applyAlignment="1">
      <alignment horizontal="center"/>
    </xf>
    <xf numFmtId="43" fontId="0" fillId="0" borderId="1" xfId="1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43" fontId="3" fillId="0" borderId="1" xfId="1" applyFont="1" applyBorder="1" applyAlignment="1">
      <alignment vertical="center" wrapText="1"/>
    </xf>
    <xf numFmtId="167" fontId="0" fillId="0" borderId="1" xfId="0" applyNumberForma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5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0" fillId="0" borderId="1" xfId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5" fontId="0" fillId="0" borderId="1" xfId="0" quotePrefix="1" applyNumberFormat="1" applyBorder="1" applyAlignment="1">
      <alignment horizontal="center" vertical="center" wrapText="1"/>
    </xf>
    <xf numFmtId="14" fontId="0" fillId="0" borderId="1" xfId="0" quotePrefix="1" applyNumberFormat="1" applyBorder="1" applyAlignment="1">
      <alignment horizontal="center" vertical="center" wrapText="1"/>
    </xf>
    <xf numFmtId="43" fontId="0" fillId="0" borderId="1" xfId="1" quotePrefix="1" applyFont="1" applyBorder="1" applyAlignment="1">
      <alignment vertical="center" wrapText="1"/>
    </xf>
    <xf numFmtId="167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3" fontId="1" fillId="0" borderId="1" xfId="1" applyFont="1" applyBorder="1" applyAlignment="1">
      <alignment vertical="center" wrapText="1"/>
    </xf>
    <xf numFmtId="43" fontId="1" fillId="0" borderId="1" xfId="1" applyFont="1" applyBorder="1" applyAlignment="1">
      <alignment horizontal="center" vertical="center" wrapText="1"/>
    </xf>
    <xf numFmtId="43" fontId="0" fillId="0" borderId="1" xfId="1" quotePrefix="1" applyFont="1" applyBorder="1" applyAlignment="1">
      <alignment horizontal="center" vertical="center" wrapText="1"/>
    </xf>
    <xf numFmtId="43" fontId="0" fillId="0" borderId="1" xfId="1" quotePrefix="1" applyFont="1" applyBorder="1" applyAlignment="1">
      <alignment horizontal="right"/>
    </xf>
    <xf numFmtId="0" fontId="0" fillId="0" borderId="1" xfId="0" applyBorder="1" applyAlignment="1">
      <alignment horizontal="left" vertical="center"/>
    </xf>
    <xf numFmtId="43" fontId="1" fillId="0" borderId="1" xfId="1" applyFont="1" applyBorder="1" applyAlignment="1">
      <alignment horizontal="right" vertical="center"/>
    </xf>
    <xf numFmtId="43" fontId="1" fillId="0" borderId="1" xfId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43" fontId="1" fillId="0" borderId="3" xfId="1" applyFont="1" applyBorder="1" applyAlignment="1">
      <alignment horizontal="center" vertical="center" wrapText="1"/>
    </xf>
    <xf numFmtId="165" fontId="0" fillId="0" borderId="3" xfId="0" quotePrefix="1" applyNumberFormat="1" applyBorder="1" applyAlignment="1">
      <alignment horizontal="center" vertical="center" wrapText="1"/>
    </xf>
    <xf numFmtId="14" fontId="0" fillId="0" borderId="3" xfId="0" quotePrefix="1" applyNumberFormat="1" applyBorder="1" applyAlignment="1">
      <alignment horizontal="center" vertical="center" wrapText="1"/>
    </xf>
    <xf numFmtId="43" fontId="0" fillId="0" borderId="3" xfId="1" applyFont="1" applyBorder="1" applyAlignment="1">
      <alignment horizontal="center" vertical="center" wrapText="1"/>
    </xf>
    <xf numFmtId="43" fontId="0" fillId="0" borderId="0" xfId="0" applyNumberFormat="1"/>
    <xf numFmtId="0" fontId="0" fillId="3" borderId="4" xfId="0" applyFill="1" applyBorder="1"/>
    <xf numFmtId="164" fontId="0" fillId="3" borderId="4" xfId="1" applyNumberFormat="1" applyFont="1" applyFill="1" applyBorder="1"/>
  </cellXfs>
  <cellStyles count="2">
    <cellStyle name="Comma" xfId="1" builtinId="3"/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561975</xdr:colOff>
      <xdr:row>28</xdr:row>
      <xdr:rowOff>0</xdr:rowOff>
    </xdr:from>
    <xdr:ext cx="76200" cy="316441"/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5EE2CAFB-2D19-584F-8E9F-7B480AF9BFCC}"/>
            </a:ext>
          </a:extLst>
        </xdr:cNvPr>
        <xdr:cNvSpPr txBox="1">
          <a:spLocks noChangeArrowheads="1"/>
        </xdr:cNvSpPr>
      </xdr:nvSpPr>
      <xdr:spPr bwMode="auto">
        <a:xfrm>
          <a:off x="4740275" y="5461000"/>
          <a:ext cx="76200" cy="316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5203-895E-7C4D-85D9-9E4EBDED5DA5}">
  <dimension ref="A1:N32"/>
  <sheetViews>
    <sheetView tabSelected="1" workbookViewId="0">
      <selection activeCell="N26" sqref="N26"/>
    </sheetView>
  </sheetViews>
  <sheetFormatPr baseColWidth="10" defaultColWidth="11.5" defaultRowHeight="15" x14ac:dyDescent="0.2"/>
  <cols>
    <col min="1" max="1" width="3.33203125" bestFit="1" customWidth="1"/>
    <col min="2" max="2" width="5.1640625" bestFit="1" customWidth="1"/>
    <col min="3" max="3" width="6" bestFit="1" customWidth="1"/>
    <col min="4" max="4" width="40.33203125" bestFit="1" customWidth="1"/>
    <col min="8" max="8" width="12.83203125" bestFit="1" customWidth="1"/>
    <col min="9" max="9" width="11.83203125" bestFit="1" customWidth="1"/>
    <col min="11" max="13" width="14.6640625" style="6" bestFit="1" customWidth="1"/>
    <col min="14" max="14" width="16.33203125" bestFit="1" customWidth="1"/>
  </cols>
  <sheetData>
    <row r="1" spans="1:12" x14ac:dyDescent="0.2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4" t="s">
        <v>8</v>
      </c>
      <c r="K1" s="5" t="s">
        <v>9</v>
      </c>
      <c r="L1" s="5" t="s">
        <v>10</v>
      </c>
    </row>
    <row r="2" spans="1:12" x14ac:dyDescent="0.2">
      <c r="A2">
        <v>1</v>
      </c>
      <c r="B2" s="7">
        <v>1</v>
      </c>
      <c r="C2" s="7" t="s">
        <v>11</v>
      </c>
      <c r="D2" s="8" t="s">
        <v>12</v>
      </c>
      <c r="E2" s="9">
        <v>82.48</v>
      </c>
      <c r="F2" s="10" t="s">
        <v>13</v>
      </c>
      <c r="G2" s="11" t="s">
        <v>13</v>
      </c>
      <c r="H2" s="12">
        <v>0</v>
      </c>
      <c r="I2" s="12">
        <v>0</v>
      </c>
      <c r="K2" s="6">
        <f>E2*H2</f>
        <v>0</v>
      </c>
      <c r="L2" s="6">
        <f>E2*I2</f>
        <v>0</v>
      </c>
    </row>
    <row r="3" spans="1:12" x14ac:dyDescent="0.2">
      <c r="A3">
        <f>A2+1</f>
        <v>2</v>
      </c>
      <c r="B3" s="7">
        <v>1</v>
      </c>
      <c r="C3" s="7" t="s">
        <v>14</v>
      </c>
      <c r="D3" s="13" t="s">
        <v>15</v>
      </c>
      <c r="E3" s="14">
        <v>50</v>
      </c>
      <c r="F3" s="15">
        <v>43831</v>
      </c>
      <c r="G3" s="16">
        <v>44926</v>
      </c>
      <c r="H3" s="17">
        <v>110000</v>
      </c>
      <c r="I3" s="17">
        <v>75000</v>
      </c>
      <c r="K3" s="6">
        <f t="shared" ref="K3:K30" si="0">E3*H3</f>
        <v>5500000</v>
      </c>
      <c r="L3" s="6">
        <f t="shared" ref="L3:L30" si="1">E3*I3</f>
        <v>3750000</v>
      </c>
    </row>
    <row r="4" spans="1:12" x14ac:dyDescent="0.2">
      <c r="A4">
        <f t="shared" ref="A4:A30" si="2">A3+1</f>
        <v>3</v>
      </c>
      <c r="B4" s="7">
        <v>1</v>
      </c>
      <c r="C4" s="7" t="s">
        <v>16</v>
      </c>
      <c r="D4" s="13" t="s">
        <v>15</v>
      </c>
      <c r="E4" s="14">
        <v>34</v>
      </c>
      <c r="F4" s="15">
        <v>43831</v>
      </c>
      <c r="G4" s="16">
        <v>44926</v>
      </c>
      <c r="H4" s="17">
        <v>110000</v>
      </c>
      <c r="I4" s="17">
        <v>75000</v>
      </c>
      <c r="K4" s="6">
        <f t="shared" si="0"/>
        <v>3740000</v>
      </c>
      <c r="L4" s="6">
        <f t="shared" si="1"/>
        <v>2550000</v>
      </c>
    </row>
    <row r="5" spans="1:12" x14ac:dyDescent="0.2">
      <c r="A5">
        <f t="shared" si="2"/>
        <v>4</v>
      </c>
      <c r="B5" s="7">
        <v>3</v>
      </c>
      <c r="C5" s="18" t="s">
        <v>17</v>
      </c>
      <c r="D5" s="13" t="s">
        <v>15</v>
      </c>
      <c r="E5" s="14">
        <v>486</v>
      </c>
      <c r="F5" s="15">
        <v>43831</v>
      </c>
      <c r="G5" s="16">
        <v>44926</v>
      </c>
      <c r="H5" s="17">
        <v>110000</v>
      </c>
      <c r="I5" s="17">
        <v>75000</v>
      </c>
      <c r="K5" s="6">
        <f t="shared" si="0"/>
        <v>53460000</v>
      </c>
      <c r="L5" s="6">
        <f t="shared" si="1"/>
        <v>36450000</v>
      </c>
    </row>
    <row r="6" spans="1:12" x14ac:dyDescent="0.2">
      <c r="A6">
        <f t="shared" si="2"/>
        <v>5</v>
      </c>
      <c r="B6" s="18">
        <v>1</v>
      </c>
      <c r="C6" s="7" t="s">
        <v>18</v>
      </c>
      <c r="D6" s="13" t="s">
        <v>19</v>
      </c>
      <c r="E6" s="19">
        <v>66</v>
      </c>
      <c r="F6" s="15">
        <v>43831</v>
      </c>
      <c r="G6" s="16">
        <v>44926</v>
      </c>
      <c r="H6" s="17">
        <v>70000</v>
      </c>
      <c r="I6" s="17">
        <v>70000</v>
      </c>
      <c r="K6" s="6">
        <f t="shared" si="0"/>
        <v>4620000</v>
      </c>
      <c r="L6" s="6">
        <f t="shared" si="1"/>
        <v>4620000</v>
      </c>
    </row>
    <row r="7" spans="1:12" x14ac:dyDescent="0.2">
      <c r="A7">
        <f t="shared" si="2"/>
        <v>6</v>
      </c>
      <c r="B7" s="18">
        <v>1</v>
      </c>
      <c r="C7" s="7" t="s">
        <v>20</v>
      </c>
      <c r="D7" s="13" t="s">
        <v>19</v>
      </c>
      <c r="E7" s="19">
        <v>16</v>
      </c>
      <c r="F7" s="15">
        <v>43831</v>
      </c>
      <c r="G7" s="16">
        <v>44926</v>
      </c>
      <c r="H7" s="17">
        <v>70000</v>
      </c>
      <c r="I7" s="17">
        <v>70000</v>
      </c>
      <c r="K7" s="6">
        <f t="shared" si="0"/>
        <v>1120000</v>
      </c>
      <c r="L7" s="6">
        <f t="shared" si="1"/>
        <v>1120000</v>
      </c>
    </row>
    <row r="8" spans="1:12" x14ac:dyDescent="0.2">
      <c r="A8">
        <f t="shared" si="2"/>
        <v>7</v>
      </c>
      <c r="B8" s="18">
        <v>1</v>
      </c>
      <c r="C8" s="7" t="s">
        <v>21</v>
      </c>
      <c r="D8" s="13" t="s">
        <v>19</v>
      </c>
      <c r="E8" s="19">
        <v>11.28</v>
      </c>
      <c r="F8" s="15">
        <v>44197</v>
      </c>
      <c r="G8" s="16">
        <v>44926</v>
      </c>
      <c r="H8" s="17">
        <v>70000</v>
      </c>
      <c r="I8" s="17">
        <v>70000</v>
      </c>
      <c r="K8" s="6">
        <f t="shared" si="0"/>
        <v>789600</v>
      </c>
      <c r="L8" s="6">
        <f t="shared" si="1"/>
        <v>789600</v>
      </c>
    </row>
    <row r="9" spans="1:12" x14ac:dyDescent="0.2">
      <c r="A9">
        <f t="shared" si="2"/>
        <v>8</v>
      </c>
      <c r="B9" s="18">
        <v>3</v>
      </c>
      <c r="C9" s="7" t="s">
        <v>22</v>
      </c>
      <c r="D9" s="13" t="s">
        <v>23</v>
      </c>
      <c r="E9" s="14">
        <v>75</v>
      </c>
      <c r="F9" s="15">
        <v>43831</v>
      </c>
      <c r="G9" s="16">
        <v>44926</v>
      </c>
      <c r="H9" s="17">
        <v>0</v>
      </c>
      <c r="I9" s="17">
        <v>26666.666000000001</v>
      </c>
      <c r="K9" s="6">
        <f t="shared" si="0"/>
        <v>0</v>
      </c>
      <c r="L9" s="6">
        <f t="shared" si="1"/>
        <v>1999999.9500000002</v>
      </c>
    </row>
    <row r="10" spans="1:12" x14ac:dyDescent="0.2">
      <c r="A10">
        <f t="shared" si="2"/>
        <v>9</v>
      </c>
      <c r="B10" s="18">
        <v>3</v>
      </c>
      <c r="C10" s="7" t="s">
        <v>24</v>
      </c>
      <c r="D10" s="13" t="s">
        <v>25</v>
      </c>
      <c r="E10" s="14">
        <v>345.77</v>
      </c>
      <c r="F10" s="15">
        <v>43831</v>
      </c>
      <c r="G10" s="16">
        <v>44926</v>
      </c>
      <c r="H10" s="17">
        <v>100000</v>
      </c>
      <c r="I10" s="17">
        <v>70000</v>
      </c>
      <c r="K10" s="6">
        <f t="shared" si="0"/>
        <v>34577000</v>
      </c>
      <c r="L10" s="6">
        <f t="shared" si="1"/>
        <v>24203900</v>
      </c>
    </row>
    <row r="11" spans="1:12" x14ac:dyDescent="0.2">
      <c r="A11">
        <f t="shared" si="2"/>
        <v>10</v>
      </c>
      <c r="B11" s="7">
        <v>1</v>
      </c>
      <c r="C11" s="7" t="s">
        <v>26</v>
      </c>
      <c r="D11" s="13" t="s">
        <v>27</v>
      </c>
      <c r="E11" s="19">
        <v>347.75</v>
      </c>
      <c r="F11" s="15">
        <v>43831</v>
      </c>
      <c r="G11" s="16">
        <v>44926</v>
      </c>
      <c r="H11" s="17">
        <v>110000</v>
      </c>
      <c r="I11" s="17">
        <v>80000</v>
      </c>
      <c r="K11" s="6">
        <f t="shared" si="0"/>
        <v>38252500</v>
      </c>
      <c r="L11" s="6">
        <f t="shared" si="1"/>
        <v>27820000</v>
      </c>
    </row>
    <row r="12" spans="1:12" x14ac:dyDescent="0.2">
      <c r="A12">
        <f t="shared" si="2"/>
        <v>11</v>
      </c>
      <c r="B12" s="7">
        <v>2</v>
      </c>
      <c r="C12" s="7" t="s">
        <v>28</v>
      </c>
      <c r="D12" s="13" t="s">
        <v>27</v>
      </c>
      <c r="E12" s="19">
        <v>278.39999999999998</v>
      </c>
      <c r="F12" s="15">
        <v>43831</v>
      </c>
      <c r="G12" s="16">
        <v>44926</v>
      </c>
      <c r="H12" s="17">
        <v>110000</v>
      </c>
      <c r="I12" s="17">
        <v>80000</v>
      </c>
      <c r="K12" s="6">
        <f t="shared" si="0"/>
        <v>30623999.999999996</v>
      </c>
      <c r="L12" s="6">
        <f t="shared" si="1"/>
        <v>22272000</v>
      </c>
    </row>
    <row r="13" spans="1:12" x14ac:dyDescent="0.2">
      <c r="A13">
        <f t="shared" si="2"/>
        <v>12</v>
      </c>
      <c r="B13" s="7">
        <v>3</v>
      </c>
      <c r="C13" s="7" t="s">
        <v>29</v>
      </c>
      <c r="D13" s="13" t="s">
        <v>27</v>
      </c>
      <c r="E13" s="19">
        <v>356.5</v>
      </c>
      <c r="F13" s="15">
        <v>43831</v>
      </c>
      <c r="G13" s="16">
        <v>44926</v>
      </c>
      <c r="H13" s="17">
        <v>110000</v>
      </c>
      <c r="I13" s="17">
        <v>80000</v>
      </c>
      <c r="K13" s="6">
        <f t="shared" si="0"/>
        <v>39215000</v>
      </c>
      <c r="L13" s="6">
        <f t="shared" si="1"/>
        <v>28520000</v>
      </c>
    </row>
    <row r="14" spans="1:12" x14ac:dyDescent="0.2">
      <c r="A14">
        <f t="shared" si="2"/>
        <v>13</v>
      </c>
      <c r="B14" s="7">
        <v>4</v>
      </c>
      <c r="C14" s="7" t="s">
        <v>30</v>
      </c>
      <c r="D14" s="13" t="s">
        <v>31</v>
      </c>
      <c r="E14" s="14">
        <v>76</v>
      </c>
      <c r="F14" s="15">
        <v>43834</v>
      </c>
      <c r="G14" s="16">
        <v>45016</v>
      </c>
      <c r="H14" s="17">
        <v>100000</v>
      </c>
      <c r="I14" s="17">
        <v>50000</v>
      </c>
      <c r="K14" s="6">
        <f t="shared" si="0"/>
        <v>7600000</v>
      </c>
      <c r="L14" s="6">
        <f t="shared" si="1"/>
        <v>3800000</v>
      </c>
    </row>
    <row r="15" spans="1:12" x14ac:dyDescent="0.2">
      <c r="A15">
        <f t="shared" si="2"/>
        <v>14</v>
      </c>
      <c r="B15" s="7">
        <v>4</v>
      </c>
      <c r="C15" s="7" t="s">
        <v>32</v>
      </c>
      <c r="D15" s="13" t="s">
        <v>33</v>
      </c>
      <c r="E15" s="14">
        <v>15.12</v>
      </c>
      <c r="F15" s="15">
        <v>43834</v>
      </c>
      <c r="G15" s="16">
        <v>44651</v>
      </c>
      <c r="H15" s="17">
        <v>110000</v>
      </c>
      <c r="I15" s="17">
        <v>80000</v>
      </c>
      <c r="K15" s="6">
        <f t="shared" si="0"/>
        <v>1663200</v>
      </c>
      <c r="L15" s="6">
        <f t="shared" si="1"/>
        <v>1209600</v>
      </c>
    </row>
    <row r="16" spans="1:12" ht="16" x14ac:dyDescent="0.2">
      <c r="A16">
        <f t="shared" si="2"/>
        <v>15</v>
      </c>
      <c r="B16" s="7">
        <v>4</v>
      </c>
      <c r="C16" s="20" t="s">
        <v>34</v>
      </c>
      <c r="D16" s="21" t="s">
        <v>35</v>
      </c>
      <c r="E16" s="19">
        <v>18.399999999999999</v>
      </c>
      <c r="F16" s="22"/>
      <c r="G16" s="23"/>
      <c r="H16" s="24"/>
      <c r="I16" s="25"/>
      <c r="K16" s="6">
        <f t="shared" si="0"/>
        <v>0</v>
      </c>
      <c r="L16" s="6">
        <f t="shared" si="1"/>
        <v>0</v>
      </c>
    </row>
    <row r="17" spans="1:14" ht="16" x14ac:dyDescent="0.2">
      <c r="A17">
        <f t="shared" si="2"/>
        <v>16</v>
      </c>
      <c r="B17" s="18">
        <v>1</v>
      </c>
      <c r="C17" s="26" t="s">
        <v>36</v>
      </c>
      <c r="D17" s="27" t="s">
        <v>37</v>
      </c>
      <c r="E17" s="19">
        <v>684</v>
      </c>
      <c r="F17" s="28">
        <v>44105</v>
      </c>
      <c r="G17" s="29">
        <v>45199</v>
      </c>
      <c r="H17" s="24">
        <v>140000</v>
      </c>
      <c r="I17" s="30">
        <v>80000</v>
      </c>
      <c r="K17" s="6">
        <f t="shared" si="0"/>
        <v>95760000</v>
      </c>
      <c r="L17" s="6">
        <f t="shared" si="1"/>
        <v>54720000</v>
      </c>
    </row>
    <row r="18" spans="1:14" ht="16" x14ac:dyDescent="0.2">
      <c r="A18">
        <f t="shared" si="2"/>
        <v>17</v>
      </c>
      <c r="B18" s="7">
        <v>3</v>
      </c>
      <c r="C18" s="31" t="s">
        <v>38</v>
      </c>
      <c r="D18" s="32" t="s">
        <v>39</v>
      </c>
      <c r="E18" s="33">
        <v>413.29</v>
      </c>
      <c r="F18" s="28">
        <v>43831</v>
      </c>
      <c r="G18" s="29">
        <v>44926</v>
      </c>
      <c r="H18" s="24">
        <v>0</v>
      </c>
      <c r="I18" s="30">
        <v>70000</v>
      </c>
      <c r="K18" s="6">
        <f t="shared" si="0"/>
        <v>0</v>
      </c>
      <c r="L18" s="6">
        <f t="shared" si="1"/>
        <v>28930300</v>
      </c>
    </row>
    <row r="19" spans="1:14" ht="16" x14ac:dyDescent="0.2">
      <c r="A19">
        <f t="shared" si="2"/>
        <v>18</v>
      </c>
      <c r="B19" s="7">
        <v>3</v>
      </c>
      <c r="C19" s="20" t="s">
        <v>40</v>
      </c>
      <c r="D19" s="32" t="s">
        <v>41</v>
      </c>
      <c r="E19" s="33">
        <v>211.2</v>
      </c>
      <c r="F19" s="22">
        <v>43617</v>
      </c>
      <c r="G19" s="23">
        <v>45077</v>
      </c>
      <c r="H19" s="24">
        <v>20000</v>
      </c>
      <c r="I19" s="30">
        <v>80000</v>
      </c>
      <c r="K19" s="6">
        <f t="shared" si="0"/>
        <v>4224000</v>
      </c>
      <c r="L19" s="6">
        <f t="shared" si="1"/>
        <v>16896000</v>
      </c>
    </row>
    <row r="20" spans="1:14" ht="16" x14ac:dyDescent="0.2">
      <c r="A20">
        <f t="shared" si="2"/>
        <v>19</v>
      </c>
      <c r="B20" s="18">
        <v>3</v>
      </c>
      <c r="C20" s="26" t="s">
        <v>38</v>
      </c>
      <c r="D20" s="32" t="s">
        <v>42</v>
      </c>
      <c r="E20" s="34">
        <v>34</v>
      </c>
      <c r="F20" s="28">
        <v>43831</v>
      </c>
      <c r="G20" s="29">
        <v>44926</v>
      </c>
      <c r="H20" s="24">
        <v>95000</v>
      </c>
      <c r="I20" s="35">
        <v>55555</v>
      </c>
      <c r="K20" s="6">
        <f t="shared" si="0"/>
        <v>3230000</v>
      </c>
      <c r="L20" s="6">
        <f t="shared" si="1"/>
        <v>1888870</v>
      </c>
    </row>
    <row r="21" spans="1:14" ht="16" x14ac:dyDescent="0.2">
      <c r="A21">
        <f t="shared" si="2"/>
        <v>20</v>
      </c>
      <c r="B21" s="7">
        <v>3</v>
      </c>
      <c r="C21" s="26" t="s">
        <v>43</v>
      </c>
      <c r="D21" s="32" t="s">
        <v>44</v>
      </c>
      <c r="E21" s="34">
        <v>87.6</v>
      </c>
      <c r="F21" s="28">
        <v>43831</v>
      </c>
      <c r="G21" s="29">
        <v>44926</v>
      </c>
      <c r="H21" s="17">
        <v>0</v>
      </c>
      <c r="I21" s="36">
        <v>80000</v>
      </c>
      <c r="K21" s="6">
        <f t="shared" si="0"/>
        <v>0</v>
      </c>
      <c r="L21" s="6">
        <f t="shared" si="1"/>
        <v>7008000</v>
      </c>
    </row>
    <row r="22" spans="1:14" ht="16" x14ac:dyDescent="0.2">
      <c r="A22">
        <f t="shared" si="2"/>
        <v>21</v>
      </c>
      <c r="B22" s="18">
        <v>3</v>
      </c>
      <c r="C22" s="26" t="s">
        <v>45</v>
      </c>
      <c r="D22" s="32" t="s">
        <v>46</v>
      </c>
      <c r="E22" s="14">
        <v>26.32</v>
      </c>
      <c r="F22" s="28">
        <v>44197</v>
      </c>
      <c r="G22" s="29">
        <v>44926</v>
      </c>
      <c r="H22" s="17">
        <v>20000</v>
      </c>
      <c r="I22" s="36">
        <v>80000</v>
      </c>
      <c r="K22" s="6">
        <f t="shared" si="0"/>
        <v>526400</v>
      </c>
      <c r="L22" s="6">
        <f t="shared" si="1"/>
        <v>2105600</v>
      </c>
    </row>
    <row r="23" spans="1:14" ht="16" x14ac:dyDescent="0.2">
      <c r="A23">
        <f t="shared" si="2"/>
        <v>22</v>
      </c>
      <c r="B23" s="7">
        <v>1</v>
      </c>
      <c r="C23" s="31" t="s">
        <v>47</v>
      </c>
      <c r="D23" s="32" t="s">
        <v>48</v>
      </c>
      <c r="E23" s="34">
        <v>638.49</v>
      </c>
      <c r="F23" s="28">
        <v>43831</v>
      </c>
      <c r="G23" s="29">
        <v>44926</v>
      </c>
      <c r="H23" s="25">
        <v>0</v>
      </c>
      <c r="I23" s="25">
        <v>70000</v>
      </c>
      <c r="K23" s="6">
        <f t="shared" si="0"/>
        <v>0</v>
      </c>
      <c r="L23" s="6">
        <f t="shared" si="1"/>
        <v>44694300</v>
      </c>
    </row>
    <row r="24" spans="1:14" ht="16" x14ac:dyDescent="0.2">
      <c r="A24">
        <f t="shared" si="2"/>
        <v>23</v>
      </c>
      <c r="B24" s="7">
        <v>1</v>
      </c>
      <c r="C24" s="31" t="s">
        <v>49</v>
      </c>
      <c r="D24" s="32" t="s">
        <v>50</v>
      </c>
      <c r="E24" s="34">
        <v>35.380000000000003</v>
      </c>
      <c r="F24" s="28"/>
      <c r="G24" s="29"/>
      <c r="H24" s="25"/>
      <c r="I24" s="25"/>
      <c r="K24" s="6">
        <f t="shared" si="0"/>
        <v>0</v>
      </c>
      <c r="L24" s="6">
        <f t="shared" si="1"/>
        <v>0</v>
      </c>
    </row>
    <row r="25" spans="1:14" ht="16" x14ac:dyDescent="0.2">
      <c r="A25">
        <f t="shared" si="2"/>
        <v>24</v>
      </c>
      <c r="B25" s="7">
        <v>2</v>
      </c>
      <c r="C25" s="31" t="s">
        <v>51</v>
      </c>
      <c r="D25" s="37" t="s">
        <v>52</v>
      </c>
      <c r="E25" s="34">
        <v>30</v>
      </c>
      <c r="F25" s="28">
        <v>44197</v>
      </c>
      <c r="G25" s="29">
        <v>45107</v>
      </c>
      <c r="H25" s="25">
        <v>104167</v>
      </c>
      <c r="I25" s="25"/>
      <c r="K25" s="6">
        <f t="shared" si="0"/>
        <v>3125010</v>
      </c>
      <c r="L25" s="6">
        <f t="shared" si="1"/>
        <v>0</v>
      </c>
    </row>
    <row r="26" spans="1:14" x14ac:dyDescent="0.2">
      <c r="A26">
        <f t="shared" si="2"/>
        <v>25</v>
      </c>
      <c r="B26" s="18">
        <v>2</v>
      </c>
      <c r="C26" s="18" t="s">
        <v>53</v>
      </c>
      <c r="D26" s="37" t="s">
        <v>54</v>
      </c>
      <c r="E26" s="38">
        <v>96.83</v>
      </c>
      <c r="F26" s="22">
        <v>43983</v>
      </c>
      <c r="G26" s="23">
        <v>44773</v>
      </c>
      <c r="H26" s="24">
        <v>50000</v>
      </c>
      <c r="I26" s="25">
        <v>50000</v>
      </c>
      <c r="K26" s="6">
        <f t="shared" si="0"/>
        <v>4841500</v>
      </c>
      <c r="L26" s="6">
        <f t="shared" si="1"/>
        <v>4841500</v>
      </c>
    </row>
    <row r="27" spans="1:14" x14ac:dyDescent="0.2">
      <c r="A27">
        <f t="shared" si="2"/>
        <v>26</v>
      </c>
      <c r="B27" s="18">
        <v>2</v>
      </c>
      <c r="C27" s="18" t="s">
        <v>55</v>
      </c>
      <c r="D27" s="37" t="s">
        <v>54</v>
      </c>
      <c r="E27" s="38">
        <v>45.42</v>
      </c>
      <c r="F27" s="22">
        <v>43983</v>
      </c>
      <c r="G27" s="23">
        <v>44773</v>
      </c>
      <c r="H27" s="24">
        <v>50000</v>
      </c>
      <c r="I27" s="25">
        <v>50000</v>
      </c>
      <c r="K27" s="6">
        <f t="shared" si="0"/>
        <v>2271000</v>
      </c>
      <c r="L27" s="6">
        <f t="shared" si="1"/>
        <v>2271000</v>
      </c>
    </row>
    <row r="28" spans="1:14" x14ac:dyDescent="0.2">
      <c r="A28">
        <f t="shared" si="2"/>
        <v>27</v>
      </c>
      <c r="B28" s="18">
        <v>1</v>
      </c>
      <c r="C28" s="18" t="s">
        <v>56</v>
      </c>
      <c r="D28" s="37" t="s">
        <v>57</v>
      </c>
      <c r="E28" s="39">
        <v>39.82</v>
      </c>
      <c r="F28" s="10">
        <v>44119</v>
      </c>
      <c r="G28" s="11">
        <v>44926</v>
      </c>
      <c r="H28" s="17">
        <v>100000</v>
      </c>
      <c r="I28" s="17"/>
      <c r="K28" s="6">
        <f t="shared" si="0"/>
        <v>3982000</v>
      </c>
      <c r="L28" s="6">
        <f t="shared" si="1"/>
        <v>0</v>
      </c>
    </row>
    <row r="29" spans="1:14" x14ac:dyDescent="0.2">
      <c r="A29">
        <f t="shared" si="2"/>
        <v>28</v>
      </c>
      <c r="B29" s="18">
        <v>2</v>
      </c>
      <c r="C29" s="18" t="s">
        <v>58</v>
      </c>
      <c r="D29" s="40" t="s">
        <v>59</v>
      </c>
      <c r="E29" s="38">
        <v>182.89</v>
      </c>
      <c r="F29" s="28">
        <v>44197</v>
      </c>
      <c r="G29" s="29">
        <v>44926</v>
      </c>
      <c r="H29" s="17">
        <v>0</v>
      </c>
      <c r="I29" s="17">
        <v>40000</v>
      </c>
      <c r="K29" s="6">
        <f t="shared" si="0"/>
        <v>0</v>
      </c>
      <c r="L29" s="6">
        <f t="shared" si="1"/>
        <v>7315599.9999999991</v>
      </c>
    </row>
    <row r="30" spans="1:14" ht="16" x14ac:dyDescent="0.2">
      <c r="A30">
        <f t="shared" si="2"/>
        <v>29</v>
      </c>
      <c r="B30" s="41">
        <v>2</v>
      </c>
      <c r="C30" s="42" t="s">
        <v>60</v>
      </c>
      <c r="D30" s="43" t="s">
        <v>61</v>
      </c>
      <c r="E30" s="44">
        <v>43.03</v>
      </c>
      <c r="F30" s="45">
        <v>44409</v>
      </c>
      <c r="G30" s="46">
        <v>44773</v>
      </c>
      <c r="H30" s="47">
        <v>162677</v>
      </c>
      <c r="I30" s="47"/>
      <c r="K30" s="6">
        <f t="shared" si="0"/>
        <v>6999991.3100000005</v>
      </c>
      <c r="L30" s="6">
        <f t="shared" si="1"/>
        <v>0</v>
      </c>
    </row>
    <row r="31" spans="1:14" x14ac:dyDescent="0.2">
      <c r="J31" t="s">
        <v>62</v>
      </c>
      <c r="K31" s="6">
        <f>SUM(K2:K30)</f>
        <v>346121201.31</v>
      </c>
      <c r="L31" s="6">
        <f>SUM(L2:L30)</f>
        <v>329776269.94999999</v>
      </c>
      <c r="N31" s="48"/>
    </row>
    <row r="32" spans="1:14" x14ac:dyDescent="0.2">
      <c r="J32" s="49" t="s">
        <v>63</v>
      </c>
      <c r="K32" s="50">
        <f>K31*12</f>
        <v>4153454415.7200003</v>
      </c>
      <c r="L32" s="50">
        <f>L31*12</f>
        <v>3957315239.3999996</v>
      </c>
    </row>
  </sheetData>
  <conditionalFormatting sqref="D28:D29 D1:D26">
    <cfRule type="expression" dxfId="5" priority="5">
      <formula>AND(ISNUMBER(SEARCH("Vacant", D1)),(ISNUMBER(SEARCH("-&gt;",D1))))</formula>
    </cfRule>
    <cfRule type="expression" dxfId="4" priority="6">
      <formula>AND(ISNUMBER(SEARCH("Vacant", D1)),NOT(ISNUMBER(SEARCH("-&gt;",D1))))</formula>
    </cfRule>
  </conditionalFormatting>
  <conditionalFormatting sqref="D27">
    <cfRule type="expression" dxfId="3" priority="3">
      <formula>AND(ISNUMBER(SEARCH("Vacant", D27)),(ISNUMBER(SEARCH("-&gt;",D27))))</formula>
    </cfRule>
    <cfRule type="expression" dxfId="2" priority="4">
      <formula>AND(ISNUMBER(SEARCH("Vacant", D27)),NOT(ISNUMBER(SEARCH("-&gt;",D27))))</formula>
    </cfRule>
  </conditionalFormatting>
  <conditionalFormatting sqref="D30">
    <cfRule type="expression" dxfId="1" priority="1">
      <formula>AND(ISNUMBER(SEARCH("Vacant", D30)),(ISNUMBER(SEARCH("-&gt;",D30))))</formula>
    </cfRule>
    <cfRule type="expression" dxfId="0" priority="2">
      <formula>AND(ISNUMBER(SEARCH("Vacant", D30)),NOT(ISNUMBER(SEARCH("-&gt;",D30))))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ampera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2022-09-25T05:33:47Z</dcterms:created>
  <dcterms:modified xsi:type="dcterms:W3CDTF">2022-09-25T05:34:03Z</dcterms:modified>
</cp:coreProperties>
</file>