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amBeyda/Downloads/"/>
    </mc:Choice>
  </mc:AlternateContent>
  <bookViews>
    <workbookView xWindow="100" yWindow="460" windowWidth="2094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3" i="1"/>
  <c r="B51" i="1"/>
  <c r="C51" i="1"/>
  <c r="D51" i="1"/>
  <c r="C49" i="1"/>
  <c r="B49" i="1"/>
  <c r="D49" i="1"/>
</calcChain>
</file>

<file path=xl/sharedStrings.xml><?xml version="1.0" encoding="utf-8"?>
<sst xmlns="http://schemas.openxmlformats.org/spreadsheetml/2006/main" count="120" uniqueCount="58">
  <si>
    <t>Predicted Score</t>
  </si>
  <si>
    <t>Actual Score</t>
  </si>
  <si>
    <t>Over/Under</t>
  </si>
  <si>
    <t>OPIM Basketball Data Tested (Non OT)</t>
  </si>
  <si>
    <t>Virginia vs Texas Tech</t>
  </si>
  <si>
    <t>Virginia vs Auburn</t>
  </si>
  <si>
    <t>Texas Tech vs Michigan State</t>
  </si>
  <si>
    <t>DePaul vs South Florida</t>
  </si>
  <si>
    <t>Texas vs Lipscomb</t>
  </si>
  <si>
    <t>Marshall vs Green Bay</t>
  </si>
  <si>
    <t>Depaul vs South Florida</t>
  </si>
  <si>
    <t>Lipscomb vs Wichita State</t>
  </si>
  <si>
    <t>Texas vs TCU</t>
  </si>
  <si>
    <t>Marshall vs Hampton</t>
  </si>
  <si>
    <t>Green Bay vs Texas Southern</t>
  </si>
  <si>
    <t>Duke vs Michigan State</t>
  </si>
  <si>
    <t>Auburn vs Kentucky</t>
  </si>
  <si>
    <t>WIN/LOSS</t>
  </si>
  <si>
    <t>LOSS</t>
  </si>
  <si>
    <t>WIN</t>
  </si>
  <si>
    <t>Texas Tech vs Gonzaga</t>
  </si>
  <si>
    <t>Virginia vs Purdue</t>
  </si>
  <si>
    <t>Auburn vs North Carolina</t>
  </si>
  <si>
    <t>Kentucky vs Houston</t>
  </si>
  <si>
    <t>Duke vs Virginia Tech</t>
  </si>
  <si>
    <t>Michigan State vs LSU</t>
  </si>
  <si>
    <t>Green Bay vs Cal St. Bakersfield</t>
  </si>
  <si>
    <t>PUSH</t>
  </si>
  <si>
    <t>Wins</t>
  </si>
  <si>
    <t>Losses</t>
  </si>
  <si>
    <t>% Win</t>
  </si>
  <si>
    <t>Summary Statistics (Raw Data)</t>
  </si>
  <si>
    <t>Summary Statistics (SYSTEM)</t>
  </si>
  <si>
    <t>Purdue vs Tennessee</t>
  </si>
  <si>
    <t>Texas Tech vs Michigan</t>
  </si>
  <si>
    <t>Gonzaga vs Florida St.</t>
  </si>
  <si>
    <t>Virginia vs Oregon</t>
  </si>
  <si>
    <t>South Florida vs Loyola Marymount</t>
  </si>
  <si>
    <t>Hampton vs NJIT</t>
  </si>
  <si>
    <t>Texas Southern vs Louisiana Monroe</t>
  </si>
  <si>
    <t>Lipscomb vs North Carolina St.</t>
  </si>
  <si>
    <t>Texas vs Colorado</t>
  </si>
  <si>
    <t>Depaul vs Coastal Carolina</t>
  </si>
  <si>
    <t>TCU vs Creighton</t>
  </si>
  <si>
    <t>Wichita St. vs Indiana</t>
  </si>
  <si>
    <t>Hampton vs Charleston Southern</t>
  </si>
  <si>
    <t>Marshall vs Presbyterian</t>
  </si>
  <si>
    <t>Green Bay vs FIU</t>
  </si>
  <si>
    <t>South Florida vs Utah Valley</t>
  </si>
  <si>
    <t>Loyola Marymount vs Brown</t>
  </si>
  <si>
    <t>Cal St. Bakersfield vs Southern Utah</t>
  </si>
  <si>
    <t>Texas Southern vs UT Rio Grande Valley</t>
  </si>
  <si>
    <t>Coastal Varolina vs West Virginia</t>
  </si>
  <si>
    <t>DePaul vs Longwood</t>
  </si>
  <si>
    <t>Colarado vs Norfolk St.</t>
  </si>
  <si>
    <t>DELTA PREDICTED VS VEGAS</t>
  </si>
  <si>
    <t>Absolute Difference Greater than 5=System Play</t>
  </si>
  <si>
    <t>RECCOMENDED 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</si>
</sst>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22" zoomScale="91" workbookViewId="0">
      <selection activeCell="H29" sqref="H29"/>
    </sheetView>
  </sheetViews>
  <sheetFormatPr baseColWidth="10" defaultRowHeight="16" x14ac:dyDescent="0.2"/>
  <cols>
    <col min="1" max="1" width="33.1640625" bestFit="1" customWidth="1"/>
    <col min="2" max="2" width="20.83203125" bestFit="1" customWidth="1"/>
    <col min="3" max="3" width="12.83203125" bestFit="1" customWidth="1"/>
    <col min="4" max="4" width="13.1640625" bestFit="1" customWidth="1"/>
    <col min="5" max="5" width="20.5" bestFit="1" customWidth="1"/>
    <col min="8" max="8" width="28.6640625" style="5" bestFit="1" customWidth="1"/>
  </cols>
  <sheetData>
    <row r="1" spans="1:10" ht="19" x14ac:dyDescent="0.25">
      <c r="A1" s="1" t="s">
        <v>3</v>
      </c>
      <c r="B1" s="3" t="s">
        <v>0</v>
      </c>
      <c r="C1" s="3" t="s">
        <v>2</v>
      </c>
      <c r="D1" s="3" t="s">
        <v>1</v>
      </c>
      <c r="E1" s="3" t="s">
        <v>57</v>
      </c>
      <c r="F1" s="3" t="s">
        <v>17</v>
      </c>
      <c r="G1" s="3"/>
      <c r="H1" s="4" t="s">
        <v>55</v>
      </c>
    </row>
    <row r="2" spans="1:10" x14ac:dyDescent="0.2">
      <c r="A2" t="s">
        <v>4</v>
      </c>
      <c r="B2">
        <v>129.4</v>
      </c>
      <c r="D2">
        <v>136</v>
      </c>
      <c r="H2" t="s">
        <v>56</v>
      </c>
    </row>
    <row r="3" spans="1:10" x14ac:dyDescent="0.2">
      <c r="A3" t="s">
        <v>5</v>
      </c>
      <c r="B3">
        <v>136.65</v>
      </c>
      <c r="C3">
        <v>132</v>
      </c>
      <c r="D3">
        <v>112</v>
      </c>
      <c r="E3" t="str">
        <f>IF(B3&gt;C3,"OVER","UNDER")</f>
        <v>OVER</v>
      </c>
      <c r="F3" t="s">
        <v>18</v>
      </c>
      <c r="H3" s="5">
        <v>4.6500000000000057</v>
      </c>
      <c r="I3" t="str">
        <f>IF(H3&gt;5,"SYSTEM","NA")</f>
        <v>NA</v>
      </c>
    </row>
    <row r="4" spans="1:10" x14ac:dyDescent="0.2">
      <c r="A4" t="s">
        <v>6</v>
      </c>
      <c r="B4">
        <v>136.63</v>
      </c>
      <c r="C4">
        <v>133.5</v>
      </c>
      <c r="D4">
        <v>125</v>
      </c>
      <c r="E4" t="str">
        <f t="shared" ref="E4:E44" si="0">IF(B4&gt;C4,"OVER","UNDER")</f>
        <v>OVER</v>
      </c>
      <c r="F4" t="s">
        <v>18</v>
      </c>
      <c r="H4" s="5">
        <v>3.1299999999999955</v>
      </c>
      <c r="I4" t="str">
        <f t="shared" ref="I4:I44" si="1">IF(H4&gt;5,"SYSTEM","NA")</f>
        <v>NA</v>
      </c>
    </row>
    <row r="5" spans="1:10" x14ac:dyDescent="0.2">
      <c r="A5" t="s">
        <v>7</v>
      </c>
      <c r="B5">
        <v>143.4136</v>
      </c>
      <c r="C5">
        <v>146.5</v>
      </c>
      <c r="D5">
        <v>142</v>
      </c>
      <c r="E5" t="str">
        <f t="shared" si="0"/>
        <v>UNDER</v>
      </c>
      <c r="F5" t="s">
        <v>19</v>
      </c>
      <c r="H5" s="5">
        <v>3.0863999999999976</v>
      </c>
      <c r="I5" t="str">
        <f t="shared" si="1"/>
        <v>NA</v>
      </c>
    </row>
    <row r="6" spans="1:10" x14ac:dyDescent="0.2">
      <c r="A6" t="s">
        <v>8</v>
      </c>
      <c r="B6">
        <v>143.80000000000001</v>
      </c>
      <c r="C6">
        <v>142.5</v>
      </c>
      <c r="D6">
        <v>147</v>
      </c>
      <c r="E6" t="str">
        <f t="shared" si="0"/>
        <v>OVER</v>
      </c>
      <c r="F6" t="s">
        <v>19</v>
      </c>
      <c r="H6" s="5">
        <v>1.3000000000000114</v>
      </c>
      <c r="I6" t="str">
        <f t="shared" si="1"/>
        <v>NA</v>
      </c>
    </row>
    <row r="7" spans="1:10" x14ac:dyDescent="0.2">
      <c r="A7" t="s">
        <v>9</v>
      </c>
      <c r="B7">
        <v>156.57</v>
      </c>
      <c r="C7">
        <v>169</v>
      </c>
      <c r="D7">
        <v>160</v>
      </c>
      <c r="E7" t="str">
        <f t="shared" si="0"/>
        <v>UNDER</v>
      </c>
      <c r="F7" t="s">
        <v>19</v>
      </c>
      <c r="H7" s="5">
        <v>12.430000000000007</v>
      </c>
      <c r="I7" t="str">
        <f t="shared" si="1"/>
        <v>SYSTEM</v>
      </c>
      <c r="J7" t="s">
        <v>19</v>
      </c>
    </row>
    <row r="8" spans="1:10" x14ac:dyDescent="0.2">
      <c r="A8" t="s">
        <v>10</v>
      </c>
      <c r="B8">
        <v>143.4</v>
      </c>
      <c r="C8">
        <v>144.5</v>
      </c>
      <c r="D8">
        <v>164</v>
      </c>
      <c r="E8" t="str">
        <f t="shared" si="0"/>
        <v>UNDER</v>
      </c>
      <c r="F8" t="s">
        <v>18</v>
      </c>
      <c r="H8" s="5">
        <v>1.0999999999999943</v>
      </c>
      <c r="I8" t="str">
        <f t="shared" si="1"/>
        <v>NA</v>
      </c>
    </row>
    <row r="9" spans="1:10" x14ac:dyDescent="0.2">
      <c r="A9" t="s">
        <v>12</v>
      </c>
      <c r="B9">
        <v>138</v>
      </c>
      <c r="C9">
        <v>137.5</v>
      </c>
      <c r="D9">
        <v>102</v>
      </c>
      <c r="E9" t="str">
        <f t="shared" si="0"/>
        <v>OVER</v>
      </c>
      <c r="F9" t="s">
        <v>18</v>
      </c>
      <c r="H9" s="5">
        <v>0.5</v>
      </c>
      <c r="I9" t="str">
        <f t="shared" si="1"/>
        <v>NA</v>
      </c>
    </row>
    <row r="10" spans="1:10" x14ac:dyDescent="0.2">
      <c r="A10" t="s">
        <v>11</v>
      </c>
      <c r="B10">
        <v>145.80000000000001</v>
      </c>
      <c r="C10">
        <v>150</v>
      </c>
      <c r="D10">
        <v>135</v>
      </c>
      <c r="E10" t="str">
        <f t="shared" si="0"/>
        <v>UNDER</v>
      </c>
      <c r="F10" t="s">
        <v>19</v>
      </c>
      <c r="H10" s="5">
        <v>4.1999999999999886</v>
      </c>
      <c r="I10" t="str">
        <f t="shared" si="1"/>
        <v>NA</v>
      </c>
    </row>
    <row r="11" spans="1:10" x14ac:dyDescent="0.2">
      <c r="A11" t="s">
        <v>13</v>
      </c>
      <c r="B11">
        <v>156</v>
      </c>
      <c r="C11">
        <v>173</v>
      </c>
      <c r="D11">
        <v>158</v>
      </c>
      <c r="E11" t="str">
        <f t="shared" si="0"/>
        <v>UNDER</v>
      </c>
      <c r="F11" t="s">
        <v>19</v>
      </c>
      <c r="H11" s="5">
        <v>17</v>
      </c>
      <c r="I11" t="str">
        <f t="shared" si="1"/>
        <v>SYSTEM</v>
      </c>
      <c r="J11" t="s">
        <v>19</v>
      </c>
    </row>
    <row r="12" spans="1:10" x14ac:dyDescent="0.2">
      <c r="A12" t="s">
        <v>14</v>
      </c>
      <c r="B12">
        <v>156.80000000000001</v>
      </c>
      <c r="C12">
        <v>173.5</v>
      </c>
      <c r="D12">
        <v>152</v>
      </c>
      <c r="E12" t="str">
        <f t="shared" si="0"/>
        <v>UNDER</v>
      </c>
      <c r="F12" t="s">
        <v>19</v>
      </c>
      <c r="H12" s="5">
        <v>16.699999999999989</v>
      </c>
      <c r="I12" t="str">
        <f t="shared" si="1"/>
        <v>SYSTEM</v>
      </c>
      <c r="J12" t="s">
        <v>19</v>
      </c>
    </row>
    <row r="13" spans="1:10" x14ac:dyDescent="0.2">
      <c r="A13" t="s">
        <v>10</v>
      </c>
      <c r="B13">
        <v>143</v>
      </c>
      <c r="C13">
        <v>151.5</v>
      </c>
      <c r="D13">
        <v>124</v>
      </c>
      <c r="E13" t="str">
        <f t="shared" si="0"/>
        <v>UNDER</v>
      </c>
      <c r="F13" t="s">
        <v>19</v>
      </c>
      <c r="H13" s="5">
        <v>8.5</v>
      </c>
      <c r="I13" t="str">
        <f t="shared" si="1"/>
        <v>SYSTEM</v>
      </c>
      <c r="J13" t="s">
        <v>19</v>
      </c>
    </row>
    <row r="14" spans="1:10" x14ac:dyDescent="0.2">
      <c r="A14" t="s">
        <v>15</v>
      </c>
      <c r="B14">
        <v>146.1</v>
      </c>
      <c r="C14">
        <v>149</v>
      </c>
      <c r="D14">
        <v>135</v>
      </c>
      <c r="E14" t="str">
        <f t="shared" si="0"/>
        <v>UNDER</v>
      </c>
      <c r="F14" t="s">
        <v>19</v>
      </c>
      <c r="H14" s="5">
        <v>2.9000000000000057</v>
      </c>
      <c r="I14" t="str">
        <f t="shared" si="1"/>
        <v>NA</v>
      </c>
    </row>
    <row r="15" spans="1:10" x14ac:dyDescent="0.2">
      <c r="A15" t="s">
        <v>16</v>
      </c>
      <c r="B15">
        <v>141.6</v>
      </c>
      <c r="C15">
        <v>142.5</v>
      </c>
      <c r="D15">
        <v>120</v>
      </c>
      <c r="E15" t="str">
        <f t="shared" si="0"/>
        <v>UNDER</v>
      </c>
      <c r="F15" t="s">
        <v>19</v>
      </c>
      <c r="H15" s="5">
        <v>0.90000000000000568</v>
      </c>
      <c r="I15" t="str">
        <f t="shared" si="1"/>
        <v>NA</v>
      </c>
    </row>
    <row r="16" spans="1:10" x14ac:dyDescent="0.2">
      <c r="A16" t="s">
        <v>20</v>
      </c>
      <c r="B16">
        <v>141</v>
      </c>
      <c r="C16">
        <v>140</v>
      </c>
      <c r="D16">
        <v>144</v>
      </c>
      <c r="E16" t="str">
        <f t="shared" si="0"/>
        <v>OVER</v>
      </c>
      <c r="F16" t="s">
        <v>19</v>
      </c>
      <c r="H16" s="5">
        <v>1</v>
      </c>
      <c r="I16" t="str">
        <f t="shared" si="1"/>
        <v>NA</v>
      </c>
    </row>
    <row r="17" spans="1:10" x14ac:dyDescent="0.2">
      <c r="A17" t="s">
        <v>21</v>
      </c>
      <c r="B17">
        <v>134</v>
      </c>
      <c r="C17">
        <v>127.5</v>
      </c>
      <c r="D17">
        <v>140</v>
      </c>
      <c r="E17" t="str">
        <f t="shared" si="0"/>
        <v>OVER</v>
      </c>
      <c r="F17" t="s">
        <v>19</v>
      </c>
      <c r="H17" s="5">
        <v>6.5</v>
      </c>
      <c r="I17" t="str">
        <f t="shared" si="1"/>
        <v>SYSTEM</v>
      </c>
      <c r="J17" t="s">
        <v>19</v>
      </c>
    </row>
    <row r="18" spans="1:10" x14ac:dyDescent="0.2">
      <c r="A18" t="s">
        <v>22</v>
      </c>
      <c r="B18">
        <v>152</v>
      </c>
      <c r="C18">
        <v>154</v>
      </c>
      <c r="D18">
        <v>177</v>
      </c>
      <c r="E18" t="str">
        <f t="shared" si="0"/>
        <v>UNDER</v>
      </c>
      <c r="F18" t="s">
        <v>18</v>
      </c>
      <c r="H18" s="5">
        <v>2</v>
      </c>
      <c r="I18" t="str">
        <f t="shared" si="1"/>
        <v>NA</v>
      </c>
    </row>
    <row r="19" spans="1:10" x14ac:dyDescent="0.2">
      <c r="A19" t="s">
        <v>23</v>
      </c>
      <c r="B19">
        <v>136</v>
      </c>
      <c r="C19">
        <v>135</v>
      </c>
      <c r="D19">
        <v>120</v>
      </c>
      <c r="E19" t="str">
        <f t="shared" si="0"/>
        <v>OVER</v>
      </c>
      <c r="F19" t="s">
        <v>18</v>
      </c>
      <c r="H19" s="5">
        <v>1</v>
      </c>
      <c r="I19" t="str">
        <f t="shared" si="1"/>
        <v>NA</v>
      </c>
    </row>
    <row r="20" spans="1:10" x14ac:dyDescent="0.2">
      <c r="A20" t="s">
        <v>24</v>
      </c>
      <c r="B20">
        <v>143</v>
      </c>
      <c r="C20">
        <v>143</v>
      </c>
      <c r="D20">
        <v>148</v>
      </c>
      <c r="E20" t="str">
        <f t="shared" si="0"/>
        <v>UNDER</v>
      </c>
      <c r="F20" t="s">
        <v>27</v>
      </c>
      <c r="H20" s="5">
        <v>0</v>
      </c>
      <c r="I20" t="str">
        <f t="shared" si="1"/>
        <v>NA</v>
      </c>
    </row>
    <row r="21" spans="1:10" x14ac:dyDescent="0.2">
      <c r="A21" t="s">
        <v>25</v>
      </c>
      <c r="B21">
        <v>145</v>
      </c>
      <c r="C21">
        <v>148</v>
      </c>
      <c r="D21">
        <v>143</v>
      </c>
      <c r="E21" t="str">
        <f t="shared" si="0"/>
        <v>UNDER</v>
      </c>
      <c r="F21" t="s">
        <v>19</v>
      </c>
      <c r="H21" s="5">
        <v>3</v>
      </c>
      <c r="I21" t="str">
        <f t="shared" si="1"/>
        <v>NA</v>
      </c>
    </row>
    <row r="22" spans="1:10" x14ac:dyDescent="0.2">
      <c r="A22" t="s">
        <v>26</v>
      </c>
      <c r="B22">
        <v>145</v>
      </c>
      <c r="C22">
        <v>154</v>
      </c>
      <c r="D22">
        <v>145</v>
      </c>
      <c r="E22" t="str">
        <f t="shared" si="0"/>
        <v>UNDER</v>
      </c>
      <c r="F22" t="s">
        <v>19</v>
      </c>
      <c r="H22" s="5">
        <v>9</v>
      </c>
      <c r="I22" t="str">
        <f t="shared" si="1"/>
        <v>SYSTEM</v>
      </c>
      <c r="J22" t="s">
        <v>19</v>
      </c>
    </row>
    <row r="23" spans="1:10" x14ac:dyDescent="0.2">
      <c r="A23" t="s">
        <v>33</v>
      </c>
      <c r="B23">
        <v>146</v>
      </c>
      <c r="C23">
        <v>147.5</v>
      </c>
      <c r="D23">
        <v>164</v>
      </c>
      <c r="E23" t="str">
        <f t="shared" si="0"/>
        <v>UNDER</v>
      </c>
      <c r="F23" t="s">
        <v>18</v>
      </c>
      <c r="H23" s="5">
        <v>1.5</v>
      </c>
      <c r="I23" t="str">
        <f t="shared" si="1"/>
        <v>NA</v>
      </c>
    </row>
    <row r="24" spans="1:10" x14ac:dyDescent="0.2">
      <c r="A24" t="s">
        <v>34</v>
      </c>
      <c r="B24">
        <v>131</v>
      </c>
      <c r="C24">
        <v>125</v>
      </c>
      <c r="D24">
        <v>107</v>
      </c>
      <c r="E24" t="str">
        <f t="shared" si="0"/>
        <v>OVER</v>
      </c>
      <c r="F24" t="s">
        <v>18</v>
      </c>
      <c r="H24" s="5">
        <v>6</v>
      </c>
      <c r="I24" t="str">
        <f t="shared" si="1"/>
        <v>SYSTEM</v>
      </c>
      <c r="J24" t="s">
        <v>18</v>
      </c>
    </row>
    <row r="25" spans="1:10" x14ac:dyDescent="0.2">
      <c r="A25" t="s">
        <v>35</v>
      </c>
      <c r="B25">
        <v>145</v>
      </c>
      <c r="C25">
        <v>148.5</v>
      </c>
      <c r="D25">
        <v>130</v>
      </c>
      <c r="E25" t="str">
        <f t="shared" si="0"/>
        <v>UNDER</v>
      </c>
      <c r="F25" t="s">
        <v>19</v>
      </c>
      <c r="H25" s="5">
        <v>3.5</v>
      </c>
      <c r="I25" t="str">
        <f t="shared" si="1"/>
        <v>NA</v>
      </c>
    </row>
    <row r="26" spans="1:10" x14ac:dyDescent="0.2">
      <c r="A26" t="s">
        <v>36</v>
      </c>
      <c r="B26">
        <v>127</v>
      </c>
      <c r="C26">
        <v>119</v>
      </c>
      <c r="D26">
        <v>102</v>
      </c>
      <c r="E26" t="str">
        <f t="shared" si="0"/>
        <v>OVER</v>
      </c>
      <c r="F26" t="s">
        <v>18</v>
      </c>
      <c r="H26" s="5">
        <v>8</v>
      </c>
      <c r="I26" t="str">
        <f t="shared" si="1"/>
        <v>SYSTEM</v>
      </c>
      <c r="J26" t="s">
        <v>18</v>
      </c>
    </row>
    <row r="27" spans="1:10" x14ac:dyDescent="0.2">
      <c r="A27" t="s">
        <v>37</v>
      </c>
      <c r="B27">
        <v>130</v>
      </c>
      <c r="C27">
        <v>132</v>
      </c>
      <c r="D27">
        <v>103</v>
      </c>
      <c r="E27" t="str">
        <f t="shared" si="0"/>
        <v>UNDER</v>
      </c>
      <c r="F27" t="s">
        <v>19</v>
      </c>
      <c r="H27" s="5">
        <v>2</v>
      </c>
      <c r="I27" t="str">
        <f t="shared" si="1"/>
        <v>NA</v>
      </c>
    </row>
    <row r="28" spans="1:10" x14ac:dyDescent="0.2">
      <c r="A28" t="s">
        <v>38</v>
      </c>
      <c r="B28">
        <v>145</v>
      </c>
      <c r="C28">
        <v>154.5</v>
      </c>
      <c r="D28">
        <v>152</v>
      </c>
      <c r="E28" t="str">
        <f t="shared" si="0"/>
        <v>UNDER</v>
      </c>
      <c r="F28" t="s">
        <v>19</v>
      </c>
      <c r="H28" s="5">
        <v>9.5</v>
      </c>
      <c r="I28" t="str">
        <f t="shared" si="1"/>
        <v>SYSTEM</v>
      </c>
      <c r="J28" t="s">
        <v>19</v>
      </c>
    </row>
    <row r="29" spans="1:10" x14ac:dyDescent="0.2">
      <c r="A29" t="s">
        <v>39</v>
      </c>
      <c r="B29">
        <v>153</v>
      </c>
      <c r="C29">
        <v>171</v>
      </c>
      <c r="D29">
        <v>148</v>
      </c>
      <c r="E29" t="str">
        <f t="shared" si="0"/>
        <v>UNDER</v>
      </c>
      <c r="F29" t="s">
        <v>19</v>
      </c>
      <c r="H29" s="5">
        <v>18</v>
      </c>
      <c r="I29" t="str">
        <f t="shared" si="1"/>
        <v>SYSTEM</v>
      </c>
      <c r="J29" t="s">
        <v>19</v>
      </c>
    </row>
    <row r="30" spans="1:10" x14ac:dyDescent="0.2">
      <c r="A30" t="s">
        <v>40</v>
      </c>
      <c r="B30">
        <v>151</v>
      </c>
      <c r="C30">
        <v>163</v>
      </c>
      <c r="D30">
        <v>187</v>
      </c>
      <c r="E30" t="str">
        <f t="shared" si="0"/>
        <v>UNDER</v>
      </c>
      <c r="F30" t="s">
        <v>18</v>
      </c>
      <c r="H30" s="5">
        <v>12</v>
      </c>
      <c r="I30" t="str">
        <f t="shared" si="1"/>
        <v>SYSTEM</v>
      </c>
      <c r="J30" t="s">
        <v>18</v>
      </c>
    </row>
    <row r="31" spans="1:10" x14ac:dyDescent="0.2">
      <c r="A31" t="s">
        <v>41</v>
      </c>
      <c r="B31">
        <v>136</v>
      </c>
      <c r="C31">
        <v>138</v>
      </c>
      <c r="D31">
        <v>123</v>
      </c>
      <c r="E31" t="str">
        <f t="shared" si="0"/>
        <v>UNDER</v>
      </c>
      <c r="F31" t="s">
        <v>19</v>
      </c>
      <c r="H31" s="5">
        <v>2</v>
      </c>
      <c r="I31" t="str">
        <f t="shared" si="1"/>
        <v>NA</v>
      </c>
    </row>
    <row r="32" spans="1:10" x14ac:dyDescent="0.2">
      <c r="A32" t="s">
        <v>42</v>
      </c>
      <c r="B32">
        <v>150</v>
      </c>
      <c r="C32">
        <v>165</v>
      </c>
      <c r="D32">
        <v>179</v>
      </c>
      <c r="E32" t="str">
        <f t="shared" si="0"/>
        <v>UNDER</v>
      </c>
      <c r="F32" t="s">
        <v>18</v>
      </c>
      <c r="H32" s="5">
        <v>15</v>
      </c>
      <c r="I32" t="str">
        <f t="shared" si="1"/>
        <v>SYSTEM</v>
      </c>
      <c r="J32" t="s">
        <v>18</v>
      </c>
    </row>
    <row r="33" spans="1:10" x14ac:dyDescent="0.2">
      <c r="A33" t="s">
        <v>43</v>
      </c>
      <c r="B33">
        <v>143</v>
      </c>
      <c r="C33">
        <v>151.5</v>
      </c>
      <c r="D33">
        <v>129</v>
      </c>
      <c r="E33" t="str">
        <f t="shared" si="0"/>
        <v>UNDER</v>
      </c>
      <c r="F33" t="s">
        <v>19</v>
      </c>
      <c r="H33" s="5">
        <v>8.5</v>
      </c>
      <c r="I33" t="str">
        <f t="shared" si="1"/>
        <v>SYSTEM</v>
      </c>
      <c r="J33" t="s">
        <v>19</v>
      </c>
    </row>
    <row r="34" spans="1:10" x14ac:dyDescent="0.2">
      <c r="A34" t="s">
        <v>44</v>
      </c>
      <c r="B34">
        <v>137</v>
      </c>
      <c r="C34">
        <v>139</v>
      </c>
      <c r="D34">
        <v>136</v>
      </c>
      <c r="E34" t="str">
        <f t="shared" si="0"/>
        <v>UNDER</v>
      </c>
      <c r="F34" t="s">
        <v>19</v>
      </c>
      <c r="H34" s="5">
        <v>2</v>
      </c>
      <c r="I34" t="str">
        <f t="shared" si="1"/>
        <v>NA</v>
      </c>
    </row>
    <row r="35" spans="1:10" x14ac:dyDescent="0.2">
      <c r="A35" t="s">
        <v>45</v>
      </c>
      <c r="B35">
        <v>147</v>
      </c>
      <c r="C35">
        <v>158</v>
      </c>
      <c r="D35">
        <v>140</v>
      </c>
      <c r="E35" t="str">
        <f t="shared" si="0"/>
        <v>UNDER</v>
      </c>
      <c r="F35" t="s">
        <v>19</v>
      </c>
      <c r="H35" s="5">
        <v>11</v>
      </c>
      <c r="I35" t="str">
        <f t="shared" si="1"/>
        <v>SYSTEM</v>
      </c>
      <c r="J35" t="s">
        <v>19</v>
      </c>
    </row>
    <row r="36" spans="1:10" x14ac:dyDescent="0.2">
      <c r="A36" t="s">
        <v>46</v>
      </c>
      <c r="B36">
        <v>153</v>
      </c>
      <c r="C36">
        <v>170</v>
      </c>
      <c r="D36">
        <v>149</v>
      </c>
      <c r="E36" t="str">
        <f t="shared" si="0"/>
        <v>UNDER</v>
      </c>
      <c r="F36" t="s">
        <v>19</v>
      </c>
      <c r="H36" s="5">
        <v>17</v>
      </c>
      <c r="I36" t="str">
        <f t="shared" si="1"/>
        <v>SYSTEM</v>
      </c>
      <c r="J36" t="s">
        <v>19</v>
      </c>
    </row>
    <row r="37" spans="1:10" x14ac:dyDescent="0.2">
      <c r="A37" t="s">
        <v>47</v>
      </c>
      <c r="B37">
        <v>158</v>
      </c>
      <c r="C37">
        <v>179</v>
      </c>
      <c r="D37">
        <v>166</v>
      </c>
      <c r="E37" t="str">
        <f t="shared" si="0"/>
        <v>UNDER</v>
      </c>
      <c r="F37" t="s">
        <v>19</v>
      </c>
      <c r="H37" s="5">
        <v>21</v>
      </c>
      <c r="I37" t="str">
        <f t="shared" si="1"/>
        <v>SYSTEM</v>
      </c>
      <c r="J37" t="s">
        <v>19</v>
      </c>
    </row>
    <row r="38" spans="1:10" x14ac:dyDescent="0.2">
      <c r="A38" t="s">
        <v>48</v>
      </c>
      <c r="B38">
        <v>139</v>
      </c>
      <c r="C38">
        <v>146.5</v>
      </c>
      <c r="D38">
        <v>123</v>
      </c>
      <c r="E38" t="str">
        <f t="shared" si="0"/>
        <v>UNDER</v>
      </c>
      <c r="F38" t="s">
        <v>19</v>
      </c>
      <c r="H38" s="5">
        <v>7.5</v>
      </c>
      <c r="I38" t="str">
        <f t="shared" si="1"/>
        <v>SYSTEM</v>
      </c>
      <c r="J38" t="s">
        <v>19</v>
      </c>
    </row>
    <row r="39" spans="1:10" x14ac:dyDescent="0.2">
      <c r="A39" t="s">
        <v>49</v>
      </c>
      <c r="B39">
        <v>134</v>
      </c>
      <c r="C39">
        <v>138</v>
      </c>
      <c r="D39">
        <v>144</v>
      </c>
      <c r="E39" t="str">
        <f t="shared" si="0"/>
        <v>UNDER</v>
      </c>
      <c r="F39" t="s">
        <v>18</v>
      </c>
      <c r="H39" s="5">
        <v>4</v>
      </c>
      <c r="I39" t="str">
        <f t="shared" si="1"/>
        <v>NA</v>
      </c>
    </row>
    <row r="40" spans="1:10" x14ac:dyDescent="0.2">
      <c r="A40" t="s">
        <v>50</v>
      </c>
      <c r="B40">
        <v>140</v>
      </c>
      <c r="C40">
        <v>147</v>
      </c>
      <c r="D40">
        <v>137</v>
      </c>
      <c r="E40" t="str">
        <f t="shared" si="0"/>
        <v>UNDER</v>
      </c>
      <c r="F40" t="s">
        <v>19</v>
      </c>
      <c r="H40" s="5">
        <v>7</v>
      </c>
      <c r="I40" t="str">
        <f t="shared" si="1"/>
        <v>SYSTEM</v>
      </c>
      <c r="J40" t="s">
        <v>19</v>
      </c>
    </row>
    <row r="41" spans="1:10" x14ac:dyDescent="0.2">
      <c r="A41" t="s">
        <v>51</v>
      </c>
      <c r="B41">
        <v>149</v>
      </c>
      <c r="C41">
        <v>162</v>
      </c>
      <c r="D41">
        <v>179</v>
      </c>
      <c r="E41" t="str">
        <f t="shared" si="0"/>
        <v>UNDER</v>
      </c>
      <c r="F41" t="s">
        <v>18</v>
      </c>
      <c r="H41" s="5">
        <v>13</v>
      </c>
      <c r="I41" t="str">
        <f t="shared" si="1"/>
        <v>SYSTEM</v>
      </c>
      <c r="J41" t="s">
        <v>18</v>
      </c>
    </row>
    <row r="42" spans="1:10" x14ac:dyDescent="0.2">
      <c r="A42" t="s">
        <v>52</v>
      </c>
      <c r="B42">
        <v>149</v>
      </c>
      <c r="C42">
        <v>157.5</v>
      </c>
      <c r="D42">
        <v>200</v>
      </c>
      <c r="E42" t="str">
        <f t="shared" si="0"/>
        <v>UNDER</v>
      </c>
      <c r="F42" t="s">
        <v>18</v>
      </c>
      <c r="H42" s="5">
        <v>8.5</v>
      </c>
      <c r="I42" t="str">
        <f t="shared" si="1"/>
        <v>SYSTEM</v>
      </c>
      <c r="J42" t="s">
        <v>18</v>
      </c>
    </row>
    <row r="43" spans="1:10" x14ac:dyDescent="0.2">
      <c r="A43" t="s">
        <v>53</v>
      </c>
      <c r="B43">
        <v>145</v>
      </c>
      <c r="C43">
        <v>155</v>
      </c>
      <c r="D43">
        <v>186</v>
      </c>
      <c r="E43" t="str">
        <f t="shared" si="0"/>
        <v>UNDER</v>
      </c>
      <c r="F43" t="s">
        <v>18</v>
      </c>
      <c r="H43" s="5">
        <v>10</v>
      </c>
      <c r="I43" t="str">
        <f t="shared" si="1"/>
        <v>SYSTEM</v>
      </c>
      <c r="J43" t="s">
        <v>18</v>
      </c>
    </row>
    <row r="44" spans="1:10" x14ac:dyDescent="0.2">
      <c r="A44" t="s">
        <v>54</v>
      </c>
      <c r="B44">
        <v>139</v>
      </c>
      <c r="C44">
        <v>146.5</v>
      </c>
      <c r="D44">
        <v>136</v>
      </c>
      <c r="E44" t="str">
        <f t="shared" si="0"/>
        <v>UNDER</v>
      </c>
      <c r="F44" t="s">
        <v>19</v>
      </c>
      <c r="H44" s="5">
        <v>7.5</v>
      </c>
      <c r="I44" t="str">
        <f t="shared" si="1"/>
        <v>SYSTEM</v>
      </c>
      <c r="J44" t="s">
        <v>19</v>
      </c>
    </row>
    <row r="48" spans="1:10" x14ac:dyDescent="0.2">
      <c r="A48" s="1" t="s">
        <v>31</v>
      </c>
      <c r="B48" t="s">
        <v>28</v>
      </c>
      <c r="C48" t="s">
        <v>29</v>
      </c>
      <c r="D48" t="s">
        <v>30</v>
      </c>
    </row>
    <row r="49" spans="1:4" ht="19" x14ac:dyDescent="0.25">
      <c r="B49" s="1">
        <f>COUNTIF(F3:F44,"WIN")</f>
        <v>26</v>
      </c>
      <c r="C49" s="3">
        <f>COUNTIF(F3:F44,"LOSS")</f>
        <v>15</v>
      </c>
      <c r="D49" s="2">
        <f>B49/(B49+C49)</f>
        <v>0.63414634146341464</v>
      </c>
    </row>
    <row r="50" spans="1:4" x14ac:dyDescent="0.2">
      <c r="B50" s="1"/>
      <c r="D50" s="2"/>
    </row>
    <row r="51" spans="1:4" x14ac:dyDescent="0.2">
      <c r="A51" s="1" t="s">
        <v>32</v>
      </c>
      <c r="B51">
        <f>COUNTIF(J3:J44,"WIN")</f>
        <v>15</v>
      </c>
      <c r="C51">
        <f>COUNTIF(J3:J44,"LOSS")</f>
        <v>7</v>
      </c>
      <c r="D51" s="2">
        <f>B51/(B51+C51)</f>
        <v>0.68181818181818177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2019-04-29T15:48:50Z</dcterms:created>
  <dcterms:modified xsi:type="dcterms:W3CDTF">2019-04-29T19:38:10Z</dcterms:modified>
</cp:coreProperties>
</file>