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buddhag\Documents\"/>
    </mc:Choice>
  </mc:AlternateContent>
  <bookViews>
    <workbookView xWindow="0" yWindow="0" windowWidth="20490" windowHeight="6555"/>
  </bookViews>
  <sheets>
    <sheet name="Contents" sheetId="1" r:id="rId1"/>
    <sheet name="DATA_MEANS" sheetId="2" r:id="rId2"/>
    <sheet name="Correlation_Matrix" sheetId="4" r:id="rId3"/>
    <sheet name="Chisquare test" sheetId="3" r:id="rId4"/>
    <sheet name="Significant vars_STEPWISE REG" sheetId="5" r:id="rId5"/>
    <sheet name="FINAL__MODEL RESULTS" sheetId="10" r:id="rId6"/>
    <sheet name="Final Model_Coeff &amp; STB" sheetId="8" r:id="rId7"/>
    <sheet name="DECILE ANALYSIS_Model Performan" sheetId="7" r:id="rId8"/>
  </sheets>
  <definedNames>
    <definedName name="_xlnm._FilterDatabase" localSheetId="2" hidden="1">Correlation_Matrix!$B$1:$B$69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7" l="1"/>
  <c r="N17" i="7" l="1"/>
  <c r="M17" i="7"/>
  <c r="N12" i="7" l="1"/>
  <c r="N3" i="7"/>
  <c r="M3" i="7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4" i="8"/>
  <c r="J31" i="8" l="1"/>
  <c r="K29" i="8"/>
  <c r="K25" i="8"/>
  <c r="K21" i="8"/>
  <c r="K17" i="8"/>
  <c r="K13" i="8"/>
  <c r="K9" i="8"/>
  <c r="K28" i="8"/>
  <c r="K20" i="8"/>
  <c r="K12" i="8"/>
  <c r="K4" i="8"/>
  <c r="K27" i="8"/>
  <c r="K23" i="8"/>
  <c r="K19" i="8"/>
  <c r="K15" i="8"/>
  <c r="K11" i="8"/>
  <c r="K7" i="8"/>
  <c r="K24" i="8"/>
  <c r="K16" i="8"/>
  <c r="K8" i="8"/>
  <c r="K30" i="8"/>
  <c r="K26" i="8"/>
  <c r="K22" i="8"/>
  <c r="K18" i="8"/>
  <c r="K14" i="8"/>
  <c r="K10" i="8"/>
  <c r="K6" i="8"/>
  <c r="K5" i="8"/>
  <c r="N18" i="7"/>
  <c r="N19" i="7"/>
  <c r="N20" i="7"/>
  <c r="N21" i="7"/>
  <c r="N22" i="7"/>
  <c r="N23" i="7"/>
  <c r="N24" i="7"/>
  <c r="N25" i="7"/>
  <c r="N26" i="7"/>
  <c r="N4" i="7"/>
  <c r="N5" i="7"/>
  <c r="N6" i="7"/>
  <c r="N7" i="7"/>
  <c r="N8" i="7"/>
  <c r="N9" i="7"/>
  <c r="N10" i="7"/>
  <c r="N11" i="7"/>
  <c r="L27" i="7"/>
  <c r="O17" i="7" s="1"/>
  <c r="M18" i="7"/>
  <c r="M19" i="7"/>
  <c r="M20" i="7"/>
  <c r="M21" i="7"/>
  <c r="M22" i="7"/>
  <c r="M23" i="7"/>
  <c r="M24" i="7"/>
  <c r="M25" i="7"/>
  <c r="M26" i="7"/>
  <c r="L13" i="7"/>
  <c r="M4" i="7"/>
  <c r="M5" i="7"/>
  <c r="M6" i="7"/>
  <c r="M7" i="7"/>
  <c r="M8" i="7"/>
  <c r="M9" i="7"/>
  <c r="M10" i="7"/>
  <c r="M11" i="7"/>
  <c r="M12" i="7"/>
  <c r="I13" i="7"/>
  <c r="I27" i="7"/>
  <c r="O12" i="7" l="1"/>
  <c r="O3" i="7"/>
  <c r="O19" i="7"/>
  <c r="O22" i="7"/>
  <c r="O18" i="7"/>
  <c r="M27" i="7"/>
  <c r="Q17" i="7" s="1"/>
  <c r="O7" i="7"/>
  <c r="O10" i="7"/>
  <c r="O6" i="7"/>
  <c r="M13" i="7"/>
  <c r="Q3" i="7" s="1"/>
  <c r="O26" i="7"/>
  <c r="O9" i="7"/>
  <c r="O5" i="7"/>
  <c r="O25" i="7"/>
  <c r="O21" i="7"/>
  <c r="O8" i="7"/>
  <c r="O4" i="7"/>
  <c r="O24" i="7"/>
  <c r="O20" i="7"/>
  <c r="O11" i="7"/>
  <c r="O23" i="7"/>
  <c r="P4" i="7" l="1"/>
  <c r="P5" i="7" s="1"/>
  <c r="Q26" i="7"/>
  <c r="Q21" i="7"/>
  <c r="Q18" i="7"/>
  <c r="R18" i="7" s="1"/>
  <c r="Q24" i="7"/>
  <c r="Q19" i="7"/>
  <c r="Q22" i="7"/>
  <c r="Q23" i="7"/>
  <c r="Q20" i="7"/>
  <c r="Q25" i="7"/>
  <c r="Q10" i="7"/>
  <c r="Q9" i="7"/>
  <c r="Q12" i="7"/>
  <c r="Q5" i="7"/>
  <c r="Q6" i="7"/>
  <c r="Q11" i="7"/>
  <c r="Q8" i="7"/>
  <c r="Q7" i="7"/>
  <c r="Q4" i="7"/>
  <c r="P18" i="7"/>
  <c r="V18" i="7" s="1"/>
  <c r="P17" i="7"/>
  <c r="V17" i="7" s="1"/>
  <c r="V4" i="7"/>
  <c r="P3" i="7"/>
  <c r="V3" i="7" s="1"/>
  <c r="R19" i="7" l="1"/>
  <c r="R20" i="7" s="1"/>
  <c r="R21" i="7" s="1"/>
  <c r="R22" i="7" s="1"/>
  <c r="R23" i="7" s="1"/>
  <c r="R24" i="7" s="1"/>
  <c r="R25" i="7" s="1"/>
  <c r="R26" i="7" s="1"/>
  <c r="R17" i="7"/>
  <c r="S17" i="7"/>
  <c r="R4" i="7"/>
  <c r="R5" i="7" s="1"/>
  <c r="R6" i="7" s="1"/>
  <c r="R7" i="7" s="1"/>
  <c r="R8" i="7" s="1"/>
  <c r="R9" i="7" s="1"/>
  <c r="R10" i="7" s="1"/>
  <c r="R11" i="7" s="1"/>
  <c r="R12" i="7" s="1"/>
  <c r="R3" i="7"/>
  <c r="S3" i="7" s="1"/>
  <c r="S18" i="7"/>
  <c r="P19" i="7"/>
  <c r="V19" i="7" s="1"/>
  <c r="V5" i="7"/>
  <c r="S4" i="7" l="1"/>
  <c r="S5" i="7"/>
  <c r="P6" i="7"/>
  <c r="V6" i="7" s="1"/>
  <c r="P20" i="7"/>
  <c r="V20" i="7" s="1"/>
  <c r="S19" i="7"/>
  <c r="P21" i="7" l="1"/>
  <c r="V21" i="7" s="1"/>
  <c r="S20" i="7"/>
  <c r="S6" i="7"/>
  <c r="P7" i="7"/>
  <c r="V7" i="7" s="1"/>
  <c r="P8" i="7" l="1"/>
  <c r="V8" i="7" s="1"/>
  <c r="P22" i="7"/>
  <c r="V22" i="7" s="1"/>
  <c r="S21" i="7"/>
  <c r="P23" i="7" l="1"/>
  <c r="V23" i="7" s="1"/>
  <c r="S22" i="7"/>
  <c r="P9" i="7"/>
  <c r="V9" i="7" s="1"/>
  <c r="S8" i="7"/>
  <c r="S9" i="7" l="1"/>
  <c r="P10" i="7"/>
  <c r="V10" i="7" s="1"/>
  <c r="P24" i="7"/>
  <c r="V24" i="7" s="1"/>
  <c r="S23" i="7"/>
  <c r="P25" i="7" l="1"/>
  <c r="V25" i="7" s="1"/>
  <c r="S24" i="7"/>
  <c r="S10" i="7"/>
  <c r="P11" i="7"/>
  <c r="V11" i="7" s="1"/>
  <c r="P12" i="7" l="1"/>
  <c r="V12" i="7" s="1"/>
  <c r="S11" i="7"/>
  <c r="P26" i="7"/>
  <c r="S25" i="7"/>
  <c r="S26" i="7" l="1"/>
  <c r="V26" i="7"/>
  <c r="S12" i="7"/>
</calcChain>
</file>

<file path=xl/sharedStrings.xml><?xml version="1.0" encoding="utf-8"?>
<sst xmlns="http://schemas.openxmlformats.org/spreadsheetml/2006/main" count="2564" uniqueCount="336">
  <si>
    <t>The CONTENTS Procedure</t>
  </si>
  <si>
    <t>Data Set Name</t>
  </si>
  <si>
    <t>LG.LG1</t>
  </si>
  <si>
    <t>Observations</t>
  </si>
  <si>
    <t>Member Type</t>
  </si>
  <si>
    <t>DATA</t>
  </si>
  <si>
    <t>Variables</t>
  </si>
  <si>
    <t>Engine</t>
  </si>
  <si>
    <t>V9</t>
  </si>
  <si>
    <t>Indexes</t>
  </si>
  <si>
    <t>Created</t>
  </si>
  <si>
    <t>Observation Length</t>
  </si>
  <si>
    <t>Last Modified</t>
  </si>
  <si>
    <t>Deleted Observations</t>
  </si>
  <si>
    <t>Protection</t>
  </si>
  <si>
    <t>Compressed</t>
  </si>
  <si>
    <t>NO</t>
  </si>
  <si>
    <t>Data Set Type</t>
  </si>
  <si>
    <t>Sorted</t>
  </si>
  <si>
    <t>Label</t>
  </si>
  <si>
    <t>Data Representation</t>
  </si>
  <si>
    <t>SOLARIS_X86_64, LINUX_X86_64, ALPHA_TRU64, LINUX_IA64</t>
  </si>
  <si>
    <t>Encoding</t>
  </si>
  <si>
    <t>utf-8 Unicode (UTF-8)</t>
  </si>
  <si>
    <t>Engine/Host Dependent Information</t>
  </si>
  <si>
    <t>Data Set Page Size</t>
  </si>
  <si>
    <t>Number of Data Set Pages</t>
  </si>
  <si>
    <t>First Data Page</t>
  </si>
  <si>
    <t>Max Obs per Page</t>
  </si>
  <si>
    <t>Obs in First Data Page</t>
  </si>
  <si>
    <t>Number of Data Set Repairs</t>
  </si>
  <si>
    <t>Filename</t>
  </si>
  <si>
    <t>/folders/myfolders/Proactive Attrition Management-Logistic Regression Case Study/lg1.sas7bdat</t>
  </si>
  <si>
    <t>Release Created</t>
  </si>
  <si>
    <t>9.0401M5</t>
  </si>
  <si>
    <t>Host Created</t>
  </si>
  <si>
    <t>Linux</t>
  </si>
  <si>
    <t>Inode Number</t>
  </si>
  <si>
    <t>Access Permission</t>
  </si>
  <si>
    <t>rwxrwxrwx</t>
  </si>
  <si>
    <t>Owner Name</t>
  </si>
  <si>
    <t>root</t>
  </si>
  <si>
    <t>File Size</t>
  </si>
  <si>
    <t>43MB</t>
  </si>
  <si>
    <t>File Size (bytes)</t>
  </si>
  <si>
    <t>Variables in Creation Order</t>
  </si>
  <si>
    <t>#</t>
  </si>
  <si>
    <t>Variable</t>
  </si>
  <si>
    <t>Type</t>
  </si>
  <si>
    <t>Len</t>
  </si>
  <si>
    <t>Format</t>
  </si>
  <si>
    <t>Informat</t>
  </si>
  <si>
    <t>REVENUE</t>
  </si>
  <si>
    <t>Num</t>
  </si>
  <si>
    <t>BEST12.</t>
  </si>
  <si>
    <t>BEST32.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</si>
  <si>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</si>
  <si>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</si>
  <si>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</si>
  <si>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</si>
  <si>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</si>
  <si>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</si>
  <si>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</si>
  <si>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</si>
  <si>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</si>
  <si>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</si>
  <si>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</si>
  <si>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</si>
  <si>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</si>
  <si>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</si>
  <si>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</si>
  <si>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</si>
  <si>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</si>
  <si>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</si>
  <si>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</si>
  <si>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</si>
  <si>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CHURN</t>
  </si>
  <si>
    <t>MONTHS</t>
  </si>
  <si>
    <t>UNIQSUBS</t>
  </si>
  <si>
    <t>ACTVSUBS</t>
  </si>
  <si>
    <t>CSA</t>
  </si>
  <si>
    <t>Char</t>
  </si>
  <si>
    <t>PHONES</t>
  </si>
  <si>
    <t>MODELS</t>
  </si>
  <si>
    <t>EQPDAYS</t>
  </si>
  <si>
    <t>CUSTOMER</t>
  </si>
  <si>
    <t>AGE1</t>
  </si>
  <si>
    <t>AGE2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</si>
  <si>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</si>
  <si>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</si>
  <si>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</si>
  <si>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</si>
  <si>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</si>
  <si>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</si>
  <si>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</si>
  <si>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</si>
  <si>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</si>
  <si>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</si>
  <si>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</si>
  <si>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</si>
  <si>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</si>
  <si>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</si>
  <si>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</si>
  <si>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</si>
  <si>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</si>
  <si>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</si>
  <si>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</si>
  <si>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</si>
  <si>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</si>
  <si>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</si>
  <si>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</si>
  <si>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</si>
  <si>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</si>
  <si>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</si>
  <si>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</si>
  <si>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</si>
  <si>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</si>
  <si>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</si>
  <si>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</si>
  <si>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</si>
  <si>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</si>
  <si>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</si>
  <si>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</si>
  <si>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</si>
  <si>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REFER</t>
  </si>
  <si>
    <t>INCMISS</t>
  </si>
  <si>
    <t>INCOME</t>
  </si>
  <si>
    <t>MCYCLE</t>
  </si>
  <si>
    <t>CREDITAD</t>
  </si>
  <si>
    <t>SETPRCM</t>
  </si>
  <si>
    <t>SETPRC</t>
  </si>
  <si>
    <t>RETCALL</t>
  </si>
  <si>
    <t>CALIBRAT</t>
  </si>
  <si>
    <t>CHURNDEP</t>
  </si>
  <si>
    <t>The MEANS Procedure</t>
  </si>
  <si>
    <t>N</t>
  </si>
  <si>
    <t>N Miss</t>
  </si>
  <si>
    <t>Mean</t>
  </si>
  <si>
    <t>Std Dev</t>
  </si>
  <si>
    <t>Minimum</t>
  </si>
  <si>
    <t>1st Pctl</t>
  </si>
  <si>
    <t>5th Pctl</t>
  </si>
  <si>
    <t>10th Pctl</t>
  </si>
  <si>
    <t>25th Pctl</t>
  </si>
  <si>
    <t>50th Pctl</t>
  </si>
  <si>
    <t>75th Pctl</t>
  </si>
  <si>
    <t>90th Pctl</t>
  </si>
  <si>
    <t>95th Pctl</t>
  </si>
  <si>
    <t>99th Pctl</t>
  </si>
  <si>
    <t>Maximum</t>
  </si>
  <si>
    <t>The FREQ Procedure</t>
  </si>
  <si>
    <t>Frequency</t>
  </si>
  <si>
    <t>Table of CHURN by CHILDREN</t>
  </si>
  <si>
    <t>Total</t>
  </si>
  <si>
    <t>Statistics for Table of CHURN by CHILDREN</t>
  </si>
  <si>
    <t>Statistic</t>
  </si>
  <si>
    <t>DF</t>
  </si>
  <si>
    <t>Value</t>
  </si>
  <si>
    <t>Prob</t>
  </si>
  <si>
    <t>Chi-Square</t>
  </si>
  <si>
    <t>Likelihood Ratio Chi-Square</t>
  </si>
  <si>
    <t>Continuity Adj. Chi-Square</t>
  </si>
  <si>
    <t>Mantel-Haenszel Chi-Square</t>
  </si>
  <si>
    <t>Phi Coefficient</t>
  </si>
  <si>
    <t>Contingency Coefficient</t>
  </si>
  <si>
    <t>Cramer's V</t>
  </si>
  <si>
    <t>Fisher's Exact Test</t>
  </si>
  <si>
    <t>Cell (1,1) Frequency (F)</t>
  </si>
  <si>
    <t>Left-sided Pr &lt;= F</t>
  </si>
  <si>
    <t>Right-sided Pr &gt;= F</t>
  </si>
  <si>
    <t>Table Probability (P)</t>
  </si>
  <si>
    <t>Two-sided Pr &lt;= P</t>
  </si>
  <si>
    <t>Sample Size = 71047</t>
  </si>
  <si>
    <t>Table of CHURN by CREDITA</t>
  </si>
  <si>
    <t>Statistics for Table of CHURN by CREDITA</t>
  </si>
  <si>
    <t>&lt;.0001</t>
  </si>
  <si>
    <t>Table of CHURN by CREDITAA</t>
  </si>
  <si>
    <t>Statistics for Table of CHURN by CREDITAA</t>
  </si>
  <si>
    <t>Table of CHURN by CREDITB</t>
  </si>
  <si>
    <t>Statistics for Table of CHURN by CREDITB</t>
  </si>
  <si>
    <t>Table of CHURN by CREDITC</t>
  </si>
  <si>
    <t>Statistics for Table of CHURN by CREDITC</t>
  </si>
  <si>
    <t>Table of CHURN by CREDITDE</t>
  </si>
  <si>
    <t>Statistics for Table of CHURN by CREDITDE</t>
  </si>
  <si>
    <t>Table of CHURN by CREDITGY</t>
  </si>
  <si>
    <t>Statistics for Table of CHURN by CREDITGY</t>
  </si>
  <si>
    <t>Table of CHURN by CREDITZ</t>
  </si>
  <si>
    <t>Statistics for Table of CHURN by CREDITZ</t>
  </si>
  <si>
    <t>Table of CHURN by PRIZMRUR</t>
  </si>
  <si>
    <t>Statistics for Table of CHURN by PRIZMRUR</t>
  </si>
  <si>
    <t>Table of CHURN by PRIZMUB</t>
  </si>
  <si>
    <t>Statistics for Table of CHURN by PRIZMUB</t>
  </si>
  <si>
    <t>Table of CHURN by PRIZMTWN</t>
  </si>
  <si>
    <t>Statistics for Table of CHURN by PRIZMTWN</t>
  </si>
  <si>
    <t>Table of CHURN by REFURB</t>
  </si>
  <si>
    <t>Statistics for Table of CHURN by REFURB</t>
  </si>
  <si>
    <t>Table of CHURN by WEBCAP</t>
  </si>
  <si>
    <t>Statistics for Table of CHURN by WEBCAP</t>
  </si>
  <si>
    <t>Table of CHURN by TRUCK</t>
  </si>
  <si>
    <t>Statistics for Table of CHURN by TRUCK</t>
  </si>
  <si>
    <t>Table of CHURN by RV</t>
  </si>
  <si>
    <t>Statistics for Table of CHURN by RV</t>
  </si>
  <si>
    <t>Table of CHURN by OCCPROF</t>
  </si>
  <si>
    <t>Statistics for Table of CHURN by OCCPROF</t>
  </si>
  <si>
    <t>Table of CHURN by OCCCLER</t>
  </si>
  <si>
    <t>Statistics for Table of CHURN by OCCCLER</t>
  </si>
  <si>
    <t>Table of CHURN by OCCCRFT</t>
  </si>
  <si>
    <t>Statistics for Table of CHURN by OCCCRFT</t>
  </si>
  <si>
    <t>Table of CHURN by OCCSTUD</t>
  </si>
  <si>
    <t>Statistics for Table of CHURN by OCCSTUD</t>
  </si>
  <si>
    <t>Table of CHURN by OCCHMKR</t>
  </si>
  <si>
    <t>Statistics for Table of CHURN by OCCHMKR</t>
  </si>
  <si>
    <t>Table of CHURN by OCCRET</t>
  </si>
  <si>
    <t>Statistics for Table of CHURN by OCCRET</t>
  </si>
  <si>
    <t>Table of CHURN by OCCSELF</t>
  </si>
  <si>
    <t>Statistics for Table of CHURN by OCCSELF</t>
  </si>
  <si>
    <t>Table of CHURN by MARRYYES</t>
  </si>
  <si>
    <t>Statistics for Table of CHURN by MARRYYES</t>
  </si>
  <si>
    <t>Table of CHURN by MARRYNO</t>
  </si>
  <si>
    <t>Statistics for Table of CHURN by MARRYNO</t>
  </si>
  <si>
    <t>Table of CHURN by MAILORD</t>
  </si>
  <si>
    <t>Statistics for Table of CHURN by MAILORD</t>
  </si>
  <si>
    <t>Table of CHURN by MAILRES</t>
  </si>
  <si>
    <t>Statistics for Table of CHURN by MAILRES</t>
  </si>
  <si>
    <t>Table of CHURN by MAILFLAG</t>
  </si>
  <si>
    <t>Statistics for Table of CHURN by MAILFLAG</t>
  </si>
  <si>
    <t>Table of CHURN by TRAVEL</t>
  </si>
  <si>
    <t>Statistics for Table of CHURN by TRAVEL</t>
  </si>
  <si>
    <t>Table of CHURN by PCOWN</t>
  </si>
  <si>
    <t>Statistics for Table of CHURN by PCOWN</t>
  </si>
  <si>
    <t>Table of CHURN by CREDITCD</t>
  </si>
  <si>
    <t>Statistics for Table of CHURN by CREDITCD</t>
  </si>
  <si>
    <t>Table of CHURN by NEWCELLY</t>
  </si>
  <si>
    <t>Statistics for Table of CHURN by NEWCELLY</t>
  </si>
  <si>
    <t>Table of CHURN by NEWCELLN</t>
  </si>
  <si>
    <t>Statistics for Table of CHURN by NEWCELLN</t>
  </si>
  <si>
    <t>Table of CHURN by MCYCLE</t>
  </si>
  <si>
    <t>Statistics for Table of CHURN by MCYCLE</t>
  </si>
  <si>
    <t>Table of CHURN by INCMISS</t>
  </si>
  <si>
    <t>Statistics for Table of CHURN by INCMISS</t>
  </si>
  <si>
    <t>The REG Procedure</t>
  </si>
  <si>
    <t>Model: MODEL1</t>
  </si>
  <si>
    <t>Dependent Variable: CHURN</t>
  </si>
  <si>
    <t>Number of Observations Read</t>
  </si>
  <si>
    <t>Number of Observations Used</t>
  </si>
  <si>
    <t>Analysis of Variance</t>
  </si>
  <si>
    <t>Source</t>
  </si>
  <si>
    <t>Sum of</t>
  </si>
  <si>
    <t>Squares</t>
  </si>
  <si>
    <t>Square</t>
  </si>
  <si>
    <t>F Value</t>
  </si>
  <si>
    <t>Pr &gt; F</t>
  </si>
  <si>
    <t>Model</t>
  </si>
  <si>
    <t>Error</t>
  </si>
  <si>
    <t>Corrected Total</t>
  </si>
  <si>
    <t>Root MSE</t>
  </si>
  <si>
    <t>R-Square</t>
  </si>
  <si>
    <t>Dependent Mean</t>
  </si>
  <si>
    <t>Adj R-Sq</t>
  </si>
  <si>
    <t>Coeff Var</t>
  </si>
  <si>
    <t>Parameter Estimates</t>
  </si>
  <si>
    <t>Parameter</t>
  </si>
  <si>
    <t>Estimate</t>
  </si>
  <si>
    <t>Standard</t>
  </si>
  <si>
    <t>t Value</t>
  </si>
  <si>
    <t>Pr &gt; |t|</t>
  </si>
  <si>
    <t>Standardized</t>
  </si>
  <si>
    <t>Variance</t>
  </si>
  <si>
    <t>Inflation</t>
  </si>
  <si>
    <t>Intercept</t>
  </si>
  <si>
    <t>Summary of Stepwise Selection</t>
  </si>
  <si>
    <t>Step</t>
  </si>
  <si>
    <t>Effect</t>
  </si>
  <si>
    <t>Number</t>
  </si>
  <si>
    <t>In</t>
  </si>
  <si>
    <t>Score</t>
  </si>
  <si>
    <t>Wald</t>
  </si>
  <si>
    <t>Pr &gt; ChiSq</t>
  </si>
  <si>
    <t>Entered</t>
  </si>
  <si>
    <t>Removed</t>
  </si>
  <si>
    <t>root_eqpdays</t>
  </si>
  <si>
    <t>root_overage</t>
  </si>
  <si>
    <t>root_mou</t>
  </si>
  <si>
    <t>Analysis of Maximum Likelihood Estimates</t>
  </si>
  <si>
    <t>Standardized Estimate</t>
  </si>
  <si>
    <t>Odds Ratio Estimates</t>
  </si>
  <si>
    <t>Point Estimate</t>
  </si>
  <si>
    <t>95% Wald</t>
  </si>
  <si>
    <t>Confidence Limits</t>
  </si>
  <si>
    <t>Association of Predicted Probabilities and 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</si>
  <si>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</si>
  <si>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</si>
  <si>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</si>
  <si>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</si>
  <si>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</si>
  <si>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</si>
  <si>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</si>
  <si>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</si>
  <si>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Partition for the Hosmer and Lemeshow Test</t>
  </si>
  <si>
    <t>Group</t>
  </si>
  <si>
    <t>CHURN = 1</t>
  </si>
  <si>
    <t>CHURN = 0</t>
  </si>
  <si>
    <t>Observed</t>
  </si>
  <si>
    <t>Expected</t>
  </si>
  <si>
    <t>Hosmer and Lemeshow Goodness-of-Fit Test</t>
  </si>
  <si>
    <t>Rank for Variable newpred</t>
  </si>
  <si>
    <t>number_of_obs</t>
  </si>
  <si>
    <t>min_score</t>
  </si>
  <si>
    <t>max_score</t>
  </si>
  <si>
    <t>churners</t>
  </si>
  <si>
    <t>Rank for Variable pred</t>
  </si>
  <si>
    <t>TRAINING SAMPLE</t>
  </si>
  <si>
    <t>Decile</t>
  </si>
  <si>
    <t>Total_cnt</t>
  </si>
  <si>
    <t>min_prob</t>
  </si>
  <si>
    <t>max_prob</t>
  </si>
  <si>
    <t>BAD</t>
  </si>
  <si>
    <t>GOOD</t>
  </si>
  <si>
    <t>BAD RATE (%)</t>
  </si>
  <si>
    <t>BAD PERCENT (%)</t>
  </si>
  <si>
    <t>CUMU. BAD PERCENT (%)</t>
  </si>
  <si>
    <t>GOOD PERCENT (%)</t>
  </si>
  <si>
    <t>CUMU. GOOD PERCENT (%)</t>
  </si>
  <si>
    <t>KS (%)</t>
  </si>
  <si>
    <t>TESTING SAMPLE</t>
  </si>
  <si>
    <t>RANDOM MODEL (%)</t>
  </si>
  <si>
    <t>LIFT</t>
  </si>
  <si>
    <t>BASELINE</t>
  </si>
  <si>
    <t>TRAINING</t>
  </si>
  <si>
    <t>TESTING</t>
  </si>
  <si>
    <t xml:space="preserve">RANDOM MODEL </t>
  </si>
  <si>
    <t>Final model coefficients and STB</t>
  </si>
  <si>
    <t>Standard Error</t>
  </si>
  <si>
    <t>Wald Chi-Square</t>
  </si>
  <si>
    <t>Abs Value</t>
  </si>
  <si>
    <t xml:space="preserve">%  contribution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</si>
</sst>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B0B7BB"/>
      </left>
      <right style="medium">
        <color rgb="FFC1C1C1"/>
      </right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  <xf numFmtId="0" fontId="3" fillId="2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22" fontId="4" fillId="3" borderId="3" xfId="0" applyNumberFormat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vertical="top" wrapText="1"/>
    </xf>
    <xf numFmtId="0" fontId="4" fillId="3" borderId="3" xfId="0" applyFont="1" applyFill="1" applyBorder="1" applyAlignment="1">
      <alignment horizontal="right" vertical="top" wrapText="1"/>
    </xf>
    <xf numFmtId="8" fontId="4" fillId="3" borderId="3" xfId="0" applyNumberFormat="1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/>
    </xf>
    <xf numFmtId="0" fontId="0" fillId="4" borderId="0" xfId="0" applyFill="1"/>
    <xf numFmtId="0" fontId="1" fillId="4" borderId="0" xfId="0" applyFont="1" applyFill="1"/>
    <xf numFmtId="0" fontId="5" fillId="0" borderId="0" xfId="0" applyFont="1"/>
    <xf numFmtId="2" fontId="0" fillId="4" borderId="0" xfId="0" applyNumberFormat="1" applyFill="1"/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0" fillId="6" borderId="3" xfId="0" applyFill="1" applyBorder="1"/>
    <xf numFmtId="2" fontId="0" fillId="6" borderId="3" xfId="0" applyNumberFormat="1" applyFill="1" applyBorder="1"/>
    <xf numFmtId="0" fontId="1" fillId="6" borderId="3" xfId="0" applyFont="1" applyFill="1" applyBorder="1"/>
    <xf numFmtId="1" fontId="0" fillId="0" borderId="0" xfId="0" applyNumberFormat="1"/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right" vertical="top" wrapText="1"/>
    </xf>
    <xf numFmtId="0" fontId="3" fillId="2" borderId="9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0" fontId="3" fillId="2" borderId="15" xfId="0" applyFont="1" applyFill="1" applyBorder="1" applyAlignment="1">
      <alignment horizontal="left" vertical="top" wrapText="1"/>
    </xf>
    <xf numFmtId="0" fontId="4" fillId="3" borderId="16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4" fillId="3" borderId="22" xfId="0" applyFont="1" applyFill="1" applyBorder="1" applyAlignment="1">
      <alignment horizontal="right" vertical="top" wrapText="1"/>
    </xf>
    <xf numFmtId="0" fontId="3" fillId="2" borderId="23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right" vertical="top"/>
    </xf>
    <xf numFmtId="0" fontId="3" fillId="2" borderId="11" xfId="0" applyFont="1" applyFill="1" applyBorder="1" applyAlignment="1">
      <alignment horizontal="right" wrapText="1"/>
    </xf>
    <xf numFmtId="0" fontId="2" fillId="3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0" fillId="7" borderId="0" xfId="0" applyFill="1"/>
    <xf numFmtId="0" fontId="3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3" fillId="2" borderId="1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0" fontId="3" fillId="2" borderId="18" xfId="0" applyFont="1" applyFill="1" applyBorder="1" applyAlignment="1">
      <alignment horizontal="right" wrapText="1"/>
    </xf>
    <xf numFmtId="0" fontId="3" fillId="2" borderId="19" xfId="0" applyFont="1" applyFill="1" applyBorder="1" applyAlignment="1">
      <alignment horizontal="right" wrapText="1"/>
    </xf>
    <xf numFmtId="0" fontId="3" fillId="2" borderId="20" xfId="0" applyFont="1" applyFill="1" applyBorder="1" applyAlignment="1">
      <alignment horizontal="right" wrapText="1"/>
    </xf>
    <xf numFmtId="0" fontId="3" fillId="2" borderId="21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Bad Rate (%)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'DECILE ANALYSIS_Model Performan'!$F$30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'DECILE ANALYSIS_Model Performan'!$E$31:$E$40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Performan'!$F$31:$F$40</c:f>
              <c:numCache>
                <c:formatCode>General</c:formatCode>
                <c:ptCount val="10"/>
                <c:pt idx="0">
                  <c:v>64.95</c:v>
                </c:pt>
                <c:pt idx="1">
                  <c:v>61.375</c:v>
                </c:pt>
                <c:pt idx="2">
                  <c:v>59.524999999999991</c:v>
                </c:pt>
                <c:pt idx="3">
                  <c:v>54.400000000000006</c:v>
                </c:pt>
                <c:pt idx="4">
                  <c:v>53.15</c:v>
                </c:pt>
                <c:pt idx="5">
                  <c:v>49.6</c:v>
                </c:pt>
                <c:pt idx="6">
                  <c:v>46.550000000000004</c:v>
                </c:pt>
                <c:pt idx="7">
                  <c:v>42.975000000000001</c:v>
                </c:pt>
                <c:pt idx="8">
                  <c:v>37.549999999999997</c:v>
                </c:pt>
                <c:pt idx="9">
                  <c:v>29.925000000000001</c:v>
                </c:pt>
              </c:numCache>
            </c:numRef>
          </c:val>
        </c:ser>
        <c:ser>
          <c:idx val="1"/>
          <c:order val="1"/>
          <c:tx>
            <c:strRef>
              <c:f>'DECILE ANALYSIS_Model Performan'!$G$30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'DECILE ANALYSIS_Model Performan'!$E$31:$E$40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Performan'!$G$31:$G$40</c:f>
              <c:numCache>
                <c:formatCode>General</c:formatCode>
                <c:ptCount val="10"/>
                <c:pt idx="0">
                  <c:v>3.4471649484536084</c:v>
                </c:pt>
                <c:pt idx="1">
                  <c:v>3.0595813204508859</c:v>
                </c:pt>
                <c:pt idx="2">
                  <c:v>2.4798711755233493</c:v>
                </c:pt>
                <c:pt idx="3">
                  <c:v>2.318840579710145</c:v>
                </c:pt>
                <c:pt idx="4">
                  <c:v>2.0933977455716586</c:v>
                </c:pt>
                <c:pt idx="5">
                  <c:v>1.4497422680412371</c:v>
                </c:pt>
                <c:pt idx="6">
                  <c:v>1.6747181964573268</c:v>
                </c:pt>
                <c:pt idx="7">
                  <c:v>1.3848631239935587</c:v>
                </c:pt>
                <c:pt idx="8">
                  <c:v>1.2560386473429952</c:v>
                </c:pt>
                <c:pt idx="9">
                  <c:v>0.4510309278350515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71134128"/>
        <c:axId val="-271133584"/>
        <c:axId val="0"/>
      </c:bar3DChart>
      <c:catAx>
        <c:axId val="-2711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133584"/>
        <c:crosses val="autoZero"/>
        <c:auto val="1"/>
        <c:lblAlgn val="ctr"/>
        <c:lblOffset val="100"/>
        <c:noMultiLvlLbl val="0"/>
      </c:catAx>
      <c:valAx>
        <c:axId val="-2711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1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Gain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ANALYSIS_Model Performan'!$P$30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Performan'!$O$31:$O$40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Performan'!$P$31:$P$40</c:f>
              <c:numCache>
                <c:formatCode>General</c:formatCode>
                <c:ptCount val="10"/>
                <c:pt idx="0">
                  <c:v>12.989999999999998</c:v>
                </c:pt>
                <c:pt idx="1">
                  <c:v>25.265000000000001</c:v>
                </c:pt>
                <c:pt idx="2">
                  <c:v>37.17</c:v>
                </c:pt>
                <c:pt idx="3">
                  <c:v>48.05</c:v>
                </c:pt>
                <c:pt idx="4">
                  <c:v>58.68</c:v>
                </c:pt>
                <c:pt idx="5">
                  <c:v>68.599999999999994</c:v>
                </c:pt>
                <c:pt idx="6">
                  <c:v>77.91</c:v>
                </c:pt>
                <c:pt idx="7">
                  <c:v>86.504999999999995</c:v>
                </c:pt>
                <c:pt idx="8">
                  <c:v>94.015000000000001</c:v>
                </c:pt>
                <c:pt idx="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'DECILE ANALYSIS_Model Performan'!$Q$30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Performan'!$O$31:$O$40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Performan'!$Q$31:$Q$40</c:f>
              <c:numCache>
                <c:formatCode>General</c:formatCode>
                <c:ptCount val="10"/>
                <c:pt idx="0">
                  <c:v>17.569786535303777</c:v>
                </c:pt>
                <c:pt idx="1">
                  <c:v>33.16912972085386</c:v>
                </c:pt>
                <c:pt idx="2">
                  <c:v>45.812807881773402</c:v>
                </c:pt>
                <c:pt idx="3">
                  <c:v>57.635467980295573</c:v>
                </c:pt>
                <c:pt idx="4">
                  <c:v>68.308702791461414</c:v>
                </c:pt>
                <c:pt idx="5">
                  <c:v>75.69786535303777</c:v>
                </c:pt>
                <c:pt idx="6">
                  <c:v>84.236453201970448</c:v>
                </c:pt>
                <c:pt idx="7">
                  <c:v>91.297208538587853</c:v>
                </c:pt>
                <c:pt idx="8">
                  <c:v>97.701149425287355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'DECILE ANALYSIS_Model Performan'!$R$30</c:f>
              <c:strCache>
                <c:ptCount val="1"/>
                <c:pt idx="0">
                  <c:v>RANDOM MODEL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Performan'!$O$31:$O$40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Performan'!$R$31:$R$40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1130864"/>
        <c:axId val="-271127600"/>
      </c:lineChart>
      <c:catAx>
        <c:axId val="-2711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127600"/>
        <c:crosses val="autoZero"/>
        <c:auto val="1"/>
        <c:lblAlgn val="ctr"/>
        <c:lblOffset val="100"/>
        <c:noMultiLvlLbl val="0"/>
      </c:catAx>
      <c:valAx>
        <c:axId val="-2711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1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Lift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ANALYSIS_Model Performan'!$F$46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Performan'!$E$47:$E$56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Performan'!$F$47:$F$56</c:f>
              <c:numCache>
                <c:formatCode>General</c:formatCode>
                <c:ptCount val="10"/>
                <c:pt idx="0">
                  <c:v>1.2989999999999999</c:v>
                </c:pt>
                <c:pt idx="1">
                  <c:v>1.26325</c:v>
                </c:pt>
                <c:pt idx="2">
                  <c:v>1.2390000000000001</c:v>
                </c:pt>
                <c:pt idx="3">
                  <c:v>1.2012499999999999</c:v>
                </c:pt>
                <c:pt idx="4">
                  <c:v>1.1736</c:v>
                </c:pt>
                <c:pt idx="5">
                  <c:v>1.1433333333333333</c:v>
                </c:pt>
                <c:pt idx="6">
                  <c:v>1.113</c:v>
                </c:pt>
                <c:pt idx="7">
                  <c:v>1.0813124999999999</c:v>
                </c:pt>
                <c:pt idx="8">
                  <c:v>1.0446111111111112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'DECILE ANALYSIS_Model Performan'!$G$46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Performan'!$E$47:$E$56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Performan'!$G$47:$G$56</c:f>
              <c:numCache>
                <c:formatCode>General</c:formatCode>
                <c:ptCount val="10"/>
                <c:pt idx="0">
                  <c:v>1.7569786535303777</c:v>
                </c:pt>
                <c:pt idx="1">
                  <c:v>1.6584564860426929</c:v>
                </c:pt>
                <c:pt idx="2">
                  <c:v>1.5270935960591134</c:v>
                </c:pt>
                <c:pt idx="3">
                  <c:v>1.4408866995073892</c:v>
                </c:pt>
                <c:pt idx="4">
                  <c:v>1.3661740558292284</c:v>
                </c:pt>
                <c:pt idx="5">
                  <c:v>1.2616310892172962</c:v>
                </c:pt>
                <c:pt idx="6">
                  <c:v>1.2033779028852922</c:v>
                </c:pt>
                <c:pt idx="7">
                  <c:v>1.1412151067323482</c:v>
                </c:pt>
                <c:pt idx="8">
                  <c:v>1.0855683269476373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4948032"/>
        <c:axId val="-314958912"/>
      </c:lineChart>
      <c:catAx>
        <c:axId val="-3149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958912"/>
        <c:crosses val="autoZero"/>
        <c:auto val="1"/>
        <c:lblAlgn val="ctr"/>
        <c:lblOffset val="100"/>
        <c:noMultiLvlLbl val="0"/>
      </c:catAx>
      <c:valAx>
        <c:axId val="-3149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9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28</xdr:row>
      <xdr:rowOff>109537</xdr:rowOff>
    </xdr:from>
    <xdr:to>
      <xdr:col>13</xdr:col>
      <xdr:colOff>847725</xdr:colOff>
      <xdr:row>42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200025</xdr:colOff>
      <xdr:row>29</xdr:row>
      <xdr:rowOff>14287</xdr:rowOff>
    </xdr:from>
    <xdr:to>
      <xdr:col>24</xdr:col>
      <xdr:colOff>285750</xdr:colOff>
      <xdr:row>43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44</xdr:row>
      <xdr:rowOff>119062</xdr:rowOff>
    </xdr:from>
    <xdr:to>
      <xdr:col>13</xdr:col>
      <xdr:colOff>962025</xdr:colOff>
      <xdr:row>59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11"/>
  <sheetViews>
    <sheetView tabSelected="1" workbookViewId="0">
      <selection activeCell="K9" sqref="K9"/>
    </sheetView>
  </sheetViews>
  <sheetFormatPr defaultRowHeight="15" x14ac:dyDescent="0.25"/>
  <cols>
    <col min="3" max="3" width="21.5703125" bestFit="1" customWidth="1"/>
    <col min="4" max="4" width="19.28515625" bestFit="1" customWidth="1"/>
    <col min="5" max="5" width="12.7109375" bestFit="1" customWidth="1"/>
    <col min="6" max="6" width="6" bestFit="1" customWidth="1"/>
    <col min="7" max="7" width="8.42578125" bestFit="1" customWidth="1"/>
    <col min="8" max="8" width="8.5703125" bestFit="1" customWidth="1"/>
  </cols>
  <sheetData>
    <row r="3" spans="3:8" ht="25.5" x14ac:dyDescent="0.25">
      <c r="C3" s="1" t="s">
        <v>0</v>
      </c>
      <c r="D3" s="2"/>
      <c r="E3" s="2"/>
      <c r="F3" s="2"/>
      <c r="G3" s="2"/>
      <c r="H3" s="2"/>
    </row>
    <row r="4" spans="3:8" x14ac:dyDescent="0.25">
      <c r="C4" s="2"/>
      <c r="D4" s="2"/>
      <c r="E4" s="2"/>
      <c r="F4" s="2"/>
      <c r="G4" s="2"/>
      <c r="H4" s="2"/>
    </row>
    <row r="5" spans="3:8" x14ac:dyDescent="0.25">
      <c r="C5" s="3" t="s">
        <v>1</v>
      </c>
      <c r="D5" s="4" t="s">
        <v>2</v>
      </c>
      <c r="E5" s="3" t="s">
        <v>3</v>
      </c>
      <c r="F5" s="4">
        <v>71047</v>
      </c>
      <c r="G5" s="2"/>
      <c r="H5" s="2"/>
    </row>
    <row r="6" spans="3:8" x14ac:dyDescent="0.25">
      <c r="C6" s="3" t="s">
        <v>4</v>
      </c>
      <c r="D6" s="4" t="s">
        <v>5</v>
      </c>
      <c r="E6" s="3" t="s">
        <v>6</v>
      </c>
      <c r="F6" s="4">
        <v>78</v>
      </c>
      <c r="G6" s="2"/>
      <c r="H6" s="2"/>
    </row>
    <row r="7" spans="3:8" x14ac:dyDescent="0.25">
      <c r="C7" s="3" t="s">
        <v>7</v>
      </c>
      <c r="D7" s="4" t="s">
        <v>8</v>
      </c>
      <c r="E7" s="3" t="s">
        <v>9</v>
      </c>
      <c r="F7" s="4">
        <v>0</v>
      </c>
      <c r="G7" s="2"/>
      <c r="H7" s="2"/>
    </row>
    <row r="8" spans="3:8" ht="25.5" x14ac:dyDescent="0.25">
      <c r="C8" s="3" t="s">
        <v>10</v>
      </c>
      <c r="D8" s="5">
        <v>43452.715995370374</v>
      </c>
      <c r="E8" s="3" t="s">
        <v>11</v>
      </c>
      <c r="F8" s="4">
        <v>624</v>
      </c>
      <c r="G8" s="2"/>
      <c r="H8" s="2"/>
    </row>
    <row r="9" spans="3:8" ht="25.5" x14ac:dyDescent="0.25">
      <c r="C9" s="3" t="s">
        <v>12</v>
      </c>
      <c r="D9" s="5">
        <v>43452.715995370374</v>
      </c>
      <c r="E9" s="3" t="s">
        <v>13</v>
      </c>
      <c r="F9" s="4">
        <v>0</v>
      </c>
      <c r="G9" s="2"/>
      <c r="H9" s="2"/>
    </row>
    <row r="10" spans="3:8" x14ac:dyDescent="0.25">
      <c r="C10" s="3" t="s">
        <v>14</v>
      </c>
      <c r="D10" s="4"/>
      <c r="E10" s="3" t="s">
        <v>15</v>
      </c>
      <c r="F10" s="4" t="s">
        <v>16</v>
      </c>
      <c r="G10" s="2"/>
      <c r="H10" s="2"/>
    </row>
    <row r="11" spans="3:8" x14ac:dyDescent="0.25">
      <c r="C11" s="3" t="s">
        <v>17</v>
      </c>
      <c r="D11" s="4"/>
      <c r="E11" s="3" t="s">
        <v>18</v>
      </c>
      <c r="F11" s="4" t="s">
        <v>16</v>
      </c>
      <c r="G11" s="2"/>
      <c r="H11" s="2"/>
    </row>
    <row r="12" spans="3:8" x14ac:dyDescent="0.25">
      <c r="C12" s="3" t="s">
        <v>19</v>
      </c>
      <c r="D12" s="4"/>
      <c r="E12" s="3"/>
      <c r="F12" s="4"/>
      <c r="G12" s="2"/>
      <c r="H12" s="2"/>
    </row>
    <row r="13" spans="3:8" ht="51" x14ac:dyDescent="0.25">
      <c r="C13" s="3" t="s">
        <v>20</v>
      </c>
      <c r="D13" s="4" t="s">
        <v>21</v>
      </c>
      <c r="E13" s="3"/>
      <c r="F13" s="4"/>
      <c r="G13" s="2"/>
      <c r="H13" s="2"/>
    </row>
    <row r="14" spans="3:8" x14ac:dyDescent="0.25">
      <c r="C14" s="3" t="s">
        <v>22</v>
      </c>
      <c r="D14" s="4" t="s">
        <v>23</v>
      </c>
      <c r="E14" s="3"/>
      <c r="F14" s="4"/>
      <c r="G14" s="2"/>
      <c r="H14" s="2"/>
    </row>
    <row r="15" spans="3:8" x14ac:dyDescent="0.25">
      <c r="C15" s="2"/>
      <c r="D15" s="2"/>
      <c r="E15" s="2"/>
      <c r="F15" s="2"/>
      <c r="G15" s="2"/>
      <c r="H15" s="2"/>
    </row>
    <row r="16" spans="3:8" x14ac:dyDescent="0.25">
      <c r="C16" s="61" t="s">
        <v>24</v>
      </c>
      <c r="D16" s="61"/>
      <c r="E16" s="2"/>
      <c r="F16" s="2"/>
      <c r="G16" s="2"/>
      <c r="H16" s="2"/>
    </row>
    <row r="17" spans="3:8" x14ac:dyDescent="0.25">
      <c r="C17" s="3" t="s">
        <v>25</v>
      </c>
      <c r="D17" s="4">
        <v>65536</v>
      </c>
      <c r="E17" s="2"/>
      <c r="F17" s="2"/>
      <c r="G17" s="2"/>
      <c r="H17" s="2"/>
    </row>
    <row r="18" spans="3:8" ht="25.5" x14ac:dyDescent="0.25">
      <c r="C18" s="3" t="s">
        <v>26</v>
      </c>
      <c r="D18" s="4">
        <v>684</v>
      </c>
      <c r="E18" s="2"/>
      <c r="F18" s="2"/>
      <c r="G18" s="2"/>
      <c r="H18" s="2"/>
    </row>
    <row r="19" spans="3:8" x14ac:dyDescent="0.25">
      <c r="C19" s="3" t="s">
        <v>27</v>
      </c>
      <c r="D19" s="4">
        <v>1</v>
      </c>
      <c r="E19" s="2"/>
      <c r="F19" s="2"/>
      <c r="G19" s="2"/>
      <c r="H19" s="2"/>
    </row>
    <row r="20" spans="3:8" x14ac:dyDescent="0.25">
      <c r="C20" s="3" t="s">
        <v>28</v>
      </c>
      <c r="D20" s="4">
        <v>104</v>
      </c>
      <c r="E20" s="2"/>
      <c r="F20" s="2"/>
      <c r="G20" s="2"/>
      <c r="H20" s="2"/>
    </row>
    <row r="21" spans="3:8" x14ac:dyDescent="0.25">
      <c r="C21" s="3" t="s">
        <v>29</v>
      </c>
      <c r="D21" s="4">
        <v>85</v>
      </c>
      <c r="E21" s="2"/>
      <c r="F21" s="2"/>
      <c r="G21" s="2"/>
      <c r="H21" s="2"/>
    </row>
    <row r="22" spans="3:8" ht="25.5" x14ac:dyDescent="0.25">
      <c r="C22" s="3" t="s">
        <v>30</v>
      </c>
      <c r="D22" s="4">
        <v>0</v>
      </c>
      <c r="E22" s="2"/>
      <c r="F22" s="2"/>
      <c r="G22" s="2"/>
      <c r="H22" s="2"/>
    </row>
    <row r="23" spans="3:8" ht="63.75" x14ac:dyDescent="0.25">
      <c r="C23" s="3" t="s">
        <v>31</v>
      </c>
      <c r="D23" s="4" t="s">
        <v>32</v>
      </c>
      <c r="E23" s="2"/>
      <c r="F23" s="2"/>
      <c r="G23" s="2"/>
      <c r="H23" s="2"/>
    </row>
    <row r="24" spans="3:8" x14ac:dyDescent="0.25">
      <c r="C24" s="3" t="s">
        <v>33</v>
      </c>
      <c r="D24" s="4" t="s">
        <v>34</v>
      </c>
      <c r="E24" s="2"/>
      <c r="F24" s="2"/>
      <c r="G24" s="2"/>
      <c r="H24" s="2"/>
    </row>
    <row r="25" spans="3:8" x14ac:dyDescent="0.25">
      <c r="C25" s="3" t="s">
        <v>35</v>
      </c>
      <c r="D25" s="4" t="s">
        <v>36</v>
      </c>
      <c r="E25" s="2"/>
      <c r="F25" s="2"/>
      <c r="G25" s="2"/>
      <c r="H25" s="2"/>
    </row>
    <row r="26" spans="3:8" x14ac:dyDescent="0.25">
      <c r="C26" s="3" t="s">
        <v>37</v>
      </c>
      <c r="D26" s="4">
        <v>55564</v>
      </c>
      <c r="E26" s="2"/>
      <c r="F26" s="2"/>
      <c r="G26" s="2"/>
      <c r="H26" s="2"/>
    </row>
    <row r="27" spans="3:8" x14ac:dyDescent="0.25">
      <c r="C27" s="3" t="s">
        <v>38</v>
      </c>
      <c r="D27" s="4" t="s">
        <v>39</v>
      </c>
      <c r="E27" s="2"/>
      <c r="F27" s="2"/>
      <c r="G27" s="2"/>
      <c r="H27" s="2"/>
    </row>
    <row r="28" spans="3:8" x14ac:dyDescent="0.25">
      <c r="C28" s="3" t="s">
        <v>40</v>
      </c>
      <c r="D28" s="4" t="s">
        <v>41</v>
      </c>
      <c r="E28" s="2"/>
      <c r="F28" s="2"/>
      <c r="G28" s="2"/>
      <c r="H28" s="2"/>
    </row>
    <row r="29" spans="3:8" x14ac:dyDescent="0.25">
      <c r="C29" s="3" t="s">
        <v>42</v>
      </c>
      <c r="D29" s="4" t="s">
        <v>43</v>
      </c>
      <c r="E29" s="2"/>
      <c r="F29" s="2"/>
      <c r="G29" s="2"/>
      <c r="H29" s="2"/>
    </row>
    <row r="30" spans="3:8" x14ac:dyDescent="0.25">
      <c r="C30" s="3" t="s">
        <v>44</v>
      </c>
      <c r="D30" s="4">
        <v>44892160</v>
      </c>
      <c r="E30" s="2"/>
      <c r="F30" s="2"/>
      <c r="G30" s="2"/>
      <c r="H30" s="2"/>
    </row>
    <row r="31" spans="3:8" x14ac:dyDescent="0.25">
      <c r="C31" s="2"/>
      <c r="D31" s="2"/>
      <c r="E31" s="2"/>
      <c r="F31" s="2"/>
      <c r="G31" s="2"/>
      <c r="H31" s="2"/>
    </row>
    <row r="32" spans="3:8" x14ac:dyDescent="0.25">
      <c r="C32" s="61" t="s">
        <v>45</v>
      </c>
      <c r="D32" s="61"/>
      <c r="E32" s="61"/>
      <c r="F32" s="61"/>
      <c r="G32" s="61"/>
      <c r="H32" s="61"/>
    </row>
    <row r="33" spans="3:8" x14ac:dyDescent="0.25">
      <c r="C33" s="6" t="s">
        <v>46</v>
      </c>
      <c r="D33" s="7" t="s">
        <v>47</v>
      </c>
      <c r="E33" s="7" t="s">
        <v>48</v>
      </c>
      <c r="F33" s="6" t="s">
        <v>49</v>
      </c>
      <c r="G33" s="7" t="s">
        <v>50</v>
      </c>
      <c r="H33" s="7" t="s">
        <v>51</v>
      </c>
    </row>
    <row r="34" spans="3:8" x14ac:dyDescent="0.25">
      <c r="C34" s="8">
        <v>1</v>
      </c>
      <c r="D34" s="4" t="s">
        <v>52</v>
      </c>
      <c r="E34" s="4" t="s">
        <v>53</v>
      </c>
      <c r="F34" s="9">
        <v>8</v>
      </c>
      <c r="G34" s="4" t="s">
        <v>54</v>
      </c>
      <c r="H34" s="4" t="s">
        <v>55</v>
      </c>
    </row>
    <row r="35" spans="3:8" x14ac:dyDescent="0.25">
      <c r="C35" s="8">
        <v>2</v>
      </c>
      <c r="D35" s="4" t="s">
        <v>56</v>
      </c>
      <c r="E35" s="4" t="s">
        <v>53</v>
      </c>
      <c r="F35" s="9">
        <v>8</v>
      </c>
      <c r="G35" s="4" t="s">
        <v>54</v>
      </c>
      <c r="H35" s="4" t="s">
        <v>55</v>
      </c>
    </row>
    <row r="36" spans="3:8" x14ac:dyDescent="0.25">
      <c r="C36" s="8">
        <v>3</v>
      </c>
      <c r="D36" s="4" t="s">
        <v>57</v>
      </c>
      <c r="E36" s="4" t="s">
        <v>53</v>
      </c>
      <c r="F36" s="9">
        <v>8</v>
      </c>
      <c r="G36" s="4" t="s">
        <v>54</v>
      </c>
      <c r="H36" s="4" t="s">
        <v>55</v>
      </c>
    </row>
    <row r="37" spans="3:8" x14ac:dyDescent="0.25">
      <c r="C37" s="8">
        <v>4</v>
      </c>
      <c r="D37" s="4" t="s">
        <v>58</v>
      </c>
      <c r="E37" s="4" t="s">
        <v>53</v>
      </c>
      <c r="F37" s="9">
        <v>8</v>
      </c>
      <c r="G37" s="4" t="s">
        <v>54</v>
      </c>
      <c r="H37" s="4" t="s">
        <v>55</v>
      </c>
    </row>
    <row r="38" spans="3:8" x14ac:dyDescent="0.25">
      <c r="C38" s="8">
        <v>5</v>
      </c>
      <c r="D38" s="4" t="s">
        <v>59</v>
      </c>
      <c r="E38" s="4" t="s">
        <v>53</v>
      </c>
      <c r="F38" s="9">
        <v>8</v>
      </c>
      <c r="G38" s="4" t="s">
        <v>54</v>
      </c>
      <c r="H38" s="4" t="s">
        <v>55</v>
      </c>
    </row>
    <row r="39" spans="3:8" x14ac:dyDescent="0.25">
      <c r="C39" s="8">
        <v>6</v>
      </c>
      <c r="D39" s="4" t="s">
        <v>60</v>
      </c>
      <c r="E39" s="4" t="s">
        <v>53</v>
      </c>
      <c r="F39" s="9">
        <v>8</v>
      </c>
      <c r="G39" s="4" t="s">
        <v>54</v>
      </c>
      <c r="H39" s="4" t="s">
        <v>55</v>
      </c>
    </row>
    <row r="40" spans="3:8" x14ac:dyDescent="0.25">
      <c r="C40" s="8">
        <v>7</v>
      </c>
      <c r="D40" s="4" t="s">
        <v>61</v>
      </c>
      <c r="E40" s="4" t="s">
        <v>53</v>
      </c>
      <c r="F40" s="9">
        <v>8</v>
      </c>
      <c r="G40" s="4" t="s">
        <v>54</v>
      </c>
      <c r="H40" s="4" t="s">
        <v>55</v>
      </c>
    </row>
    <row r="41" spans="3:8" x14ac:dyDescent="0.25">
      <c r="C41" s="8">
        <v>8</v>
      </c>
      <c r="D41" s="4" t="s">
        <v>62</v>
      </c>
      <c r="E41" s="4" t="s">
        <v>53</v>
      </c>
      <c r="F41" s="9">
        <v>8</v>
      </c>
      <c r="G41" s="4" t="s">
        <v>54</v>
      </c>
      <c r="H41" s="4" t="s">
        <v>55</v>
      </c>
    </row>
    <row r="42" spans="3:8" x14ac:dyDescent="0.25">
      <c r="C42" s="8">
        <v>9</v>
      </c>
      <c r="D42" s="4" t="s">
        <v>63</v>
      </c>
      <c r="E42" s="4" t="s">
        <v>53</v>
      </c>
      <c r="F42" s="9">
        <v>8</v>
      </c>
      <c r="G42" s="4" t="s">
        <v>54</v>
      </c>
      <c r="H42" s="4" t="s">
        <v>55</v>
      </c>
    </row>
    <row r="43" spans="3:8" x14ac:dyDescent="0.25">
      <c r="C43" s="8">
        <v>10</v>
      </c>
      <c r="D43" s="4" t="s">
        <v>64</v>
      </c>
      <c r="E43" s="4" t="s">
        <v>53</v>
      </c>
      <c r="F43" s="9">
        <v>8</v>
      </c>
      <c r="G43" s="4" t="s">
        <v>54</v>
      </c>
      <c r="H43" s="4" t="s">
        <v>55</v>
      </c>
    </row>
    <row r="44" spans="3:8" x14ac:dyDescent="0.25">
      <c r="C44" s="8">
        <v>11</v>
      </c>
      <c r="D44" s="4" t="s">
        <v>65</v>
      </c>
      <c r="E44" s="4" t="s">
        <v>53</v>
      </c>
      <c r="F44" s="9">
        <v>8</v>
      </c>
      <c r="G44" s="4" t="s">
        <v>54</v>
      </c>
      <c r="H44" s="4" t="s">
        <v>55</v>
      </c>
    </row>
    <row r="45" spans="3:8" x14ac:dyDescent="0.25">
      <c r="C45" s="8">
        <v>12</v>
      </c>
      <c r="D45" s="4" t="s">
        <v>66</v>
      </c>
      <c r="E45" s="4" t="s">
        <v>53</v>
      </c>
      <c r="F45" s="9">
        <v>8</v>
      </c>
      <c r="G45" s="4" t="s">
        <v>54</v>
      </c>
      <c r="H45" s="4" t="s">
        <v>55</v>
      </c>
    </row>
    <row r="46" spans="3:8" x14ac:dyDescent="0.25">
      <c r="C46" s="8">
        <v>13</v>
      </c>
      <c r="D46" s="4" t="s">
        <v>67</v>
      </c>
      <c r="E46" s="4" t="s">
        <v>53</v>
      </c>
      <c r="F46" s="9">
        <v>8</v>
      </c>
      <c r="G46" s="4" t="s">
        <v>54</v>
      </c>
      <c r="H46" s="4" t="s">
        <v>55</v>
      </c>
    </row>
    <row r="47" spans="3:8" x14ac:dyDescent="0.25">
      <c r="C47" s="8">
        <v>14</v>
      </c>
      <c r="D47" s="4" t="s">
        <v>68</v>
      </c>
      <c r="E47" s="4" t="s">
        <v>53</v>
      </c>
      <c r="F47" s="9">
        <v>8</v>
      </c>
      <c r="G47" s="4" t="s">
        <v>54</v>
      </c>
      <c r="H47" s="4" t="s">
        <v>55</v>
      </c>
    </row>
    <row r="48" spans="3:8" x14ac:dyDescent="0.25">
      <c r="C48" s="8">
        <v>15</v>
      </c>
      <c r="D48" s="4" t="s">
        <v>69</v>
      </c>
      <c r="E48" s="4" t="s">
        <v>53</v>
      </c>
      <c r="F48" s="9">
        <v>8</v>
      </c>
      <c r="G48" s="4" t="s">
        <v>54</v>
      </c>
      <c r="H48" s="4" t="s">
        <v>55</v>
      </c>
    </row>
    <row r="49" spans="3:8" x14ac:dyDescent="0.25">
      <c r="C49" s="8">
        <v>16</v>
      </c>
      <c r="D49" s="4" t="s">
        <v>70</v>
      </c>
      <c r="E49" s="4" t="s">
        <v>53</v>
      </c>
      <c r="F49" s="9">
        <v>8</v>
      </c>
      <c r="G49" s="4" t="s">
        <v>54</v>
      </c>
      <c r="H49" s="4" t="s">
        <v>55</v>
      </c>
    </row>
    <row r="50" spans="3:8" x14ac:dyDescent="0.25">
      <c r="C50" s="8">
        <v>17</v>
      </c>
      <c r="D50" s="4" t="s">
        <v>71</v>
      </c>
      <c r="E50" s="4" t="s">
        <v>53</v>
      </c>
      <c r="F50" s="9">
        <v>8</v>
      </c>
      <c r="G50" s="4" t="s">
        <v>54</v>
      </c>
      <c r="H50" s="4" t="s">
        <v>55</v>
      </c>
    </row>
    <row r="51" spans="3:8" x14ac:dyDescent="0.25">
      <c r="C51" s="8">
        <v>18</v>
      </c>
      <c r="D51" s="4" t="s">
        <v>72</v>
      </c>
      <c r="E51" s="4" t="s">
        <v>53</v>
      </c>
      <c r="F51" s="9">
        <v>8</v>
      </c>
      <c r="G51" s="4" t="s">
        <v>54</v>
      </c>
      <c r="H51" s="4" t="s">
        <v>55</v>
      </c>
    </row>
    <row r="52" spans="3:8" x14ac:dyDescent="0.25">
      <c r="C52" s="8">
        <v>19</v>
      </c>
      <c r="D52" s="4" t="s">
        <v>73</v>
      </c>
      <c r="E52" s="4" t="s">
        <v>53</v>
      </c>
      <c r="F52" s="9">
        <v>8</v>
      </c>
      <c r="G52" s="4" t="s">
        <v>54</v>
      </c>
      <c r="H52" s="4" t="s">
        <v>55</v>
      </c>
    </row>
    <row r="53" spans="3:8" x14ac:dyDescent="0.25">
      <c r="C53" s="8">
        <v>20</v>
      </c>
      <c r="D53" s="4" t="s">
        <v>74</v>
      </c>
      <c r="E53" s="4" t="s">
        <v>53</v>
      </c>
      <c r="F53" s="9">
        <v>8</v>
      </c>
      <c r="G53" s="4" t="s">
        <v>54</v>
      </c>
      <c r="H53" s="4" t="s">
        <v>55</v>
      </c>
    </row>
    <row r="54" spans="3:8" x14ac:dyDescent="0.25">
      <c r="C54" s="8">
        <v>21</v>
      </c>
      <c r="D54" s="4" t="s">
        <v>75</v>
      </c>
      <c r="E54" s="4" t="s">
        <v>53</v>
      </c>
      <c r="F54" s="9">
        <v>8</v>
      </c>
      <c r="G54" s="4" t="s">
        <v>54</v>
      </c>
      <c r="H54" s="4" t="s">
        <v>55</v>
      </c>
    </row>
    <row r="55" spans="3:8" x14ac:dyDescent="0.25">
      <c r="C55" s="8">
        <v>22</v>
      </c>
      <c r="D55" s="4" t="s">
        <v>76</v>
      </c>
      <c r="E55" s="4" t="s">
        <v>53</v>
      </c>
      <c r="F55" s="9">
        <v>8</v>
      </c>
      <c r="G55" s="4" t="s">
        <v>54</v>
      </c>
      <c r="H55" s="4" t="s">
        <v>55</v>
      </c>
    </row>
    <row r="56" spans="3:8" x14ac:dyDescent="0.25">
      <c r="C56" s="8">
        <v>23</v>
      </c>
      <c r="D56" s="4" t="s">
        <v>77</v>
      </c>
      <c r="E56" s="4" t="s">
        <v>53</v>
      </c>
      <c r="F56" s="9">
        <v>8</v>
      </c>
      <c r="G56" s="4" t="s">
        <v>54</v>
      </c>
      <c r="H56" s="4" t="s">
        <v>55</v>
      </c>
    </row>
    <row r="57" spans="3:8" x14ac:dyDescent="0.25">
      <c r="C57" s="8">
        <v>24</v>
      </c>
      <c r="D57" s="4" t="s">
        <v>78</v>
      </c>
      <c r="E57" s="4" t="s">
        <v>53</v>
      </c>
      <c r="F57" s="9">
        <v>8</v>
      </c>
      <c r="G57" s="4" t="s">
        <v>54</v>
      </c>
      <c r="H57" s="4" t="s">
        <v>55</v>
      </c>
    </row>
    <row r="58" spans="3:8" x14ac:dyDescent="0.25">
      <c r="C58" s="8">
        <v>25</v>
      </c>
      <c r="D58" s="4" t="s">
        <v>79</v>
      </c>
      <c r="E58" s="4" t="s">
        <v>53</v>
      </c>
      <c r="F58" s="9">
        <v>8</v>
      </c>
      <c r="G58" s="4" t="s">
        <v>54</v>
      </c>
      <c r="H58" s="4" t="s">
        <v>55</v>
      </c>
    </row>
    <row r="59" spans="3:8" x14ac:dyDescent="0.25">
      <c r="C59" s="8">
        <v>26</v>
      </c>
      <c r="D59" s="4" t="s">
        <v>80</v>
      </c>
      <c r="E59" s="4" t="s">
        <v>81</v>
      </c>
      <c r="F59" s="9">
        <v>9</v>
      </c>
      <c r="G59" s="10">
        <v>9</v>
      </c>
      <c r="H59" s="10">
        <v>9</v>
      </c>
    </row>
    <row r="60" spans="3:8" x14ac:dyDescent="0.25">
      <c r="C60" s="8">
        <v>27</v>
      </c>
      <c r="D60" s="4" t="s">
        <v>82</v>
      </c>
      <c r="E60" s="4" t="s">
        <v>53</v>
      </c>
      <c r="F60" s="9">
        <v>8</v>
      </c>
      <c r="G60" s="4" t="s">
        <v>54</v>
      </c>
      <c r="H60" s="4" t="s">
        <v>55</v>
      </c>
    </row>
    <row r="61" spans="3:8" x14ac:dyDescent="0.25">
      <c r="C61" s="8">
        <v>28</v>
      </c>
      <c r="D61" s="4" t="s">
        <v>83</v>
      </c>
      <c r="E61" s="4" t="s">
        <v>53</v>
      </c>
      <c r="F61" s="9">
        <v>8</v>
      </c>
      <c r="G61" s="4" t="s">
        <v>54</v>
      </c>
      <c r="H61" s="4" t="s">
        <v>55</v>
      </c>
    </row>
    <row r="62" spans="3:8" x14ac:dyDescent="0.25">
      <c r="C62" s="8">
        <v>29</v>
      </c>
      <c r="D62" s="4" t="s">
        <v>84</v>
      </c>
      <c r="E62" s="4" t="s">
        <v>53</v>
      </c>
      <c r="F62" s="9">
        <v>8</v>
      </c>
      <c r="G62" s="4" t="s">
        <v>54</v>
      </c>
      <c r="H62" s="4" t="s">
        <v>55</v>
      </c>
    </row>
    <row r="63" spans="3:8" x14ac:dyDescent="0.25">
      <c r="C63" s="8">
        <v>30</v>
      </c>
      <c r="D63" s="4" t="s">
        <v>85</v>
      </c>
      <c r="E63" s="4" t="s">
        <v>53</v>
      </c>
      <c r="F63" s="9">
        <v>8</v>
      </c>
      <c r="G63" s="4" t="s">
        <v>54</v>
      </c>
      <c r="H63" s="4" t="s">
        <v>55</v>
      </c>
    </row>
    <row r="64" spans="3:8" x14ac:dyDescent="0.25">
      <c r="C64" s="8">
        <v>31</v>
      </c>
      <c r="D64" s="4" t="s">
        <v>86</v>
      </c>
      <c r="E64" s="4" t="s">
        <v>53</v>
      </c>
      <c r="F64" s="9">
        <v>8</v>
      </c>
      <c r="G64" s="4" t="s">
        <v>54</v>
      </c>
      <c r="H64" s="4" t="s">
        <v>55</v>
      </c>
    </row>
    <row r="65" spans="3:8" x14ac:dyDescent="0.25">
      <c r="C65" s="8">
        <v>32</v>
      </c>
      <c r="D65" s="4" t="s">
        <v>87</v>
      </c>
      <c r="E65" s="4" t="s">
        <v>53</v>
      </c>
      <c r="F65" s="9">
        <v>8</v>
      </c>
      <c r="G65" s="4" t="s">
        <v>54</v>
      </c>
      <c r="H65" s="4" t="s">
        <v>55</v>
      </c>
    </row>
    <row r="66" spans="3:8" x14ac:dyDescent="0.25">
      <c r="C66" s="8">
        <v>33</v>
      </c>
      <c r="D66" s="4" t="s">
        <v>88</v>
      </c>
      <c r="E66" s="4" t="s">
        <v>53</v>
      </c>
      <c r="F66" s="9">
        <v>8</v>
      </c>
      <c r="G66" s="4" t="s">
        <v>54</v>
      </c>
      <c r="H66" s="4" t="s">
        <v>55</v>
      </c>
    </row>
    <row r="67" spans="3:8" x14ac:dyDescent="0.25">
      <c r="C67" s="8">
        <v>34</v>
      </c>
      <c r="D67" s="4" t="s">
        <v>89</v>
      </c>
      <c r="E67" s="4" t="s">
        <v>53</v>
      </c>
      <c r="F67" s="9">
        <v>8</v>
      </c>
      <c r="G67" s="4" t="s">
        <v>54</v>
      </c>
      <c r="H67" s="4" t="s">
        <v>55</v>
      </c>
    </row>
    <row r="68" spans="3:8" x14ac:dyDescent="0.25">
      <c r="C68" s="8">
        <v>35</v>
      </c>
      <c r="D68" s="4" t="s">
        <v>90</v>
      </c>
      <c r="E68" s="4" t="s">
        <v>53</v>
      </c>
      <c r="F68" s="9">
        <v>8</v>
      </c>
      <c r="G68" s="4" t="s">
        <v>54</v>
      </c>
      <c r="H68" s="4" t="s">
        <v>55</v>
      </c>
    </row>
    <row r="69" spans="3:8" x14ac:dyDescent="0.25">
      <c r="C69" s="8">
        <v>36</v>
      </c>
      <c r="D69" s="4" t="s">
        <v>91</v>
      </c>
      <c r="E69" s="4" t="s">
        <v>53</v>
      </c>
      <c r="F69" s="9">
        <v>8</v>
      </c>
      <c r="G69" s="4" t="s">
        <v>54</v>
      </c>
      <c r="H69" s="4" t="s">
        <v>55</v>
      </c>
    </row>
    <row r="70" spans="3:8" x14ac:dyDescent="0.25">
      <c r="C70" s="8">
        <v>37</v>
      </c>
      <c r="D70" s="4" t="s">
        <v>92</v>
      </c>
      <c r="E70" s="4" t="s">
        <v>53</v>
      </c>
      <c r="F70" s="9">
        <v>8</v>
      </c>
      <c r="G70" s="4" t="s">
        <v>54</v>
      </c>
      <c r="H70" s="4" t="s">
        <v>55</v>
      </c>
    </row>
    <row r="71" spans="3:8" x14ac:dyDescent="0.25">
      <c r="C71" s="8">
        <v>38</v>
      </c>
      <c r="D71" s="4" t="s">
        <v>93</v>
      </c>
      <c r="E71" s="4" t="s">
        <v>53</v>
      </c>
      <c r="F71" s="9">
        <v>8</v>
      </c>
      <c r="G71" s="4" t="s">
        <v>54</v>
      </c>
      <c r="H71" s="4" t="s">
        <v>55</v>
      </c>
    </row>
    <row r="72" spans="3:8" x14ac:dyDescent="0.25">
      <c r="C72" s="8">
        <v>39</v>
      </c>
      <c r="D72" s="4" t="s">
        <v>94</v>
      </c>
      <c r="E72" s="4" t="s">
        <v>53</v>
      </c>
      <c r="F72" s="9">
        <v>8</v>
      </c>
      <c r="G72" s="4" t="s">
        <v>54</v>
      </c>
      <c r="H72" s="4" t="s">
        <v>55</v>
      </c>
    </row>
    <row r="73" spans="3:8" x14ac:dyDescent="0.25">
      <c r="C73" s="8">
        <v>40</v>
      </c>
      <c r="D73" s="4" t="s">
        <v>95</v>
      </c>
      <c r="E73" s="4" t="s">
        <v>53</v>
      </c>
      <c r="F73" s="9">
        <v>8</v>
      </c>
      <c r="G73" s="4" t="s">
        <v>54</v>
      </c>
      <c r="H73" s="4" t="s">
        <v>55</v>
      </c>
    </row>
    <row r="74" spans="3:8" x14ac:dyDescent="0.25">
      <c r="C74" s="8">
        <v>41</v>
      </c>
      <c r="D74" s="4" t="s">
        <v>96</v>
      </c>
      <c r="E74" s="4" t="s">
        <v>53</v>
      </c>
      <c r="F74" s="9">
        <v>8</v>
      </c>
      <c r="G74" s="4" t="s">
        <v>54</v>
      </c>
      <c r="H74" s="4" t="s">
        <v>55</v>
      </c>
    </row>
    <row r="75" spans="3:8" x14ac:dyDescent="0.25">
      <c r="C75" s="8">
        <v>42</v>
      </c>
      <c r="D75" s="4" t="s">
        <v>97</v>
      </c>
      <c r="E75" s="4" t="s">
        <v>53</v>
      </c>
      <c r="F75" s="9">
        <v>8</v>
      </c>
      <c r="G75" s="4" t="s">
        <v>54</v>
      </c>
      <c r="H75" s="4" t="s">
        <v>55</v>
      </c>
    </row>
    <row r="76" spans="3:8" x14ac:dyDescent="0.25">
      <c r="C76" s="8">
        <v>43</v>
      </c>
      <c r="D76" s="4" t="s">
        <v>98</v>
      </c>
      <c r="E76" s="4" t="s">
        <v>53</v>
      </c>
      <c r="F76" s="9">
        <v>8</v>
      </c>
      <c r="G76" s="4" t="s">
        <v>54</v>
      </c>
      <c r="H76" s="4" t="s">
        <v>55</v>
      </c>
    </row>
    <row r="77" spans="3:8" x14ac:dyDescent="0.25">
      <c r="C77" s="8">
        <v>44</v>
      </c>
      <c r="D77" s="4" t="s">
        <v>99</v>
      </c>
      <c r="E77" s="4" t="s">
        <v>53</v>
      </c>
      <c r="F77" s="9">
        <v>8</v>
      </c>
      <c r="G77" s="4" t="s">
        <v>54</v>
      </c>
      <c r="H77" s="4" t="s">
        <v>55</v>
      </c>
    </row>
    <row r="78" spans="3:8" x14ac:dyDescent="0.25">
      <c r="C78" s="8">
        <v>45</v>
      </c>
      <c r="D78" s="4" t="s">
        <v>100</v>
      </c>
      <c r="E78" s="4" t="s">
        <v>53</v>
      </c>
      <c r="F78" s="9">
        <v>8</v>
      </c>
      <c r="G78" s="4" t="s">
        <v>54</v>
      </c>
      <c r="H78" s="4" t="s">
        <v>55</v>
      </c>
    </row>
    <row r="79" spans="3:8" x14ac:dyDescent="0.25">
      <c r="C79" s="8">
        <v>46</v>
      </c>
      <c r="D79" s="4" t="s">
        <v>101</v>
      </c>
      <c r="E79" s="4" t="s">
        <v>53</v>
      </c>
      <c r="F79" s="9">
        <v>8</v>
      </c>
      <c r="G79" s="4" t="s">
        <v>54</v>
      </c>
      <c r="H79" s="4" t="s">
        <v>55</v>
      </c>
    </row>
    <row r="80" spans="3:8" x14ac:dyDescent="0.25">
      <c r="C80" s="8">
        <v>47</v>
      </c>
      <c r="D80" s="4" t="s">
        <v>102</v>
      </c>
      <c r="E80" s="4" t="s">
        <v>53</v>
      </c>
      <c r="F80" s="9">
        <v>8</v>
      </c>
      <c r="G80" s="4" t="s">
        <v>54</v>
      </c>
      <c r="H80" s="4" t="s">
        <v>55</v>
      </c>
    </row>
    <row r="81" spans="3:8" x14ac:dyDescent="0.25">
      <c r="C81" s="8">
        <v>48</v>
      </c>
      <c r="D81" s="4" t="s">
        <v>103</v>
      </c>
      <c r="E81" s="4" t="s">
        <v>53</v>
      </c>
      <c r="F81" s="9">
        <v>8</v>
      </c>
      <c r="G81" s="4" t="s">
        <v>54</v>
      </c>
      <c r="H81" s="4" t="s">
        <v>55</v>
      </c>
    </row>
    <row r="82" spans="3:8" x14ac:dyDescent="0.25">
      <c r="C82" s="8">
        <v>49</v>
      </c>
      <c r="D82" s="4" t="s">
        <v>104</v>
      </c>
      <c r="E82" s="4" t="s">
        <v>53</v>
      </c>
      <c r="F82" s="9">
        <v>8</v>
      </c>
      <c r="G82" s="4" t="s">
        <v>54</v>
      </c>
      <c r="H82" s="4" t="s">
        <v>55</v>
      </c>
    </row>
    <row r="83" spans="3:8" x14ac:dyDescent="0.25">
      <c r="C83" s="8">
        <v>50</v>
      </c>
      <c r="D83" s="4" t="s">
        <v>105</v>
      </c>
      <c r="E83" s="4" t="s">
        <v>53</v>
      </c>
      <c r="F83" s="9">
        <v>8</v>
      </c>
      <c r="G83" s="4" t="s">
        <v>54</v>
      </c>
      <c r="H83" s="4" t="s">
        <v>55</v>
      </c>
    </row>
    <row r="84" spans="3:8" x14ac:dyDescent="0.25">
      <c r="C84" s="8">
        <v>51</v>
      </c>
      <c r="D84" s="4" t="s">
        <v>106</v>
      </c>
      <c r="E84" s="4" t="s">
        <v>53</v>
      </c>
      <c r="F84" s="9">
        <v>8</v>
      </c>
      <c r="G84" s="4" t="s">
        <v>54</v>
      </c>
      <c r="H84" s="4" t="s">
        <v>55</v>
      </c>
    </row>
    <row r="85" spans="3:8" x14ac:dyDescent="0.25">
      <c r="C85" s="8">
        <v>52</v>
      </c>
      <c r="D85" s="4" t="s">
        <v>107</v>
      </c>
      <c r="E85" s="4" t="s">
        <v>53</v>
      </c>
      <c r="F85" s="9">
        <v>8</v>
      </c>
      <c r="G85" s="4" t="s">
        <v>54</v>
      </c>
      <c r="H85" s="4" t="s">
        <v>55</v>
      </c>
    </row>
    <row r="86" spans="3:8" x14ac:dyDescent="0.25">
      <c r="C86" s="8">
        <v>53</v>
      </c>
      <c r="D86" s="4" t="s">
        <v>108</v>
      </c>
      <c r="E86" s="4" t="s">
        <v>53</v>
      </c>
      <c r="F86" s="9">
        <v>8</v>
      </c>
      <c r="G86" s="4" t="s">
        <v>54</v>
      </c>
      <c r="H86" s="4" t="s">
        <v>55</v>
      </c>
    </row>
    <row r="87" spans="3:8" x14ac:dyDescent="0.25">
      <c r="C87" s="8">
        <v>54</v>
      </c>
      <c r="D87" s="4" t="s">
        <v>109</v>
      </c>
      <c r="E87" s="4" t="s">
        <v>53</v>
      </c>
      <c r="F87" s="9">
        <v>8</v>
      </c>
      <c r="G87" s="4" t="s">
        <v>54</v>
      </c>
      <c r="H87" s="4" t="s">
        <v>55</v>
      </c>
    </row>
    <row r="88" spans="3:8" x14ac:dyDescent="0.25">
      <c r="C88" s="8">
        <v>55</v>
      </c>
      <c r="D88" s="4" t="s">
        <v>110</v>
      </c>
      <c r="E88" s="4" t="s">
        <v>53</v>
      </c>
      <c r="F88" s="9">
        <v>8</v>
      </c>
      <c r="G88" s="4" t="s">
        <v>54</v>
      </c>
      <c r="H88" s="4" t="s">
        <v>55</v>
      </c>
    </row>
    <row r="89" spans="3:8" x14ac:dyDescent="0.25">
      <c r="C89" s="8">
        <v>56</v>
      </c>
      <c r="D89" s="4" t="s">
        <v>111</v>
      </c>
      <c r="E89" s="4" t="s">
        <v>53</v>
      </c>
      <c r="F89" s="9">
        <v>8</v>
      </c>
      <c r="G89" s="4" t="s">
        <v>54</v>
      </c>
      <c r="H89" s="4" t="s">
        <v>55</v>
      </c>
    </row>
    <row r="90" spans="3:8" x14ac:dyDescent="0.25">
      <c r="C90" s="8">
        <v>57</v>
      </c>
      <c r="D90" s="4" t="s">
        <v>112</v>
      </c>
      <c r="E90" s="4" t="s">
        <v>53</v>
      </c>
      <c r="F90" s="9">
        <v>8</v>
      </c>
      <c r="G90" s="4" t="s">
        <v>54</v>
      </c>
      <c r="H90" s="4" t="s">
        <v>55</v>
      </c>
    </row>
    <row r="91" spans="3:8" x14ac:dyDescent="0.25">
      <c r="C91" s="8">
        <v>58</v>
      </c>
      <c r="D91" s="4" t="s">
        <v>113</v>
      </c>
      <c r="E91" s="4" t="s">
        <v>53</v>
      </c>
      <c r="F91" s="9">
        <v>8</v>
      </c>
      <c r="G91" s="4" t="s">
        <v>54</v>
      </c>
      <c r="H91" s="4" t="s">
        <v>55</v>
      </c>
    </row>
    <row r="92" spans="3:8" x14ac:dyDescent="0.25">
      <c r="C92" s="8">
        <v>59</v>
      </c>
      <c r="D92" s="4" t="s">
        <v>114</v>
      </c>
      <c r="E92" s="4" t="s">
        <v>53</v>
      </c>
      <c r="F92" s="9">
        <v>8</v>
      </c>
      <c r="G92" s="4" t="s">
        <v>54</v>
      </c>
      <c r="H92" s="4" t="s">
        <v>55</v>
      </c>
    </row>
    <row r="93" spans="3:8" x14ac:dyDescent="0.25">
      <c r="C93" s="8">
        <v>60</v>
      </c>
      <c r="D93" s="4" t="s">
        <v>115</v>
      </c>
      <c r="E93" s="4" t="s">
        <v>53</v>
      </c>
      <c r="F93" s="9">
        <v>8</v>
      </c>
      <c r="G93" s="4" t="s">
        <v>54</v>
      </c>
      <c r="H93" s="4" t="s">
        <v>55</v>
      </c>
    </row>
    <row r="94" spans="3:8" x14ac:dyDescent="0.25">
      <c r="C94" s="8">
        <v>61</v>
      </c>
      <c r="D94" s="4" t="s">
        <v>116</v>
      </c>
      <c r="E94" s="4" t="s">
        <v>53</v>
      </c>
      <c r="F94" s="9">
        <v>8</v>
      </c>
      <c r="G94" s="4" t="s">
        <v>54</v>
      </c>
      <c r="H94" s="4" t="s">
        <v>55</v>
      </c>
    </row>
    <row r="95" spans="3:8" x14ac:dyDescent="0.25">
      <c r="C95" s="8">
        <v>62</v>
      </c>
      <c r="D95" s="4" t="s">
        <v>117</v>
      </c>
      <c r="E95" s="4" t="s">
        <v>53</v>
      </c>
      <c r="F95" s="9">
        <v>8</v>
      </c>
      <c r="G95" s="4" t="s">
        <v>54</v>
      </c>
      <c r="H95" s="4" t="s">
        <v>55</v>
      </c>
    </row>
    <row r="96" spans="3:8" x14ac:dyDescent="0.25">
      <c r="C96" s="8">
        <v>63</v>
      </c>
      <c r="D96" s="4" t="s">
        <v>118</v>
      </c>
      <c r="E96" s="4" t="s">
        <v>53</v>
      </c>
      <c r="F96" s="9">
        <v>8</v>
      </c>
      <c r="G96" s="4" t="s">
        <v>54</v>
      </c>
      <c r="H96" s="4" t="s">
        <v>55</v>
      </c>
    </row>
    <row r="97" spans="3:8" x14ac:dyDescent="0.25">
      <c r="C97" s="8">
        <v>64</v>
      </c>
      <c r="D97" s="4" t="s">
        <v>119</v>
      </c>
      <c r="E97" s="4" t="s">
        <v>53</v>
      </c>
      <c r="F97" s="9">
        <v>8</v>
      </c>
      <c r="G97" s="4" t="s">
        <v>54</v>
      </c>
      <c r="H97" s="4" t="s">
        <v>55</v>
      </c>
    </row>
    <row r="98" spans="3:8" x14ac:dyDescent="0.25">
      <c r="C98" s="8">
        <v>65</v>
      </c>
      <c r="D98" s="4" t="s">
        <v>120</v>
      </c>
      <c r="E98" s="4" t="s">
        <v>53</v>
      </c>
      <c r="F98" s="9">
        <v>8</v>
      </c>
      <c r="G98" s="4" t="s">
        <v>54</v>
      </c>
      <c r="H98" s="4" t="s">
        <v>55</v>
      </c>
    </row>
    <row r="99" spans="3:8" x14ac:dyDescent="0.25">
      <c r="C99" s="8">
        <v>66</v>
      </c>
      <c r="D99" s="4" t="s">
        <v>121</v>
      </c>
      <c r="E99" s="4" t="s">
        <v>53</v>
      </c>
      <c r="F99" s="9">
        <v>8</v>
      </c>
      <c r="G99" s="4" t="s">
        <v>54</v>
      </c>
      <c r="H99" s="4" t="s">
        <v>55</v>
      </c>
    </row>
    <row r="100" spans="3:8" x14ac:dyDescent="0.25">
      <c r="C100" s="8">
        <v>67</v>
      </c>
      <c r="D100" s="4" t="s">
        <v>122</v>
      </c>
      <c r="E100" s="4" t="s">
        <v>53</v>
      </c>
      <c r="F100" s="9">
        <v>8</v>
      </c>
      <c r="G100" s="4" t="s">
        <v>54</v>
      </c>
      <c r="H100" s="4" t="s">
        <v>55</v>
      </c>
    </row>
    <row r="101" spans="3:8" x14ac:dyDescent="0.25">
      <c r="C101" s="8">
        <v>68</v>
      </c>
      <c r="D101" s="4" t="s">
        <v>123</v>
      </c>
      <c r="E101" s="4" t="s">
        <v>53</v>
      </c>
      <c r="F101" s="9">
        <v>8</v>
      </c>
      <c r="G101" s="4" t="s">
        <v>54</v>
      </c>
      <c r="H101" s="4" t="s">
        <v>55</v>
      </c>
    </row>
    <row r="102" spans="3:8" x14ac:dyDescent="0.25">
      <c r="C102" s="8">
        <v>69</v>
      </c>
      <c r="D102" s="4" t="s">
        <v>124</v>
      </c>
      <c r="E102" s="4" t="s">
        <v>53</v>
      </c>
      <c r="F102" s="9">
        <v>8</v>
      </c>
      <c r="G102" s="4" t="s">
        <v>54</v>
      </c>
      <c r="H102" s="4" t="s">
        <v>55</v>
      </c>
    </row>
    <row r="103" spans="3:8" x14ac:dyDescent="0.25">
      <c r="C103" s="8">
        <v>70</v>
      </c>
      <c r="D103" s="4" t="s">
        <v>125</v>
      </c>
      <c r="E103" s="4" t="s">
        <v>53</v>
      </c>
      <c r="F103" s="9">
        <v>8</v>
      </c>
      <c r="G103" s="4" t="s">
        <v>54</v>
      </c>
      <c r="H103" s="4" t="s">
        <v>55</v>
      </c>
    </row>
    <row r="104" spans="3:8" x14ac:dyDescent="0.25">
      <c r="C104" s="8">
        <v>71</v>
      </c>
      <c r="D104" s="4" t="s">
        <v>126</v>
      </c>
      <c r="E104" s="4" t="s">
        <v>53</v>
      </c>
      <c r="F104" s="9">
        <v>8</v>
      </c>
      <c r="G104" s="4" t="s">
        <v>54</v>
      </c>
      <c r="H104" s="4" t="s">
        <v>55</v>
      </c>
    </row>
    <row r="105" spans="3:8" x14ac:dyDescent="0.25">
      <c r="C105" s="8">
        <v>72</v>
      </c>
      <c r="D105" s="4" t="s">
        <v>127</v>
      </c>
      <c r="E105" s="4" t="s">
        <v>53</v>
      </c>
      <c r="F105" s="9">
        <v>8</v>
      </c>
      <c r="G105" s="4" t="s">
        <v>54</v>
      </c>
      <c r="H105" s="4" t="s">
        <v>55</v>
      </c>
    </row>
    <row r="106" spans="3:8" x14ac:dyDescent="0.25">
      <c r="C106" s="8">
        <v>73</v>
      </c>
      <c r="D106" s="4" t="s">
        <v>128</v>
      </c>
      <c r="E106" s="4" t="s">
        <v>53</v>
      </c>
      <c r="F106" s="9">
        <v>8</v>
      </c>
      <c r="G106" s="4" t="s">
        <v>54</v>
      </c>
      <c r="H106" s="4" t="s">
        <v>55</v>
      </c>
    </row>
    <row r="107" spans="3:8" x14ac:dyDescent="0.25">
      <c r="C107" s="8">
        <v>74</v>
      </c>
      <c r="D107" s="4" t="s">
        <v>129</v>
      </c>
      <c r="E107" s="4" t="s">
        <v>53</v>
      </c>
      <c r="F107" s="9">
        <v>8</v>
      </c>
      <c r="G107" s="4" t="s">
        <v>54</v>
      </c>
      <c r="H107" s="4" t="s">
        <v>55</v>
      </c>
    </row>
    <row r="108" spans="3:8" x14ac:dyDescent="0.25">
      <c r="C108" s="8">
        <v>75</v>
      </c>
      <c r="D108" s="4" t="s">
        <v>130</v>
      </c>
      <c r="E108" s="4" t="s">
        <v>53</v>
      </c>
      <c r="F108" s="9">
        <v>8</v>
      </c>
      <c r="G108" s="4" t="s">
        <v>54</v>
      </c>
      <c r="H108" s="4" t="s">
        <v>55</v>
      </c>
    </row>
    <row r="109" spans="3:8" x14ac:dyDescent="0.25">
      <c r="C109" s="8">
        <v>76</v>
      </c>
      <c r="D109" s="4" t="s">
        <v>131</v>
      </c>
      <c r="E109" s="4" t="s">
        <v>53</v>
      </c>
      <c r="F109" s="9">
        <v>8</v>
      </c>
      <c r="G109" s="4" t="s">
        <v>54</v>
      </c>
      <c r="H109" s="4" t="s">
        <v>55</v>
      </c>
    </row>
    <row r="110" spans="3:8" x14ac:dyDescent="0.25">
      <c r="C110" s="8">
        <v>77</v>
      </c>
      <c r="D110" s="4" t="s">
        <v>132</v>
      </c>
      <c r="E110" s="4" t="s">
        <v>53</v>
      </c>
      <c r="F110" s="9">
        <v>8</v>
      </c>
      <c r="G110" s="4" t="s">
        <v>54</v>
      </c>
      <c r="H110" s="4" t="s">
        <v>55</v>
      </c>
    </row>
    <row r="111" spans="3:8" x14ac:dyDescent="0.25">
      <c r="C111" s="8">
        <v>78</v>
      </c>
      <c r="D111" s="4" t="s">
        <v>133</v>
      </c>
      <c r="E111" s="4" t="s">
        <v>81</v>
      </c>
      <c r="F111" s="9">
        <v>1</v>
      </c>
      <c r="G111" s="10">
        <v>1</v>
      </c>
      <c r="H111" s="10">
        <v>1</v>
      </c>
    </row>
  </sheetData>
  <mergeCells count="2">
    <mergeCell ref="C16:D16"/>
    <mergeCell ref="C32:H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S10" sqref="S10"/>
    </sheetView>
  </sheetViews>
  <sheetFormatPr defaultRowHeight="15" x14ac:dyDescent="0.25"/>
  <cols>
    <col min="1" max="1" width="22" bestFit="1" customWidth="1"/>
    <col min="2" max="2" width="6" bestFit="1" customWidth="1"/>
    <col min="3" max="3" width="6.7109375" bestFit="1" customWidth="1"/>
    <col min="4" max="5" width="11.5703125" bestFit="1" customWidth="1"/>
    <col min="6" max="6" width="10.140625" customWidth="1"/>
    <col min="7" max="8" width="8" bestFit="1" customWidth="1"/>
    <col min="9" max="15" width="8.7109375" bestFit="1" customWidth="1"/>
    <col min="16" max="16" width="10" bestFit="1" customWidth="1"/>
  </cols>
  <sheetData>
    <row r="1" spans="1:16" x14ac:dyDescent="0.25">
      <c r="A1" s="1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6.25" x14ac:dyDescent="0.25">
      <c r="A3" s="7" t="s">
        <v>47</v>
      </c>
      <c r="B3" s="6" t="s">
        <v>135</v>
      </c>
      <c r="C3" s="6" t="s">
        <v>136</v>
      </c>
      <c r="D3" s="6" t="s">
        <v>137</v>
      </c>
      <c r="E3" s="6" t="s">
        <v>138</v>
      </c>
      <c r="F3" s="6" t="s">
        <v>139</v>
      </c>
      <c r="G3" s="6" t="s">
        <v>140</v>
      </c>
      <c r="H3" s="6" t="s">
        <v>141</v>
      </c>
      <c r="I3" s="6" t="s">
        <v>142</v>
      </c>
      <c r="J3" s="6" t="s">
        <v>143</v>
      </c>
      <c r="K3" s="6" t="s">
        <v>144</v>
      </c>
      <c r="L3" s="6" t="s">
        <v>145</v>
      </c>
      <c r="M3" s="6" t="s">
        <v>146</v>
      </c>
      <c r="N3" s="6" t="s">
        <v>147</v>
      </c>
      <c r="O3" s="6" t="s">
        <v>148</v>
      </c>
      <c r="P3" s="6" t="s">
        <v>149</v>
      </c>
    </row>
    <row r="4" spans="1:16" x14ac:dyDescent="0.25">
      <c r="A4" s="11" t="s">
        <v>52</v>
      </c>
      <c r="B4" s="12">
        <v>70831</v>
      </c>
      <c r="C4" s="12">
        <v>216</v>
      </c>
      <c r="D4" s="12">
        <v>58.853961400000003</v>
      </c>
      <c r="E4" s="12">
        <v>44.243613099999997</v>
      </c>
      <c r="F4" s="13">
        <v>-6.17</v>
      </c>
      <c r="G4" s="12">
        <v>10</v>
      </c>
      <c r="H4" s="12">
        <v>15.51</v>
      </c>
      <c r="I4" s="12">
        <v>26.16</v>
      </c>
      <c r="J4" s="12">
        <v>33.64</v>
      </c>
      <c r="K4" s="12">
        <v>48.53</v>
      </c>
      <c r="L4" s="12">
        <v>71.03</v>
      </c>
      <c r="M4" s="12">
        <v>103.95</v>
      </c>
      <c r="N4" s="12">
        <v>135.38999999999999</v>
      </c>
      <c r="O4" s="12">
        <v>225.53</v>
      </c>
      <c r="P4" s="12">
        <v>1223.3800000000001</v>
      </c>
    </row>
    <row r="5" spans="1:16" x14ac:dyDescent="0.25">
      <c r="A5" s="11" t="s">
        <v>56</v>
      </c>
      <c r="B5" s="12">
        <v>70831</v>
      </c>
      <c r="C5" s="12">
        <v>216</v>
      </c>
      <c r="D5" s="12">
        <v>525.72839239999996</v>
      </c>
      <c r="E5" s="12">
        <v>530.13425930000005</v>
      </c>
      <c r="F5" s="12">
        <v>0</v>
      </c>
      <c r="G5" s="12">
        <v>0</v>
      </c>
      <c r="H5" s="12">
        <v>20.329999999999998</v>
      </c>
      <c r="I5" s="12">
        <v>52.75</v>
      </c>
      <c r="J5" s="12">
        <v>158.25</v>
      </c>
      <c r="K5" s="12">
        <v>366</v>
      </c>
      <c r="L5" s="12">
        <v>721.75</v>
      </c>
      <c r="M5" s="12">
        <v>1202</v>
      </c>
      <c r="N5" s="12">
        <v>1580.25</v>
      </c>
      <c r="O5" s="12">
        <v>2450.5</v>
      </c>
      <c r="P5" s="12">
        <v>7667.75</v>
      </c>
    </row>
    <row r="6" spans="1:16" x14ac:dyDescent="0.25">
      <c r="A6" s="11" t="s">
        <v>57</v>
      </c>
      <c r="B6" s="12">
        <v>70831</v>
      </c>
      <c r="C6" s="12">
        <v>216</v>
      </c>
      <c r="D6" s="12">
        <v>46.876491600000001</v>
      </c>
      <c r="E6" s="12">
        <v>23.915102999999998</v>
      </c>
      <c r="F6" s="13">
        <v>-11.29</v>
      </c>
      <c r="G6" s="12">
        <v>9.19</v>
      </c>
      <c r="H6" s="12">
        <v>10</v>
      </c>
      <c r="I6" s="12">
        <v>19.989999999999998</v>
      </c>
      <c r="J6" s="12">
        <v>30</v>
      </c>
      <c r="K6" s="12">
        <v>44.99</v>
      </c>
      <c r="L6" s="12">
        <v>59.99</v>
      </c>
      <c r="M6" s="12">
        <v>75</v>
      </c>
      <c r="N6" s="12">
        <v>85</v>
      </c>
      <c r="O6" s="12">
        <v>119.99</v>
      </c>
      <c r="P6" s="12">
        <v>399.99</v>
      </c>
    </row>
    <row r="7" spans="1:16" x14ac:dyDescent="0.25">
      <c r="A7" s="11" t="s">
        <v>58</v>
      </c>
      <c r="B7" s="12">
        <v>70831</v>
      </c>
      <c r="C7" s="12">
        <v>216</v>
      </c>
      <c r="D7" s="12">
        <v>0.89480110000000002</v>
      </c>
      <c r="E7" s="12">
        <v>2.1978148000000002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0.25</v>
      </c>
      <c r="L7" s="12">
        <v>0.99</v>
      </c>
      <c r="M7" s="12">
        <v>2.48</v>
      </c>
      <c r="N7" s="12">
        <v>4.21</v>
      </c>
      <c r="O7" s="12">
        <v>9.65</v>
      </c>
      <c r="P7" s="12">
        <v>159.38999999999999</v>
      </c>
    </row>
    <row r="8" spans="1:16" x14ac:dyDescent="0.25">
      <c r="A8" s="11" t="s">
        <v>59</v>
      </c>
      <c r="B8" s="12">
        <v>70831</v>
      </c>
      <c r="C8" s="12">
        <v>216</v>
      </c>
      <c r="D8" s="12">
        <v>40.095359799999997</v>
      </c>
      <c r="E8" s="12">
        <v>96.347103200000006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2.5</v>
      </c>
      <c r="L8" s="12">
        <v>40.75</v>
      </c>
      <c r="M8" s="12">
        <v>115.75</v>
      </c>
      <c r="N8" s="12">
        <v>190.5</v>
      </c>
      <c r="O8" s="12">
        <v>427.75</v>
      </c>
      <c r="P8" s="12">
        <v>4320.75</v>
      </c>
    </row>
    <row r="9" spans="1:16" x14ac:dyDescent="0.25">
      <c r="A9" s="11" t="s">
        <v>60</v>
      </c>
      <c r="B9" s="12">
        <v>70831</v>
      </c>
      <c r="C9" s="12">
        <v>216</v>
      </c>
      <c r="D9" s="12">
        <v>1.2215262</v>
      </c>
      <c r="E9" s="12">
        <v>9.0811962000000008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0.26</v>
      </c>
      <c r="M9" s="12">
        <v>2.13</v>
      </c>
      <c r="N9" s="12">
        <v>5.09</v>
      </c>
      <c r="O9" s="12">
        <v>21.56</v>
      </c>
      <c r="P9" s="12">
        <v>1112.45</v>
      </c>
    </row>
    <row r="10" spans="1:16" x14ac:dyDescent="0.25">
      <c r="A10" s="11" t="s">
        <v>61</v>
      </c>
      <c r="B10" s="12">
        <v>70545</v>
      </c>
      <c r="C10" s="12">
        <v>502</v>
      </c>
      <c r="D10" s="13">
        <v>-10.846461400000001</v>
      </c>
      <c r="E10" s="12">
        <v>255.31431549999999</v>
      </c>
      <c r="F10" s="13">
        <v>-3875</v>
      </c>
      <c r="G10" s="13">
        <v>-832</v>
      </c>
      <c r="H10" s="13">
        <v>-376.25</v>
      </c>
      <c r="I10" s="13">
        <v>-229.25</v>
      </c>
      <c r="J10" s="13">
        <v>-83</v>
      </c>
      <c r="K10" s="13">
        <v>-5</v>
      </c>
      <c r="L10" s="12">
        <v>65.75</v>
      </c>
      <c r="M10" s="12">
        <v>208.5</v>
      </c>
      <c r="N10" s="12">
        <v>345.25</v>
      </c>
      <c r="O10" s="12">
        <v>740</v>
      </c>
      <c r="P10" s="12">
        <v>5192.25</v>
      </c>
    </row>
    <row r="11" spans="1:16" x14ac:dyDescent="0.25">
      <c r="A11" s="11" t="s">
        <v>62</v>
      </c>
      <c r="B11" s="12">
        <v>70545</v>
      </c>
      <c r="C11" s="12">
        <v>502</v>
      </c>
      <c r="D11" s="13">
        <v>-1.2059256</v>
      </c>
      <c r="E11" s="12">
        <v>38.770695400000001</v>
      </c>
      <c r="F11" s="13">
        <v>-1107.74</v>
      </c>
      <c r="G11" s="13">
        <v>-104.58</v>
      </c>
      <c r="H11" s="13">
        <v>-47.5</v>
      </c>
      <c r="I11" s="13">
        <v>-27.78</v>
      </c>
      <c r="J11" s="13">
        <v>-7.11</v>
      </c>
      <c r="K11" s="13">
        <v>-0.28999999999999998</v>
      </c>
      <c r="L11" s="12">
        <v>1.6</v>
      </c>
      <c r="M11" s="12">
        <v>21.81</v>
      </c>
      <c r="N11" s="12">
        <v>46.22</v>
      </c>
      <c r="O11" s="12">
        <v>118.46</v>
      </c>
      <c r="P11" s="12">
        <v>2483.48</v>
      </c>
    </row>
    <row r="12" spans="1:16" x14ac:dyDescent="0.25">
      <c r="A12" s="11" t="s">
        <v>63</v>
      </c>
      <c r="B12" s="12">
        <v>71047</v>
      </c>
      <c r="C12" s="12">
        <v>0</v>
      </c>
      <c r="D12" s="12">
        <v>6.0099274999999999</v>
      </c>
      <c r="E12" s="12">
        <v>9.0061745000000002</v>
      </c>
      <c r="F12" s="12">
        <v>0</v>
      </c>
      <c r="G12" s="12">
        <v>0</v>
      </c>
      <c r="H12" s="12">
        <v>0</v>
      </c>
      <c r="I12" s="12">
        <v>0</v>
      </c>
      <c r="J12" s="12">
        <v>0.67</v>
      </c>
      <c r="K12" s="12">
        <v>3</v>
      </c>
      <c r="L12" s="12">
        <v>7.67</v>
      </c>
      <c r="M12" s="12">
        <v>15</v>
      </c>
      <c r="N12" s="12">
        <v>22</v>
      </c>
      <c r="O12" s="12">
        <v>42</v>
      </c>
      <c r="P12" s="12">
        <v>221.67</v>
      </c>
    </row>
    <row r="13" spans="1:16" x14ac:dyDescent="0.25">
      <c r="A13" s="11" t="s">
        <v>64</v>
      </c>
      <c r="B13" s="12">
        <v>71047</v>
      </c>
      <c r="C13" s="12">
        <v>0</v>
      </c>
      <c r="D13" s="12">
        <v>4.0676956000000004</v>
      </c>
      <c r="E13" s="12">
        <v>10.6708225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1</v>
      </c>
      <c r="L13" s="12">
        <v>3.67</v>
      </c>
      <c r="M13" s="12">
        <v>10</v>
      </c>
      <c r="N13" s="12">
        <v>17.329999999999998</v>
      </c>
      <c r="O13" s="12">
        <v>47</v>
      </c>
      <c r="P13" s="12">
        <v>384.33</v>
      </c>
    </row>
    <row r="14" spans="1:16" x14ac:dyDescent="0.25">
      <c r="A14" s="11" t="s">
        <v>65</v>
      </c>
      <c r="B14" s="12">
        <v>71047</v>
      </c>
      <c r="C14" s="12">
        <v>0</v>
      </c>
      <c r="D14" s="12">
        <v>28.355892600000001</v>
      </c>
      <c r="E14" s="12">
        <v>38.9042344</v>
      </c>
      <c r="F14" s="12">
        <v>0</v>
      </c>
      <c r="G14" s="12">
        <v>0</v>
      </c>
      <c r="H14" s="12">
        <v>0</v>
      </c>
      <c r="I14" s="12">
        <v>0.33</v>
      </c>
      <c r="J14" s="12">
        <v>5.33</v>
      </c>
      <c r="K14" s="12">
        <v>16.329999999999998</v>
      </c>
      <c r="L14" s="12">
        <v>36.67</v>
      </c>
      <c r="M14" s="12">
        <v>68.33</v>
      </c>
      <c r="N14" s="12">
        <v>97.67</v>
      </c>
      <c r="O14" s="12">
        <v>179.33</v>
      </c>
      <c r="P14" s="12">
        <v>848.67</v>
      </c>
    </row>
    <row r="15" spans="1:16" x14ac:dyDescent="0.25">
      <c r="A15" s="11" t="s">
        <v>66</v>
      </c>
      <c r="B15" s="12">
        <v>71047</v>
      </c>
      <c r="C15" s="12">
        <v>0</v>
      </c>
      <c r="D15" s="12">
        <v>1.8658136000000001</v>
      </c>
      <c r="E15" s="12">
        <v>5.1607989999999999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1.67</v>
      </c>
      <c r="M15" s="12">
        <v>5.33</v>
      </c>
      <c r="N15" s="12">
        <v>9.33</v>
      </c>
      <c r="O15" s="12">
        <v>21</v>
      </c>
      <c r="P15" s="12">
        <v>365.67</v>
      </c>
    </row>
    <row r="16" spans="1:16" x14ac:dyDescent="0.25">
      <c r="A16" s="11" t="s">
        <v>67</v>
      </c>
      <c r="B16" s="12">
        <v>71047</v>
      </c>
      <c r="C16" s="12">
        <v>0</v>
      </c>
      <c r="D16" s="12">
        <v>0.2999386</v>
      </c>
      <c r="E16" s="12">
        <v>1.1616021000000001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0.33</v>
      </c>
      <c r="M16" s="12">
        <v>0.67</v>
      </c>
      <c r="N16" s="12">
        <v>1.33</v>
      </c>
      <c r="O16" s="12">
        <v>4</v>
      </c>
      <c r="P16" s="12">
        <v>66</v>
      </c>
    </row>
    <row r="17" spans="1:16" x14ac:dyDescent="0.25">
      <c r="A17" s="11" t="s">
        <v>68</v>
      </c>
      <c r="B17" s="12">
        <v>71047</v>
      </c>
      <c r="C17" s="12">
        <v>0</v>
      </c>
      <c r="D17" s="12">
        <v>114.9353194</v>
      </c>
      <c r="E17" s="12">
        <v>166.30571760000001</v>
      </c>
      <c r="F17" s="12">
        <v>0</v>
      </c>
      <c r="G17" s="12">
        <v>0</v>
      </c>
      <c r="H17" s="12">
        <v>0</v>
      </c>
      <c r="I17" s="12">
        <v>0</v>
      </c>
      <c r="J17" s="12">
        <v>8.43</v>
      </c>
      <c r="K17" s="12">
        <v>52.5</v>
      </c>
      <c r="L17" s="12">
        <v>154.13999999999999</v>
      </c>
      <c r="M17" s="12">
        <v>310.27999999999997</v>
      </c>
      <c r="N17" s="12">
        <v>440.95</v>
      </c>
      <c r="O17" s="12">
        <v>772.71</v>
      </c>
      <c r="P17" s="12">
        <v>3287.25</v>
      </c>
    </row>
    <row r="18" spans="1:16" x14ac:dyDescent="0.25">
      <c r="A18" s="11" t="s">
        <v>69</v>
      </c>
      <c r="B18" s="12">
        <v>71047</v>
      </c>
      <c r="C18" s="12">
        <v>0</v>
      </c>
      <c r="D18" s="12">
        <v>25.396500899999999</v>
      </c>
      <c r="E18" s="12">
        <v>35.147524900000001</v>
      </c>
      <c r="F18" s="12">
        <v>0</v>
      </c>
      <c r="G18" s="12">
        <v>0</v>
      </c>
      <c r="H18" s="12">
        <v>0</v>
      </c>
      <c r="I18" s="12">
        <v>0</v>
      </c>
      <c r="J18" s="12">
        <v>3.33</v>
      </c>
      <c r="K18" s="12">
        <v>13.67</v>
      </c>
      <c r="L18" s="12">
        <v>34</v>
      </c>
      <c r="M18" s="12">
        <v>64.33</v>
      </c>
      <c r="N18" s="12">
        <v>90.33</v>
      </c>
      <c r="O18" s="12">
        <v>164.33</v>
      </c>
      <c r="P18" s="12">
        <v>644.33000000000004</v>
      </c>
    </row>
    <row r="19" spans="1:16" x14ac:dyDescent="0.25">
      <c r="A19" s="11" t="s">
        <v>70</v>
      </c>
      <c r="B19" s="12">
        <v>71047</v>
      </c>
      <c r="C19" s="12">
        <v>0</v>
      </c>
      <c r="D19" s="12">
        <v>8.1767173999999994</v>
      </c>
      <c r="E19" s="12">
        <v>16.519106600000001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2</v>
      </c>
      <c r="L19" s="12">
        <v>9.33</v>
      </c>
      <c r="M19" s="12">
        <v>22.67</v>
      </c>
      <c r="N19" s="12">
        <v>35.67</v>
      </c>
      <c r="O19" s="12">
        <v>77</v>
      </c>
      <c r="P19" s="12">
        <v>519.33000000000004</v>
      </c>
    </row>
    <row r="20" spans="1:16" x14ac:dyDescent="0.25">
      <c r="A20" s="11" t="s">
        <v>71</v>
      </c>
      <c r="B20" s="12">
        <v>71047</v>
      </c>
      <c r="C20" s="12">
        <v>0</v>
      </c>
      <c r="D20" s="12">
        <v>90.580948100000001</v>
      </c>
      <c r="E20" s="12">
        <v>104.9148764</v>
      </c>
      <c r="F20" s="12">
        <v>0</v>
      </c>
      <c r="G20" s="12">
        <v>0</v>
      </c>
      <c r="H20" s="12">
        <v>0</v>
      </c>
      <c r="I20" s="12">
        <v>2.33</v>
      </c>
      <c r="J20" s="12">
        <v>23</v>
      </c>
      <c r="K20" s="12">
        <v>62</v>
      </c>
      <c r="L20" s="12">
        <v>121.33</v>
      </c>
      <c r="M20" s="12">
        <v>204.33</v>
      </c>
      <c r="N20" s="12">
        <v>279.67</v>
      </c>
      <c r="O20" s="12">
        <v>500</v>
      </c>
      <c r="P20" s="12">
        <v>2090.67</v>
      </c>
    </row>
    <row r="21" spans="1:16" x14ac:dyDescent="0.25">
      <c r="A21" s="11" t="s">
        <v>72</v>
      </c>
      <c r="B21" s="12">
        <v>71047</v>
      </c>
      <c r="C21" s="12">
        <v>0</v>
      </c>
      <c r="D21" s="12">
        <v>67.818408099999999</v>
      </c>
      <c r="E21" s="12">
        <v>93.328993199999999</v>
      </c>
      <c r="F21" s="12">
        <v>0</v>
      </c>
      <c r="G21" s="12">
        <v>0</v>
      </c>
      <c r="H21" s="12">
        <v>0</v>
      </c>
      <c r="I21" s="12">
        <v>0.67</v>
      </c>
      <c r="J21" s="12">
        <v>11</v>
      </c>
      <c r="K21" s="12">
        <v>35.67</v>
      </c>
      <c r="L21" s="12">
        <v>88.67</v>
      </c>
      <c r="M21" s="12">
        <v>171</v>
      </c>
      <c r="N21" s="12">
        <v>242</v>
      </c>
      <c r="O21" s="12">
        <v>437</v>
      </c>
      <c r="P21" s="12">
        <v>1572.67</v>
      </c>
    </row>
    <row r="22" spans="1:16" x14ac:dyDescent="0.25">
      <c r="A22" s="11" t="s">
        <v>73</v>
      </c>
      <c r="B22" s="12">
        <v>71047</v>
      </c>
      <c r="C22" s="12">
        <v>0</v>
      </c>
      <c r="D22" s="12">
        <v>10.149699399999999</v>
      </c>
      <c r="E22" s="12">
        <v>15.460613800000001</v>
      </c>
      <c r="F22" s="12">
        <v>0</v>
      </c>
      <c r="G22" s="12">
        <v>0</v>
      </c>
      <c r="H22" s="12">
        <v>0</v>
      </c>
      <c r="I22" s="12">
        <v>0</v>
      </c>
      <c r="J22" s="12">
        <v>1.67</v>
      </c>
      <c r="K22" s="12">
        <v>5.33</v>
      </c>
      <c r="L22" s="12">
        <v>12.67</v>
      </c>
      <c r="M22" s="12">
        <v>24.33</v>
      </c>
      <c r="N22" s="12">
        <v>35.33</v>
      </c>
      <c r="O22" s="12">
        <v>71.33</v>
      </c>
      <c r="P22" s="12">
        <v>489.67</v>
      </c>
    </row>
    <row r="23" spans="1:16" x14ac:dyDescent="0.25">
      <c r="A23" s="11" t="s">
        <v>74</v>
      </c>
      <c r="B23" s="12">
        <v>71047</v>
      </c>
      <c r="C23" s="12">
        <v>0</v>
      </c>
      <c r="D23" s="12">
        <v>1.18336E-2</v>
      </c>
      <c r="E23" s="12">
        <v>0.5621931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81.33</v>
      </c>
    </row>
    <row r="24" spans="1:16" x14ac:dyDescent="0.25">
      <c r="A24" s="11" t="s">
        <v>75</v>
      </c>
      <c r="B24" s="12">
        <v>71047</v>
      </c>
      <c r="C24" s="12">
        <v>0</v>
      </c>
      <c r="D24" s="12">
        <v>1.8528766999999999</v>
      </c>
      <c r="E24" s="12">
        <v>5.5562592000000004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0.33</v>
      </c>
      <c r="L24" s="12">
        <v>1.33</v>
      </c>
      <c r="M24" s="12">
        <v>4.67</v>
      </c>
      <c r="N24" s="12">
        <v>8.67</v>
      </c>
      <c r="O24" s="12">
        <v>23.33</v>
      </c>
      <c r="P24" s="12">
        <v>212.67</v>
      </c>
    </row>
    <row r="25" spans="1:16" x14ac:dyDescent="0.25">
      <c r="A25" s="11" t="s">
        <v>76</v>
      </c>
      <c r="B25" s="12">
        <v>71047</v>
      </c>
      <c r="C25" s="12">
        <v>0</v>
      </c>
      <c r="D25" s="12">
        <v>0.29007559999999999</v>
      </c>
      <c r="E25" s="12">
        <v>0.45380019999999999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1</v>
      </c>
      <c r="M25" s="12">
        <v>1</v>
      </c>
      <c r="N25" s="12">
        <v>1</v>
      </c>
      <c r="O25" s="12">
        <v>1</v>
      </c>
      <c r="P25" s="12">
        <v>1</v>
      </c>
    </row>
    <row r="26" spans="1:16" x14ac:dyDescent="0.25">
      <c r="A26" s="11" t="s">
        <v>77</v>
      </c>
      <c r="B26" s="12">
        <v>71047</v>
      </c>
      <c r="C26" s="12">
        <v>0</v>
      </c>
      <c r="D26" s="12">
        <v>18.7508269</v>
      </c>
      <c r="E26" s="12">
        <v>9.7875685000000008</v>
      </c>
      <c r="F26" s="12">
        <v>6</v>
      </c>
      <c r="G26" s="12">
        <v>6</v>
      </c>
      <c r="H26" s="12">
        <v>7</v>
      </c>
      <c r="I26" s="12">
        <v>8</v>
      </c>
      <c r="J26" s="12">
        <v>11</v>
      </c>
      <c r="K26" s="12">
        <v>16</v>
      </c>
      <c r="L26" s="12">
        <v>24</v>
      </c>
      <c r="M26" s="12">
        <v>33</v>
      </c>
      <c r="N26" s="12">
        <v>37</v>
      </c>
      <c r="O26" s="12">
        <v>49</v>
      </c>
      <c r="P26" s="12">
        <v>61</v>
      </c>
    </row>
    <row r="27" spans="1:16" x14ac:dyDescent="0.25">
      <c r="A27" s="11" t="s">
        <v>78</v>
      </c>
      <c r="B27" s="12">
        <v>71047</v>
      </c>
      <c r="C27" s="12">
        <v>0</v>
      </c>
      <c r="D27" s="12">
        <v>1.5295509</v>
      </c>
      <c r="E27" s="12">
        <v>1.1317740000000001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2</v>
      </c>
      <c r="M27" s="12">
        <v>3</v>
      </c>
      <c r="N27" s="12">
        <v>3</v>
      </c>
      <c r="O27" s="12">
        <v>5</v>
      </c>
      <c r="P27" s="12">
        <v>196</v>
      </c>
    </row>
    <row r="28" spans="1:16" x14ac:dyDescent="0.25">
      <c r="A28" s="11" t="s">
        <v>79</v>
      </c>
      <c r="B28" s="12">
        <v>71047</v>
      </c>
      <c r="C28" s="12">
        <v>0</v>
      </c>
      <c r="D28" s="12">
        <v>1.3516545</v>
      </c>
      <c r="E28" s="12">
        <v>0.66004929999999995</v>
      </c>
      <c r="F28" s="12">
        <v>0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2</v>
      </c>
      <c r="M28" s="12">
        <v>2</v>
      </c>
      <c r="N28" s="12">
        <v>2</v>
      </c>
      <c r="O28" s="12">
        <v>4</v>
      </c>
      <c r="P28" s="12">
        <v>53</v>
      </c>
    </row>
    <row r="29" spans="1:16" x14ac:dyDescent="0.25">
      <c r="A29" s="11" t="s">
        <v>82</v>
      </c>
      <c r="B29" s="12">
        <v>71046</v>
      </c>
      <c r="C29" s="12">
        <v>1</v>
      </c>
      <c r="D29" s="12">
        <v>1.8086169999999999</v>
      </c>
      <c r="E29" s="12">
        <v>1.3361202999999999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2</v>
      </c>
      <c r="M29" s="12">
        <v>3</v>
      </c>
      <c r="N29" s="12">
        <v>4</v>
      </c>
      <c r="O29" s="12">
        <v>7</v>
      </c>
      <c r="P29" s="12">
        <v>28</v>
      </c>
    </row>
    <row r="30" spans="1:16" x14ac:dyDescent="0.25">
      <c r="A30" s="11" t="s">
        <v>83</v>
      </c>
      <c r="B30" s="12">
        <v>71046</v>
      </c>
      <c r="C30" s="12">
        <v>1</v>
      </c>
      <c r="D30" s="12">
        <v>1.5617909999999999</v>
      </c>
      <c r="E30" s="12">
        <v>0.90828050000000005</v>
      </c>
      <c r="F30" s="12">
        <v>1</v>
      </c>
      <c r="G30" s="12">
        <v>1</v>
      </c>
      <c r="H30" s="12">
        <v>1</v>
      </c>
      <c r="I30" s="12">
        <v>1</v>
      </c>
      <c r="J30" s="12">
        <v>1</v>
      </c>
      <c r="K30" s="12">
        <v>1</v>
      </c>
      <c r="L30" s="12">
        <v>2</v>
      </c>
      <c r="M30" s="12">
        <v>3</v>
      </c>
      <c r="N30" s="12">
        <v>3</v>
      </c>
      <c r="O30" s="12">
        <v>5</v>
      </c>
      <c r="P30" s="12">
        <v>16</v>
      </c>
    </row>
    <row r="31" spans="1:16" x14ac:dyDescent="0.25">
      <c r="A31" s="11" t="s">
        <v>84</v>
      </c>
      <c r="B31" s="12">
        <v>71046</v>
      </c>
      <c r="C31" s="12">
        <v>1</v>
      </c>
      <c r="D31" s="12">
        <v>380.26563069999997</v>
      </c>
      <c r="E31" s="12">
        <v>254.29469230000001</v>
      </c>
      <c r="F31" s="13">
        <v>-5</v>
      </c>
      <c r="G31" s="12">
        <v>7</v>
      </c>
      <c r="H31" s="12">
        <v>42</v>
      </c>
      <c r="I31" s="12">
        <v>87</v>
      </c>
      <c r="J31" s="12">
        <v>204</v>
      </c>
      <c r="K31" s="12">
        <v>330</v>
      </c>
      <c r="L31" s="12">
        <v>515</v>
      </c>
      <c r="M31" s="12">
        <v>732</v>
      </c>
      <c r="N31" s="12">
        <v>866</v>
      </c>
      <c r="O31" s="12">
        <v>1150</v>
      </c>
      <c r="P31" s="12">
        <v>1823</v>
      </c>
    </row>
    <row r="32" spans="1:16" x14ac:dyDescent="0.25">
      <c r="A32" s="11" t="s">
        <v>85</v>
      </c>
      <c r="B32" s="12">
        <v>71047</v>
      </c>
      <c r="C32" s="12">
        <v>0</v>
      </c>
      <c r="D32" s="12">
        <v>1050487.48</v>
      </c>
      <c r="E32" s="12">
        <v>29199.11</v>
      </c>
      <c r="F32" s="12">
        <v>1000001</v>
      </c>
      <c r="G32" s="12">
        <v>1001007</v>
      </c>
      <c r="H32" s="12">
        <v>1004986</v>
      </c>
      <c r="I32" s="12">
        <v>1009998</v>
      </c>
      <c r="J32" s="12">
        <v>1025144</v>
      </c>
      <c r="K32" s="12">
        <v>1050370</v>
      </c>
      <c r="L32" s="12">
        <v>1076232</v>
      </c>
      <c r="M32" s="12">
        <v>1090885</v>
      </c>
      <c r="N32" s="12">
        <v>1095336</v>
      </c>
      <c r="O32" s="12">
        <v>1098985</v>
      </c>
      <c r="P32" s="12">
        <v>1099999</v>
      </c>
    </row>
    <row r="33" spans="1:16" x14ac:dyDescent="0.25">
      <c r="A33" s="11" t="s">
        <v>86</v>
      </c>
      <c r="B33" s="12">
        <v>69803</v>
      </c>
      <c r="C33" s="12">
        <v>1244</v>
      </c>
      <c r="D33" s="12">
        <v>31.3751128</v>
      </c>
      <c r="E33" s="12">
        <v>22.082194999999999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36</v>
      </c>
      <c r="L33" s="12">
        <v>48</v>
      </c>
      <c r="M33" s="12">
        <v>56</v>
      </c>
      <c r="N33" s="12">
        <v>62</v>
      </c>
      <c r="O33" s="12">
        <v>74</v>
      </c>
      <c r="P33" s="12">
        <v>99</v>
      </c>
    </row>
    <row r="34" spans="1:16" x14ac:dyDescent="0.25">
      <c r="A34" s="11" t="s">
        <v>87</v>
      </c>
      <c r="B34" s="12">
        <v>69803</v>
      </c>
      <c r="C34" s="12">
        <v>1244</v>
      </c>
      <c r="D34" s="12">
        <v>21.1577153</v>
      </c>
      <c r="E34" s="12">
        <v>23.917585500000001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42</v>
      </c>
      <c r="M34" s="12">
        <v>54</v>
      </c>
      <c r="N34" s="12">
        <v>62</v>
      </c>
      <c r="O34" s="12">
        <v>76</v>
      </c>
      <c r="P34" s="12">
        <v>99</v>
      </c>
    </row>
    <row r="35" spans="1:16" x14ac:dyDescent="0.25">
      <c r="A35" s="11" t="s">
        <v>88</v>
      </c>
      <c r="B35" s="12">
        <v>71047</v>
      </c>
      <c r="C35" s="12">
        <v>0</v>
      </c>
      <c r="D35" s="12">
        <v>0.24238879999999999</v>
      </c>
      <c r="E35" s="12">
        <v>0.4285313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  <c r="N35" s="12">
        <v>1</v>
      </c>
      <c r="O35" s="12">
        <v>1</v>
      </c>
      <c r="P35" s="12">
        <v>1</v>
      </c>
    </row>
    <row r="36" spans="1:16" x14ac:dyDescent="0.25">
      <c r="A36" s="11" t="s">
        <v>89</v>
      </c>
      <c r="B36" s="12">
        <v>71047</v>
      </c>
      <c r="C36" s="12">
        <v>0</v>
      </c>
      <c r="D36" s="12">
        <v>0.1676637</v>
      </c>
      <c r="E36" s="12">
        <v>0.37357000000000001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  <c r="N36" s="12">
        <v>1</v>
      </c>
      <c r="O36" s="12">
        <v>1</v>
      </c>
      <c r="P36" s="12">
        <v>1</v>
      </c>
    </row>
    <row r="37" spans="1:16" x14ac:dyDescent="0.25">
      <c r="A37" s="11" t="s">
        <v>90</v>
      </c>
      <c r="B37" s="12">
        <v>71047</v>
      </c>
      <c r="C37" s="12">
        <v>0</v>
      </c>
      <c r="D37" s="12">
        <v>0.37088120000000002</v>
      </c>
      <c r="E37" s="12">
        <v>0.48304409999999998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</row>
    <row r="38" spans="1:16" x14ac:dyDescent="0.25">
      <c r="A38" s="11" t="s">
        <v>91</v>
      </c>
      <c r="B38" s="12">
        <v>71047</v>
      </c>
      <c r="C38" s="12">
        <v>0</v>
      </c>
      <c r="D38" s="12">
        <v>0.1645249</v>
      </c>
      <c r="E38" s="12">
        <v>0.37075380000000002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1</v>
      </c>
      <c r="N38" s="12">
        <v>1</v>
      </c>
      <c r="O38" s="12">
        <v>1</v>
      </c>
      <c r="P38" s="12">
        <v>1</v>
      </c>
    </row>
    <row r="39" spans="1:16" x14ac:dyDescent="0.25">
      <c r="A39" s="11" t="s">
        <v>92</v>
      </c>
      <c r="B39" s="12">
        <v>71047</v>
      </c>
      <c r="C39" s="12">
        <v>0</v>
      </c>
      <c r="D39" s="12">
        <v>0.1044379</v>
      </c>
      <c r="E39" s="12">
        <v>0.30582989999999999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  <c r="N39" s="12">
        <v>1</v>
      </c>
      <c r="O39" s="12">
        <v>1</v>
      </c>
      <c r="P39" s="12">
        <v>1</v>
      </c>
    </row>
    <row r="40" spans="1:16" x14ac:dyDescent="0.25">
      <c r="A40" s="11" t="s">
        <v>93</v>
      </c>
      <c r="B40" s="12">
        <v>71047</v>
      </c>
      <c r="C40" s="12">
        <v>0</v>
      </c>
      <c r="D40" s="12">
        <v>0.12847829999999999</v>
      </c>
      <c r="E40" s="12">
        <v>0.33462399999999998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  <c r="N40" s="12">
        <v>1</v>
      </c>
      <c r="O40" s="12">
        <v>1</v>
      </c>
      <c r="P40" s="12">
        <v>1</v>
      </c>
    </row>
    <row r="41" spans="1:16" x14ac:dyDescent="0.25">
      <c r="A41" s="11" t="s">
        <v>94</v>
      </c>
      <c r="B41" s="12">
        <v>71047</v>
      </c>
      <c r="C41" s="12">
        <v>0</v>
      </c>
      <c r="D41" s="12">
        <v>2.2647E-2</v>
      </c>
      <c r="E41" s="12">
        <v>0.1487764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1</v>
      </c>
      <c r="P41" s="12">
        <v>1</v>
      </c>
    </row>
    <row r="42" spans="1:16" x14ac:dyDescent="0.25">
      <c r="A42" s="11" t="s">
        <v>95</v>
      </c>
      <c r="B42" s="12">
        <v>71047</v>
      </c>
      <c r="C42" s="12">
        <v>0</v>
      </c>
      <c r="D42" s="12">
        <v>4.1367000000000001E-2</v>
      </c>
      <c r="E42" s="12">
        <v>0.19913890000000001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1</v>
      </c>
      <c r="P42" s="12">
        <v>1</v>
      </c>
    </row>
    <row r="43" spans="1:16" x14ac:dyDescent="0.25">
      <c r="A43" s="11" t="s">
        <v>96</v>
      </c>
      <c r="B43" s="12">
        <v>71047</v>
      </c>
      <c r="C43" s="12">
        <v>0</v>
      </c>
      <c r="D43" s="12">
        <v>4.7743000000000001E-2</v>
      </c>
      <c r="E43" s="12">
        <v>0.21322360000000001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1</v>
      </c>
      <c r="P43" s="12">
        <v>1</v>
      </c>
    </row>
    <row r="44" spans="1:16" x14ac:dyDescent="0.25">
      <c r="A44" s="11" t="s">
        <v>97</v>
      </c>
      <c r="B44" s="12">
        <v>71047</v>
      </c>
      <c r="C44" s="12">
        <v>0</v>
      </c>
      <c r="D44" s="12">
        <v>0.32111139999999999</v>
      </c>
      <c r="E44" s="12">
        <v>0.46690680000000001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</row>
    <row r="45" spans="1:16" x14ac:dyDescent="0.25">
      <c r="A45" s="11" t="s">
        <v>98</v>
      </c>
      <c r="B45" s="12">
        <v>71047</v>
      </c>
      <c r="C45" s="12">
        <v>0</v>
      </c>
      <c r="D45" s="12">
        <v>0.1484229</v>
      </c>
      <c r="E45" s="12">
        <v>0.35552119999999998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1</v>
      </c>
      <c r="O45" s="12">
        <v>1</v>
      </c>
      <c r="P45" s="12">
        <v>1</v>
      </c>
    </row>
    <row r="46" spans="1:16" x14ac:dyDescent="0.25">
      <c r="A46" s="11" t="s">
        <v>99</v>
      </c>
      <c r="B46" s="12">
        <v>71047</v>
      </c>
      <c r="C46" s="12">
        <v>0</v>
      </c>
      <c r="D46" s="12">
        <v>0.13961180000000001</v>
      </c>
      <c r="E46" s="12">
        <v>0.34658630000000001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  <c r="N46" s="12">
        <v>1</v>
      </c>
      <c r="O46" s="12">
        <v>1</v>
      </c>
      <c r="P46" s="12">
        <v>1</v>
      </c>
    </row>
    <row r="47" spans="1:16" x14ac:dyDescent="0.25">
      <c r="A47" s="11" t="s">
        <v>100</v>
      </c>
      <c r="B47" s="12">
        <v>71047</v>
      </c>
      <c r="C47" s="12">
        <v>0</v>
      </c>
      <c r="D47" s="12">
        <v>0.90281080000000002</v>
      </c>
      <c r="E47" s="12">
        <v>0.29621730000000002</v>
      </c>
      <c r="F47" s="12">
        <v>0</v>
      </c>
      <c r="G47" s="12">
        <v>0</v>
      </c>
      <c r="H47" s="12">
        <v>0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</row>
    <row r="48" spans="1:16" x14ac:dyDescent="0.25">
      <c r="A48" s="11" t="s">
        <v>101</v>
      </c>
      <c r="B48" s="12">
        <v>71047</v>
      </c>
      <c r="C48" s="12">
        <v>0</v>
      </c>
      <c r="D48" s="12">
        <v>0.18721409999999999</v>
      </c>
      <c r="E48" s="12">
        <v>0.39008599999999999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  <c r="N48" s="12">
        <v>1</v>
      </c>
      <c r="O48" s="12">
        <v>1</v>
      </c>
      <c r="P48" s="12">
        <v>1</v>
      </c>
    </row>
    <row r="49" spans="1:16" x14ac:dyDescent="0.25">
      <c r="A49" s="11" t="s">
        <v>102</v>
      </c>
      <c r="B49" s="12">
        <v>71047</v>
      </c>
      <c r="C49" s="12">
        <v>0</v>
      </c>
      <c r="D49" s="12">
        <v>8.1199800000000003E-2</v>
      </c>
      <c r="E49" s="12">
        <v>0.27314359999999999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1</v>
      </c>
      <c r="O49" s="12">
        <v>1</v>
      </c>
      <c r="P49" s="12">
        <v>1</v>
      </c>
    </row>
    <row r="50" spans="1:16" x14ac:dyDescent="0.25">
      <c r="A50" s="11" t="s">
        <v>103</v>
      </c>
      <c r="B50" s="12">
        <v>71047</v>
      </c>
      <c r="C50" s="12">
        <v>0</v>
      </c>
      <c r="D50" s="12">
        <v>0.173899</v>
      </c>
      <c r="E50" s="12">
        <v>0.37902520000000001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1</v>
      </c>
      <c r="N50" s="12">
        <v>1</v>
      </c>
      <c r="O50" s="12">
        <v>1</v>
      </c>
      <c r="P50" s="12">
        <v>1</v>
      </c>
    </row>
    <row r="51" spans="1:16" x14ac:dyDescent="0.25">
      <c r="A51" s="11" t="s">
        <v>104</v>
      </c>
      <c r="B51" s="12">
        <v>71047</v>
      </c>
      <c r="C51" s="12">
        <v>0</v>
      </c>
      <c r="D51" s="12">
        <v>2.0057100000000001E-2</v>
      </c>
      <c r="E51" s="12">
        <v>0.14019680000000001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1</v>
      </c>
      <c r="P51" s="12">
        <v>1</v>
      </c>
    </row>
    <row r="52" spans="1:16" x14ac:dyDescent="0.25">
      <c r="A52" s="11" t="s">
        <v>105</v>
      </c>
      <c r="B52" s="12">
        <v>71047</v>
      </c>
      <c r="C52" s="12">
        <v>0</v>
      </c>
      <c r="D52" s="12">
        <v>2.96423E-2</v>
      </c>
      <c r="E52" s="12">
        <v>0.1695998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1</v>
      </c>
      <c r="P52" s="12">
        <v>1</v>
      </c>
    </row>
    <row r="53" spans="1:16" x14ac:dyDescent="0.25">
      <c r="A53" s="11" t="s">
        <v>106</v>
      </c>
      <c r="B53" s="12">
        <v>71047</v>
      </c>
      <c r="C53" s="12">
        <v>0</v>
      </c>
      <c r="D53" s="12">
        <v>7.5725000000000002E-3</v>
      </c>
      <c r="E53" s="12">
        <v>8.6690299999999998E-2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1</v>
      </c>
    </row>
    <row r="54" spans="1:16" x14ac:dyDescent="0.25">
      <c r="A54" s="11" t="s">
        <v>107</v>
      </c>
      <c r="B54" s="12">
        <v>71047</v>
      </c>
      <c r="C54" s="12">
        <v>0</v>
      </c>
      <c r="D54" s="12">
        <v>3.1527999999999999E-3</v>
      </c>
      <c r="E54" s="12">
        <v>5.6062000000000001E-2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1</v>
      </c>
    </row>
    <row r="55" spans="1:16" x14ac:dyDescent="0.25">
      <c r="A55" s="11" t="s">
        <v>108</v>
      </c>
      <c r="B55" s="12">
        <v>71047</v>
      </c>
      <c r="C55" s="12">
        <v>0</v>
      </c>
      <c r="D55" s="12">
        <v>1.45115E-2</v>
      </c>
      <c r="E55" s="12">
        <v>0.1195874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1</v>
      </c>
      <c r="P55" s="12">
        <v>1</v>
      </c>
    </row>
    <row r="56" spans="1:16" x14ac:dyDescent="0.25">
      <c r="A56" s="11" t="s">
        <v>109</v>
      </c>
      <c r="B56" s="12">
        <v>71047</v>
      </c>
      <c r="C56" s="12">
        <v>0</v>
      </c>
      <c r="D56" s="12">
        <v>1.78333E-2</v>
      </c>
      <c r="E56" s="12">
        <v>0.13234609999999999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1</v>
      </c>
      <c r="P56" s="12">
        <v>1</v>
      </c>
    </row>
    <row r="57" spans="1:16" x14ac:dyDescent="0.25">
      <c r="A57" s="11" t="s">
        <v>110</v>
      </c>
      <c r="B57" s="12">
        <v>71047</v>
      </c>
      <c r="C57" s="12">
        <v>0</v>
      </c>
      <c r="D57" s="12">
        <v>0.33192110000000002</v>
      </c>
      <c r="E57" s="12">
        <v>0.4709062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</row>
    <row r="58" spans="1:16" x14ac:dyDescent="0.25">
      <c r="A58" s="11" t="s">
        <v>111</v>
      </c>
      <c r="B58" s="12">
        <v>71047</v>
      </c>
      <c r="C58" s="12">
        <v>0</v>
      </c>
      <c r="D58" s="12">
        <v>0.38481569999999998</v>
      </c>
      <c r="E58" s="12">
        <v>0.48655510000000002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</row>
    <row r="59" spans="1:16" x14ac:dyDescent="0.25">
      <c r="A59" s="11" t="s">
        <v>112</v>
      </c>
      <c r="B59" s="12">
        <v>71047</v>
      </c>
      <c r="C59" s="12">
        <v>0</v>
      </c>
      <c r="D59" s="12">
        <v>0.36537779999999997</v>
      </c>
      <c r="E59" s="12">
        <v>0.4815393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</row>
    <row r="60" spans="1:16" x14ac:dyDescent="0.25">
      <c r="A60" s="11" t="s">
        <v>113</v>
      </c>
      <c r="B60" s="12">
        <v>71047</v>
      </c>
      <c r="C60" s="12">
        <v>0</v>
      </c>
      <c r="D60" s="12">
        <v>0.24980649999999999</v>
      </c>
      <c r="E60" s="12">
        <v>0.43290400000000001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1</v>
      </c>
      <c r="O60" s="12">
        <v>1</v>
      </c>
      <c r="P60" s="12">
        <v>1</v>
      </c>
    </row>
    <row r="61" spans="1:16" x14ac:dyDescent="0.25">
      <c r="A61" s="11" t="s">
        <v>114</v>
      </c>
      <c r="B61" s="12">
        <v>71047</v>
      </c>
      <c r="C61" s="12">
        <v>0</v>
      </c>
      <c r="D61" s="12">
        <v>0.36197170000000001</v>
      </c>
      <c r="E61" s="12">
        <v>0.4805741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1</v>
      </c>
      <c r="M61" s="12">
        <v>1</v>
      </c>
      <c r="N61" s="12">
        <v>1</v>
      </c>
      <c r="O61" s="12">
        <v>1</v>
      </c>
      <c r="P61" s="12">
        <v>1</v>
      </c>
    </row>
    <row r="62" spans="1:16" x14ac:dyDescent="0.25">
      <c r="A62" s="11" t="s">
        <v>115</v>
      </c>
      <c r="B62" s="12">
        <v>71047</v>
      </c>
      <c r="C62" s="12">
        <v>0</v>
      </c>
      <c r="D62" s="12">
        <v>0.37720100000000001</v>
      </c>
      <c r="E62" s="12">
        <v>0.48468929999999999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</row>
    <row r="63" spans="1:16" x14ac:dyDescent="0.25">
      <c r="A63" s="11" t="s">
        <v>116</v>
      </c>
      <c r="B63" s="12">
        <v>71047</v>
      </c>
      <c r="C63" s="12">
        <v>0</v>
      </c>
      <c r="D63" s="12">
        <v>1.4413E-2</v>
      </c>
      <c r="E63" s="12">
        <v>0.11918670000000001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1</v>
      </c>
      <c r="P63" s="12">
        <v>1</v>
      </c>
    </row>
    <row r="64" spans="1:16" x14ac:dyDescent="0.25">
      <c r="A64" s="11" t="s">
        <v>117</v>
      </c>
      <c r="B64" s="12">
        <v>71047</v>
      </c>
      <c r="C64" s="12">
        <v>0</v>
      </c>
      <c r="D64" s="12">
        <v>5.7483100000000002E-2</v>
      </c>
      <c r="E64" s="12">
        <v>0.232765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1</v>
      </c>
      <c r="O64" s="12">
        <v>1</v>
      </c>
      <c r="P64" s="12">
        <v>1</v>
      </c>
    </row>
    <row r="65" spans="1:16" x14ac:dyDescent="0.25">
      <c r="A65" s="11" t="s">
        <v>118</v>
      </c>
      <c r="B65" s="12">
        <v>71047</v>
      </c>
      <c r="C65" s="12">
        <v>0</v>
      </c>
      <c r="D65" s="12">
        <v>0.18541250000000001</v>
      </c>
      <c r="E65" s="12">
        <v>0.3886346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1</v>
      </c>
      <c r="N65" s="12">
        <v>1</v>
      </c>
      <c r="O65" s="12">
        <v>1</v>
      </c>
      <c r="P65" s="12">
        <v>1</v>
      </c>
    </row>
    <row r="66" spans="1:16" x14ac:dyDescent="0.25">
      <c r="A66" s="11" t="s">
        <v>119</v>
      </c>
      <c r="B66" s="12">
        <v>71047</v>
      </c>
      <c r="C66" s="12">
        <v>0</v>
      </c>
      <c r="D66" s="12">
        <v>0.67642550000000001</v>
      </c>
      <c r="E66" s="12">
        <v>0.46784310000000001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1</v>
      </c>
      <c r="L66" s="12">
        <v>1</v>
      </c>
      <c r="M66" s="12">
        <v>1</v>
      </c>
      <c r="N66" s="12">
        <v>1</v>
      </c>
      <c r="O66" s="12">
        <v>1</v>
      </c>
      <c r="P66" s="12">
        <v>1</v>
      </c>
    </row>
    <row r="67" spans="1:16" x14ac:dyDescent="0.25">
      <c r="A67" s="11" t="s">
        <v>120</v>
      </c>
      <c r="B67" s="12">
        <v>71047</v>
      </c>
      <c r="C67" s="12">
        <v>0</v>
      </c>
      <c r="D67" s="12">
        <v>3.70037E-2</v>
      </c>
      <c r="E67" s="12">
        <v>0.20582259999999999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1</v>
      </c>
      <c r="P67" s="12">
        <v>4</v>
      </c>
    </row>
    <row r="68" spans="1:16" x14ac:dyDescent="0.25">
      <c r="A68" s="11" t="s">
        <v>121</v>
      </c>
      <c r="B68" s="12">
        <v>71047</v>
      </c>
      <c r="C68" s="12">
        <v>0</v>
      </c>
      <c r="D68" s="12">
        <v>1.7917700000000002E-2</v>
      </c>
      <c r="E68" s="12">
        <v>0.14148459999999999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1</v>
      </c>
      <c r="P68" s="12">
        <v>4</v>
      </c>
    </row>
    <row r="69" spans="1:16" x14ac:dyDescent="0.25">
      <c r="A69" s="11" t="s">
        <v>122</v>
      </c>
      <c r="B69" s="12">
        <v>71047</v>
      </c>
      <c r="C69" s="12">
        <v>0</v>
      </c>
      <c r="D69" s="12">
        <v>0.19294269999999999</v>
      </c>
      <c r="E69" s="12">
        <v>0.3946112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  <c r="N69" s="12">
        <v>1</v>
      </c>
      <c r="O69" s="12">
        <v>1</v>
      </c>
      <c r="P69" s="12">
        <v>1</v>
      </c>
    </row>
    <row r="70" spans="1:16" x14ac:dyDescent="0.25">
      <c r="A70" s="11" t="s">
        <v>123</v>
      </c>
      <c r="B70" s="12">
        <v>71047</v>
      </c>
      <c r="C70" s="12">
        <v>0</v>
      </c>
      <c r="D70" s="12">
        <v>0.1387814</v>
      </c>
      <c r="E70" s="12">
        <v>0.34572069999999999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</v>
      </c>
      <c r="N70" s="12">
        <v>1</v>
      </c>
      <c r="O70" s="12">
        <v>1</v>
      </c>
      <c r="P70" s="12">
        <v>1</v>
      </c>
    </row>
    <row r="71" spans="1:16" x14ac:dyDescent="0.25">
      <c r="A71" s="11" t="s">
        <v>124</v>
      </c>
      <c r="B71" s="12">
        <v>71047</v>
      </c>
      <c r="C71" s="12">
        <v>0</v>
      </c>
      <c r="D71" s="12">
        <v>5.0853700000000002E-2</v>
      </c>
      <c r="E71" s="12">
        <v>0.29044370000000003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1</v>
      </c>
      <c r="P71" s="12">
        <v>35</v>
      </c>
    </row>
    <row r="72" spans="1:16" x14ac:dyDescent="0.25">
      <c r="A72" s="11" t="s">
        <v>125</v>
      </c>
      <c r="B72" s="12">
        <v>71047</v>
      </c>
      <c r="C72" s="12">
        <v>0</v>
      </c>
      <c r="D72" s="12">
        <v>0.24983459999999999</v>
      </c>
      <c r="E72" s="12">
        <v>0.43292019999999998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  <c r="N72" s="12">
        <v>1</v>
      </c>
      <c r="O72" s="12">
        <v>1</v>
      </c>
      <c r="P72" s="12">
        <v>1</v>
      </c>
    </row>
    <row r="73" spans="1:16" x14ac:dyDescent="0.25">
      <c r="A73" s="11" t="s">
        <v>126</v>
      </c>
      <c r="B73" s="12">
        <v>71047</v>
      </c>
      <c r="C73" s="12">
        <v>0</v>
      </c>
      <c r="D73" s="12">
        <v>4.3342295000000002</v>
      </c>
      <c r="E73" s="12">
        <v>3.1370631000000002</v>
      </c>
      <c r="F73" s="12">
        <v>0</v>
      </c>
      <c r="G73" s="12">
        <v>0</v>
      </c>
      <c r="H73" s="12">
        <v>0</v>
      </c>
      <c r="I73" s="12">
        <v>0</v>
      </c>
      <c r="J73" s="12">
        <v>1</v>
      </c>
      <c r="K73" s="12">
        <v>5</v>
      </c>
      <c r="L73" s="12">
        <v>7</v>
      </c>
      <c r="M73" s="12">
        <v>9</v>
      </c>
      <c r="N73" s="12">
        <v>9</v>
      </c>
      <c r="O73" s="12">
        <v>9</v>
      </c>
      <c r="P73" s="12">
        <v>9</v>
      </c>
    </row>
    <row r="74" spans="1:16" x14ac:dyDescent="0.25">
      <c r="A74" s="11" t="s">
        <v>127</v>
      </c>
      <c r="B74" s="12">
        <v>71047</v>
      </c>
      <c r="C74" s="12">
        <v>0</v>
      </c>
      <c r="D74" s="12">
        <v>1.34559E-2</v>
      </c>
      <c r="E74" s="12">
        <v>0.11521720000000001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1</v>
      </c>
      <c r="P74" s="12">
        <v>1</v>
      </c>
    </row>
    <row r="75" spans="1:16" x14ac:dyDescent="0.25">
      <c r="A75" s="11" t="s">
        <v>128</v>
      </c>
      <c r="B75" s="12">
        <v>71047</v>
      </c>
      <c r="C75" s="12">
        <v>0</v>
      </c>
      <c r="D75" s="12">
        <v>5.3162000000000001E-2</v>
      </c>
      <c r="E75" s="12">
        <v>0.37498809999999999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1</v>
      </c>
      <c r="P75" s="12">
        <v>25</v>
      </c>
    </row>
    <row r="76" spans="1:16" x14ac:dyDescent="0.25">
      <c r="A76" s="11" t="s">
        <v>129</v>
      </c>
      <c r="B76" s="12">
        <v>71047</v>
      </c>
      <c r="C76" s="12">
        <v>0</v>
      </c>
      <c r="D76" s="12">
        <v>0.56651229999999997</v>
      </c>
      <c r="E76" s="12">
        <v>0.4955599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1</v>
      </c>
      <c r="L76" s="12">
        <v>1</v>
      </c>
      <c r="M76" s="12">
        <v>1</v>
      </c>
      <c r="N76" s="12">
        <v>1</v>
      </c>
      <c r="O76" s="12">
        <v>1</v>
      </c>
      <c r="P76" s="12">
        <v>1</v>
      </c>
    </row>
    <row r="77" spans="1:16" x14ac:dyDescent="0.25">
      <c r="A77" s="11" t="s">
        <v>130</v>
      </c>
      <c r="B77" s="12">
        <v>71047</v>
      </c>
      <c r="C77" s="12">
        <v>0</v>
      </c>
      <c r="D77" s="12">
        <v>35.798584300000002</v>
      </c>
      <c r="E77" s="12">
        <v>57.0409644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39.99</v>
      </c>
      <c r="M77" s="12">
        <v>149.99</v>
      </c>
      <c r="N77" s="12">
        <v>149.99</v>
      </c>
      <c r="O77" s="12">
        <v>199.99</v>
      </c>
      <c r="P77" s="12">
        <v>499.99</v>
      </c>
    </row>
    <row r="78" spans="1:16" x14ac:dyDescent="0.25">
      <c r="A78" s="11" t="s">
        <v>131</v>
      </c>
      <c r="B78" s="12">
        <v>71047</v>
      </c>
      <c r="C78" s="12">
        <v>0</v>
      </c>
      <c r="D78" s="12">
        <v>3.4033800000000003E-2</v>
      </c>
      <c r="E78" s="12">
        <v>0.18131729999999999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1</v>
      </c>
      <c r="P78" s="12">
        <v>1</v>
      </c>
    </row>
    <row r="79" spans="1:16" x14ac:dyDescent="0.25">
      <c r="A79" s="11" t="s">
        <v>132</v>
      </c>
      <c r="B79" s="12">
        <v>71047</v>
      </c>
      <c r="C79" s="12">
        <v>0</v>
      </c>
      <c r="D79" s="12">
        <v>0.56300760000000005</v>
      </c>
      <c r="E79" s="12">
        <v>0.4960176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F69"/>
  <sheetViews>
    <sheetView workbookViewId="0">
      <selection activeCell="J73" sqref="J73"/>
    </sheetView>
  </sheetViews>
  <sheetFormatPr defaultRowHeight="15" x14ac:dyDescent="0.25"/>
  <cols>
    <col min="3" max="3" width="11.42578125" bestFit="1" customWidth="1"/>
    <col min="4" max="4" width="9.5703125" bestFit="1" customWidth="1"/>
    <col min="5" max="5" width="8.5703125" bestFit="1" customWidth="1"/>
    <col min="6" max="6" width="11.5703125" customWidth="1"/>
    <col min="7" max="7" width="10.28515625" bestFit="1" customWidth="1"/>
    <col min="8" max="8" width="10" bestFit="1" customWidth="1"/>
    <col min="9" max="9" width="8.5703125" bestFit="1" customWidth="1"/>
    <col min="10" max="10" width="10.28515625" bestFit="1" customWidth="1"/>
    <col min="11" max="11" width="10.140625" customWidth="1"/>
    <col min="12" max="12" width="9.85546875" customWidth="1"/>
    <col min="13" max="13" width="10.28515625" customWidth="1"/>
    <col min="14" max="14" width="10.85546875" customWidth="1"/>
    <col min="15" max="15" width="11.85546875" customWidth="1"/>
    <col min="16" max="16" width="11.42578125" customWidth="1"/>
    <col min="17" max="17" width="9" bestFit="1" customWidth="1"/>
    <col min="18" max="18" width="12.42578125" customWidth="1"/>
    <col min="19" max="19" width="9" bestFit="1" customWidth="1"/>
    <col min="20" max="20" width="11" customWidth="1"/>
    <col min="21" max="21" width="12.42578125" customWidth="1"/>
    <col min="22" max="22" width="11.28515625" customWidth="1"/>
    <col min="23" max="24" width="9" bestFit="1" customWidth="1"/>
    <col min="25" max="26" width="8.5703125" bestFit="1" customWidth="1"/>
    <col min="27" max="27" width="8.7109375" bestFit="1" customWidth="1"/>
    <col min="28" max="28" width="8.85546875" bestFit="1" customWidth="1"/>
    <col min="29" max="32" width="8.5703125" bestFit="1" customWidth="1"/>
  </cols>
  <sheetData>
    <row r="1" spans="2:32" ht="26.25" x14ac:dyDescent="0.25">
      <c r="B1">
        <v>1</v>
      </c>
      <c r="C1" s="21"/>
      <c r="D1" s="6" t="s">
        <v>52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75</v>
      </c>
      <c r="X1" s="6" t="s">
        <v>77</v>
      </c>
      <c r="Y1" s="6" t="s">
        <v>78</v>
      </c>
      <c r="Z1" s="6" t="s">
        <v>79</v>
      </c>
      <c r="AA1" s="6" t="s">
        <v>82</v>
      </c>
      <c r="AB1" s="6" t="s">
        <v>83</v>
      </c>
      <c r="AC1" s="6" t="s">
        <v>84</v>
      </c>
      <c r="AD1" s="6" t="s">
        <v>126</v>
      </c>
      <c r="AE1" s="6" t="s">
        <v>129</v>
      </c>
      <c r="AF1" s="6" t="s">
        <v>130</v>
      </c>
    </row>
    <row r="2" spans="2:32" x14ac:dyDescent="0.25">
      <c r="B2">
        <v>1</v>
      </c>
      <c r="C2" s="64" t="s">
        <v>52</v>
      </c>
      <c r="D2" s="62">
        <v>1</v>
      </c>
      <c r="E2" s="22">
        <v>0.71936</v>
      </c>
      <c r="F2" s="22">
        <v>0.69662999999999997</v>
      </c>
      <c r="G2" s="22">
        <v>0.45157999999999998</v>
      </c>
      <c r="H2" s="22">
        <v>0.73856999999999995</v>
      </c>
      <c r="I2" s="22">
        <v>0.24932000000000001</v>
      </c>
      <c r="J2" s="23">
        <v>-3.7699999999999999E-3</v>
      </c>
      <c r="K2" s="23">
        <v>-5.9799999999999999E-2</v>
      </c>
      <c r="L2" s="22">
        <v>0.50404000000000004</v>
      </c>
      <c r="M2" s="22">
        <v>0.31430000000000002</v>
      </c>
      <c r="N2" s="22">
        <v>0.51226000000000005</v>
      </c>
      <c r="O2" s="22">
        <v>0.27255000000000001</v>
      </c>
      <c r="P2" s="22">
        <v>0.25186999999999998</v>
      </c>
      <c r="Q2" s="22">
        <v>0.62887999999999999</v>
      </c>
      <c r="R2" s="22">
        <v>0.54098999999999997</v>
      </c>
      <c r="S2" s="22">
        <v>0.41485</v>
      </c>
      <c r="T2" s="22">
        <v>0.67617000000000005</v>
      </c>
      <c r="U2" s="22">
        <v>0.51602000000000003</v>
      </c>
      <c r="V2" s="22">
        <v>0.51287000000000005</v>
      </c>
      <c r="W2" s="22">
        <v>0.52559999999999996</v>
      </c>
      <c r="X2" s="23">
        <v>-1.864E-2</v>
      </c>
      <c r="Y2" s="23">
        <v>-3.6650000000000002E-2</v>
      </c>
      <c r="Z2" s="23">
        <v>-6.5439999999999998E-2</v>
      </c>
      <c r="AA2" s="22">
        <v>0.26390999999999998</v>
      </c>
      <c r="AB2" s="22">
        <v>0.25226999999999999</v>
      </c>
      <c r="AC2" s="23">
        <v>-0.25930999999999998</v>
      </c>
      <c r="AD2" s="23">
        <v>-0.10094</v>
      </c>
      <c r="AE2" s="23">
        <v>-0.23200000000000001</v>
      </c>
      <c r="AF2" s="22">
        <v>0.24007999999999999</v>
      </c>
    </row>
    <row r="3" spans="2:32" ht="15.75" hidden="1" thickBot="1" x14ac:dyDescent="0.3">
      <c r="B3">
        <v>0</v>
      </c>
      <c r="C3" s="65"/>
      <c r="D3" s="66"/>
      <c r="E3" s="18" t="s">
        <v>175</v>
      </c>
      <c r="F3" s="18" t="s">
        <v>175</v>
      </c>
      <c r="G3" s="18" t="s">
        <v>175</v>
      </c>
      <c r="H3" s="18" t="s">
        <v>175</v>
      </c>
      <c r="I3" s="18" t="s">
        <v>175</v>
      </c>
      <c r="J3" s="18">
        <v>0.31459999999999999</v>
      </c>
      <c r="K3" s="18" t="s">
        <v>175</v>
      </c>
      <c r="L3" s="18" t="s">
        <v>175</v>
      </c>
      <c r="M3" s="18" t="s">
        <v>175</v>
      </c>
      <c r="N3" s="18" t="s">
        <v>175</v>
      </c>
      <c r="O3" s="18" t="s">
        <v>175</v>
      </c>
      <c r="P3" s="18" t="s">
        <v>175</v>
      </c>
      <c r="Q3" s="18" t="s">
        <v>175</v>
      </c>
      <c r="R3" s="18" t="s">
        <v>175</v>
      </c>
      <c r="S3" s="18" t="s">
        <v>175</v>
      </c>
      <c r="T3" s="18" t="s">
        <v>175</v>
      </c>
      <c r="U3" s="18" t="s">
        <v>175</v>
      </c>
      <c r="V3" s="18" t="s">
        <v>175</v>
      </c>
      <c r="W3" s="18" t="s">
        <v>175</v>
      </c>
      <c r="X3" s="18" t="s">
        <v>175</v>
      </c>
      <c r="Y3" s="18" t="s">
        <v>175</v>
      </c>
      <c r="Z3" s="18" t="s">
        <v>175</v>
      </c>
      <c r="AA3" s="18" t="s">
        <v>175</v>
      </c>
      <c r="AB3" s="18" t="s">
        <v>175</v>
      </c>
      <c r="AC3" s="18" t="s">
        <v>175</v>
      </c>
      <c r="AD3" s="18" t="s">
        <v>175</v>
      </c>
      <c r="AE3" s="18" t="s">
        <v>175</v>
      </c>
      <c r="AF3" s="19" t="s">
        <v>175</v>
      </c>
    </row>
    <row r="4" spans="2:32" x14ac:dyDescent="0.25">
      <c r="B4">
        <v>1</v>
      </c>
      <c r="C4" s="64" t="s">
        <v>56</v>
      </c>
      <c r="D4" s="22">
        <v>0.71936</v>
      </c>
      <c r="E4" s="62">
        <v>1</v>
      </c>
      <c r="F4" s="22">
        <v>0.57079000000000002</v>
      </c>
      <c r="G4" s="22">
        <v>0.40717999999999999</v>
      </c>
      <c r="H4" s="22">
        <v>0.56472999999999995</v>
      </c>
      <c r="I4" s="22">
        <v>0.14666000000000001</v>
      </c>
      <c r="J4" s="23">
        <v>-9.8200000000000006E-3</v>
      </c>
      <c r="K4" s="23">
        <v>-4.8710000000000003E-2</v>
      </c>
      <c r="L4" s="22">
        <v>0.64824000000000004</v>
      </c>
      <c r="M4" s="22">
        <v>0.41592000000000001</v>
      </c>
      <c r="N4" s="22">
        <v>0.69410000000000005</v>
      </c>
      <c r="O4" s="22">
        <v>0.47874</v>
      </c>
      <c r="P4" s="22">
        <v>0.34171000000000001</v>
      </c>
      <c r="Q4" s="22">
        <v>0.83472000000000002</v>
      </c>
      <c r="R4" s="22">
        <v>0.71550999999999998</v>
      </c>
      <c r="S4" s="22">
        <v>0.59162000000000003</v>
      </c>
      <c r="T4" s="22">
        <v>0.77403999999999995</v>
      </c>
      <c r="U4" s="22">
        <v>0.79647000000000001</v>
      </c>
      <c r="V4" s="22">
        <v>0.66783999999999999</v>
      </c>
      <c r="W4" s="22">
        <v>0.69133</v>
      </c>
      <c r="X4" s="23">
        <v>-9.7699999999999995E-2</v>
      </c>
      <c r="Y4" s="23">
        <v>-5.1999999999999998E-2</v>
      </c>
      <c r="Z4" s="23">
        <v>-9.1120000000000007E-2</v>
      </c>
      <c r="AA4" s="22">
        <v>0.29038999999999998</v>
      </c>
      <c r="AB4" s="22">
        <v>0.27866000000000002</v>
      </c>
      <c r="AC4" s="23">
        <v>-0.33856000000000003</v>
      </c>
      <c r="AD4" s="23">
        <v>-0.15781000000000001</v>
      </c>
      <c r="AE4" s="23">
        <v>-0.24801999999999999</v>
      </c>
      <c r="AF4" s="22">
        <v>0.27787000000000001</v>
      </c>
    </row>
    <row r="5" spans="2:32" ht="15.75" hidden="1" thickBot="1" x14ac:dyDescent="0.3">
      <c r="B5">
        <v>0</v>
      </c>
      <c r="C5" s="65"/>
      <c r="D5" s="18" t="s">
        <v>175</v>
      </c>
      <c r="E5" s="63"/>
      <c r="F5" s="18" t="s">
        <v>175</v>
      </c>
      <c r="G5" s="18" t="s">
        <v>175</v>
      </c>
      <c r="H5" s="18" t="s">
        <v>175</v>
      </c>
      <c r="I5" s="18" t="s">
        <v>175</v>
      </c>
      <c r="J5" s="18">
        <v>8.8000000000000005E-3</v>
      </c>
      <c r="K5" s="18" t="s">
        <v>175</v>
      </c>
      <c r="L5" s="18" t="s">
        <v>175</v>
      </c>
      <c r="M5" s="18" t="s">
        <v>175</v>
      </c>
      <c r="N5" s="18" t="s">
        <v>175</v>
      </c>
      <c r="O5" s="18" t="s">
        <v>175</v>
      </c>
      <c r="P5" s="18" t="s">
        <v>175</v>
      </c>
      <c r="Q5" s="18" t="s">
        <v>175</v>
      </c>
      <c r="R5" s="18" t="s">
        <v>175</v>
      </c>
      <c r="S5" s="18" t="s">
        <v>175</v>
      </c>
      <c r="T5" s="18" t="s">
        <v>175</v>
      </c>
      <c r="U5" s="18" t="s">
        <v>175</v>
      </c>
      <c r="V5" s="18" t="s">
        <v>175</v>
      </c>
      <c r="W5" s="18" t="s">
        <v>175</v>
      </c>
      <c r="X5" s="18" t="s">
        <v>175</v>
      </c>
      <c r="Y5" s="18" t="s">
        <v>175</v>
      </c>
      <c r="Z5" s="18" t="s">
        <v>175</v>
      </c>
      <c r="AA5" s="18" t="s">
        <v>175</v>
      </c>
      <c r="AB5" s="18" t="s">
        <v>175</v>
      </c>
      <c r="AC5" s="18" t="s">
        <v>175</v>
      </c>
      <c r="AD5" s="18" t="s">
        <v>175</v>
      </c>
      <c r="AE5" s="18" t="s">
        <v>175</v>
      </c>
      <c r="AF5" s="19" t="s">
        <v>175</v>
      </c>
    </row>
    <row r="6" spans="2:32" x14ac:dyDescent="0.25">
      <c r="B6">
        <v>1</v>
      </c>
      <c r="C6" s="64" t="s">
        <v>57</v>
      </c>
      <c r="D6" s="22">
        <v>0.69662999999999997</v>
      </c>
      <c r="E6" s="22">
        <v>0.57079000000000002</v>
      </c>
      <c r="F6" s="62">
        <v>1</v>
      </c>
      <c r="G6" s="22">
        <v>0.31529000000000001</v>
      </c>
      <c r="H6" s="22">
        <v>0.19441</v>
      </c>
      <c r="I6" s="22">
        <v>0.13371</v>
      </c>
      <c r="J6" s="22">
        <v>1.8180000000000002E-2</v>
      </c>
      <c r="K6" s="23">
        <v>-3.0300000000000001E-3</v>
      </c>
      <c r="L6" s="22">
        <v>0.38671</v>
      </c>
      <c r="M6" s="22">
        <v>0.24925</v>
      </c>
      <c r="N6" s="22">
        <v>0.39395000000000002</v>
      </c>
      <c r="O6" s="22">
        <v>0.22649</v>
      </c>
      <c r="P6" s="22">
        <v>0.18859999999999999</v>
      </c>
      <c r="Q6" s="22">
        <v>0.47743999999999998</v>
      </c>
      <c r="R6" s="22">
        <v>0.41644999999999999</v>
      </c>
      <c r="S6" s="22">
        <v>0.32657000000000003</v>
      </c>
      <c r="T6" s="22">
        <v>0.52544999999999997</v>
      </c>
      <c r="U6" s="22">
        <v>0.39935999999999999</v>
      </c>
      <c r="V6" s="22">
        <v>0.39660000000000001</v>
      </c>
      <c r="W6" s="22">
        <v>0.39323000000000002</v>
      </c>
      <c r="X6" s="23">
        <v>-8.4029999999999994E-2</v>
      </c>
      <c r="Y6" s="23">
        <v>-6.7390000000000005E-2</v>
      </c>
      <c r="Z6" s="23">
        <v>-9.7680000000000003E-2</v>
      </c>
      <c r="AA6" s="22">
        <v>0.20987</v>
      </c>
      <c r="AB6" s="22">
        <v>0.20044999999999999</v>
      </c>
      <c r="AC6" s="23">
        <v>-0.26733000000000001</v>
      </c>
      <c r="AD6" s="23">
        <v>-9.2780000000000001E-2</v>
      </c>
      <c r="AE6" s="23">
        <v>-0.17535999999999999</v>
      </c>
      <c r="AF6" s="22">
        <v>0.19991999999999999</v>
      </c>
    </row>
    <row r="7" spans="2:32" ht="15.75" hidden="1" thickBot="1" x14ac:dyDescent="0.3">
      <c r="B7">
        <v>0</v>
      </c>
      <c r="C7" s="65"/>
      <c r="D7" s="18" t="s">
        <v>175</v>
      </c>
      <c r="E7" s="18" t="s">
        <v>175</v>
      </c>
      <c r="F7" s="63"/>
      <c r="G7" s="18" t="s">
        <v>175</v>
      </c>
      <c r="H7" s="18" t="s">
        <v>175</v>
      </c>
      <c r="I7" s="18" t="s">
        <v>175</v>
      </c>
      <c r="J7" s="18" t="s">
        <v>175</v>
      </c>
      <c r="K7" s="18">
        <v>0.41980000000000001</v>
      </c>
      <c r="L7" s="18" t="s">
        <v>175</v>
      </c>
      <c r="M7" s="18" t="s">
        <v>175</v>
      </c>
      <c r="N7" s="18" t="s">
        <v>175</v>
      </c>
      <c r="O7" s="18" t="s">
        <v>175</v>
      </c>
      <c r="P7" s="18" t="s">
        <v>175</v>
      </c>
      <c r="Q7" s="18" t="s">
        <v>175</v>
      </c>
      <c r="R7" s="18" t="s">
        <v>175</v>
      </c>
      <c r="S7" s="18" t="s">
        <v>175</v>
      </c>
      <c r="T7" s="18" t="s">
        <v>175</v>
      </c>
      <c r="U7" s="18" t="s">
        <v>175</v>
      </c>
      <c r="V7" s="18" t="s">
        <v>175</v>
      </c>
      <c r="W7" s="18" t="s">
        <v>175</v>
      </c>
      <c r="X7" s="18" t="s">
        <v>175</v>
      </c>
      <c r="Y7" s="18" t="s">
        <v>175</v>
      </c>
      <c r="Z7" s="18" t="s">
        <v>175</v>
      </c>
      <c r="AA7" s="18" t="s">
        <v>175</v>
      </c>
      <c r="AB7" s="18" t="s">
        <v>175</v>
      </c>
      <c r="AC7" s="18" t="s">
        <v>175</v>
      </c>
      <c r="AD7" s="18" t="s">
        <v>175</v>
      </c>
      <c r="AE7" s="18" t="s">
        <v>175</v>
      </c>
      <c r="AF7" s="19" t="s">
        <v>175</v>
      </c>
    </row>
    <row r="8" spans="2:32" x14ac:dyDescent="0.25">
      <c r="B8">
        <v>1</v>
      </c>
      <c r="C8" s="64" t="s">
        <v>58</v>
      </c>
      <c r="D8" s="22">
        <v>0.45157999999999998</v>
      </c>
      <c r="E8" s="22">
        <v>0.40717999999999999</v>
      </c>
      <c r="F8" s="22">
        <v>0.31529000000000001</v>
      </c>
      <c r="G8" s="62">
        <v>1</v>
      </c>
      <c r="H8" s="22">
        <v>0.31739000000000001</v>
      </c>
      <c r="I8" s="22">
        <v>0.15223999999999999</v>
      </c>
      <c r="J8" s="23">
        <v>-1.235E-2</v>
      </c>
      <c r="K8" s="23">
        <v>-3.1629999999999998E-2</v>
      </c>
      <c r="L8" s="22">
        <v>0.30508999999999997</v>
      </c>
      <c r="M8" s="22">
        <v>0.19270000000000001</v>
      </c>
      <c r="N8" s="22">
        <v>0.33019999999999999</v>
      </c>
      <c r="O8" s="22">
        <v>0.14940000000000001</v>
      </c>
      <c r="P8" s="22">
        <v>0.16822000000000001</v>
      </c>
      <c r="Q8" s="22">
        <v>0.31235000000000002</v>
      </c>
      <c r="R8" s="22">
        <v>0.35349000000000003</v>
      </c>
      <c r="S8" s="22">
        <v>0.22020000000000001</v>
      </c>
      <c r="T8" s="22">
        <v>0.44257999999999997</v>
      </c>
      <c r="U8" s="22">
        <v>0.30348000000000003</v>
      </c>
      <c r="V8" s="22">
        <v>0.30931999999999998</v>
      </c>
      <c r="W8" s="22">
        <v>0.32312999999999997</v>
      </c>
      <c r="X8" s="22">
        <v>2.4599999999999999E-3</v>
      </c>
      <c r="Y8" s="23">
        <v>-6.3299999999999997E-3</v>
      </c>
      <c r="Z8" s="23">
        <v>-2.3820000000000001E-2</v>
      </c>
      <c r="AA8" s="22">
        <v>0.17268</v>
      </c>
      <c r="AB8" s="22">
        <v>0.16586999999999999</v>
      </c>
      <c r="AC8" s="23">
        <v>-0.15162</v>
      </c>
      <c r="AD8" s="23">
        <v>-2.249E-2</v>
      </c>
      <c r="AE8" s="23">
        <v>-0.15112</v>
      </c>
      <c r="AF8" s="22">
        <v>0.15118999999999999</v>
      </c>
    </row>
    <row r="9" spans="2:32" ht="15.75" hidden="1" thickBot="1" x14ac:dyDescent="0.3">
      <c r="B9">
        <v>0</v>
      </c>
      <c r="C9" s="65"/>
      <c r="D9" s="18" t="s">
        <v>175</v>
      </c>
      <c r="E9" s="18" t="s">
        <v>175</v>
      </c>
      <c r="F9" s="18" t="s">
        <v>175</v>
      </c>
      <c r="G9" s="63"/>
      <c r="H9" s="18" t="s">
        <v>175</v>
      </c>
      <c r="I9" s="18" t="s">
        <v>175</v>
      </c>
      <c r="J9" s="18">
        <v>1E-3</v>
      </c>
      <c r="K9" s="18" t="s">
        <v>175</v>
      </c>
      <c r="L9" s="18" t="s">
        <v>175</v>
      </c>
      <c r="M9" s="18" t="s">
        <v>175</v>
      </c>
      <c r="N9" s="18" t="s">
        <v>175</v>
      </c>
      <c r="O9" s="18" t="s">
        <v>175</v>
      </c>
      <c r="P9" s="18" t="s">
        <v>175</v>
      </c>
      <c r="Q9" s="18" t="s">
        <v>175</v>
      </c>
      <c r="R9" s="18" t="s">
        <v>175</v>
      </c>
      <c r="S9" s="18" t="s">
        <v>175</v>
      </c>
      <c r="T9" s="18" t="s">
        <v>175</v>
      </c>
      <c r="U9" s="18" t="s">
        <v>175</v>
      </c>
      <c r="V9" s="18" t="s">
        <v>175</v>
      </c>
      <c r="W9" s="18" t="s">
        <v>175</v>
      </c>
      <c r="X9" s="18">
        <v>0.51160000000000005</v>
      </c>
      <c r="Y9" s="18">
        <v>9.1399999999999995E-2</v>
      </c>
      <c r="Z9" s="18" t="s">
        <v>175</v>
      </c>
      <c r="AA9" s="18" t="s">
        <v>175</v>
      </c>
      <c r="AB9" s="18" t="s">
        <v>175</v>
      </c>
      <c r="AC9" s="18" t="s">
        <v>175</v>
      </c>
      <c r="AD9" s="18" t="s">
        <v>175</v>
      </c>
      <c r="AE9" s="18" t="s">
        <v>175</v>
      </c>
      <c r="AF9" s="19" t="s">
        <v>175</v>
      </c>
    </row>
    <row r="10" spans="2:32" x14ac:dyDescent="0.25">
      <c r="B10">
        <v>1</v>
      </c>
      <c r="C10" s="64" t="s">
        <v>59</v>
      </c>
      <c r="D10" s="22">
        <v>0.73856999999999995</v>
      </c>
      <c r="E10" s="22">
        <v>0.56472999999999995</v>
      </c>
      <c r="F10" s="22">
        <v>0.19441</v>
      </c>
      <c r="G10" s="22">
        <v>0.31739000000000001</v>
      </c>
      <c r="H10" s="62">
        <v>1</v>
      </c>
      <c r="I10" s="22">
        <v>0.12041</v>
      </c>
      <c r="J10" s="23">
        <v>-6.8399999999999997E-3</v>
      </c>
      <c r="K10" s="23">
        <v>-6.2770000000000006E-2</v>
      </c>
      <c r="L10" s="22">
        <v>0.39155000000000001</v>
      </c>
      <c r="M10" s="22">
        <v>0.25084000000000001</v>
      </c>
      <c r="N10" s="22">
        <v>0.41099000000000002</v>
      </c>
      <c r="O10" s="22">
        <v>0.21597</v>
      </c>
      <c r="P10" s="22">
        <v>0.21179999999999999</v>
      </c>
      <c r="Q10" s="22">
        <v>0.51334000000000002</v>
      </c>
      <c r="R10" s="22">
        <v>0.43167</v>
      </c>
      <c r="S10" s="22">
        <v>0.33334000000000003</v>
      </c>
      <c r="T10" s="22">
        <v>0.51746000000000003</v>
      </c>
      <c r="U10" s="22">
        <v>0.42551</v>
      </c>
      <c r="V10" s="22">
        <v>0.40300000000000002</v>
      </c>
      <c r="W10" s="22">
        <v>0.43140000000000001</v>
      </c>
      <c r="X10" s="23">
        <v>-2.647E-2</v>
      </c>
      <c r="Y10" s="23">
        <v>-2.164E-2</v>
      </c>
      <c r="Z10" s="23">
        <v>-3.653E-2</v>
      </c>
      <c r="AA10" s="22">
        <v>0.15040999999999999</v>
      </c>
      <c r="AB10" s="22">
        <v>0.14693000000000001</v>
      </c>
      <c r="AC10" s="23">
        <v>-0.15881999999999999</v>
      </c>
      <c r="AD10" s="23">
        <v>-7.3069999999999996E-2</v>
      </c>
      <c r="AE10" s="23">
        <v>-0.13663</v>
      </c>
      <c r="AF10" s="22">
        <v>0.14235999999999999</v>
      </c>
    </row>
    <row r="11" spans="2:32" ht="15.75" hidden="1" thickBot="1" x14ac:dyDescent="0.3">
      <c r="B11">
        <v>0</v>
      </c>
      <c r="C11" s="65"/>
      <c r="D11" s="18" t="s">
        <v>175</v>
      </c>
      <c r="E11" s="18" t="s">
        <v>175</v>
      </c>
      <c r="F11" s="18" t="s">
        <v>175</v>
      </c>
      <c r="G11" s="18" t="s">
        <v>175</v>
      </c>
      <c r="H11" s="63"/>
      <c r="I11" s="18" t="s">
        <v>175</v>
      </c>
      <c r="J11" s="18">
        <v>6.8400000000000002E-2</v>
      </c>
      <c r="K11" s="18" t="s">
        <v>175</v>
      </c>
      <c r="L11" s="18" t="s">
        <v>175</v>
      </c>
      <c r="M11" s="18" t="s">
        <v>175</v>
      </c>
      <c r="N11" s="18" t="s">
        <v>175</v>
      </c>
      <c r="O11" s="18" t="s">
        <v>175</v>
      </c>
      <c r="P11" s="18" t="s">
        <v>175</v>
      </c>
      <c r="Q11" s="18" t="s">
        <v>175</v>
      </c>
      <c r="R11" s="18" t="s">
        <v>175</v>
      </c>
      <c r="S11" s="18" t="s">
        <v>175</v>
      </c>
      <c r="T11" s="18" t="s">
        <v>175</v>
      </c>
      <c r="U11" s="18" t="s">
        <v>175</v>
      </c>
      <c r="V11" s="18" t="s">
        <v>175</v>
      </c>
      <c r="W11" s="18" t="s">
        <v>175</v>
      </c>
      <c r="X11" s="18" t="s">
        <v>175</v>
      </c>
      <c r="Y11" s="18" t="s">
        <v>175</v>
      </c>
      <c r="Z11" s="18" t="s">
        <v>175</v>
      </c>
      <c r="AA11" s="18" t="s">
        <v>175</v>
      </c>
      <c r="AB11" s="18" t="s">
        <v>175</v>
      </c>
      <c r="AC11" s="18" t="s">
        <v>175</v>
      </c>
      <c r="AD11" s="18" t="s">
        <v>175</v>
      </c>
      <c r="AE11" s="18" t="s">
        <v>175</v>
      </c>
      <c r="AF11" s="19" t="s">
        <v>175</v>
      </c>
    </row>
    <row r="12" spans="2:32" x14ac:dyDescent="0.25">
      <c r="B12">
        <v>1</v>
      </c>
      <c r="C12" s="64" t="s">
        <v>60</v>
      </c>
      <c r="D12" s="22">
        <v>0.24932000000000001</v>
      </c>
      <c r="E12" s="22">
        <v>0.14666000000000001</v>
      </c>
      <c r="F12" s="22">
        <v>0.13371</v>
      </c>
      <c r="G12" s="22">
        <v>0.15223999999999999</v>
      </c>
      <c r="H12" s="22">
        <v>0.12041</v>
      </c>
      <c r="I12" s="62">
        <v>1</v>
      </c>
      <c r="J12" s="23">
        <v>-1.9009999999999999E-2</v>
      </c>
      <c r="K12" s="23">
        <v>-2.3199999999999998E-2</v>
      </c>
      <c r="L12" s="22">
        <v>0.12822</v>
      </c>
      <c r="M12" s="22">
        <v>7.6300000000000007E-2</v>
      </c>
      <c r="N12" s="22">
        <v>9.6790000000000001E-2</v>
      </c>
      <c r="O12" s="22">
        <v>1.864E-2</v>
      </c>
      <c r="P12" s="22">
        <v>4.5030000000000001E-2</v>
      </c>
      <c r="Q12" s="22">
        <v>0.10176</v>
      </c>
      <c r="R12" s="22">
        <v>9.3039999999999998E-2</v>
      </c>
      <c r="S12" s="22">
        <v>3.5409999999999997E-2</v>
      </c>
      <c r="T12" s="22">
        <v>0.13217000000000001</v>
      </c>
      <c r="U12" s="22">
        <v>7.0900000000000005E-2</v>
      </c>
      <c r="V12" s="22">
        <v>0.12476</v>
      </c>
      <c r="W12" s="22">
        <v>7.9630000000000006E-2</v>
      </c>
      <c r="X12" s="23">
        <v>-2.862E-2</v>
      </c>
      <c r="Y12" s="23">
        <v>-1.538E-2</v>
      </c>
      <c r="Z12" s="23">
        <v>-1.5869999999999999E-2</v>
      </c>
      <c r="AA12" s="22">
        <v>3.6790000000000003E-2</v>
      </c>
      <c r="AB12" s="22">
        <v>3.3579999999999999E-2</v>
      </c>
      <c r="AC12" s="23">
        <v>-6.6019999999999995E-2</v>
      </c>
      <c r="AD12" s="23">
        <v>-1.068E-2</v>
      </c>
      <c r="AE12" s="23">
        <v>-3.2140000000000002E-2</v>
      </c>
      <c r="AF12" s="22">
        <v>4.573E-2</v>
      </c>
    </row>
    <row r="13" spans="2:32" ht="15.75" hidden="1" thickBot="1" x14ac:dyDescent="0.3">
      <c r="B13">
        <v>0</v>
      </c>
      <c r="C13" s="65"/>
      <c r="D13" s="18" t="s">
        <v>175</v>
      </c>
      <c r="E13" s="18" t="s">
        <v>175</v>
      </c>
      <c r="F13" s="18" t="s">
        <v>175</v>
      </c>
      <c r="G13" s="18" t="s">
        <v>175</v>
      </c>
      <c r="H13" s="18" t="s">
        <v>175</v>
      </c>
      <c r="I13" s="63"/>
      <c r="J13" s="18" t="s">
        <v>175</v>
      </c>
      <c r="K13" s="18" t="s">
        <v>175</v>
      </c>
      <c r="L13" s="18" t="s">
        <v>175</v>
      </c>
      <c r="M13" s="18" t="s">
        <v>175</v>
      </c>
      <c r="N13" s="18" t="s">
        <v>175</v>
      </c>
      <c r="O13" s="18" t="s">
        <v>175</v>
      </c>
      <c r="P13" s="18" t="s">
        <v>175</v>
      </c>
      <c r="Q13" s="18" t="s">
        <v>175</v>
      </c>
      <c r="R13" s="18" t="s">
        <v>175</v>
      </c>
      <c r="S13" s="18" t="s">
        <v>175</v>
      </c>
      <c r="T13" s="18" t="s">
        <v>175</v>
      </c>
      <c r="U13" s="18" t="s">
        <v>175</v>
      </c>
      <c r="V13" s="18" t="s">
        <v>175</v>
      </c>
      <c r="W13" s="18" t="s">
        <v>175</v>
      </c>
      <c r="X13" s="18" t="s">
        <v>175</v>
      </c>
      <c r="Y13" s="18" t="s">
        <v>175</v>
      </c>
      <c r="Z13" s="18" t="s">
        <v>175</v>
      </c>
      <c r="AA13" s="18" t="s">
        <v>175</v>
      </c>
      <c r="AB13" s="18" t="s">
        <v>175</v>
      </c>
      <c r="AC13" s="18" t="s">
        <v>175</v>
      </c>
      <c r="AD13" s="18">
        <v>4.4000000000000003E-3</v>
      </c>
      <c r="AE13" s="18" t="s">
        <v>175</v>
      </c>
      <c r="AF13" s="19" t="s">
        <v>175</v>
      </c>
    </row>
    <row r="14" spans="2:32" x14ac:dyDescent="0.25">
      <c r="B14">
        <v>1</v>
      </c>
      <c r="C14" s="64" t="s">
        <v>61</v>
      </c>
      <c r="D14" s="23">
        <v>-3.7699999999999999E-3</v>
      </c>
      <c r="E14" s="23">
        <v>-9.8200000000000006E-3</v>
      </c>
      <c r="F14" s="22">
        <v>1.8180000000000002E-2</v>
      </c>
      <c r="G14" s="23">
        <v>-1.235E-2</v>
      </c>
      <c r="H14" s="23">
        <v>-6.8399999999999997E-3</v>
      </c>
      <c r="I14" s="23">
        <v>-1.9009999999999999E-2</v>
      </c>
      <c r="J14" s="62">
        <v>1</v>
      </c>
      <c r="K14" s="22">
        <v>0.59889999999999999</v>
      </c>
      <c r="L14" s="23">
        <v>-6.4430000000000001E-2</v>
      </c>
      <c r="M14" s="23">
        <v>-3.3669999999999999E-2</v>
      </c>
      <c r="N14" s="23">
        <v>-4.7160000000000001E-2</v>
      </c>
      <c r="O14" s="23">
        <v>-3.3140000000000003E-2</v>
      </c>
      <c r="P14" s="23">
        <v>-1.9970000000000002E-2</v>
      </c>
      <c r="Q14" s="23">
        <v>-6.6530000000000006E-2</v>
      </c>
      <c r="R14" s="23">
        <v>-4.2610000000000002E-2</v>
      </c>
      <c r="S14" s="23">
        <v>-2.947E-2</v>
      </c>
      <c r="T14" s="23">
        <v>-6.2520000000000006E-2</v>
      </c>
      <c r="U14" s="23">
        <v>-4.0910000000000002E-2</v>
      </c>
      <c r="V14" s="23">
        <v>-6.1089999999999998E-2</v>
      </c>
      <c r="W14" s="23">
        <v>-6.1269999999999998E-2</v>
      </c>
      <c r="X14" s="23">
        <v>-2.9299999999999999E-3</v>
      </c>
      <c r="Y14" s="22">
        <v>1.58E-3</v>
      </c>
      <c r="Z14" s="22">
        <v>2.3500000000000001E-3</v>
      </c>
      <c r="AA14" s="22">
        <v>7.6800000000000002E-3</v>
      </c>
      <c r="AB14" s="22">
        <v>1.0290000000000001E-2</v>
      </c>
      <c r="AC14" s="23">
        <v>-2.4080000000000001E-2</v>
      </c>
      <c r="AD14" s="22">
        <v>1.234E-2</v>
      </c>
      <c r="AE14" s="23">
        <v>-1.1440000000000001E-2</v>
      </c>
      <c r="AF14" s="22">
        <v>9.8700000000000003E-3</v>
      </c>
    </row>
    <row r="15" spans="2:32" ht="15.75" hidden="1" thickBot="1" x14ac:dyDescent="0.3">
      <c r="B15">
        <v>0</v>
      </c>
      <c r="C15" s="65"/>
      <c r="D15" s="18">
        <v>0.31459999999999999</v>
      </c>
      <c r="E15" s="18">
        <v>8.8000000000000005E-3</v>
      </c>
      <c r="F15" s="18" t="s">
        <v>175</v>
      </c>
      <c r="G15" s="18">
        <v>1E-3</v>
      </c>
      <c r="H15" s="18">
        <v>6.8400000000000002E-2</v>
      </c>
      <c r="I15" s="18" t="s">
        <v>175</v>
      </c>
      <c r="J15" s="63"/>
      <c r="K15" s="18" t="s">
        <v>175</v>
      </c>
      <c r="L15" s="18" t="s">
        <v>175</v>
      </c>
      <c r="M15" s="18" t="s">
        <v>175</v>
      </c>
      <c r="N15" s="18" t="s">
        <v>175</v>
      </c>
      <c r="O15" s="18" t="s">
        <v>175</v>
      </c>
      <c r="P15" s="18" t="s">
        <v>175</v>
      </c>
      <c r="Q15" s="18" t="s">
        <v>175</v>
      </c>
      <c r="R15" s="18" t="s">
        <v>175</v>
      </c>
      <c r="S15" s="18" t="s">
        <v>175</v>
      </c>
      <c r="T15" s="18" t="s">
        <v>175</v>
      </c>
      <c r="U15" s="18" t="s">
        <v>175</v>
      </c>
      <c r="V15" s="18" t="s">
        <v>175</v>
      </c>
      <c r="W15" s="18" t="s">
        <v>175</v>
      </c>
      <c r="X15" s="18">
        <v>0.43419999999999997</v>
      </c>
      <c r="Y15" s="18">
        <v>0.67279999999999995</v>
      </c>
      <c r="Z15" s="18">
        <v>0.53180000000000005</v>
      </c>
      <c r="AA15" s="18">
        <v>4.07E-2</v>
      </c>
      <c r="AB15" s="18">
        <v>6.1000000000000004E-3</v>
      </c>
      <c r="AC15" s="18" t="s">
        <v>175</v>
      </c>
      <c r="AD15" s="18">
        <v>1E-3</v>
      </c>
      <c r="AE15" s="18">
        <v>2.3E-3</v>
      </c>
      <c r="AF15" s="19">
        <v>8.5000000000000006E-3</v>
      </c>
    </row>
    <row r="16" spans="2:32" x14ac:dyDescent="0.25">
      <c r="B16">
        <v>1</v>
      </c>
      <c r="C16" s="64" t="s">
        <v>62</v>
      </c>
      <c r="D16" s="23">
        <v>-5.9799999999999999E-2</v>
      </c>
      <c r="E16" s="23">
        <v>-4.8710000000000003E-2</v>
      </c>
      <c r="F16" s="23">
        <v>-3.0300000000000001E-3</v>
      </c>
      <c r="G16" s="23">
        <v>-3.1629999999999998E-2</v>
      </c>
      <c r="H16" s="23">
        <v>-6.2770000000000006E-2</v>
      </c>
      <c r="I16" s="23">
        <v>-2.3199999999999998E-2</v>
      </c>
      <c r="J16" s="22">
        <v>0.59889999999999999</v>
      </c>
      <c r="K16" s="62">
        <v>1</v>
      </c>
      <c r="L16" s="23">
        <v>-6.7979999999999999E-2</v>
      </c>
      <c r="M16" s="23">
        <v>-4.1050000000000003E-2</v>
      </c>
      <c r="N16" s="23">
        <v>-6.4949999999999994E-2</v>
      </c>
      <c r="O16" s="23">
        <v>-6.4199999999999993E-2</v>
      </c>
      <c r="P16" s="23">
        <v>-3.1669999999999997E-2</v>
      </c>
      <c r="Q16" s="23">
        <v>-8.2589999999999997E-2</v>
      </c>
      <c r="R16" s="23">
        <v>-5.6590000000000001E-2</v>
      </c>
      <c r="S16" s="23">
        <v>-4.2450000000000002E-2</v>
      </c>
      <c r="T16" s="23">
        <v>-8.2919999999999994E-2</v>
      </c>
      <c r="U16" s="23">
        <v>-5.5840000000000001E-2</v>
      </c>
      <c r="V16" s="23">
        <v>-6.8140000000000006E-2</v>
      </c>
      <c r="W16" s="23">
        <v>-7.4529999999999999E-2</v>
      </c>
      <c r="X16" s="23">
        <v>-1.274E-2</v>
      </c>
      <c r="Y16" s="22">
        <v>7.7099999999999998E-3</v>
      </c>
      <c r="Z16" s="22">
        <v>1.0030000000000001E-2</v>
      </c>
      <c r="AA16" s="23">
        <v>-2.9309999999999999E-2</v>
      </c>
      <c r="AB16" s="23">
        <v>-2.4420000000000001E-2</v>
      </c>
      <c r="AC16" s="22">
        <v>1.184E-2</v>
      </c>
      <c r="AD16" s="22">
        <v>1.5980000000000001E-2</v>
      </c>
      <c r="AE16" s="22">
        <v>2.6100000000000002E-2</v>
      </c>
      <c r="AF16" s="23">
        <v>-2.777E-2</v>
      </c>
    </row>
    <row r="17" spans="2:32" ht="15.75" hidden="1" thickBot="1" x14ac:dyDescent="0.3">
      <c r="B17">
        <v>0</v>
      </c>
      <c r="C17" s="65"/>
      <c r="D17" s="18" t="s">
        <v>175</v>
      </c>
      <c r="E17" s="18" t="s">
        <v>175</v>
      </c>
      <c r="F17" s="18">
        <v>0.41980000000000001</v>
      </c>
      <c r="G17" s="18" t="s">
        <v>175</v>
      </c>
      <c r="H17" s="18" t="s">
        <v>175</v>
      </c>
      <c r="I17" s="18" t="s">
        <v>175</v>
      </c>
      <c r="J17" s="18" t="s">
        <v>175</v>
      </c>
      <c r="K17" s="63"/>
      <c r="L17" s="18" t="s">
        <v>175</v>
      </c>
      <c r="M17" s="18" t="s">
        <v>175</v>
      </c>
      <c r="N17" s="18" t="s">
        <v>175</v>
      </c>
      <c r="O17" s="18" t="s">
        <v>175</v>
      </c>
      <c r="P17" s="18" t="s">
        <v>175</v>
      </c>
      <c r="Q17" s="18" t="s">
        <v>175</v>
      </c>
      <c r="R17" s="18" t="s">
        <v>175</v>
      </c>
      <c r="S17" s="18" t="s">
        <v>175</v>
      </c>
      <c r="T17" s="18" t="s">
        <v>175</v>
      </c>
      <c r="U17" s="18" t="s">
        <v>175</v>
      </c>
      <c r="V17" s="18" t="s">
        <v>175</v>
      </c>
      <c r="W17" s="18" t="s">
        <v>175</v>
      </c>
      <c r="X17" s="18">
        <v>6.9999999999999999E-4</v>
      </c>
      <c r="Y17" s="18">
        <v>3.9800000000000002E-2</v>
      </c>
      <c r="Z17" s="18">
        <v>7.4999999999999997E-3</v>
      </c>
      <c r="AA17" s="18" t="s">
        <v>175</v>
      </c>
      <c r="AB17" s="18" t="s">
        <v>175</v>
      </c>
      <c r="AC17" s="18">
        <v>1.6000000000000001E-3</v>
      </c>
      <c r="AD17" s="18" t="s">
        <v>175</v>
      </c>
      <c r="AE17" s="18" t="s">
        <v>175</v>
      </c>
      <c r="AF17" s="19" t="s">
        <v>175</v>
      </c>
    </row>
    <row r="18" spans="2:32" x14ac:dyDescent="0.25">
      <c r="B18">
        <v>1</v>
      </c>
      <c r="C18" s="64" t="s">
        <v>63</v>
      </c>
      <c r="D18" s="22">
        <v>0.50404000000000004</v>
      </c>
      <c r="E18" s="22">
        <v>0.64824000000000004</v>
      </c>
      <c r="F18" s="22">
        <v>0.38671</v>
      </c>
      <c r="G18" s="22">
        <v>0.30508999999999997</v>
      </c>
      <c r="H18" s="22">
        <v>0.39155000000000001</v>
      </c>
      <c r="I18" s="22">
        <v>0.12822</v>
      </c>
      <c r="J18" s="23">
        <v>-6.4430000000000001E-2</v>
      </c>
      <c r="K18" s="23">
        <v>-6.7979999999999999E-2</v>
      </c>
      <c r="L18" s="62">
        <v>1</v>
      </c>
      <c r="M18" s="22">
        <v>0.27633999999999997</v>
      </c>
      <c r="N18" s="22">
        <v>0.62792999999999999</v>
      </c>
      <c r="O18" s="22">
        <v>0.38784999999999997</v>
      </c>
      <c r="P18" s="22">
        <v>0.35694999999999999</v>
      </c>
      <c r="Q18" s="22">
        <v>0.60975999999999997</v>
      </c>
      <c r="R18" s="22">
        <v>0.63390999999999997</v>
      </c>
      <c r="S18" s="22">
        <v>0.47087000000000001</v>
      </c>
      <c r="T18" s="22">
        <v>0.66285000000000005</v>
      </c>
      <c r="U18" s="22">
        <v>0.67369000000000001</v>
      </c>
      <c r="V18" s="22">
        <v>0.81906999999999996</v>
      </c>
      <c r="W18" s="22">
        <v>0.50483999999999996</v>
      </c>
      <c r="X18" s="23">
        <v>-5.5469999999999998E-2</v>
      </c>
      <c r="Y18" s="23">
        <v>-4.2360000000000002E-2</v>
      </c>
      <c r="Z18" s="23">
        <v>-7.3569999999999997E-2</v>
      </c>
      <c r="AA18" s="22">
        <v>0.24643999999999999</v>
      </c>
      <c r="AB18" s="22">
        <v>0.23769000000000001</v>
      </c>
      <c r="AC18" s="23">
        <v>-0.25480000000000003</v>
      </c>
      <c r="AD18" s="23">
        <v>-0.10949</v>
      </c>
      <c r="AE18" s="23">
        <v>-0.21371999999999999</v>
      </c>
      <c r="AF18" s="22">
        <v>0.22952</v>
      </c>
    </row>
    <row r="19" spans="2:32" ht="15.75" hidden="1" thickBot="1" x14ac:dyDescent="0.3">
      <c r="B19">
        <v>0</v>
      </c>
      <c r="C19" s="65"/>
      <c r="D19" s="18" t="s">
        <v>175</v>
      </c>
      <c r="E19" s="18" t="s">
        <v>175</v>
      </c>
      <c r="F19" s="18" t="s">
        <v>175</v>
      </c>
      <c r="G19" s="18" t="s">
        <v>175</v>
      </c>
      <c r="H19" s="18" t="s">
        <v>175</v>
      </c>
      <c r="I19" s="18" t="s">
        <v>175</v>
      </c>
      <c r="J19" s="18" t="s">
        <v>175</v>
      </c>
      <c r="K19" s="18" t="s">
        <v>175</v>
      </c>
      <c r="L19" s="63"/>
      <c r="M19" s="18" t="s">
        <v>175</v>
      </c>
      <c r="N19" s="18" t="s">
        <v>175</v>
      </c>
      <c r="O19" s="18" t="s">
        <v>175</v>
      </c>
      <c r="P19" s="18" t="s">
        <v>175</v>
      </c>
      <c r="Q19" s="18" t="s">
        <v>175</v>
      </c>
      <c r="R19" s="18" t="s">
        <v>175</v>
      </c>
      <c r="S19" s="18" t="s">
        <v>175</v>
      </c>
      <c r="T19" s="18" t="s">
        <v>175</v>
      </c>
      <c r="U19" s="18" t="s">
        <v>175</v>
      </c>
      <c r="V19" s="18" t="s">
        <v>175</v>
      </c>
      <c r="W19" s="18" t="s">
        <v>175</v>
      </c>
      <c r="X19" s="18" t="s">
        <v>175</v>
      </c>
      <c r="Y19" s="18" t="s">
        <v>175</v>
      </c>
      <c r="Z19" s="18" t="s">
        <v>175</v>
      </c>
      <c r="AA19" s="18" t="s">
        <v>175</v>
      </c>
      <c r="AB19" s="18" t="s">
        <v>175</v>
      </c>
      <c r="AC19" s="18" t="s">
        <v>175</v>
      </c>
      <c r="AD19" s="18" t="s">
        <v>175</v>
      </c>
      <c r="AE19" s="18" t="s">
        <v>175</v>
      </c>
      <c r="AF19" s="19" t="s">
        <v>175</v>
      </c>
    </row>
    <row r="20" spans="2:32" x14ac:dyDescent="0.25">
      <c r="B20">
        <v>1</v>
      </c>
      <c r="C20" s="64" t="s">
        <v>64</v>
      </c>
      <c r="D20" s="22">
        <v>0.31430000000000002</v>
      </c>
      <c r="E20" s="22">
        <v>0.41592000000000001</v>
      </c>
      <c r="F20" s="22">
        <v>0.24925</v>
      </c>
      <c r="G20" s="22">
        <v>0.19270000000000001</v>
      </c>
      <c r="H20" s="22">
        <v>0.25084000000000001</v>
      </c>
      <c r="I20" s="22">
        <v>7.6300000000000007E-2</v>
      </c>
      <c r="J20" s="23">
        <v>-3.3669999999999999E-2</v>
      </c>
      <c r="K20" s="23">
        <v>-4.1050000000000003E-2</v>
      </c>
      <c r="L20" s="22">
        <v>0.27633999999999997</v>
      </c>
      <c r="M20" s="62">
        <v>1</v>
      </c>
      <c r="N20" s="22">
        <v>0.41043000000000002</v>
      </c>
      <c r="O20" s="22">
        <v>0.28077000000000002</v>
      </c>
      <c r="P20" s="22">
        <v>0.28965999999999997</v>
      </c>
      <c r="Q20" s="22">
        <v>0.37269000000000002</v>
      </c>
      <c r="R20" s="22">
        <v>0.34981000000000001</v>
      </c>
      <c r="S20" s="22">
        <v>0.30273</v>
      </c>
      <c r="T20" s="22">
        <v>0.42315000000000003</v>
      </c>
      <c r="U20" s="22">
        <v>0.42466999999999999</v>
      </c>
      <c r="V20" s="22">
        <v>0.73750000000000004</v>
      </c>
      <c r="W20" s="22">
        <v>0.42420000000000002</v>
      </c>
      <c r="X20" s="23">
        <v>-8.7970000000000007E-2</v>
      </c>
      <c r="Y20" s="23">
        <v>-1.8259999999999998E-2</v>
      </c>
      <c r="Z20" s="23">
        <v>-3.125E-2</v>
      </c>
      <c r="AA20" s="22">
        <v>0.14285</v>
      </c>
      <c r="AB20" s="22">
        <v>0.13206999999999999</v>
      </c>
      <c r="AC20" s="23">
        <v>-0.18625</v>
      </c>
      <c r="AD20" s="23">
        <v>-8.8550000000000004E-2</v>
      </c>
      <c r="AE20" s="23">
        <v>-0.12534999999999999</v>
      </c>
      <c r="AF20" s="22">
        <v>0.12758</v>
      </c>
    </row>
    <row r="21" spans="2:32" ht="15.75" hidden="1" thickBot="1" x14ac:dyDescent="0.3">
      <c r="B21">
        <v>0</v>
      </c>
      <c r="C21" s="65"/>
      <c r="D21" s="18" t="s">
        <v>175</v>
      </c>
      <c r="E21" s="18" t="s">
        <v>175</v>
      </c>
      <c r="F21" s="18" t="s">
        <v>175</v>
      </c>
      <c r="G21" s="18" t="s">
        <v>175</v>
      </c>
      <c r="H21" s="18" t="s">
        <v>175</v>
      </c>
      <c r="I21" s="18" t="s">
        <v>175</v>
      </c>
      <c r="J21" s="18" t="s">
        <v>175</v>
      </c>
      <c r="K21" s="18" t="s">
        <v>175</v>
      </c>
      <c r="L21" s="18" t="s">
        <v>175</v>
      </c>
      <c r="M21" s="63"/>
      <c r="N21" s="18" t="s">
        <v>175</v>
      </c>
      <c r="O21" s="18" t="s">
        <v>175</v>
      </c>
      <c r="P21" s="18" t="s">
        <v>175</v>
      </c>
      <c r="Q21" s="18" t="s">
        <v>175</v>
      </c>
      <c r="R21" s="18" t="s">
        <v>175</v>
      </c>
      <c r="S21" s="18" t="s">
        <v>175</v>
      </c>
      <c r="T21" s="18" t="s">
        <v>175</v>
      </c>
      <c r="U21" s="18" t="s">
        <v>175</v>
      </c>
      <c r="V21" s="18" t="s">
        <v>175</v>
      </c>
      <c r="W21" s="18" t="s">
        <v>175</v>
      </c>
      <c r="X21" s="18" t="s">
        <v>175</v>
      </c>
      <c r="Y21" s="18" t="s">
        <v>175</v>
      </c>
      <c r="Z21" s="18" t="s">
        <v>175</v>
      </c>
      <c r="AA21" s="18" t="s">
        <v>175</v>
      </c>
      <c r="AB21" s="18" t="s">
        <v>175</v>
      </c>
      <c r="AC21" s="18" t="s">
        <v>175</v>
      </c>
      <c r="AD21" s="18" t="s">
        <v>175</v>
      </c>
      <c r="AE21" s="18" t="s">
        <v>175</v>
      </c>
      <c r="AF21" s="19" t="s">
        <v>175</v>
      </c>
    </row>
    <row r="22" spans="2:32" x14ac:dyDescent="0.25">
      <c r="B22">
        <v>1</v>
      </c>
      <c r="C22" s="64" t="s">
        <v>65</v>
      </c>
      <c r="D22" s="22">
        <v>0.51226000000000005</v>
      </c>
      <c r="E22" s="22">
        <v>0.69410000000000005</v>
      </c>
      <c r="F22" s="22">
        <v>0.39395000000000002</v>
      </c>
      <c r="G22" s="22">
        <v>0.33019999999999999</v>
      </c>
      <c r="H22" s="22">
        <v>0.41099000000000002</v>
      </c>
      <c r="I22" s="22">
        <v>9.6790000000000001E-2</v>
      </c>
      <c r="J22" s="23">
        <v>-4.7160000000000001E-2</v>
      </c>
      <c r="K22" s="23">
        <v>-6.4949999999999994E-2</v>
      </c>
      <c r="L22" s="22">
        <v>0.62792999999999999</v>
      </c>
      <c r="M22" s="22">
        <v>0.41043000000000002</v>
      </c>
      <c r="N22" s="62">
        <v>1</v>
      </c>
      <c r="O22" s="22">
        <v>0.49132999999999999</v>
      </c>
      <c r="P22" s="22">
        <v>0.35437000000000002</v>
      </c>
      <c r="Q22" s="22">
        <v>0.64032</v>
      </c>
      <c r="R22" s="22">
        <v>0.63075999999999999</v>
      </c>
      <c r="S22" s="22">
        <v>0.51870000000000005</v>
      </c>
      <c r="T22" s="22">
        <v>0.74495999999999996</v>
      </c>
      <c r="U22" s="22">
        <v>0.76715</v>
      </c>
      <c r="V22" s="22">
        <v>0.63670000000000004</v>
      </c>
      <c r="W22" s="22">
        <v>0.59769000000000005</v>
      </c>
      <c r="X22" s="23">
        <v>-8.2110000000000002E-2</v>
      </c>
      <c r="Y22" s="23">
        <v>-4.2299999999999997E-2</v>
      </c>
      <c r="Z22" s="23">
        <v>-7.1929999999999994E-2</v>
      </c>
      <c r="AA22" s="22">
        <v>0.26371</v>
      </c>
      <c r="AB22" s="22">
        <v>0.24903</v>
      </c>
      <c r="AC22" s="23">
        <v>-0.28350999999999998</v>
      </c>
      <c r="AD22" s="23">
        <v>-0.14738999999999999</v>
      </c>
      <c r="AE22" s="23">
        <v>-0.22744</v>
      </c>
      <c r="AF22" s="22">
        <v>0.24423</v>
      </c>
    </row>
    <row r="23" spans="2:32" ht="15.75" hidden="1" thickBot="1" x14ac:dyDescent="0.3">
      <c r="B23">
        <v>0</v>
      </c>
      <c r="C23" s="65"/>
      <c r="D23" s="18" t="s">
        <v>175</v>
      </c>
      <c r="E23" s="18" t="s">
        <v>175</v>
      </c>
      <c r="F23" s="18" t="s">
        <v>175</v>
      </c>
      <c r="G23" s="18" t="s">
        <v>175</v>
      </c>
      <c r="H23" s="18" t="s">
        <v>175</v>
      </c>
      <c r="I23" s="18" t="s">
        <v>175</v>
      </c>
      <c r="J23" s="18" t="s">
        <v>175</v>
      </c>
      <c r="K23" s="18" t="s">
        <v>175</v>
      </c>
      <c r="L23" s="18" t="s">
        <v>175</v>
      </c>
      <c r="M23" s="18" t="s">
        <v>175</v>
      </c>
      <c r="N23" s="63"/>
      <c r="O23" s="18" t="s">
        <v>175</v>
      </c>
      <c r="P23" s="18" t="s">
        <v>175</v>
      </c>
      <c r="Q23" s="18" t="s">
        <v>175</v>
      </c>
      <c r="R23" s="18" t="s">
        <v>175</v>
      </c>
      <c r="S23" s="18" t="s">
        <v>175</v>
      </c>
      <c r="T23" s="18" t="s">
        <v>175</v>
      </c>
      <c r="U23" s="18" t="s">
        <v>175</v>
      </c>
      <c r="V23" s="18" t="s">
        <v>175</v>
      </c>
      <c r="W23" s="18" t="s">
        <v>175</v>
      </c>
      <c r="X23" s="18" t="s">
        <v>175</v>
      </c>
      <c r="Y23" s="18" t="s">
        <v>175</v>
      </c>
      <c r="Z23" s="18" t="s">
        <v>175</v>
      </c>
      <c r="AA23" s="18" t="s">
        <v>175</v>
      </c>
      <c r="AB23" s="18" t="s">
        <v>175</v>
      </c>
      <c r="AC23" s="18" t="s">
        <v>175</v>
      </c>
      <c r="AD23" s="18" t="s">
        <v>175</v>
      </c>
      <c r="AE23" s="18" t="s">
        <v>175</v>
      </c>
      <c r="AF23" s="19" t="s">
        <v>175</v>
      </c>
    </row>
    <row r="24" spans="2:32" x14ac:dyDescent="0.25">
      <c r="B24">
        <v>1</v>
      </c>
      <c r="C24" s="64" t="s">
        <v>66</v>
      </c>
      <c r="D24" s="22">
        <v>0.27255000000000001</v>
      </c>
      <c r="E24" s="22">
        <v>0.47874</v>
      </c>
      <c r="F24" s="22">
        <v>0.22649</v>
      </c>
      <c r="G24" s="22">
        <v>0.14940000000000001</v>
      </c>
      <c r="H24" s="22">
        <v>0.21597</v>
      </c>
      <c r="I24" s="22">
        <v>1.864E-2</v>
      </c>
      <c r="J24" s="23">
        <v>-3.3140000000000003E-2</v>
      </c>
      <c r="K24" s="23">
        <v>-6.4199999999999993E-2</v>
      </c>
      <c r="L24" s="22">
        <v>0.38784999999999997</v>
      </c>
      <c r="M24" s="22">
        <v>0.28077000000000002</v>
      </c>
      <c r="N24" s="22">
        <v>0.49132999999999999</v>
      </c>
      <c r="O24" s="62">
        <v>1</v>
      </c>
      <c r="P24" s="22">
        <v>0.28543000000000002</v>
      </c>
      <c r="Q24" s="22">
        <v>0.41443999999999998</v>
      </c>
      <c r="R24" s="22">
        <v>0.38007999999999997</v>
      </c>
      <c r="S24" s="22">
        <v>0.31336999999999998</v>
      </c>
      <c r="T24" s="22">
        <v>0.40217000000000003</v>
      </c>
      <c r="U24" s="22">
        <v>0.51644000000000001</v>
      </c>
      <c r="V24" s="22">
        <v>0.41919000000000001</v>
      </c>
      <c r="W24" s="22">
        <v>0.35482000000000002</v>
      </c>
      <c r="X24" s="23">
        <v>-0.14368</v>
      </c>
      <c r="Y24" s="23">
        <v>-0.10604</v>
      </c>
      <c r="Z24" s="23">
        <v>-0.13288</v>
      </c>
      <c r="AA24" s="22">
        <v>0.15187999999999999</v>
      </c>
      <c r="AB24" s="22">
        <v>0.13769999999999999</v>
      </c>
      <c r="AC24" s="23">
        <v>-0.23802000000000001</v>
      </c>
      <c r="AD24" s="23">
        <v>-0.16139999999999999</v>
      </c>
      <c r="AE24" s="23">
        <v>-0.13600000000000001</v>
      </c>
      <c r="AF24" s="22">
        <v>0.15998000000000001</v>
      </c>
    </row>
    <row r="25" spans="2:32" ht="15.75" hidden="1" thickBot="1" x14ac:dyDescent="0.3">
      <c r="B25">
        <v>0</v>
      </c>
      <c r="C25" s="65"/>
      <c r="D25" s="18" t="s">
        <v>175</v>
      </c>
      <c r="E25" s="18" t="s">
        <v>175</v>
      </c>
      <c r="F25" s="18" t="s">
        <v>175</v>
      </c>
      <c r="G25" s="18" t="s">
        <v>175</v>
      </c>
      <c r="H25" s="18" t="s">
        <v>175</v>
      </c>
      <c r="I25" s="18" t="s">
        <v>175</v>
      </c>
      <c r="J25" s="18" t="s">
        <v>175</v>
      </c>
      <c r="K25" s="18" t="s">
        <v>175</v>
      </c>
      <c r="L25" s="18" t="s">
        <v>175</v>
      </c>
      <c r="M25" s="18" t="s">
        <v>175</v>
      </c>
      <c r="N25" s="18" t="s">
        <v>175</v>
      </c>
      <c r="O25" s="63"/>
      <c r="P25" s="18" t="s">
        <v>175</v>
      </c>
      <c r="Q25" s="18" t="s">
        <v>175</v>
      </c>
      <c r="R25" s="18" t="s">
        <v>175</v>
      </c>
      <c r="S25" s="18" t="s">
        <v>175</v>
      </c>
      <c r="T25" s="18" t="s">
        <v>175</v>
      </c>
      <c r="U25" s="18" t="s">
        <v>175</v>
      </c>
      <c r="V25" s="18" t="s">
        <v>175</v>
      </c>
      <c r="W25" s="18" t="s">
        <v>175</v>
      </c>
      <c r="X25" s="18" t="s">
        <v>175</v>
      </c>
      <c r="Y25" s="18" t="s">
        <v>175</v>
      </c>
      <c r="Z25" s="18" t="s">
        <v>175</v>
      </c>
      <c r="AA25" s="18" t="s">
        <v>175</v>
      </c>
      <c r="AB25" s="18" t="s">
        <v>175</v>
      </c>
      <c r="AC25" s="18" t="s">
        <v>175</v>
      </c>
      <c r="AD25" s="18" t="s">
        <v>175</v>
      </c>
      <c r="AE25" s="18" t="s">
        <v>175</v>
      </c>
      <c r="AF25" s="19" t="s">
        <v>175</v>
      </c>
    </row>
    <row r="26" spans="2:32" x14ac:dyDescent="0.25">
      <c r="B26">
        <v>1</v>
      </c>
      <c r="C26" s="64" t="s">
        <v>67</v>
      </c>
      <c r="D26" s="22">
        <v>0.25186999999999998</v>
      </c>
      <c r="E26" s="22">
        <v>0.34171000000000001</v>
      </c>
      <c r="F26" s="22">
        <v>0.18859999999999999</v>
      </c>
      <c r="G26" s="22">
        <v>0.16822000000000001</v>
      </c>
      <c r="H26" s="22">
        <v>0.21179999999999999</v>
      </c>
      <c r="I26" s="22">
        <v>4.5030000000000001E-2</v>
      </c>
      <c r="J26" s="23">
        <v>-1.9970000000000002E-2</v>
      </c>
      <c r="K26" s="23">
        <v>-3.1669999999999997E-2</v>
      </c>
      <c r="L26" s="22">
        <v>0.35694999999999999</v>
      </c>
      <c r="M26" s="22">
        <v>0.28965999999999997</v>
      </c>
      <c r="N26" s="22">
        <v>0.35437000000000002</v>
      </c>
      <c r="O26" s="22">
        <v>0.28543000000000002</v>
      </c>
      <c r="P26" s="62">
        <v>1</v>
      </c>
      <c r="Q26" s="22">
        <v>0.31237999999999999</v>
      </c>
      <c r="R26" s="22">
        <v>0.31794</v>
      </c>
      <c r="S26" s="22">
        <v>0.23941999999999999</v>
      </c>
      <c r="T26" s="22">
        <v>0.34261999999999998</v>
      </c>
      <c r="U26" s="22">
        <v>0.38521</v>
      </c>
      <c r="V26" s="22">
        <v>0.42658000000000001</v>
      </c>
      <c r="W26" s="22">
        <v>0.27744999999999997</v>
      </c>
      <c r="X26" s="23">
        <v>-9.2380000000000004E-2</v>
      </c>
      <c r="Y26" s="23">
        <v>-3.9989999999999998E-2</v>
      </c>
      <c r="Z26" s="23">
        <v>-4.4220000000000002E-2</v>
      </c>
      <c r="AA26" s="22">
        <v>0.11552</v>
      </c>
      <c r="AB26" s="22">
        <v>0.1065</v>
      </c>
      <c r="AC26" s="23">
        <v>-0.16928000000000001</v>
      </c>
      <c r="AD26" s="23">
        <v>-7.6119999999999993E-2</v>
      </c>
      <c r="AE26" s="23">
        <v>-9.6710000000000004E-2</v>
      </c>
      <c r="AF26" s="22">
        <v>0.12071999999999999</v>
      </c>
    </row>
    <row r="27" spans="2:32" ht="15.75" hidden="1" thickBot="1" x14ac:dyDescent="0.3">
      <c r="B27">
        <v>0</v>
      </c>
      <c r="C27" s="65"/>
      <c r="D27" s="18" t="s">
        <v>175</v>
      </c>
      <c r="E27" s="18" t="s">
        <v>175</v>
      </c>
      <c r="F27" s="18" t="s">
        <v>175</v>
      </c>
      <c r="G27" s="18" t="s">
        <v>175</v>
      </c>
      <c r="H27" s="18" t="s">
        <v>175</v>
      </c>
      <c r="I27" s="18" t="s">
        <v>175</v>
      </c>
      <c r="J27" s="18" t="s">
        <v>175</v>
      </c>
      <c r="K27" s="18" t="s">
        <v>175</v>
      </c>
      <c r="L27" s="18" t="s">
        <v>175</v>
      </c>
      <c r="M27" s="18" t="s">
        <v>175</v>
      </c>
      <c r="N27" s="18" t="s">
        <v>175</v>
      </c>
      <c r="O27" s="18" t="s">
        <v>175</v>
      </c>
      <c r="P27" s="63"/>
      <c r="Q27" s="18" t="s">
        <v>175</v>
      </c>
      <c r="R27" s="18" t="s">
        <v>175</v>
      </c>
      <c r="S27" s="18" t="s">
        <v>175</v>
      </c>
      <c r="T27" s="18" t="s">
        <v>175</v>
      </c>
      <c r="U27" s="18" t="s">
        <v>175</v>
      </c>
      <c r="V27" s="18" t="s">
        <v>175</v>
      </c>
      <c r="W27" s="18" t="s">
        <v>175</v>
      </c>
      <c r="X27" s="18" t="s">
        <v>175</v>
      </c>
      <c r="Y27" s="18" t="s">
        <v>175</v>
      </c>
      <c r="Z27" s="18" t="s">
        <v>175</v>
      </c>
      <c r="AA27" s="18" t="s">
        <v>175</v>
      </c>
      <c r="AB27" s="18" t="s">
        <v>175</v>
      </c>
      <c r="AC27" s="18" t="s">
        <v>175</v>
      </c>
      <c r="AD27" s="18" t="s">
        <v>175</v>
      </c>
      <c r="AE27" s="18" t="s">
        <v>175</v>
      </c>
      <c r="AF27" s="19" t="s">
        <v>175</v>
      </c>
    </row>
    <row r="28" spans="2:32" x14ac:dyDescent="0.25">
      <c r="B28">
        <v>1</v>
      </c>
      <c r="C28" s="64" t="s">
        <v>68</v>
      </c>
      <c r="D28" s="22">
        <v>0.62887999999999999</v>
      </c>
      <c r="E28" s="22">
        <v>0.83472000000000002</v>
      </c>
      <c r="F28" s="22">
        <v>0.47743999999999998</v>
      </c>
      <c r="G28" s="22">
        <v>0.31235000000000002</v>
      </c>
      <c r="H28" s="22">
        <v>0.51334000000000002</v>
      </c>
      <c r="I28" s="22">
        <v>0.10176</v>
      </c>
      <c r="J28" s="23">
        <v>-6.6530000000000006E-2</v>
      </c>
      <c r="K28" s="23">
        <v>-8.2589999999999997E-2</v>
      </c>
      <c r="L28" s="22">
        <v>0.60975999999999997</v>
      </c>
      <c r="M28" s="22">
        <v>0.37269000000000002</v>
      </c>
      <c r="N28" s="22">
        <v>0.64032</v>
      </c>
      <c r="O28" s="22">
        <v>0.41443999999999998</v>
      </c>
      <c r="P28" s="22">
        <v>0.31237999999999999</v>
      </c>
      <c r="Q28" s="62">
        <v>1</v>
      </c>
      <c r="R28" s="22">
        <v>0.72284999999999999</v>
      </c>
      <c r="S28" s="22">
        <v>0.67462</v>
      </c>
      <c r="T28" s="22">
        <v>0.78557999999999995</v>
      </c>
      <c r="U28" s="22">
        <v>0.79595000000000005</v>
      </c>
      <c r="V28" s="22">
        <v>0.61550000000000005</v>
      </c>
      <c r="W28" s="22">
        <v>0.72841999999999996</v>
      </c>
      <c r="X28" s="23">
        <v>-4.6019999999999998E-2</v>
      </c>
      <c r="Y28" s="23">
        <v>-4.0379999999999999E-2</v>
      </c>
      <c r="Z28" s="23">
        <v>-7.4539999999999995E-2</v>
      </c>
      <c r="AA28" s="22">
        <v>0.28593000000000002</v>
      </c>
      <c r="AB28" s="22">
        <v>0.27600000000000002</v>
      </c>
      <c r="AC28" s="23">
        <v>-0.28240999999999999</v>
      </c>
      <c r="AD28" s="23">
        <v>-0.14731</v>
      </c>
      <c r="AE28" s="23">
        <v>-0.24473</v>
      </c>
      <c r="AF28" s="22">
        <v>0.26729999999999998</v>
      </c>
    </row>
    <row r="29" spans="2:32" ht="15.75" hidden="1" thickBot="1" x14ac:dyDescent="0.3">
      <c r="B29">
        <v>0</v>
      </c>
      <c r="C29" s="65"/>
      <c r="D29" s="18" t="s">
        <v>175</v>
      </c>
      <c r="E29" s="18" t="s">
        <v>175</v>
      </c>
      <c r="F29" s="18" t="s">
        <v>175</v>
      </c>
      <c r="G29" s="18" t="s">
        <v>175</v>
      </c>
      <c r="H29" s="18" t="s">
        <v>175</v>
      </c>
      <c r="I29" s="18" t="s">
        <v>175</v>
      </c>
      <c r="J29" s="18" t="s">
        <v>175</v>
      </c>
      <c r="K29" s="18" t="s">
        <v>175</v>
      </c>
      <c r="L29" s="18" t="s">
        <v>175</v>
      </c>
      <c r="M29" s="18" t="s">
        <v>175</v>
      </c>
      <c r="N29" s="18" t="s">
        <v>175</v>
      </c>
      <c r="O29" s="18" t="s">
        <v>175</v>
      </c>
      <c r="P29" s="18" t="s">
        <v>175</v>
      </c>
      <c r="Q29" s="63"/>
      <c r="R29" s="18" t="s">
        <v>175</v>
      </c>
      <c r="S29" s="18" t="s">
        <v>175</v>
      </c>
      <c r="T29" s="18" t="s">
        <v>175</v>
      </c>
      <c r="U29" s="18" t="s">
        <v>175</v>
      </c>
      <c r="V29" s="18" t="s">
        <v>175</v>
      </c>
      <c r="W29" s="18" t="s">
        <v>175</v>
      </c>
      <c r="X29" s="18" t="s">
        <v>175</v>
      </c>
      <c r="Y29" s="18" t="s">
        <v>175</v>
      </c>
      <c r="Z29" s="18" t="s">
        <v>175</v>
      </c>
      <c r="AA29" s="18" t="s">
        <v>175</v>
      </c>
      <c r="AB29" s="18" t="s">
        <v>175</v>
      </c>
      <c r="AC29" s="18" t="s">
        <v>175</v>
      </c>
      <c r="AD29" s="18" t="s">
        <v>175</v>
      </c>
      <c r="AE29" s="18" t="s">
        <v>175</v>
      </c>
      <c r="AF29" s="19" t="s">
        <v>175</v>
      </c>
    </row>
    <row r="30" spans="2:32" x14ac:dyDescent="0.25">
      <c r="B30">
        <v>1</v>
      </c>
      <c r="C30" s="64" t="s">
        <v>69</v>
      </c>
      <c r="D30" s="22">
        <v>0.54098999999999997</v>
      </c>
      <c r="E30" s="22">
        <v>0.71550999999999998</v>
      </c>
      <c r="F30" s="22">
        <v>0.41644999999999999</v>
      </c>
      <c r="G30" s="22">
        <v>0.35349000000000003</v>
      </c>
      <c r="H30" s="22">
        <v>0.43167</v>
      </c>
      <c r="I30" s="22">
        <v>9.3039999999999998E-2</v>
      </c>
      <c r="J30" s="23">
        <v>-4.2610000000000002E-2</v>
      </c>
      <c r="K30" s="23">
        <v>-5.6590000000000001E-2</v>
      </c>
      <c r="L30" s="22">
        <v>0.63390999999999997</v>
      </c>
      <c r="M30" s="22">
        <v>0.34981000000000001</v>
      </c>
      <c r="N30" s="22">
        <v>0.63075999999999999</v>
      </c>
      <c r="O30" s="22">
        <v>0.38007999999999997</v>
      </c>
      <c r="P30" s="22">
        <v>0.31794</v>
      </c>
      <c r="Q30" s="22">
        <v>0.72284999999999999</v>
      </c>
      <c r="R30" s="62">
        <v>1</v>
      </c>
      <c r="S30" s="22">
        <v>0.76204000000000005</v>
      </c>
      <c r="T30" s="22">
        <v>0.75170999999999999</v>
      </c>
      <c r="U30" s="22">
        <v>0.78417000000000003</v>
      </c>
      <c r="V30" s="22">
        <v>0.61904999999999999</v>
      </c>
      <c r="W30" s="22">
        <v>0.62339999999999995</v>
      </c>
      <c r="X30" s="23">
        <v>-4.4949999999999997E-2</v>
      </c>
      <c r="Y30" s="22">
        <v>1.542E-2</v>
      </c>
      <c r="Z30" s="23">
        <v>-5.6699999999999997E-3</v>
      </c>
      <c r="AA30" s="22">
        <v>0.27449000000000001</v>
      </c>
      <c r="AB30" s="22">
        <v>0.26696999999999999</v>
      </c>
      <c r="AC30" s="23">
        <v>-0.27174999999999999</v>
      </c>
      <c r="AD30" s="23">
        <v>-0.11618000000000001</v>
      </c>
      <c r="AE30" s="23">
        <v>-0.23898</v>
      </c>
      <c r="AF30" s="22">
        <v>0.26472000000000001</v>
      </c>
    </row>
    <row r="31" spans="2:32" ht="15.75" hidden="1" thickBot="1" x14ac:dyDescent="0.3">
      <c r="B31">
        <v>0</v>
      </c>
      <c r="C31" s="65"/>
      <c r="D31" s="18" t="s">
        <v>175</v>
      </c>
      <c r="E31" s="18" t="s">
        <v>175</v>
      </c>
      <c r="F31" s="18" t="s">
        <v>175</v>
      </c>
      <c r="G31" s="18" t="s">
        <v>175</v>
      </c>
      <c r="H31" s="18" t="s">
        <v>175</v>
      </c>
      <c r="I31" s="18" t="s">
        <v>175</v>
      </c>
      <c r="J31" s="18" t="s">
        <v>175</v>
      </c>
      <c r="K31" s="18" t="s">
        <v>175</v>
      </c>
      <c r="L31" s="18" t="s">
        <v>175</v>
      </c>
      <c r="M31" s="18" t="s">
        <v>175</v>
      </c>
      <c r="N31" s="18" t="s">
        <v>175</v>
      </c>
      <c r="O31" s="18" t="s">
        <v>175</v>
      </c>
      <c r="P31" s="18" t="s">
        <v>175</v>
      </c>
      <c r="Q31" s="18" t="s">
        <v>175</v>
      </c>
      <c r="R31" s="63"/>
      <c r="S31" s="18" t="s">
        <v>175</v>
      </c>
      <c r="T31" s="18" t="s">
        <v>175</v>
      </c>
      <c r="U31" s="18" t="s">
        <v>175</v>
      </c>
      <c r="V31" s="18" t="s">
        <v>175</v>
      </c>
      <c r="W31" s="18" t="s">
        <v>175</v>
      </c>
      <c r="X31" s="18" t="s">
        <v>175</v>
      </c>
      <c r="Y31" s="18" t="s">
        <v>175</v>
      </c>
      <c r="Z31" s="18">
        <v>0.13059999999999999</v>
      </c>
      <c r="AA31" s="18" t="s">
        <v>175</v>
      </c>
      <c r="AB31" s="18" t="s">
        <v>175</v>
      </c>
      <c r="AC31" s="18" t="s">
        <v>175</v>
      </c>
      <c r="AD31" s="18" t="s">
        <v>175</v>
      </c>
      <c r="AE31" s="18" t="s">
        <v>175</v>
      </c>
      <c r="AF31" s="19" t="s">
        <v>175</v>
      </c>
    </row>
    <row r="32" spans="2:32" x14ac:dyDescent="0.25">
      <c r="B32">
        <v>1</v>
      </c>
      <c r="C32" s="64" t="s">
        <v>70</v>
      </c>
      <c r="D32" s="22">
        <v>0.41485</v>
      </c>
      <c r="E32" s="22">
        <v>0.59162000000000003</v>
      </c>
      <c r="F32" s="22">
        <v>0.32657000000000003</v>
      </c>
      <c r="G32" s="22">
        <v>0.22020000000000001</v>
      </c>
      <c r="H32" s="22">
        <v>0.33334000000000003</v>
      </c>
      <c r="I32" s="22">
        <v>3.5409999999999997E-2</v>
      </c>
      <c r="J32" s="23">
        <v>-2.947E-2</v>
      </c>
      <c r="K32" s="23">
        <v>-4.2450000000000002E-2</v>
      </c>
      <c r="L32" s="22">
        <v>0.47087000000000001</v>
      </c>
      <c r="M32" s="22">
        <v>0.30273</v>
      </c>
      <c r="N32" s="22">
        <v>0.51870000000000005</v>
      </c>
      <c r="O32" s="22">
        <v>0.31336999999999998</v>
      </c>
      <c r="P32" s="22">
        <v>0.23941999999999999</v>
      </c>
      <c r="Q32" s="22">
        <v>0.67462</v>
      </c>
      <c r="R32" s="22">
        <v>0.76204000000000005</v>
      </c>
      <c r="S32" s="62">
        <v>1</v>
      </c>
      <c r="T32" s="22">
        <v>0.62136999999999998</v>
      </c>
      <c r="U32" s="22">
        <v>0.67010000000000003</v>
      </c>
      <c r="V32" s="22">
        <v>0.48115999999999998</v>
      </c>
      <c r="W32" s="22">
        <v>0.56286999999999998</v>
      </c>
      <c r="X32" s="23">
        <v>-4.1599999999999998E-2</v>
      </c>
      <c r="Y32" s="22">
        <v>8.9160000000000003E-2</v>
      </c>
      <c r="Z32" s="22">
        <v>9.0130000000000002E-2</v>
      </c>
      <c r="AA32" s="22">
        <v>0.25502000000000002</v>
      </c>
      <c r="AB32" s="22">
        <v>0.24909999999999999</v>
      </c>
      <c r="AC32" s="23">
        <v>-0.24882000000000001</v>
      </c>
      <c r="AD32" s="23">
        <v>-0.11582000000000001</v>
      </c>
      <c r="AE32" s="23">
        <v>-0.21611</v>
      </c>
      <c r="AF32" s="22">
        <v>0.24737000000000001</v>
      </c>
    </row>
    <row r="33" spans="2:32" ht="15.75" hidden="1" thickBot="1" x14ac:dyDescent="0.3">
      <c r="B33">
        <v>0</v>
      </c>
      <c r="C33" s="65"/>
      <c r="D33" s="18" t="s">
        <v>175</v>
      </c>
      <c r="E33" s="18" t="s">
        <v>175</v>
      </c>
      <c r="F33" s="18" t="s">
        <v>175</v>
      </c>
      <c r="G33" s="18" t="s">
        <v>175</v>
      </c>
      <c r="H33" s="18" t="s">
        <v>175</v>
      </c>
      <c r="I33" s="18" t="s">
        <v>175</v>
      </c>
      <c r="J33" s="18" t="s">
        <v>175</v>
      </c>
      <c r="K33" s="18" t="s">
        <v>175</v>
      </c>
      <c r="L33" s="18" t="s">
        <v>175</v>
      </c>
      <c r="M33" s="18" t="s">
        <v>175</v>
      </c>
      <c r="N33" s="18" t="s">
        <v>175</v>
      </c>
      <c r="O33" s="18" t="s">
        <v>175</v>
      </c>
      <c r="P33" s="18" t="s">
        <v>175</v>
      </c>
      <c r="Q33" s="18" t="s">
        <v>175</v>
      </c>
      <c r="R33" s="18" t="s">
        <v>175</v>
      </c>
      <c r="S33" s="63"/>
      <c r="T33" s="18" t="s">
        <v>175</v>
      </c>
      <c r="U33" s="18" t="s">
        <v>175</v>
      </c>
      <c r="V33" s="18" t="s">
        <v>175</v>
      </c>
      <c r="W33" s="18" t="s">
        <v>175</v>
      </c>
      <c r="X33" s="18" t="s">
        <v>175</v>
      </c>
      <c r="Y33" s="18" t="s">
        <v>175</v>
      </c>
      <c r="Z33" s="18" t="s">
        <v>175</v>
      </c>
      <c r="AA33" s="18" t="s">
        <v>175</v>
      </c>
      <c r="AB33" s="18" t="s">
        <v>175</v>
      </c>
      <c r="AC33" s="18" t="s">
        <v>175</v>
      </c>
      <c r="AD33" s="18" t="s">
        <v>175</v>
      </c>
      <c r="AE33" s="18" t="s">
        <v>175</v>
      </c>
      <c r="AF33" s="19" t="s">
        <v>175</v>
      </c>
    </row>
    <row r="34" spans="2:32" x14ac:dyDescent="0.25">
      <c r="B34">
        <v>1</v>
      </c>
      <c r="C34" s="64" t="s">
        <v>71</v>
      </c>
      <c r="D34" s="22">
        <v>0.67617000000000005</v>
      </c>
      <c r="E34" s="22">
        <v>0.77403999999999995</v>
      </c>
      <c r="F34" s="22">
        <v>0.52544999999999997</v>
      </c>
      <c r="G34" s="22">
        <v>0.44257999999999997</v>
      </c>
      <c r="H34" s="22">
        <v>0.51746000000000003</v>
      </c>
      <c r="I34" s="22">
        <v>0.13217000000000001</v>
      </c>
      <c r="J34" s="23">
        <v>-6.2520000000000006E-2</v>
      </c>
      <c r="K34" s="23">
        <v>-8.2919999999999994E-2</v>
      </c>
      <c r="L34" s="22">
        <v>0.66285000000000005</v>
      </c>
      <c r="M34" s="22">
        <v>0.42315000000000003</v>
      </c>
      <c r="N34" s="22">
        <v>0.74495999999999996</v>
      </c>
      <c r="O34" s="22">
        <v>0.40217000000000003</v>
      </c>
      <c r="P34" s="22">
        <v>0.34261999999999998</v>
      </c>
      <c r="Q34" s="22">
        <v>0.78557999999999995</v>
      </c>
      <c r="R34" s="22">
        <v>0.75170999999999999</v>
      </c>
      <c r="S34" s="22">
        <v>0.62136999999999998</v>
      </c>
      <c r="T34" s="62">
        <v>1</v>
      </c>
      <c r="U34" s="22">
        <v>0.73755999999999999</v>
      </c>
      <c r="V34" s="22">
        <v>0.67745999999999995</v>
      </c>
      <c r="W34" s="22">
        <v>0.70152999999999999</v>
      </c>
      <c r="X34" s="22">
        <v>1.444E-2</v>
      </c>
      <c r="Y34" s="23">
        <v>-3.2599999999999999E-3</v>
      </c>
      <c r="Z34" s="23">
        <v>-2.7869999999999999E-2</v>
      </c>
      <c r="AA34" s="22">
        <v>0.33128999999999997</v>
      </c>
      <c r="AB34" s="22">
        <v>0.31991000000000003</v>
      </c>
      <c r="AC34" s="23">
        <v>-0.26889999999999997</v>
      </c>
      <c r="AD34" s="23">
        <v>-9.9339999999999998E-2</v>
      </c>
      <c r="AE34" s="23">
        <v>-0.28398000000000001</v>
      </c>
      <c r="AF34" s="22">
        <v>0.28086</v>
      </c>
    </row>
    <row r="35" spans="2:32" ht="15.75" hidden="1" thickBot="1" x14ac:dyDescent="0.3">
      <c r="B35">
        <v>0</v>
      </c>
      <c r="C35" s="65"/>
      <c r="D35" s="18" t="s">
        <v>175</v>
      </c>
      <c r="E35" s="18" t="s">
        <v>175</v>
      </c>
      <c r="F35" s="18" t="s">
        <v>175</v>
      </c>
      <c r="G35" s="18" t="s">
        <v>175</v>
      </c>
      <c r="H35" s="18" t="s">
        <v>175</v>
      </c>
      <c r="I35" s="18" t="s">
        <v>175</v>
      </c>
      <c r="J35" s="18" t="s">
        <v>175</v>
      </c>
      <c r="K35" s="18" t="s">
        <v>175</v>
      </c>
      <c r="L35" s="18" t="s">
        <v>175</v>
      </c>
      <c r="M35" s="18" t="s">
        <v>175</v>
      </c>
      <c r="N35" s="18" t="s">
        <v>175</v>
      </c>
      <c r="O35" s="18" t="s">
        <v>175</v>
      </c>
      <c r="P35" s="18" t="s">
        <v>175</v>
      </c>
      <c r="Q35" s="18" t="s">
        <v>175</v>
      </c>
      <c r="R35" s="18" t="s">
        <v>175</v>
      </c>
      <c r="S35" s="18" t="s">
        <v>175</v>
      </c>
      <c r="T35" s="63"/>
      <c r="U35" s="18" t="s">
        <v>175</v>
      </c>
      <c r="V35" s="18" t="s">
        <v>175</v>
      </c>
      <c r="W35" s="18" t="s">
        <v>175</v>
      </c>
      <c r="X35" s="18">
        <v>1E-4</v>
      </c>
      <c r="Y35" s="18">
        <v>0.38490000000000002</v>
      </c>
      <c r="Z35" s="18" t="s">
        <v>175</v>
      </c>
      <c r="AA35" s="18" t="s">
        <v>175</v>
      </c>
      <c r="AB35" s="18" t="s">
        <v>175</v>
      </c>
      <c r="AC35" s="18" t="s">
        <v>175</v>
      </c>
      <c r="AD35" s="18" t="s">
        <v>175</v>
      </c>
      <c r="AE35" s="18" t="s">
        <v>175</v>
      </c>
      <c r="AF35" s="19" t="s">
        <v>175</v>
      </c>
    </row>
    <row r="36" spans="2:32" x14ac:dyDescent="0.25">
      <c r="B36">
        <v>1</v>
      </c>
      <c r="C36" s="64" t="s">
        <v>72</v>
      </c>
      <c r="D36" s="22">
        <v>0.51602000000000003</v>
      </c>
      <c r="E36" s="22">
        <v>0.79647000000000001</v>
      </c>
      <c r="F36" s="22">
        <v>0.39935999999999999</v>
      </c>
      <c r="G36" s="22">
        <v>0.30348000000000003</v>
      </c>
      <c r="H36" s="22">
        <v>0.42551</v>
      </c>
      <c r="I36" s="22">
        <v>7.0900000000000005E-2</v>
      </c>
      <c r="J36" s="23">
        <v>-4.0910000000000002E-2</v>
      </c>
      <c r="K36" s="23">
        <v>-5.5840000000000001E-2</v>
      </c>
      <c r="L36" s="22">
        <v>0.67369000000000001</v>
      </c>
      <c r="M36" s="22">
        <v>0.42466999999999999</v>
      </c>
      <c r="N36" s="22">
        <v>0.76715</v>
      </c>
      <c r="O36" s="22">
        <v>0.51644000000000001</v>
      </c>
      <c r="P36" s="22">
        <v>0.38521</v>
      </c>
      <c r="Q36" s="22">
        <v>0.79595000000000005</v>
      </c>
      <c r="R36" s="22">
        <v>0.78417000000000003</v>
      </c>
      <c r="S36" s="22">
        <v>0.67010000000000003</v>
      </c>
      <c r="T36" s="22">
        <v>0.73755999999999999</v>
      </c>
      <c r="U36" s="62">
        <v>1</v>
      </c>
      <c r="V36" s="22">
        <v>0.69294999999999995</v>
      </c>
      <c r="W36" s="22">
        <v>0.70687</v>
      </c>
      <c r="X36" s="23">
        <v>-0.11458</v>
      </c>
      <c r="Y36" s="23">
        <v>-6.7269999999999996E-2</v>
      </c>
      <c r="Z36" s="23">
        <v>-0.10324999999999999</v>
      </c>
      <c r="AA36" s="22">
        <v>0.27650000000000002</v>
      </c>
      <c r="AB36" s="22">
        <v>0.26428000000000001</v>
      </c>
      <c r="AC36" s="23">
        <v>-0.32286999999999999</v>
      </c>
      <c r="AD36" s="23">
        <v>-0.16167000000000001</v>
      </c>
      <c r="AE36" s="23">
        <v>-0.24082999999999999</v>
      </c>
      <c r="AF36" s="22">
        <v>0.28144999999999998</v>
      </c>
    </row>
    <row r="37" spans="2:32" ht="15.75" hidden="1" thickBot="1" x14ac:dyDescent="0.3">
      <c r="B37">
        <v>0</v>
      </c>
      <c r="C37" s="65"/>
      <c r="D37" s="18" t="s">
        <v>175</v>
      </c>
      <c r="E37" s="18" t="s">
        <v>175</v>
      </c>
      <c r="F37" s="18" t="s">
        <v>175</v>
      </c>
      <c r="G37" s="18" t="s">
        <v>175</v>
      </c>
      <c r="H37" s="18" t="s">
        <v>175</v>
      </c>
      <c r="I37" s="18" t="s">
        <v>175</v>
      </c>
      <c r="J37" s="18" t="s">
        <v>175</v>
      </c>
      <c r="K37" s="18" t="s">
        <v>175</v>
      </c>
      <c r="L37" s="18" t="s">
        <v>175</v>
      </c>
      <c r="M37" s="18" t="s">
        <v>175</v>
      </c>
      <c r="N37" s="18" t="s">
        <v>175</v>
      </c>
      <c r="O37" s="18" t="s">
        <v>175</v>
      </c>
      <c r="P37" s="18" t="s">
        <v>175</v>
      </c>
      <c r="Q37" s="18" t="s">
        <v>175</v>
      </c>
      <c r="R37" s="18" t="s">
        <v>175</v>
      </c>
      <c r="S37" s="18" t="s">
        <v>175</v>
      </c>
      <c r="T37" s="18" t="s">
        <v>175</v>
      </c>
      <c r="U37" s="63"/>
      <c r="V37" s="18" t="s">
        <v>175</v>
      </c>
      <c r="W37" s="18" t="s">
        <v>175</v>
      </c>
      <c r="X37" s="18" t="s">
        <v>175</v>
      </c>
      <c r="Y37" s="18" t="s">
        <v>175</v>
      </c>
      <c r="Z37" s="18" t="s">
        <v>175</v>
      </c>
      <c r="AA37" s="18" t="s">
        <v>175</v>
      </c>
      <c r="AB37" s="18" t="s">
        <v>175</v>
      </c>
      <c r="AC37" s="18" t="s">
        <v>175</v>
      </c>
      <c r="AD37" s="18" t="s">
        <v>175</v>
      </c>
      <c r="AE37" s="18" t="s">
        <v>175</v>
      </c>
      <c r="AF37" s="19" t="s">
        <v>175</v>
      </c>
    </row>
    <row r="38" spans="2:32" x14ac:dyDescent="0.25">
      <c r="B38">
        <v>1</v>
      </c>
      <c r="C38" s="64" t="s">
        <v>73</v>
      </c>
      <c r="D38" s="22">
        <v>0.51287000000000005</v>
      </c>
      <c r="E38" s="22">
        <v>0.66783999999999999</v>
      </c>
      <c r="F38" s="22">
        <v>0.39660000000000001</v>
      </c>
      <c r="G38" s="22">
        <v>0.30931999999999998</v>
      </c>
      <c r="H38" s="22">
        <v>0.40300000000000002</v>
      </c>
      <c r="I38" s="22">
        <v>0.12476</v>
      </c>
      <c r="J38" s="23">
        <v>-6.1089999999999998E-2</v>
      </c>
      <c r="K38" s="23">
        <v>-6.8140000000000006E-2</v>
      </c>
      <c r="L38" s="22">
        <v>0.81906999999999996</v>
      </c>
      <c r="M38" s="22">
        <v>0.73750000000000004</v>
      </c>
      <c r="N38" s="22">
        <v>0.63670000000000004</v>
      </c>
      <c r="O38" s="22">
        <v>0.41919000000000001</v>
      </c>
      <c r="P38" s="22">
        <v>0.42658000000000001</v>
      </c>
      <c r="Q38" s="22">
        <v>0.61550000000000005</v>
      </c>
      <c r="R38" s="22">
        <v>0.61904999999999999</v>
      </c>
      <c r="S38" s="22">
        <v>0.48115999999999998</v>
      </c>
      <c r="T38" s="22">
        <v>0.67745999999999995</v>
      </c>
      <c r="U38" s="22">
        <v>0.69294999999999995</v>
      </c>
      <c r="V38" s="62">
        <v>1</v>
      </c>
      <c r="W38" s="22">
        <v>0.56835999999999998</v>
      </c>
      <c r="X38" s="23">
        <v>-9.1130000000000003E-2</v>
      </c>
      <c r="Y38" s="23">
        <v>-4.1259999999999998E-2</v>
      </c>
      <c r="Z38" s="23">
        <v>-6.9010000000000002E-2</v>
      </c>
      <c r="AA38" s="22">
        <v>0.24232000000000001</v>
      </c>
      <c r="AB38" s="22">
        <v>0.23042000000000001</v>
      </c>
      <c r="AC38" s="23">
        <v>-0.27598</v>
      </c>
      <c r="AD38" s="23">
        <v>-0.12324</v>
      </c>
      <c r="AE38" s="23">
        <v>-0.20977000000000001</v>
      </c>
      <c r="AF38" s="22">
        <v>0.22495000000000001</v>
      </c>
    </row>
    <row r="39" spans="2:32" ht="15.75" hidden="1" thickBot="1" x14ac:dyDescent="0.3">
      <c r="B39">
        <v>0</v>
      </c>
      <c r="C39" s="65"/>
      <c r="D39" s="18" t="s">
        <v>175</v>
      </c>
      <c r="E39" s="18" t="s">
        <v>175</v>
      </c>
      <c r="F39" s="18" t="s">
        <v>175</v>
      </c>
      <c r="G39" s="18" t="s">
        <v>175</v>
      </c>
      <c r="H39" s="18" t="s">
        <v>175</v>
      </c>
      <c r="I39" s="18" t="s">
        <v>175</v>
      </c>
      <c r="J39" s="18" t="s">
        <v>175</v>
      </c>
      <c r="K39" s="18" t="s">
        <v>175</v>
      </c>
      <c r="L39" s="18" t="s">
        <v>175</v>
      </c>
      <c r="M39" s="18" t="s">
        <v>175</v>
      </c>
      <c r="N39" s="18" t="s">
        <v>175</v>
      </c>
      <c r="O39" s="18" t="s">
        <v>175</v>
      </c>
      <c r="P39" s="18" t="s">
        <v>175</v>
      </c>
      <c r="Q39" s="18" t="s">
        <v>175</v>
      </c>
      <c r="R39" s="18" t="s">
        <v>175</v>
      </c>
      <c r="S39" s="18" t="s">
        <v>175</v>
      </c>
      <c r="T39" s="18" t="s">
        <v>175</v>
      </c>
      <c r="U39" s="18" t="s">
        <v>175</v>
      </c>
      <c r="V39" s="63"/>
      <c r="W39" s="18" t="s">
        <v>175</v>
      </c>
      <c r="X39" s="18" t="s">
        <v>175</v>
      </c>
      <c r="Y39" s="18" t="s">
        <v>175</v>
      </c>
      <c r="Z39" s="18" t="s">
        <v>175</v>
      </c>
      <c r="AA39" s="18" t="s">
        <v>175</v>
      </c>
      <c r="AB39" s="18" t="s">
        <v>175</v>
      </c>
      <c r="AC39" s="18" t="s">
        <v>175</v>
      </c>
      <c r="AD39" s="18" t="s">
        <v>175</v>
      </c>
      <c r="AE39" s="18" t="s">
        <v>175</v>
      </c>
      <c r="AF39" s="19" t="s">
        <v>175</v>
      </c>
    </row>
    <row r="40" spans="2:32" x14ac:dyDescent="0.25">
      <c r="B40">
        <v>1</v>
      </c>
      <c r="C40" s="64" t="s">
        <v>75</v>
      </c>
      <c r="D40" s="22">
        <v>0.52559999999999996</v>
      </c>
      <c r="E40" s="22">
        <v>0.69133</v>
      </c>
      <c r="F40" s="22">
        <v>0.39323000000000002</v>
      </c>
      <c r="G40" s="22">
        <v>0.32312999999999997</v>
      </c>
      <c r="H40" s="22">
        <v>0.43140000000000001</v>
      </c>
      <c r="I40" s="22">
        <v>7.9630000000000006E-2</v>
      </c>
      <c r="J40" s="23">
        <v>-6.1269999999999998E-2</v>
      </c>
      <c r="K40" s="23">
        <v>-7.4529999999999999E-2</v>
      </c>
      <c r="L40" s="22">
        <v>0.50483999999999996</v>
      </c>
      <c r="M40" s="22">
        <v>0.42420000000000002</v>
      </c>
      <c r="N40" s="22">
        <v>0.59769000000000005</v>
      </c>
      <c r="O40" s="22">
        <v>0.35482000000000002</v>
      </c>
      <c r="P40" s="22">
        <v>0.27744999999999997</v>
      </c>
      <c r="Q40" s="22">
        <v>0.72841999999999996</v>
      </c>
      <c r="R40" s="22">
        <v>0.62339999999999995</v>
      </c>
      <c r="S40" s="22">
        <v>0.56286999999999998</v>
      </c>
      <c r="T40" s="22">
        <v>0.70152999999999999</v>
      </c>
      <c r="U40" s="22">
        <v>0.70687</v>
      </c>
      <c r="V40" s="22">
        <v>0.56835999999999998</v>
      </c>
      <c r="W40" s="62">
        <v>1</v>
      </c>
      <c r="X40" s="23">
        <v>-3.841E-2</v>
      </c>
      <c r="Y40" s="23">
        <v>-2.2499999999999999E-2</v>
      </c>
      <c r="Z40" s="23">
        <v>-4.6429999999999999E-2</v>
      </c>
      <c r="AA40" s="22">
        <v>0.25507000000000002</v>
      </c>
      <c r="AB40" s="22">
        <v>0.24346999999999999</v>
      </c>
      <c r="AC40" s="23">
        <v>-0.24235000000000001</v>
      </c>
      <c r="AD40" s="23">
        <v>-9.5250000000000001E-2</v>
      </c>
      <c r="AE40" s="23">
        <v>-0.21389</v>
      </c>
      <c r="AF40" s="22">
        <v>0.23435</v>
      </c>
    </row>
    <row r="41" spans="2:32" ht="15.75" hidden="1" thickBot="1" x14ac:dyDescent="0.3">
      <c r="B41">
        <v>0</v>
      </c>
      <c r="C41" s="65"/>
      <c r="D41" s="18" t="s">
        <v>175</v>
      </c>
      <c r="E41" s="18" t="s">
        <v>175</v>
      </c>
      <c r="F41" s="18" t="s">
        <v>175</v>
      </c>
      <c r="G41" s="18" t="s">
        <v>175</v>
      </c>
      <c r="H41" s="18" t="s">
        <v>175</v>
      </c>
      <c r="I41" s="18" t="s">
        <v>175</v>
      </c>
      <c r="J41" s="18" t="s">
        <v>175</v>
      </c>
      <c r="K41" s="18" t="s">
        <v>175</v>
      </c>
      <c r="L41" s="18" t="s">
        <v>175</v>
      </c>
      <c r="M41" s="18" t="s">
        <v>175</v>
      </c>
      <c r="N41" s="18" t="s">
        <v>175</v>
      </c>
      <c r="O41" s="18" t="s">
        <v>175</v>
      </c>
      <c r="P41" s="18" t="s">
        <v>175</v>
      </c>
      <c r="Q41" s="18" t="s">
        <v>175</v>
      </c>
      <c r="R41" s="18" t="s">
        <v>175</v>
      </c>
      <c r="S41" s="18" t="s">
        <v>175</v>
      </c>
      <c r="T41" s="18" t="s">
        <v>175</v>
      </c>
      <c r="U41" s="18" t="s">
        <v>175</v>
      </c>
      <c r="V41" s="18" t="s">
        <v>175</v>
      </c>
      <c r="W41" s="63"/>
      <c r="X41" s="18" t="s">
        <v>175</v>
      </c>
      <c r="Y41" s="18" t="s">
        <v>175</v>
      </c>
      <c r="Z41" s="18" t="s">
        <v>175</v>
      </c>
      <c r="AA41" s="18" t="s">
        <v>175</v>
      </c>
      <c r="AB41" s="18" t="s">
        <v>175</v>
      </c>
      <c r="AC41" s="18" t="s">
        <v>175</v>
      </c>
      <c r="AD41" s="18" t="s">
        <v>175</v>
      </c>
      <c r="AE41" s="18" t="s">
        <v>175</v>
      </c>
      <c r="AF41" s="19" t="s">
        <v>175</v>
      </c>
    </row>
    <row r="42" spans="2:32" x14ac:dyDescent="0.25">
      <c r="B42">
        <v>1</v>
      </c>
      <c r="C42" s="64" t="s">
        <v>77</v>
      </c>
      <c r="D42" s="23">
        <v>-1.864E-2</v>
      </c>
      <c r="E42" s="23">
        <v>-9.7699999999999995E-2</v>
      </c>
      <c r="F42" s="23">
        <v>-8.4029999999999994E-2</v>
      </c>
      <c r="G42" s="22">
        <v>2.4599999999999999E-3</v>
      </c>
      <c r="H42" s="23">
        <v>-2.647E-2</v>
      </c>
      <c r="I42" s="23">
        <v>-2.862E-2</v>
      </c>
      <c r="J42" s="23">
        <v>-2.9299999999999999E-3</v>
      </c>
      <c r="K42" s="23">
        <v>-1.274E-2</v>
      </c>
      <c r="L42" s="23">
        <v>-5.5469999999999998E-2</v>
      </c>
      <c r="M42" s="23">
        <v>-8.7970000000000007E-2</v>
      </c>
      <c r="N42" s="23">
        <v>-8.2110000000000002E-2</v>
      </c>
      <c r="O42" s="23">
        <v>-0.14368</v>
      </c>
      <c r="P42" s="23">
        <v>-9.2380000000000004E-2</v>
      </c>
      <c r="Q42" s="23">
        <v>-4.6019999999999998E-2</v>
      </c>
      <c r="R42" s="23">
        <v>-4.4949999999999997E-2</v>
      </c>
      <c r="S42" s="23">
        <v>-4.1599999999999998E-2</v>
      </c>
      <c r="T42" s="22">
        <v>1.444E-2</v>
      </c>
      <c r="U42" s="23">
        <v>-0.11458</v>
      </c>
      <c r="V42" s="23">
        <v>-9.1130000000000003E-2</v>
      </c>
      <c r="W42" s="23">
        <v>-3.841E-2</v>
      </c>
      <c r="X42" s="62">
        <v>1</v>
      </c>
      <c r="Y42" s="22">
        <v>3.075E-2</v>
      </c>
      <c r="Z42" s="22">
        <v>3.959E-2</v>
      </c>
      <c r="AA42" s="22">
        <v>0.38025999999999999</v>
      </c>
      <c r="AB42" s="22">
        <v>0.38640000000000002</v>
      </c>
      <c r="AC42" s="22">
        <v>0.44438</v>
      </c>
      <c r="AD42" s="22">
        <v>0.14505999999999999</v>
      </c>
      <c r="AE42" s="23">
        <v>-0.32835999999999999</v>
      </c>
      <c r="AF42" s="22">
        <v>6.7599999999999993E-2</v>
      </c>
    </row>
    <row r="43" spans="2:32" ht="15.75" hidden="1" thickBot="1" x14ac:dyDescent="0.3">
      <c r="B43">
        <v>0</v>
      </c>
      <c r="C43" s="65"/>
      <c r="D43" s="18" t="s">
        <v>175</v>
      </c>
      <c r="E43" s="18" t="s">
        <v>175</v>
      </c>
      <c r="F43" s="18" t="s">
        <v>175</v>
      </c>
      <c r="G43" s="18">
        <v>0.51160000000000005</v>
      </c>
      <c r="H43" s="18" t="s">
        <v>175</v>
      </c>
      <c r="I43" s="18" t="s">
        <v>175</v>
      </c>
      <c r="J43" s="18">
        <v>0.43419999999999997</v>
      </c>
      <c r="K43" s="18">
        <v>6.9999999999999999E-4</v>
      </c>
      <c r="L43" s="18" t="s">
        <v>175</v>
      </c>
      <c r="M43" s="18" t="s">
        <v>175</v>
      </c>
      <c r="N43" s="18" t="s">
        <v>175</v>
      </c>
      <c r="O43" s="18" t="s">
        <v>175</v>
      </c>
      <c r="P43" s="18" t="s">
        <v>175</v>
      </c>
      <c r="Q43" s="18" t="s">
        <v>175</v>
      </c>
      <c r="R43" s="18" t="s">
        <v>175</v>
      </c>
      <c r="S43" s="18" t="s">
        <v>175</v>
      </c>
      <c r="T43" s="18">
        <v>1E-4</v>
      </c>
      <c r="U43" s="18" t="s">
        <v>175</v>
      </c>
      <c r="V43" s="18" t="s">
        <v>175</v>
      </c>
      <c r="W43" s="18" t="s">
        <v>175</v>
      </c>
      <c r="X43" s="63"/>
      <c r="Y43" s="18" t="s">
        <v>175</v>
      </c>
      <c r="Z43" s="18" t="s">
        <v>175</v>
      </c>
      <c r="AA43" s="18" t="s">
        <v>175</v>
      </c>
      <c r="AB43" s="18" t="s">
        <v>175</v>
      </c>
      <c r="AC43" s="18" t="s">
        <v>175</v>
      </c>
      <c r="AD43" s="18" t="s">
        <v>175</v>
      </c>
      <c r="AE43" s="18" t="s">
        <v>175</v>
      </c>
      <c r="AF43" s="19" t="s">
        <v>175</v>
      </c>
    </row>
    <row r="44" spans="2:32" x14ac:dyDescent="0.25">
      <c r="B44">
        <v>1</v>
      </c>
      <c r="C44" s="64" t="s">
        <v>78</v>
      </c>
      <c r="D44" s="23">
        <v>-3.6650000000000002E-2</v>
      </c>
      <c r="E44" s="23">
        <v>-5.1999999999999998E-2</v>
      </c>
      <c r="F44" s="23">
        <v>-6.7390000000000005E-2</v>
      </c>
      <c r="G44" s="23">
        <v>-6.3299999999999997E-3</v>
      </c>
      <c r="H44" s="23">
        <v>-2.164E-2</v>
      </c>
      <c r="I44" s="23">
        <v>-1.538E-2</v>
      </c>
      <c r="J44" s="22">
        <v>1.58E-3</v>
      </c>
      <c r="K44" s="22">
        <v>7.7099999999999998E-3</v>
      </c>
      <c r="L44" s="23">
        <v>-4.2360000000000002E-2</v>
      </c>
      <c r="M44" s="23">
        <v>-1.8259999999999998E-2</v>
      </c>
      <c r="N44" s="23">
        <v>-4.2299999999999997E-2</v>
      </c>
      <c r="O44" s="23">
        <v>-0.10604</v>
      </c>
      <c r="P44" s="23">
        <v>-3.9989999999999998E-2</v>
      </c>
      <c r="Q44" s="23">
        <v>-4.0379999999999999E-2</v>
      </c>
      <c r="R44" s="22">
        <v>1.542E-2</v>
      </c>
      <c r="S44" s="22">
        <v>8.9160000000000003E-2</v>
      </c>
      <c r="T44" s="23">
        <v>-3.2599999999999999E-3</v>
      </c>
      <c r="U44" s="23">
        <v>-6.7269999999999996E-2</v>
      </c>
      <c r="V44" s="23">
        <v>-4.1259999999999998E-2</v>
      </c>
      <c r="W44" s="23">
        <v>-2.2499999999999999E-2</v>
      </c>
      <c r="X44" s="22">
        <v>3.075E-2</v>
      </c>
      <c r="Y44" s="62">
        <v>1</v>
      </c>
      <c r="Z44" s="22">
        <v>0.78456000000000004</v>
      </c>
      <c r="AA44" s="22">
        <v>4.7019999999999999E-2</v>
      </c>
      <c r="AB44" s="22">
        <v>6.1129999999999997E-2</v>
      </c>
      <c r="AC44" s="23">
        <v>-1.209E-2</v>
      </c>
      <c r="AD44" s="22">
        <v>9.1300000000000006E-2</v>
      </c>
      <c r="AE44" s="23">
        <v>-3.8600000000000002E-2</v>
      </c>
      <c r="AF44" s="22">
        <v>1.0789999999999999E-2</v>
      </c>
    </row>
    <row r="45" spans="2:32" ht="15.75" hidden="1" thickBot="1" x14ac:dyDescent="0.3">
      <c r="B45">
        <v>0</v>
      </c>
      <c r="C45" s="65"/>
      <c r="D45" s="18" t="s">
        <v>175</v>
      </c>
      <c r="E45" s="18" t="s">
        <v>175</v>
      </c>
      <c r="F45" s="18" t="s">
        <v>175</v>
      </c>
      <c r="G45" s="18">
        <v>9.1399999999999995E-2</v>
      </c>
      <c r="H45" s="18" t="s">
        <v>175</v>
      </c>
      <c r="I45" s="18" t="s">
        <v>175</v>
      </c>
      <c r="J45" s="18">
        <v>0.67279999999999995</v>
      </c>
      <c r="K45" s="18">
        <v>3.9800000000000002E-2</v>
      </c>
      <c r="L45" s="18" t="s">
        <v>175</v>
      </c>
      <c r="M45" s="18" t="s">
        <v>175</v>
      </c>
      <c r="N45" s="18" t="s">
        <v>175</v>
      </c>
      <c r="O45" s="18" t="s">
        <v>175</v>
      </c>
      <c r="P45" s="18" t="s">
        <v>175</v>
      </c>
      <c r="Q45" s="18" t="s">
        <v>175</v>
      </c>
      <c r="R45" s="18" t="s">
        <v>175</v>
      </c>
      <c r="S45" s="18" t="s">
        <v>175</v>
      </c>
      <c r="T45" s="18">
        <v>0.38490000000000002</v>
      </c>
      <c r="U45" s="18" t="s">
        <v>175</v>
      </c>
      <c r="V45" s="18" t="s">
        <v>175</v>
      </c>
      <c r="W45" s="18" t="s">
        <v>175</v>
      </c>
      <c r="X45" s="18" t="s">
        <v>175</v>
      </c>
      <c r="Y45" s="63"/>
      <c r="Z45" s="18" t="s">
        <v>175</v>
      </c>
      <c r="AA45" s="18" t="s">
        <v>175</v>
      </c>
      <c r="AB45" s="18" t="s">
        <v>175</v>
      </c>
      <c r="AC45" s="18">
        <v>1.2999999999999999E-3</v>
      </c>
      <c r="AD45" s="18" t="s">
        <v>175</v>
      </c>
      <c r="AE45" s="18" t="s">
        <v>175</v>
      </c>
      <c r="AF45" s="19">
        <v>4.0000000000000001E-3</v>
      </c>
    </row>
    <row r="46" spans="2:32" x14ac:dyDescent="0.25">
      <c r="B46">
        <v>1</v>
      </c>
      <c r="C46" s="64" t="s">
        <v>79</v>
      </c>
      <c r="D46" s="23">
        <v>-6.5439999999999998E-2</v>
      </c>
      <c r="E46" s="23">
        <v>-9.1120000000000007E-2</v>
      </c>
      <c r="F46" s="23">
        <v>-9.7680000000000003E-2</v>
      </c>
      <c r="G46" s="23">
        <v>-2.3820000000000001E-2</v>
      </c>
      <c r="H46" s="23">
        <v>-3.653E-2</v>
      </c>
      <c r="I46" s="23">
        <v>-1.5869999999999999E-2</v>
      </c>
      <c r="J46" s="22">
        <v>2.3500000000000001E-3</v>
      </c>
      <c r="K46" s="22">
        <v>1.0030000000000001E-2</v>
      </c>
      <c r="L46" s="23">
        <v>-7.3569999999999997E-2</v>
      </c>
      <c r="M46" s="23">
        <v>-3.125E-2</v>
      </c>
      <c r="N46" s="23">
        <v>-7.1929999999999994E-2</v>
      </c>
      <c r="O46" s="23">
        <v>-0.13288</v>
      </c>
      <c r="P46" s="23">
        <v>-4.4220000000000002E-2</v>
      </c>
      <c r="Q46" s="23">
        <v>-7.4539999999999995E-2</v>
      </c>
      <c r="R46" s="23">
        <v>-5.6699999999999997E-3</v>
      </c>
      <c r="S46" s="22">
        <v>9.0130000000000002E-2</v>
      </c>
      <c r="T46" s="23">
        <v>-2.7869999999999999E-2</v>
      </c>
      <c r="U46" s="23">
        <v>-0.10324999999999999</v>
      </c>
      <c r="V46" s="23">
        <v>-6.9010000000000002E-2</v>
      </c>
      <c r="W46" s="23">
        <v>-4.6429999999999999E-2</v>
      </c>
      <c r="X46" s="22">
        <v>3.959E-2</v>
      </c>
      <c r="Y46" s="22">
        <v>0.78456000000000004</v>
      </c>
      <c r="Z46" s="62">
        <v>1</v>
      </c>
      <c r="AA46" s="22">
        <v>1.21E-2</v>
      </c>
      <c r="AB46" s="22">
        <v>2.3019999999999999E-2</v>
      </c>
      <c r="AC46" s="22">
        <v>2.2499999999999999E-2</v>
      </c>
      <c r="AD46" s="22">
        <v>0.125</v>
      </c>
      <c r="AE46" s="23">
        <v>-6.2199999999999998E-3</v>
      </c>
      <c r="AF46" s="23">
        <v>-1.129E-2</v>
      </c>
    </row>
    <row r="47" spans="2:32" ht="15.75" hidden="1" thickBot="1" x14ac:dyDescent="0.3">
      <c r="B47">
        <v>0</v>
      </c>
      <c r="C47" s="65"/>
      <c r="D47" s="18" t="s">
        <v>175</v>
      </c>
      <c r="E47" s="18" t="s">
        <v>175</v>
      </c>
      <c r="F47" s="18" t="s">
        <v>175</v>
      </c>
      <c r="G47" s="18" t="s">
        <v>175</v>
      </c>
      <c r="H47" s="18" t="s">
        <v>175</v>
      </c>
      <c r="I47" s="18" t="s">
        <v>175</v>
      </c>
      <c r="J47" s="18">
        <v>0.53180000000000005</v>
      </c>
      <c r="K47" s="18">
        <v>7.4999999999999997E-3</v>
      </c>
      <c r="L47" s="18" t="s">
        <v>175</v>
      </c>
      <c r="M47" s="18" t="s">
        <v>175</v>
      </c>
      <c r="N47" s="18" t="s">
        <v>175</v>
      </c>
      <c r="O47" s="18" t="s">
        <v>175</v>
      </c>
      <c r="P47" s="18" t="s">
        <v>175</v>
      </c>
      <c r="Q47" s="18" t="s">
        <v>175</v>
      </c>
      <c r="R47" s="18">
        <v>0.13059999999999999</v>
      </c>
      <c r="S47" s="18" t="s">
        <v>175</v>
      </c>
      <c r="T47" s="18" t="s">
        <v>175</v>
      </c>
      <c r="U47" s="18" t="s">
        <v>175</v>
      </c>
      <c r="V47" s="18" t="s">
        <v>175</v>
      </c>
      <c r="W47" s="18" t="s">
        <v>175</v>
      </c>
      <c r="X47" s="18" t="s">
        <v>175</v>
      </c>
      <c r="Y47" s="18" t="s">
        <v>175</v>
      </c>
      <c r="Z47" s="63"/>
      <c r="AA47" s="18">
        <v>1.2999999999999999E-3</v>
      </c>
      <c r="AB47" s="18" t="s">
        <v>175</v>
      </c>
      <c r="AC47" s="18" t="s">
        <v>175</v>
      </c>
      <c r="AD47" s="18" t="s">
        <v>175</v>
      </c>
      <c r="AE47" s="18">
        <v>9.7100000000000006E-2</v>
      </c>
      <c r="AF47" s="19">
        <v>2.5999999999999999E-3</v>
      </c>
    </row>
    <row r="48" spans="2:32" x14ac:dyDescent="0.25">
      <c r="B48">
        <v>1</v>
      </c>
      <c r="C48" s="64" t="s">
        <v>82</v>
      </c>
      <c r="D48" s="22">
        <v>0.26390999999999998</v>
      </c>
      <c r="E48" s="22">
        <v>0.29038999999999998</v>
      </c>
      <c r="F48" s="22">
        <v>0.20987</v>
      </c>
      <c r="G48" s="22">
        <v>0.17268</v>
      </c>
      <c r="H48" s="22">
        <v>0.15040999999999999</v>
      </c>
      <c r="I48" s="22">
        <v>3.6790000000000003E-2</v>
      </c>
      <c r="J48" s="22">
        <v>7.6800000000000002E-3</v>
      </c>
      <c r="K48" s="23">
        <v>-2.9309999999999999E-2</v>
      </c>
      <c r="L48" s="22">
        <v>0.24643999999999999</v>
      </c>
      <c r="M48" s="22">
        <v>0.14285</v>
      </c>
      <c r="N48" s="22">
        <v>0.26371</v>
      </c>
      <c r="O48" s="22">
        <v>0.15187999999999999</v>
      </c>
      <c r="P48" s="22">
        <v>0.11552</v>
      </c>
      <c r="Q48" s="22">
        <v>0.28593000000000002</v>
      </c>
      <c r="R48" s="22">
        <v>0.27449000000000001</v>
      </c>
      <c r="S48" s="22">
        <v>0.25502000000000002</v>
      </c>
      <c r="T48" s="22">
        <v>0.33128999999999997</v>
      </c>
      <c r="U48" s="22">
        <v>0.27650000000000002</v>
      </c>
      <c r="V48" s="22">
        <v>0.24232000000000001</v>
      </c>
      <c r="W48" s="22">
        <v>0.25507000000000002</v>
      </c>
      <c r="X48" s="22">
        <v>0.38025999999999999</v>
      </c>
      <c r="Y48" s="22">
        <v>4.7019999999999999E-2</v>
      </c>
      <c r="Z48" s="22">
        <v>1.21E-2</v>
      </c>
      <c r="AA48" s="62">
        <v>1</v>
      </c>
      <c r="AB48" s="22">
        <v>0.89200000000000002</v>
      </c>
      <c r="AC48" s="23">
        <v>-0.42710999999999999</v>
      </c>
      <c r="AD48" s="23">
        <v>-2.3349999999999999E-2</v>
      </c>
      <c r="AE48" s="23">
        <v>-0.83360000000000001</v>
      </c>
      <c r="AF48" s="22">
        <v>0.65415999999999996</v>
      </c>
    </row>
    <row r="49" spans="2:32" ht="15.75" hidden="1" thickBot="1" x14ac:dyDescent="0.3">
      <c r="B49">
        <v>0</v>
      </c>
      <c r="C49" s="65"/>
      <c r="D49" s="18" t="s">
        <v>175</v>
      </c>
      <c r="E49" s="18" t="s">
        <v>175</v>
      </c>
      <c r="F49" s="18" t="s">
        <v>175</v>
      </c>
      <c r="G49" s="18" t="s">
        <v>175</v>
      </c>
      <c r="H49" s="18" t="s">
        <v>175</v>
      </c>
      <c r="I49" s="18" t="s">
        <v>175</v>
      </c>
      <c r="J49" s="18">
        <v>4.07E-2</v>
      </c>
      <c r="K49" s="18" t="s">
        <v>175</v>
      </c>
      <c r="L49" s="18" t="s">
        <v>175</v>
      </c>
      <c r="M49" s="18" t="s">
        <v>175</v>
      </c>
      <c r="N49" s="18" t="s">
        <v>175</v>
      </c>
      <c r="O49" s="18" t="s">
        <v>175</v>
      </c>
      <c r="P49" s="18" t="s">
        <v>175</v>
      </c>
      <c r="Q49" s="18" t="s">
        <v>175</v>
      </c>
      <c r="R49" s="18" t="s">
        <v>175</v>
      </c>
      <c r="S49" s="18" t="s">
        <v>175</v>
      </c>
      <c r="T49" s="18" t="s">
        <v>175</v>
      </c>
      <c r="U49" s="18" t="s">
        <v>175</v>
      </c>
      <c r="V49" s="18" t="s">
        <v>175</v>
      </c>
      <c r="W49" s="18" t="s">
        <v>175</v>
      </c>
      <c r="X49" s="18" t="s">
        <v>175</v>
      </c>
      <c r="Y49" s="18" t="s">
        <v>175</v>
      </c>
      <c r="Z49" s="18">
        <v>1.2999999999999999E-3</v>
      </c>
      <c r="AA49" s="63"/>
      <c r="AB49" s="18" t="s">
        <v>175</v>
      </c>
      <c r="AC49" s="18" t="s">
        <v>175</v>
      </c>
      <c r="AD49" s="18" t="s">
        <v>175</v>
      </c>
      <c r="AE49" s="18" t="s">
        <v>175</v>
      </c>
      <c r="AF49" s="19" t="s">
        <v>175</v>
      </c>
    </row>
    <row r="50" spans="2:32" x14ac:dyDescent="0.25">
      <c r="B50">
        <v>1</v>
      </c>
      <c r="C50" s="64" t="s">
        <v>83</v>
      </c>
      <c r="D50" s="22">
        <v>0.25226999999999999</v>
      </c>
      <c r="E50" s="22">
        <v>0.27866000000000002</v>
      </c>
      <c r="F50" s="22">
        <v>0.20044999999999999</v>
      </c>
      <c r="G50" s="22">
        <v>0.16586999999999999</v>
      </c>
      <c r="H50" s="22">
        <v>0.14693000000000001</v>
      </c>
      <c r="I50" s="22">
        <v>3.3579999999999999E-2</v>
      </c>
      <c r="J50" s="22">
        <v>1.0290000000000001E-2</v>
      </c>
      <c r="K50" s="23">
        <v>-2.4420000000000001E-2</v>
      </c>
      <c r="L50" s="22">
        <v>0.23769000000000001</v>
      </c>
      <c r="M50" s="22">
        <v>0.13206999999999999</v>
      </c>
      <c r="N50" s="22">
        <v>0.24903</v>
      </c>
      <c r="O50" s="22">
        <v>0.13769999999999999</v>
      </c>
      <c r="P50" s="22">
        <v>0.1065</v>
      </c>
      <c r="Q50" s="22">
        <v>0.27600000000000002</v>
      </c>
      <c r="R50" s="22">
        <v>0.26696999999999999</v>
      </c>
      <c r="S50" s="22">
        <v>0.24909999999999999</v>
      </c>
      <c r="T50" s="22">
        <v>0.31991000000000003</v>
      </c>
      <c r="U50" s="22">
        <v>0.26428000000000001</v>
      </c>
      <c r="V50" s="22">
        <v>0.23042000000000001</v>
      </c>
      <c r="W50" s="22">
        <v>0.24346999999999999</v>
      </c>
      <c r="X50" s="22">
        <v>0.38640000000000002</v>
      </c>
      <c r="Y50" s="22">
        <v>6.1129999999999997E-2</v>
      </c>
      <c r="Z50" s="22">
        <v>2.3019999999999999E-2</v>
      </c>
      <c r="AA50" s="22">
        <v>0.89200000000000002</v>
      </c>
      <c r="AB50" s="62">
        <v>1</v>
      </c>
      <c r="AC50" s="23">
        <v>-0.43363000000000002</v>
      </c>
      <c r="AD50" s="23">
        <v>-1.993E-2</v>
      </c>
      <c r="AE50" s="23">
        <v>-0.80208999999999997</v>
      </c>
      <c r="AF50" s="22">
        <v>0.58767000000000003</v>
      </c>
    </row>
    <row r="51" spans="2:32" ht="15.75" hidden="1" thickBot="1" x14ac:dyDescent="0.3">
      <c r="B51">
        <v>0</v>
      </c>
      <c r="C51" s="65"/>
      <c r="D51" s="18" t="s">
        <v>175</v>
      </c>
      <c r="E51" s="18" t="s">
        <v>175</v>
      </c>
      <c r="F51" s="18" t="s">
        <v>175</v>
      </c>
      <c r="G51" s="18" t="s">
        <v>175</v>
      </c>
      <c r="H51" s="18" t="s">
        <v>175</v>
      </c>
      <c r="I51" s="18" t="s">
        <v>175</v>
      </c>
      <c r="J51" s="18">
        <v>6.1000000000000004E-3</v>
      </c>
      <c r="K51" s="18" t="s">
        <v>175</v>
      </c>
      <c r="L51" s="18" t="s">
        <v>175</v>
      </c>
      <c r="M51" s="18" t="s">
        <v>175</v>
      </c>
      <c r="N51" s="18" t="s">
        <v>175</v>
      </c>
      <c r="O51" s="18" t="s">
        <v>175</v>
      </c>
      <c r="P51" s="18" t="s">
        <v>175</v>
      </c>
      <c r="Q51" s="18" t="s">
        <v>175</v>
      </c>
      <c r="R51" s="18" t="s">
        <v>175</v>
      </c>
      <c r="S51" s="18" t="s">
        <v>175</v>
      </c>
      <c r="T51" s="18" t="s">
        <v>175</v>
      </c>
      <c r="U51" s="18" t="s">
        <v>175</v>
      </c>
      <c r="V51" s="18" t="s">
        <v>175</v>
      </c>
      <c r="W51" s="18" t="s">
        <v>175</v>
      </c>
      <c r="X51" s="18" t="s">
        <v>175</v>
      </c>
      <c r="Y51" s="18" t="s">
        <v>175</v>
      </c>
      <c r="Z51" s="18" t="s">
        <v>175</v>
      </c>
      <c r="AA51" s="18" t="s">
        <v>175</v>
      </c>
      <c r="AB51" s="63"/>
      <c r="AC51" s="18" t="s">
        <v>175</v>
      </c>
      <c r="AD51" s="18" t="s">
        <v>175</v>
      </c>
      <c r="AE51" s="18" t="s">
        <v>175</v>
      </c>
      <c r="AF51" s="19" t="s">
        <v>175</v>
      </c>
    </row>
    <row r="52" spans="2:32" x14ac:dyDescent="0.25">
      <c r="B52">
        <v>1</v>
      </c>
      <c r="C52" s="64" t="s">
        <v>84</v>
      </c>
      <c r="D52" s="23">
        <v>-0.25930999999999998</v>
      </c>
      <c r="E52" s="23">
        <v>-0.33856000000000003</v>
      </c>
      <c r="F52" s="23">
        <v>-0.26733000000000001</v>
      </c>
      <c r="G52" s="23">
        <v>-0.15162</v>
      </c>
      <c r="H52" s="23">
        <v>-0.15881999999999999</v>
      </c>
      <c r="I52" s="23">
        <v>-6.6019999999999995E-2</v>
      </c>
      <c r="J52" s="23">
        <v>-2.4080000000000001E-2</v>
      </c>
      <c r="K52" s="22">
        <v>1.184E-2</v>
      </c>
      <c r="L52" s="23">
        <v>-0.25480000000000003</v>
      </c>
      <c r="M52" s="23">
        <v>-0.18625</v>
      </c>
      <c r="N52" s="23">
        <v>-0.28350999999999998</v>
      </c>
      <c r="O52" s="23">
        <v>-0.23802000000000001</v>
      </c>
      <c r="P52" s="23">
        <v>-0.16928000000000001</v>
      </c>
      <c r="Q52" s="23">
        <v>-0.28240999999999999</v>
      </c>
      <c r="R52" s="23">
        <v>-0.27174999999999999</v>
      </c>
      <c r="S52" s="23">
        <v>-0.24882000000000001</v>
      </c>
      <c r="T52" s="23">
        <v>-0.26889999999999997</v>
      </c>
      <c r="U52" s="23">
        <v>-0.32286999999999999</v>
      </c>
      <c r="V52" s="23">
        <v>-0.27598</v>
      </c>
      <c r="W52" s="23">
        <v>-0.24235000000000001</v>
      </c>
      <c r="X52" s="22">
        <v>0.44438</v>
      </c>
      <c r="Y52" s="23">
        <v>-1.209E-2</v>
      </c>
      <c r="Z52" s="22">
        <v>2.2499999999999999E-2</v>
      </c>
      <c r="AA52" s="23">
        <v>-0.42710999999999999</v>
      </c>
      <c r="AB52" s="23">
        <v>-0.43363000000000002</v>
      </c>
      <c r="AC52" s="62">
        <v>1</v>
      </c>
      <c r="AD52" s="22">
        <v>0.13516</v>
      </c>
      <c r="AE52" s="22">
        <v>0.44074000000000002</v>
      </c>
      <c r="AF52" s="23">
        <v>-0.45939000000000002</v>
      </c>
    </row>
    <row r="53" spans="2:32" ht="15.75" hidden="1" thickBot="1" x14ac:dyDescent="0.3">
      <c r="B53">
        <v>0</v>
      </c>
      <c r="C53" s="65"/>
      <c r="D53" s="18" t="s">
        <v>175</v>
      </c>
      <c r="E53" s="18" t="s">
        <v>175</v>
      </c>
      <c r="F53" s="18" t="s">
        <v>175</v>
      </c>
      <c r="G53" s="18" t="s">
        <v>175</v>
      </c>
      <c r="H53" s="18" t="s">
        <v>175</v>
      </c>
      <c r="I53" s="18" t="s">
        <v>175</v>
      </c>
      <c r="J53" s="18" t="s">
        <v>175</v>
      </c>
      <c r="K53" s="18">
        <v>1.6000000000000001E-3</v>
      </c>
      <c r="L53" s="18" t="s">
        <v>175</v>
      </c>
      <c r="M53" s="18" t="s">
        <v>175</v>
      </c>
      <c r="N53" s="18" t="s">
        <v>175</v>
      </c>
      <c r="O53" s="18" t="s">
        <v>175</v>
      </c>
      <c r="P53" s="18" t="s">
        <v>175</v>
      </c>
      <c r="Q53" s="18" t="s">
        <v>175</v>
      </c>
      <c r="R53" s="18" t="s">
        <v>175</v>
      </c>
      <c r="S53" s="18" t="s">
        <v>175</v>
      </c>
      <c r="T53" s="18" t="s">
        <v>175</v>
      </c>
      <c r="U53" s="18" t="s">
        <v>175</v>
      </c>
      <c r="V53" s="18" t="s">
        <v>175</v>
      </c>
      <c r="W53" s="18" t="s">
        <v>175</v>
      </c>
      <c r="X53" s="18" t="s">
        <v>175</v>
      </c>
      <c r="Y53" s="18">
        <v>1.2999999999999999E-3</v>
      </c>
      <c r="Z53" s="18" t="s">
        <v>175</v>
      </c>
      <c r="AA53" s="18" t="s">
        <v>175</v>
      </c>
      <c r="AB53" s="18" t="s">
        <v>175</v>
      </c>
      <c r="AC53" s="63"/>
      <c r="AD53" s="18" t="s">
        <v>175</v>
      </c>
      <c r="AE53" s="18" t="s">
        <v>175</v>
      </c>
      <c r="AF53" s="19" t="s">
        <v>175</v>
      </c>
    </row>
    <row r="54" spans="2:32" x14ac:dyDescent="0.25">
      <c r="B54">
        <v>1</v>
      </c>
      <c r="C54" s="64" t="s">
        <v>126</v>
      </c>
      <c r="D54" s="23">
        <v>-0.10094</v>
      </c>
      <c r="E54" s="23">
        <v>-0.15781000000000001</v>
      </c>
      <c r="F54" s="23">
        <v>-9.2780000000000001E-2</v>
      </c>
      <c r="G54" s="23">
        <v>-2.249E-2</v>
      </c>
      <c r="H54" s="23">
        <v>-7.3069999999999996E-2</v>
      </c>
      <c r="I54" s="23">
        <v>-1.068E-2</v>
      </c>
      <c r="J54" s="22">
        <v>1.234E-2</v>
      </c>
      <c r="K54" s="22">
        <v>1.5980000000000001E-2</v>
      </c>
      <c r="L54" s="23">
        <v>-0.10949</v>
      </c>
      <c r="M54" s="23">
        <v>-8.8550000000000004E-2</v>
      </c>
      <c r="N54" s="23">
        <v>-0.14738999999999999</v>
      </c>
      <c r="O54" s="23">
        <v>-0.16139999999999999</v>
      </c>
      <c r="P54" s="23">
        <v>-7.6119999999999993E-2</v>
      </c>
      <c r="Q54" s="23">
        <v>-0.14731</v>
      </c>
      <c r="R54" s="23">
        <v>-0.11618000000000001</v>
      </c>
      <c r="S54" s="23">
        <v>-0.11582000000000001</v>
      </c>
      <c r="T54" s="23">
        <v>-9.9339999999999998E-2</v>
      </c>
      <c r="U54" s="23">
        <v>-0.16167000000000001</v>
      </c>
      <c r="V54" s="23">
        <v>-0.12324</v>
      </c>
      <c r="W54" s="23">
        <v>-9.5250000000000001E-2</v>
      </c>
      <c r="X54" s="22">
        <v>0.14505999999999999</v>
      </c>
      <c r="Y54" s="22">
        <v>9.1300000000000006E-2</v>
      </c>
      <c r="Z54" s="22">
        <v>0.125</v>
      </c>
      <c r="AA54" s="23">
        <v>-2.3349999999999999E-2</v>
      </c>
      <c r="AB54" s="23">
        <v>-1.993E-2</v>
      </c>
      <c r="AC54" s="22">
        <v>0.13516</v>
      </c>
      <c r="AD54" s="62">
        <v>1</v>
      </c>
      <c r="AE54" s="22">
        <v>2.2620000000000001E-2</v>
      </c>
      <c r="AF54" s="23">
        <v>-4.7280000000000003E-2</v>
      </c>
    </row>
    <row r="55" spans="2:32" ht="15.75" hidden="1" thickBot="1" x14ac:dyDescent="0.3">
      <c r="B55">
        <v>0</v>
      </c>
      <c r="C55" s="65"/>
      <c r="D55" s="18" t="s">
        <v>175</v>
      </c>
      <c r="E55" s="18" t="s">
        <v>175</v>
      </c>
      <c r="F55" s="18" t="s">
        <v>175</v>
      </c>
      <c r="G55" s="18" t="s">
        <v>175</v>
      </c>
      <c r="H55" s="18" t="s">
        <v>175</v>
      </c>
      <c r="I55" s="18">
        <v>4.4000000000000003E-3</v>
      </c>
      <c r="J55" s="18">
        <v>1E-3</v>
      </c>
      <c r="K55" s="18" t="s">
        <v>175</v>
      </c>
      <c r="L55" s="18" t="s">
        <v>175</v>
      </c>
      <c r="M55" s="18" t="s">
        <v>175</v>
      </c>
      <c r="N55" s="18" t="s">
        <v>175</v>
      </c>
      <c r="O55" s="18" t="s">
        <v>175</v>
      </c>
      <c r="P55" s="18" t="s">
        <v>175</v>
      </c>
      <c r="Q55" s="18" t="s">
        <v>175</v>
      </c>
      <c r="R55" s="18" t="s">
        <v>175</v>
      </c>
      <c r="S55" s="18" t="s">
        <v>175</v>
      </c>
      <c r="T55" s="18" t="s">
        <v>175</v>
      </c>
      <c r="U55" s="18" t="s">
        <v>175</v>
      </c>
      <c r="V55" s="18" t="s">
        <v>175</v>
      </c>
      <c r="W55" s="18" t="s">
        <v>175</v>
      </c>
      <c r="X55" s="18" t="s">
        <v>175</v>
      </c>
      <c r="Y55" s="18" t="s">
        <v>175</v>
      </c>
      <c r="Z55" s="18" t="s">
        <v>175</v>
      </c>
      <c r="AA55" s="18" t="s">
        <v>175</v>
      </c>
      <c r="AB55" s="18" t="s">
        <v>175</v>
      </c>
      <c r="AC55" s="18" t="s">
        <v>175</v>
      </c>
      <c r="AD55" s="63"/>
      <c r="AE55" s="18" t="s">
        <v>175</v>
      </c>
      <c r="AF55" s="19" t="s">
        <v>175</v>
      </c>
    </row>
    <row r="56" spans="2:32" x14ac:dyDescent="0.25">
      <c r="B56">
        <v>1</v>
      </c>
      <c r="C56" s="64" t="s">
        <v>129</v>
      </c>
      <c r="D56" s="23">
        <v>-0.23200000000000001</v>
      </c>
      <c r="E56" s="23">
        <v>-0.24801999999999999</v>
      </c>
      <c r="F56" s="23">
        <v>-0.17535999999999999</v>
      </c>
      <c r="G56" s="23">
        <v>-0.15112</v>
      </c>
      <c r="H56" s="23">
        <v>-0.13663</v>
      </c>
      <c r="I56" s="23">
        <v>-3.2140000000000002E-2</v>
      </c>
      <c r="J56" s="23">
        <v>-1.1440000000000001E-2</v>
      </c>
      <c r="K56" s="22">
        <v>2.6100000000000002E-2</v>
      </c>
      <c r="L56" s="23">
        <v>-0.21371999999999999</v>
      </c>
      <c r="M56" s="23">
        <v>-0.12534999999999999</v>
      </c>
      <c r="N56" s="23">
        <v>-0.22744</v>
      </c>
      <c r="O56" s="23">
        <v>-0.13600000000000001</v>
      </c>
      <c r="P56" s="23">
        <v>-9.6710000000000004E-2</v>
      </c>
      <c r="Q56" s="23">
        <v>-0.24473</v>
      </c>
      <c r="R56" s="23">
        <v>-0.23898</v>
      </c>
      <c r="S56" s="23">
        <v>-0.21611</v>
      </c>
      <c r="T56" s="23">
        <v>-0.28398000000000001</v>
      </c>
      <c r="U56" s="23">
        <v>-0.24082999999999999</v>
      </c>
      <c r="V56" s="23">
        <v>-0.20977000000000001</v>
      </c>
      <c r="W56" s="23">
        <v>-0.21389</v>
      </c>
      <c r="X56" s="23">
        <v>-0.32835999999999999</v>
      </c>
      <c r="Y56" s="23">
        <v>-3.8600000000000002E-2</v>
      </c>
      <c r="Z56" s="23">
        <v>-6.2199999999999998E-3</v>
      </c>
      <c r="AA56" s="23">
        <v>-0.83360000000000001</v>
      </c>
      <c r="AB56" s="23">
        <v>-0.80208999999999997</v>
      </c>
      <c r="AC56" s="22">
        <v>0.44074000000000002</v>
      </c>
      <c r="AD56" s="22">
        <v>2.2620000000000001E-2</v>
      </c>
      <c r="AE56" s="62">
        <v>1</v>
      </c>
      <c r="AF56" s="23">
        <v>-0.74755000000000005</v>
      </c>
    </row>
    <row r="57" spans="2:32" ht="15.75" hidden="1" thickBot="1" x14ac:dyDescent="0.3">
      <c r="B57">
        <v>0</v>
      </c>
      <c r="C57" s="65"/>
      <c r="D57" s="18" t="s">
        <v>175</v>
      </c>
      <c r="E57" s="18" t="s">
        <v>175</v>
      </c>
      <c r="F57" s="18" t="s">
        <v>175</v>
      </c>
      <c r="G57" s="18" t="s">
        <v>175</v>
      </c>
      <c r="H57" s="18" t="s">
        <v>175</v>
      </c>
      <c r="I57" s="18" t="s">
        <v>175</v>
      </c>
      <c r="J57" s="18">
        <v>2.3E-3</v>
      </c>
      <c r="K57" s="18" t="s">
        <v>175</v>
      </c>
      <c r="L57" s="18" t="s">
        <v>175</v>
      </c>
      <c r="M57" s="18" t="s">
        <v>175</v>
      </c>
      <c r="N57" s="18" t="s">
        <v>175</v>
      </c>
      <c r="O57" s="18" t="s">
        <v>175</v>
      </c>
      <c r="P57" s="18" t="s">
        <v>175</v>
      </c>
      <c r="Q57" s="18" t="s">
        <v>175</v>
      </c>
      <c r="R57" s="18" t="s">
        <v>175</v>
      </c>
      <c r="S57" s="18" t="s">
        <v>175</v>
      </c>
      <c r="T57" s="18" t="s">
        <v>175</v>
      </c>
      <c r="U57" s="18" t="s">
        <v>175</v>
      </c>
      <c r="V57" s="18" t="s">
        <v>175</v>
      </c>
      <c r="W57" s="18" t="s">
        <v>175</v>
      </c>
      <c r="X57" s="18" t="s">
        <v>175</v>
      </c>
      <c r="Y57" s="18" t="s">
        <v>175</v>
      </c>
      <c r="Z57" s="18">
        <v>9.7100000000000006E-2</v>
      </c>
      <c r="AA57" s="18" t="s">
        <v>175</v>
      </c>
      <c r="AB57" s="18" t="s">
        <v>175</v>
      </c>
      <c r="AC57" s="18" t="s">
        <v>175</v>
      </c>
      <c r="AD57" s="18" t="s">
        <v>175</v>
      </c>
      <c r="AE57" s="63"/>
      <c r="AF57" s="19" t="s">
        <v>175</v>
      </c>
    </row>
    <row r="58" spans="2:32" x14ac:dyDescent="0.25">
      <c r="B58">
        <v>1</v>
      </c>
      <c r="C58" s="64" t="s">
        <v>130</v>
      </c>
      <c r="D58" s="22">
        <v>0.24007999999999999</v>
      </c>
      <c r="E58" s="22">
        <v>0.27787000000000001</v>
      </c>
      <c r="F58" s="22">
        <v>0.19991999999999999</v>
      </c>
      <c r="G58" s="22">
        <v>0.15118999999999999</v>
      </c>
      <c r="H58" s="22">
        <v>0.14235999999999999</v>
      </c>
      <c r="I58" s="22">
        <v>4.573E-2</v>
      </c>
      <c r="J58" s="22">
        <v>9.8700000000000003E-3</v>
      </c>
      <c r="K58" s="23">
        <v>-2.777E-2</v>
      </c>
      <c r="L58" s="22">
        <v>0.22952</v>
      </c>
      <c r="M58" s="22">
        <v>0.12758</v>
      </c>
      <c r="N58" s="22">
        <v>0.24423</v>
      </c>
      <c r="O58" s="22">
        <v>0.15998000000000001</v>
      </c>
      <c r="P58" s="22">
        <v>0.12071999999999999</v>
      </c>
      <c r="Q58" s="22">
        <v>0.26729999999999998</v>
      </c>
      <c r="R58" s="22">
        <v>0.26472000000000001</v>
      </c>
      <c r="S58" s="22">
        <v>0.24737000000000001</v>
      </c>
      <c r="T58" s="22">
        <v>0.28086</v>
      </c>
      <c r="U58" s="22">
        <v>0.28144999999999998</v>
      </c>
      <c r="V58" s="22">
        <v>0.22495000000000001</v>
      </c>
      <c r="W58" s="22">
        <v>0.23435</v>
      </c>
      <c r="X58" s="22">
        <v>6.7599999999999993E-2</v>
      </c>
      <c r="Y58" s="22">
        <v>1.0789999999999999E-2</v>
      </c>
      <c r="Z58" s="23">
        <v>-1.129E-2</v>
      </c>
      <c r="AA58" s="22">
        <v>0.65415999999999996</v>
      </c>
      <c r="AB58" s="22">
        <v>0.58767000000000003</v>
      </c>
      <c r="AC58" s="23">
        <v>-0.45939000000000002</v>
      </c>
      <c r="AD58" s="23">
        <v>-4.7280000000000003E-2</v>
      </c>
      <c r="AE58" s="23">
        <v>-0.74755000000000005</v>
      </c>
      <c r="AF58" s="62">
        <v>1</v>
      </c>
    </row>
    <row r="59" spans="2:32" hidden="1" x14ac:dyDescent="0.25">
      <c r="B59">
        <v>0</v>
      </c>
      <c r="C59" s="65"/>
      <c r="D59" s="18" t="s">
        <v>175</v>
      </c>
      <c r="E59" s="18" t="s">
        <v>175</v>
      </c>
      <c r="F59" s="18" t="s">
        <v>175</v>
      </c>
      <c r="G59" s="18" t="s">
        <v>175</v>
      </c>
      <c r="H59" s="18" t="s">
        <v>175</v>
      </c>
      <c r="I59" s="18" t="s">
        <v>175</v>
      </c>
      <c r="J59" s="18">
        <v>8.5000000000000006E-3</v>
      </c>
      <c r="K59" s="18" t="s">
        <v>175</v>
      </c>
      <c r="L59" s="18" t="s">
        <v>175</v>
      </c>
      <c r="M59" s="18" t="s">
        <v>175</v>
      </c>
      <c r="N59" s="18" t="s">
        <v>175</v>
      </c>
      <c r="O59" s="18" t="s">
        <v>175</v>
      </c>
      <c r="P59" s="18" t="s">
        <v>175</v>
      </c>
      <c r="Q59" s="18" t="s">
        <v>175</v>
      </c>
      <c r="R59" s="18" t="s">
        <v>175</v>
      </c>
      <c r="S59" s="18" t="s">
        <v>175</v>
      </c>
      <c r="T59" s="18" t="s">
        <v>175</v>
      </c>
      <c r="U59" s="18" t="s">
        <v>175</v>
      </c>
      <c r="V59" s="18" t="s">
        <v>175</v>
      </c>
      <c r="W59" s="18" t="s">
        <v>175</v>
      </c>
      <c r="X59" s="18" t="s">
        <v>175</v>
      </c>
      <c r="Y59" s="18">
        <v>4.0000000000000001E-3</v>
      </c>
      <c r="Z59" s="18">
        <v>2.5999999999999999E-3</v>
      </c>
      <c r="AA59" s="18" t="s">
        <v>175</v>
      </c>
      <c r="AB59" s="18" t="s">
        <v>175</v>
      </c>
      <c r="AC59" s="18" t="s">
        <v>175</v>
      </c>
      <c r="AD59" s="18" t="s">
        <v>175</v>
      </c>
      <c r="AE59" s="18" t="s">
        <v>175</v>
      </c>
      <c r="AF59" s="67"/>
    </row>
    <row r="60" spans="2:32" hidden="1" x14ac:dyDescent="0.25"/>
    <row r="61" spans="2:32" hidden="1" x14ac:dyDescent="0.25"/>
    <row r="62" spans="2:32" hidden="1" x14ac:dyDescent="0.25"/>
    <row r="63" spans="2:32" hidden="1" x14ac:dyDescent="0.25"/>
    <row r="64" spans="2:32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</sheetData>
  <autoFilter ref="B1:B69">
    <filterColumn colId="0">
      <filters>
        <filter val="1"/>
      </filters>
    </filterColumn>
  </autoFilter>
  <mergeCells count="58">
    <mergeCell ref="C56:C57"/>
    <mergeCell ref="AE56:AE57"/>
    <mergeCell ref="C58:C59"/>
    <mergeCell ref="AF58:AF59"/>
    <mergeCell ref="AC52:AC53"/>
    <mergeCell ref="C54:C55"/>
    <mergeCell ref="AD54:AD55"/>
    <mergeCell ref="C52:C53"/>
    <mergeCell ref="Z46:Z47"/>
    <mergeCell ref="C48:C49"/>
    <mergeCell ref="AA48:AA49"/>
    <mergeCell ref="C50:C51"/>
    <mergeCell ref="AB50:AB51"/>
    <mergeCell ref="C46:C47"/>
    <mergeCell ref="W40:W41"/>
    <mergeCell ref="C42:C43"/>
    <mergeCell ref="X42:X43"/>
    <mergeCell ref="C44:C45"/>
    <mergeCell ref="Y44:Y45"/>
    <mergeCell ref="C36:C37"/>
    <mergeCell ref="U36:U37"/>
    <mergeCell ref="C38:C39"/>
    <mergeCell ref="V38:V39"/>
    <mergeCell ref="C40:C41"/>
    <mergeCell ref="T34:T35"/>
    <mergeCell ref="C24:C25"/>
    <mergeCell ref="O24:O25"/>
    <mergeCell ref="C26:C27"/>
    <mergeCell ref="P26:P27"/>
    <mergeCell ref="C28:C29"/>
    <mergeCell ref="Q28:Q29"/>
    <mergeCell ref="C30:C31"/>
    <mergeCell ref="R30:R31"/>
    <mergeCell ref="C32:C33"/>
    <mergeCell ref="S32:S33"/>
    <mergeCell ref="C34:C35"/>
    <mergeCell ref="N22:N23"/>
    <mergeCell ref="C12:C13"/>
    <mergeCell ref="I12:I13"/>
    <mergeCell ref="C14:C15"/>
    <mergeCell ref="J14:J15"/>
    <mergeCell ref="C16:C17"/>
    <mergeCell ref="K16:K17"/>
    <mergeCell ref="C18:C19"/>
    <mergeCell ref="L18:L19"/>
    <mergeCell ref="C20:C21"/>
    <mergeCell ref="M20:M21"/>
    <mergeCell ref="C22:C23"/>
    <mergeCell ref="H10:H11"/>
    <mergeCell ref="C2:C3"/>
    <mergeCell ref="D2:D3"/>
    <mergeCell ref="C4:C5"/>
    <mergeCell ref="E4:E5"/>
    <mergeCell ref="C6:C7"/>
    <mergeCell ref="F6:F7"/>
    <mergeCell ref="C8:C9"/>
    <mergeCell ref="G8:G9"/>
    <mergeCell ref="C10:C11"/>
  </mergeCells>
  <conditionalFormatting sqref="D2:AF59">
    <cfRule type="expression" dxfId="1" priority="1">
      <formula>D2&lt;-0.4</formula>
    </cfRule>
    <cfRule type="expression" dxfId="0" priority="2">
      <formula>D2&gt;0.4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988"/>
  <sheetViews>
    <sheetView workbookViewId="0">
      <selection activeCell="J15" sqref="J15"/>
    </sheetView>
  </sheetViews>
  <sheetFormatPr defaultRowHeight="15" x14ac:dyDescent="0.25"/>
  <cols>
    <col min="4" max="4" width="41.5703125" bestFit="1" customWidth="1"/>
    <col min="5" max="5" width="7.42578125" bestFit="1" customWidth="1"/>
    <col min="6" max="6" width="8.5703125" bestFit="1" customWidth="1"/>
    <col min="7" max="7" width="6.7109375" bestFit="1" customWidth="1"/>
    <col min="8" max="8" width="6" bestFit="1" customWidth="1"/>
  </cols>
  <sheetData>
    <row r="2" spans="4:8" x14ac:dyDescent="0.25">
      <c r="D2" s="1" t="s">
        <v>150</v>
      </c>
      <c r="E2" s="2"/>
      <c r="F2" s="2"/>
      <c r="G2" s="2"/>
      <c r="H2" s="2"/>
    </row>
    <row r="3" spans="4:8" x14ac:dyDescent="0.25">
      <c r="D3" s="2"/>
      <c r="E3" s="2"/>
      <c r="F3" s="2"/>
      <c r="G3" s="2"/>
      <c r="H3" s="2"/>
    </row>
    <row r="4" spans="4:8" x14ac:dyDescent="0.25">
      <c r="D4" s="3" t="s">
        <v>151</v>
      </c>
      <c r="E4" s="68" t="s">
        <v>152</v>
      </c>
      <c r="F4" s="68"/>
      <c r="G4" s="68"/>
      <c r="H4" s="68"/>
    </row>
    <row r="5" spans="4:8" ht="15.75" x14ac:dyDescent="0.25">
      <c r="D5" s="15"/>
      <c r="E5" s="61" t="s">
        <v>76</v>
      </c>
      <c r="F5" s="61" t="s">
        <v>88</v>
      </c>
      <c r="G5" s="61"/>
      <c r="H5" s="61"/>
    </row>
    <row r="6" spans="4:8" x14ac:dyDescent="0.25">
      <c r="D6" s="15"/>
      <c r="E6" s="61"/>
      <c r="F6" s="8">
        <v>0</v>
      </c>
      <c r="G6" s="8">
        <v>1</v>
      </c>
      <c r="H6" s="8" t="s">
        <v>153</v>
      </c>
    </row>
    <row r="7" spans="4:8" x14ac:dyDescent="0.25">
      <c r="D7" s="15"/>
      <c r="E7" s="8">
        <v>0</v>
      </c>
      <c r="F7" s="9">
        <v>38284</v>
      </c>
      <c r="G7" s="9">
        <v>12154</v>
      </c>
      <c r="H7" s="9">
        <v>50438</v>
      </c>
    </row>
    <row r="8" spans="4:8" x14ac:dyDescent="0.25">
      <c r="D8" s="15"/>
      <c r="E8" s="8">
        <v>1</v>
      </c>
      <c r="F8" s="9">
        <v>15542</v>
      </c>
      <c r="G8" s="9">
        <v>5067</v>
      </c>
      <c r="H8" s="9">
        <v>20609</v>
      </c>
    </row>
    <row r="9" spans="4:8" x14ac:dyDescent="0.25">
      <c r="D9" s="15"/>
      <c r="E9" s="3" t="s">
        <v>153</v>
      </c>
      <c r="F9" s="9">
        <v>53826</v>
      </c>
      <c r="G9" s="9">
        <v>17221</v>
      </c>
      <c r="H9" s="9">
        <v>71047</v>
      </c>
    </row>
    <row r="10" spans="4:8" x14ac:dyDescent="0.25">
      <c r="D10" s="15"/>
      <c r="E10" s="69"/>
      <c r="F10" s="69"/>
      <c r="G10" s="69"/>
      <c r="H10" s="69"/>
    </row>
    <row r="11" spans="4:8" x14ac:dyDescent="0.25">
      <c r="D11" s="2"/>
      <c r="E11" s="2"/>
      <c r="F11" s="2"/>
      <c r="G11" s="2"/>
      <c r="H11" s="2"/>
    </row>
    <row r="12" spans="4:8" x14ac:dyDescent="0.25">
      <c r="D12" s="16" t="s">
        <v>154</v>
      </c>
      <c r="E12" s="2"/>
      <c r="F12" s="2"/>
      <c r="G12" s="2"/>
      <c r="H12" s="2"/>
    </row>
    <row r="13" spans="4:8" x14ac:dyDescent="0.25">
      <c r="D13" s="2"/>
      <c r="E13" s="2"/>
      <c r="F13" s="2"/>
      <c r="G13" s="2"/>
      <c r="H13" s="2"/>
    </row>
    <row r="14" spans="4:8" x14ac:dyDescent="0.25">
      <c r="D14" s="7" t="s">
        <v>155</v>
      </c>
      <c r="E14" s="6" t="s">
        <v>156</v>
      </c>
      <c r="F14" s="6" t="s">
        <v>157</v>
      </c>
      <c r="G14" s="6" t="s">
        <v>158</v>
      </c>
      <c r="H14" s="2"/>
    </row>
    <row r="15" spans="4:8" x14ac:dyDescent="0.25">
      <c r="D15" s="3" t="s">
        <v>159</v>
      </c>
      <c r="E15" s="9">
        <v>1</v>
      </c>
      <c r="F15" s="9">
        <v>1.9085000000000001</v>
      </c>
      <c r="G15" s="9">
        <v>0.1671</v>
      </c>
      <c r="H15" s="2"/>
    </row>
    <row r="16" spans="4:8" x14ac:dyDescent="0.25">
      <c r="D16" s="3" t="s">
        <v>160</v>
      </c>
      <c r="E16" s="9">
        <v>1</v>
      </c>
      <c r="F16" s="9">
        <v>1.9049</v>
      </c>
      <c r="G16" s="9">
        <v>0.16750000000000001</v>
      </c>
      <c r="H16" s="2"/>
    </row>
    <row r="17" spans="4:8" x14ac:dyDescent="0.25">
      <c r="D17" s="3" t="s">
        <v>161</v>
      </c>
      <c r="E17" s="9">
        <v>1</v>
      </c>
      <c r="F17" s="9">
        <v>1.8819999999999999</v>
      </c>
      <c r="G17" s="9">
        <v>0.1701</v>
      </c>
      <c r="H17" s="2"/>
    </row>
    <row r="18" spans="4:8" x14ac:dyDescent="0.25">
      <c r="D18" s="3" t="s">
        <v>162</v>
      </c>
      <c r="E18" s="9">
        <v>1</v>
      </c>
      <c r="F18" s="9">
        <v>1.9085000000000001</v>
      </c>
      <c r="G18" s="9">
        <v>0.1671</v>
      </c>
      <c r="H18" s="2"/>
    </row>
    <row r="19" spans="4:8" x14ac:dyDescent="0.25">
      <c r="D19" s="3" t="s">
        <v>163</v>
      </c>
      <c r="E19" s="9"/>
      <c r="F19" s="9">
        <v>5.1999999999999998E-3</v>
      </c>
      <c r="G19" s="9"/>
      <c r="H19" s="2"/>
    </row>
    <row r="20" spans="4:8" x14ac:dyDescent="0.25">
      <c r="D20" s="3" t="s">
        <v>164</v>
      </c>
      <c r="E20" s="9"/>
      <c r="F20" s="9">
        <v>5.1999999999999998E-3</v>
      </c>
      <c r="G20" s="9"/>
      <c r="H20" s="2"/>
    </row>
    <row r="21" spans="4:8" x14ac:dyDescent="0.25">
      <c r="D21" s="3" t="s">
        <v>165</v>
      </c>
      <c r="E21" s="9"/>
      <c r="F21" s="9">
        <v>5.1999999999999998E-3</v>
      </c>
      <c r="G21" s="9"/>
      <c r="H21" s="2"/>
    </row>
    <row r="22" spans="4:8" x14ac:dyDescent="0.25">
      <c r="D22" s="2"/>
      <c r="E22" s="2"/>
      <c r="F22" s="2"/>
      <c r="G22" s="2"/>
      <c r="H22" s="2"/>
    </row>
    <row r="23" spans="4:8" x14ac:dyDescent="0.25">
      <c r="D23" s="61" t="s">
        <v>166</v>
      </c>
      <c r="E23" s="61"/>
      <c r="F23" s="2"/>
      <c r="G23" s="2"/>
      <c r="H23" s="2"/>
    </row>
    <row r="24" spans="4:8" x14ac:dyDescent="0.25">
      <c r="D24" s="3" t="s">
        <v>167</v>
      </c>
      <c r="E24" s="9">
        <v>38284</v>
      </c>
      <c r="F24" s="2"/>
      <c r="G24" s="2"/>
      <c r="H24" s="2"/>
    </row>
    <row r="25" spans="4:8" x14ac:dyDescent="0.25">
      <c r="D25" s="3" t="s">
        <v>168</v>
      </c>
      <c r="E25" s="9">
        <v>0.91779999999999995</v>
      </c>
      <c r="F25" s="2"/>
      <c r="G25" s="2"/>
      <c r="H25" s="2"/>
    </row>
    <row r="26" spans="4:8" x14ac:dyDescent="0.25">
      <c r="D26" s="3" t="s">
        <v>169</v>
      </c>
      <c r="E26" s="9">
        <v>8.5099999999999995E-2</v>
      </c>
      <c r="F26" s="2"/>
      <c r="G26" s="2"/>
      <c r="H26" s="2"/>
    </row>
    <row r="27" spans="4:8" x14ac:dyDescent="0.25">
      <c r="D27" s="3"/>
      <c r="E27" s="9"/>
      <c r="F27" s="2"/>
      <c r="G27" s="2"/>
      <c r="H27" s="2"/>
    </row>
    <row r="28" spans="4:8" x14ac:dyDescent="0.25">
      <c r="D28" s="3" t="s">
        <v>170</v>
      </c>
      <c r="E28" s="9">
        <v>3.0000000000000001E-3</v>
      </c>
      <c r="F28" s="2"/>
      <c r="G28" s="2"/>
      <c r="H28" s="2"/>
    </row>
    <row r="29" spans="4:8" x14ac:dyDescent="0.25">
      <c r="D29" s="3" t="s">
        <v>171</v>
      </c>
      <c r="E29" s="9">
        <v>0.1678</v>
      </c>
      <c r="F29" s="2"/>
      <c r="G29" s="2"/>
      <c r="H29" s="2"/>
    </row>
    <row r="30" spans="4:8" x14ac:dyDescent="0.25">
      <c r="D30" s="2"/>
      <c r="E30" s="2"/>
      <c r="F30" s="2"/>
      <c r="G30" s="2"/>
      <c r="H30" s="2"/>
    </row>
    <row r="31" spans="4:8" x14ac:dyDescent="0.25">
      <c r="D31" s="16" t="s">
        <v>172</v>
      </c>
      <c r="E31" s="2"/>
      <c r="F31" s="2"/>
      <c r="G31" s="2"/>
      <c r="H31" s="2"/>
    </row>
    <row r="32" spans="4:8" x14ac:dyDescent="0.25">
      <c r="D32" s="2"/>
      <c r="E32" s="2"/>
      <c r="F32" s="2"/>
      <c r="G32" s="2"/>
      <c r="H32" s="2"/>
    </row>
    <row r="33" spans="4:8" x14ac:dyDescent="0.25">
      <c r="D33" s="3" t="s">
        <v>151</v>
      </c>
      <c r="E33" s="68" t="s">
        <v>173</v>
      </c>
      <c r="F33" s="68"/>
      <c r="G33" s="68"/>
      <c r="H33" s="68"/>
    </row>
    <row r="34" spans="4:8" ht="15.75" x14ac:dyDescent="0.25">
      <c r="D34" s="15"/>
      <c r="E34" s="61" t="s">
        <v>76</v>
      </c>
      <c r="F34" s="61" t="s">
        <v>89</v>
      </c>
      <c r="G34" s="61"/>
      <c r="H34" s="61"/>
    </row>
    <row r="35" spans="4:8" x14ac:dyDescent="0.25">
      <c r="D35" s="15"/>
      <c r="E35" s="61"/>
      <c r="F35" s="8">
        <v>0</v>
      </c>
      <c r="G35" s="8">
        <v>1</v>
      </c>
      <c r="H35" s="8" t="s">
        <v>153</v>
      </c>
    </row>
    <row r="36" spans="4:8" x14ac:dyDescent="0.25">
      <c r="D36" s="15"/>
      <c r="E36" s="8">
        <v>0</v>
      </c>
      <c r="F36" s="9">
        <v>42234</v>
      </c>
      <c r="G36" s="9">
        <v>8204</v>
      </c>
      <c r="H36" s="9">
        <v>50438</v>
      </c>
    </row>
    <row r="37" spans="4:8" x14ac:dyDescent="0.25">
      <c r="D37" s="15"/>
      <c r="E37" s="8">
        <v>1</v>
      </c>
      <c r="F37" s="9">
        <v>16901</v>
      </c>
      <c r="G37" s="9">
        <v>3708</v>
      </c>
      <c r="H37" s="9">
        <v>20609</v>
      </c>
    </row>
    <row r="38" spans="4:8" x14ac:dyDescent="0.25">
      <c r="D38" s="15"/>
      <c r="E38" s="3" t="s">
        <v>153</v>
      </c>
      <c r="F38" s="9">
        <v>59135</v>
      </c>
      <c r="G38" s="9">
        <v>11912</v>
      </c>
      <c r="H38" s="9">
        <v>71047</v>
      </c>
    </row>
    <row r="39" spans="4:8" x14ac:dyDescent="0.25">
      <c r="D39" s="15"/>
      <c r="E39" s="69"/>
      <c r="F39" s="69"/>
      <c r="G39" s="69"/>
      <c r="H39" s="69"/>
    </row>
    <row r="40" spans="4:8" x14ac:dyDescent="0.25">
      <c r="D40" s="2"/>
      <c r="E40" s="2"/>
      <c r="F40" s="2"/>
      <c r="G40" s="2"/>
      <c r="H40" s="2"/>
    </row>
    <row r="41" spans="4:8" x14ac:dyDescent="0.25">
      <c r="D41" s="16" t="s">
        <v>174</v>
      </c>
      <c r="E41" s="2"/>
      <c r="F41" s="2"/>
      <c r="G41" s="2"/>
      <c r="H41" s="2"/>
    </row>
    <row r="42" spans="4:8" x14ac:dyDescent="0.25">
      <c r="D42" s="2"/>
      <c r="E42" s="2"/>
      <c r="F42" s="2"/>
      <c r="G42" s="2"/>
      <c r="H42" s="2"/>
    </row>
    <row r="43" spans="4:8" x14ac:dyDescent="0.25">
      <c r="D43" s="7" t="s">
        <v>155</v>
      </c>
      <c r="E43" s="6" t="s">
        <v>156</v>
      </c>
      <c r="F43" s="6" t="s">
        <v>157</v>
      </c>
      <c r="G43" s="6" t="s">
        <v>158</v>
      </c>
      <c r="H43" s="2"/>
    </row>
    <row r="44" spans="4:8" x14ac:dyDescent="0.25">
      <c r="D44" s="3" t="s">
        <v>159</v>
      </c>
      <c r="E44" s="9">
        <v>1</v>
      </c>
      <c r="F44" s="9">
        <v>31.255600000000001</v>
      </c>
      <c r="G44" s="9" t="s">
        <v>175</v>
      </c>
      <c r="H44" s="2"/>
    </row>
    <row r="45" spans="4:8" x14ac:dyDescent="0.25">
      <c r="D45" s="3" t="s">
        <v>160</v>
      </c>
      <c r="E45" s="9">
        <v>1</v>
      </c>
      <c r="F45" s="9">
        <v>30.9129</v>
      </c>
      <c r="G45" s="9" t="s">
        <v>175</v>
      </c>
      <c r="H45" s="2"/>
    </row>
    <row r="46" spans="4:8" x14ac:dyDescent="0.25">
      <c r="D46" s="3" t="s">
        <v>161</v>
      </c>
      <c r="E46" s="9">
        <v>1</v>
      </c>
      <c r="F46" s="9">
        <v>31.132000000000001</v>
      </c>
      <c r="G46" s="9" t="s">
        <v>175</v>
      </c>
      <c r="H46" s="2"/>
    </row>
    <row r="47" spans="4:8" x14ac:dyDescent="0.25">
      <c r="D47" s="3" t="s">
        <v>162</v>
      </c>
      <c r="E47" s="9">
        <v>1</v>
      </c>
      <c r="F47" s="9">
        <v>31.255099999999999</v>
      </c>
      <c r="G47" s="9" t="s">
        <v>175</v>
      </c>
      <c r="H47" s="2"/>
    </row>
    <row r="48" spans="4:8" x14ac:dyDescent="0.25">
      <c r="D48" s="3" t="s">
        <v>163</v>
      </c>
      <c r="E48" s="9"/>
      <c r="F48" s="9">
        <v>2.1000000000000001E-2</v>
      </c>
      <c r="G48" s="9"/>
      <c r="H48" s="2"/>
    </row>
    <row r="49" spans="4:8" x14ac:dyDescent="0.25">
      <c r="D49" s="3" t="s">
        <v>164</v>
      </c>
      <c r="E49" s="9"/>
      <c r="F49" s="9">
        <v>2.1000000000000001E-2</v>
      </c>
      <c r="G49" s="9"/>
      <c r="H49" s="2"/>
    </row>
    <row r="50" spans="4:8" x14ac:dyDescent="0.25">
      <c r="D50" s="3" t="s">
        <v>165</v>
      </c>
      <c r="E50" s="9"/>
      <c r="F50" s="9">
        <v>2.1000000000000001E-2</v>
      </c>
      <c r="G50" s="9"/>
      <c r="H50" s="2"/>
    </row>
    <row r="51" spans="4:8" x14ac:dyDescent="0.25">
      <c r="D51" s="2"/>
      <c r="E51" s="2"/>
      <c r="F51" s="2"/>
      <c r="G51" s="2"/>
      <c r="H51" s="2"/>
    </row>
    <row r="52" spans="4:8" x14ac:dyDescent="0.25">
      <c r="D52" s="61" t="s">
        <v>166</v>
      </c>
      <c r="E52" s="61"/>
      <c r="F52" s="2"/>
      <c r="G52" s="2"/>
      <c r="H52" s="2"/>
    </row>
    <row r="53" spans="4:8" x14ac:dyDescent="0.25">
      <c r="D53" s="3" t="s">
        <v>167</v>
      </c>
      <c r="E53" s="9">
        <v>42234</v>
      </c>
      <c r="F53" s="2"/>
      <c r="G53" s="2"/>
      <c r="H53" s="2"/>
    </row>
    <row r="54" spans="4:8" x14ac:dyDescent="0.25">
      <c r="D54" s="3" t="s">
        <v>168</v>
      </c>
      <c r="E54" s="9">
        <v>1</v>
      </c>
      <c r="F54" s="2"/>
      <c r="G54" s="2"/>
      <c r="H54" s="2"/>
    </row>
    <row r="55" spans="4:8" x14ac:dyDescent="0.25">
      <c r="D55" s="3" t="s">
        <v>169</v>
      </c>
      <c r="E55" s="9" t="s">
        <v>175</v>
      </c>
      <c r="F55" s="2"/>
      <c r="G55" s="2"/>
      <c r="H55" s="2"/>
    </row>
    <row r="56" spans="4:8" x14ac:dyDescent="0.25">
      <c r="D56" s="3"/>
      <c r="E56" s="9"/>
      <c r="F56" s="2"/>
      <c r="G56" s="2"/>
      <c r="H56" s="2"/>
    </row>
    <row r="57" spans="4:8" x14ac:dyDescent="0.25">
      <c r="D57" s="3" t="s">
        <v>170</v>
      </c>
      <c r="E57" s="9" t="s">
        <v>175</v>
      </c>
      <c r="F57" s="2"/>
      <c r="G57" s="2"/>
      <c r="H57" s="2"/>
    </row>
    <row r="58" spans="4:8" x14ac:dyDescent="0.25">
      <c r="D58" s="3" t="s">
        <v>171</v>
      </c>
      <c r="E58" s="9" t="s">
        <v>175</v>
      </c>
      <c r="F58" s="2"/>
      <c r="G58" s="2"/>
      <c r="H58" s="2"/>
    </row>
    <row r="59" spans="4:8" x14ac:dyDescent="0.25">
      <c r="D59" s="2"/>
      <c r="E59" s="2"/>
      <c r="F59" s="2"/>
      <c r="G59" s="2"/>
      <c r="H59" s="2"/>
    </row>
    <row r="60" spans="4:8" x14ac:dyDescent="0.25">
      <c r="D60" s="16" t="s">
        <v>172</v>
      </c>
      <c r="E60" s="2"/>
      <c r="F60" s="2"/>
      <c r="G60" s="2"/>
      <c r="H60" s="2"/>
    </row>
    <row r="61" spans="4:8" x14ac:dyDescent="0.25">
      <c r="D61" s="2"/>
      <c r="E61" s="2"/>
      <c r="F61" s="2"/>
      <c r="G61" s="2"/>
      <c r="H61" s="2"/>
    </row>
    <row r="62" spans="4:8" x14ac:dyDescent="0.25">
      <c r="D62" s="3" t="s">
        <v>151</v>
      </c>
      <c r="E62" s="68" t="s">
        <v>176</v>
      </c>
      <c r="F62" s="68"/>
      <c r="G62" s="68"/>
      <c r="H62" s="68"/>
    </row>
    <row r="63" spans="4:8" ht="15.75" x14ac:dyDescent="0.25">
      <c r="D63" s="15"/>
      <c r="E63" s="61" t="s">
        <v>76</v>
      </c>
      <c r="F63" s="61" t="s">
        <v>90</v>
      </c>
      <c r="G63" s="61"/>
      <c r="H63" s="61"/>
    </row>
    <row r="64" spans="4:8" x14ac:dyDescent="0.25">
      <c r="D64" s="15"/>
      <c r="E64" s="61"/>
      <c r="F64" s="8">
        <v>0</v>
      </c>
      <c r="G64" s="8">
        <v>1</v>
      </c>
      <c r="H64" s="8" t="s">
        <v>153</v>
      </c>
    </row>
    <row r="65" spans="4:8" x14ac:dyDescent="0.25">
      <c r="D65" s="15"/>
      <c r="E65" s="8">
        <v>0</v>
      </c>
      <c r="F65" s="9">
        <v>32059</v>
      </c>
      <c r="G65" s="9">
        <v>18379</v>
      </c>
      <c r="H65" s="9">
        <v>50438</v>
      </c>
    </row>
    <row r="66" spans="4:8" x14ac:dyDescent="0.25">
      <c r="D66" s="15"/>
      <c r="E66" s="8">
        <v>1</v>
      </c>
      <c r="F66" s="9">
        <v>12638</v>
      </c>
      <c r="G66" s="9">
        <v>7971</v>
      </c>
      <c r="H66" s="9">
        <v>20609</v>
      </c>
    </row>
    <row r="67" spans="4:8" x14ac:dyDescent="0.25">
      <c r="D67" s="15"/>
      <c r="E67" s="3" t="s">
        <v>153</v>
      </c>
      <c r="F67" s="9">
        <v>44697</v>
      </c>
      <c r="G67" s="9">
        <v>26350</v>
      </c>
      <c r="H67" s="9">
        <v>71047</v>
      </c>
    </row>
    <row r="68" spans="4:8" x14ac:dyDescent="0.25">
      <c r="D68" s="15"/>
      <c r="E68" s="69"/>
      <c r="F68" s="69"/>
      <c r="G68" s="69"/>
      <c r="H68" s="69"/>
    </row>
    <row r="69" spans="4:8" x14ac:dyDescent="0.25">
      <c r="D69" s="2"/>
      <c r="E69" s="2"/>
      <c r="F69" s="2"/>
      <c r="G69" s="2"/>
      <c r="H69" s="2"/>
    </row>
    <row r="70" spans="4:8" x14ac:dyDescent="0.25">
      <c r="D70" s="16" t="s">
        <v>177</v>
      </c>
      <c r="E70" s="2"/>
      <c r="F70" s="2"/>
      <c r="G70" s="2"/>
      <c r="H70" s="2"/>
    </row>
    <row r="71" spans="4:8" x14ac:dyDescent="0.25">
      <c r="D71" s="2"/>
      <c r="E71" s="2"/>
      <c r="F71" s="2"/>
      <c r="G71" s="2"/>
      <c r="H71" s="2"/>
    </row>
    <row r="72" spans="4:8" x14ac:dyDescent="0.25">
      <c r="D72" s="7" t="s">
        <v>155</v>
      </c>
      <c r="E72" s="6" t="s">
        <v>156</v>
      </c>
      <c r="F72" s="6" t="s">
        <v>157</v>
      </c>
      <c r="G72" s="6" t="s">
        <v>158</v>
      </c>
      <c r="H72" s="2"/>
    </row>
    <row r="73" spans="4:8" x14ac:dyDescent="0.25">
      <c r="D73" s="3" t="s">
        <v>159</v>
      </c>
      <c r="E73" s="9">
        <v>1</v>
      </c>
      <c r="F73" s="9">
        <v>31.420200000000001</v>
      </c>
      <c r="G73" s="9" t="s">
        <v>175</v>
      </c>
      <c r="H73" s="2"/>
    </row>
    <row r="74" spans="4:8" x14ac:dyDescent="0.25">
      <c r="D74" s="3" t="s">
        <v>160</v>
      </c>
      <c r="E74" s="9">
        <v>1</v>
      </c>
      <c r="F74" s="9">
        <v>31.316600000000001</v>
      </c>
      <c r="G74" s="9" t="s">
        <v>175</v>
      </c>
      <c r="H74" s="2"/>
    </row>
    <row r="75" spans="4:8" x14ac:dyDescent="0.25">
      <c r="D75" s="3" t="s">
        <v>161</v>
      </c>
      <c r="E75" s="9">
        <v>1</v>
      </c>
      <c r="F75" s="9">
        <v>31.324300000000001</v>
      </c>
      <c r="G75" s="9" t="s">
        <v>175</v>
      </c>
      <c r="H75" s="2"/>
    </row>
    <row r="76" spans="4:8" x14ac:dyDescent="0.25">
      <c r="D76" s="3" t="s">
        <v>162</v>
      </c>
      <c r="E76" s="9">
        <v>1</v>
      </c>
      <c r="F76" s="9">
        <v>31.419699999999999</v>
      </c>
      <c r="G76" s="9" t="s">
        <v>175</v>
      </c>
      <c r="H76" s="2"/>
    </row>
    <row r="77" spans="4:8" x14ac:dyDescent="0.25">
      <c r="D77" s="3" t="s">
        <v>163</v>
      </c>
      <c r="E77" s="9"/>
      <c r="F77" s="9">
        <v>2.1000000000000001E-2</v>
      </c>
      <c r="G77" s="9"/>
      <c r="H77" s="2"/>
    </row>
    <row r="78" spans="4:8" x14ac:dyDescent="0.25">
      <c r="D78" s="3" t="s">
        <v>164</v>
      </c>
      <c r="E78" s="9"/>
      <c r="F78" s="9">
        <v>2.1000000000000001E-2</v>
      </c>
      <c r="G78" s="9"/>
      <c r="H78" s="2"/>
    </row>
    <row r="79" spans="4:8" x14ac:dyDescent="0.25">
      <c r="D79" s="3" t="s">
        <v>165</v>
      </c>
      <c r="E79" s="9"/>
      <c r="F79" s="9">
        <v>2.1000000000000001E-2</v>
      </c>
      <c r="G79" s="9"/>
      <c r="H79" s="2"/>
    </row>
    <row r="80" spans="4:8" x14ac:dyDescent="0.25">
      <c r="D80" s="2"/>
      <c r="E80" s="2"/>
      <c r="F80" s="2"/>
      <c r="G80" s="2"/>
      <c r="H80" s="2"/>
    </row>
    <row r="81" spans="4:8" x14ac:dyDescent="0.25">
      <c r="D81" s="61" t="s">
        <v>166</v>
      </c>
      <c r="E81" s="61"/>
      <c r="F81" s="2"/>
      <c r="G81" s="2"/>
      <c r="H81" s="2"/>
    </row>
    <row r="82" spans="4:8" x14ac:dyDescent="0.25">
      <c r="D82" s="3" t="s">
        <v>167</v>
      </c>
      <c r="E82" s="9">
        <v>32059</v>
      </c>
      <c r="F82" s="2"/>
      <c r="G82" s="2"/>
      <c r="H82" s="2"/>
    </row>
    <row r="83" spans="4:8" x14ac:dyDescent="0.25">
      <c r="D83" s="3" t="s">
        <v>168</v>
      </c>
      <c r="E83" s="9">
        <v>1</v>
      </c>
      <c r="F83" s="2"/>
      <c r="G83" s="2"/>
      <c r="H83" s="2"/>
    </row>
    <row r="84" spans="4:8" x14ac:dyDescent="0.25">
      <c r="D84" s="3" t="s">
        <v>169</v>
      </c>
      <c r="E84" s="9" t="s">
        <v>175</v>
      </c>
      <c r="F84" s="2"/>
      <c r="G84" s="2"/>
      <c r="H84" s="2"/>
    </row>
    <row r="85" spans="4:8" x14ac:dyDescent="0.25">
      <c r="D85" s="3"/>
      <c r="E85" s="9"/>
      <c r="F85" s="2"/>
      <c r="G85" s="2"/>
      <c r="H85" s="2"/>
    </row>
    <row r="86" spans="4:8" x14ac:dyDescent="0.25">
      <c r="D86" s="3" t="s">
        <v>170</v>
      </c>
      <c r="E86" s="9" t="s">
        <v>175</v>
      </c>
      <c r="F86" s="2"/>
      <c r="G86" s="2"/>
      <c r="H86" s="2"/>
    </row>
    <row r="87" spans="4:8" x14ac:dyDescent="0.25">
      <c r="D87" s="3" t="s">
        <v>171</v>
      </c>
      <c r="E87" s="9" t="s">
        <v>175</v>
      </c>
      <c r="F87" s="2"/>
      <c r="G87" s="2"/>
      <c r="H87" s="2"/>
    </row>
    <row r="88" spans="4:8" x14ac:dyDescent="0.25">
      <c r="D88" s="2"/>
      <c r="E88" s="2"/>
      <c r="F88" s="2"/>
      <c r="G88" s="2"/>
      <c r="H88" s="2"/>
    </row>
    <row r="89" spans="4:8" x14ac:dyDescent="0.25">
      <c r="D89" s="16" t="s">
        <v>172</v>
      </c>
      <c r="E89" s="2"/>
      <c r="F89" s="2"/>
      <c r="G89" s="2"/>
      <c r="H89" s="2"/>
    </row>
    <row r="90" spans="4:8" x14ac:dyDescent="0.25">
      <c r="D90" s="2"/>
      <c r="E90" s="2"/>
      <c r="F90" s="2"/>
      <c r="G90" s="2"/>
      <c r="H90" s="2"/>
    </row>
    <row r="91" spans="4:8" x14ac:dyDescent="0.25">
      <c r="D91" s="3" t="s">
        <v>151</v>
      </c>
      <c r="E91" s="68" t="s">
        <v>178</v>
      </c>
      <c r="F91" s="68"/>
      <c r="G91" s="68"/>
      <c r="H91" s="68"/>
    </row>
    <row r="92" spans="4:8" ht="15.75" x14ac:dyDescent="0.25">
      <c r="D92" s="15"/>
      <c r="E92" s="61" t="s">
        <v>76</v>
      </c>
      <c r="F92" s="61" t="s">
        <v>91</v>
      </c>
      <c r="G92" s="61"/>
      <c r="H92" s="61"/>
    </row>
    <row r="93" spans="4:8" x14ac:dyDescent="0.25">
      <c r="D93" s="15"/>
      <c r="E93" s="61"/>
      <c r="F93" s="8">
        <v>0</v>
      </c>
      <c r="G93" s="8">
        <v>1</v>
      </c>
      <c r="H93" s="8" t="s">
        <v>153</v>
      </c>
    </row>
    <row r="94" spans="4:8" x14ac:dyDescent="0.25">
      <c r="D94" s="15"/>
      <c r="E94" s="8">
        <v>0</v>
      </c>
      <c r="F94" s="9">
        <v>42368</v>
      </c>
      <c r="G94" s="9">
        <v>8070</v>
      </c>
      <c r="H94" s="9">
        <v>50438</v>
      </c>
    </row>
    <row r="95" spans="4:8" x14ac:dyDescent="0.25">
      <c r="D95" s="15"/>
      <c r="E95" s="8">
        <v>1</v>
      </c>
      <c r="F95" s="9">
        <v>16990</v>
      </c>
      <c r="G95" s="9">
        <v>3619</v>
      </c>
      <c r="H95" s="9">
        <v>20609</v>
      </c>
    </row>
    <row r="96" spans="4:8" x14ac:dyDescent="0.25">
      <c r="D96" s="15"/>
      <c r="E96" s="3" t="s">
        <v>153</v>
      </c>
      <c r="F96" s="9">
        <v>59358</v>
      </c>
      <c r="G96" s="9">
        <v>11689</v>
      </c>
      <c r="H96" s="9">
        <v>71047</v>
      </c>
    </row>
    <row r="97" spans="4:8" x14ac:dyDescent="0.25">
      <c r="D97" s="15"/>
      <c r="E97" s="69"/>
      <c r="F97" s="69"/>
      <c r="G97" s="69"/>
      <c r="H97" s="69"/>
    </row>
    <row r="98" spans="4:8" x14ac:dyDescent="0.25">
      <c r="D98" s="2"/>
      <c r="E98" s="2"/>
      <c r="F98" s="2"/>
      <c r="G98" s="2"/>
      <c r="H98" s="2"/>
    </row>
    <row r="99" spans="4:8" x14ac:dyDescent="0.25">
      <c r="D99" s="16" t="s">
        <v>179</v>
      </c>
      <c r="E99" s="2"/>
      <c r="F99" s="2"/>
      <c r="G99" s="2"/>
      <c r="H99" s="2"/>
    </row>
    <row r="100" spans="4:8" x14ac:dyDescent="0.25">
      <c r="D100" s="2"/>
      <c r="E100" s="2"/>
      <c r="F100" s="2"/>
      <c r="G100" s="2"/>
      <c r="H100" s="2"/>
    </row>
    <row r="101" spans="4:8" x14ac:dyDescent="0.25">
      <c r="D101" s="7" t="s">
        <v>155</v>
      </c>
      <c r="E101" s="6" t="s">
        <v>156</v>
      </c>
      <c r="F101" s="6" t="s">
        <v>157</v>
      </c>
      <c r="G101" s="6" t="s">
        <v>158</v>
      </c>
      <c r="H101" s="2"/>
    </row>
    <row r="102" spans="4:8" x14ac:dyDescent="0.25">
      <c r="D102" s="3" t="s">
        <v>159</v>
      </c>
      <c r="E102" s="9">
        <v>1</v>
      </c>
      <c r="F102" s="9">
        <v>25.918099999999999</v>
      </c>
      <c r="G102" s="9" t="s">
        <v>175</v>
      </c>
      <c r="H102" s="2"/>
    </row>
    <row r="103" spans="4:8" x14ac:dyDescent="0.25">
      <c r="D103" s="3" t="s">
        <v>160</v>
      </c>
      <c r="E103" s="9">
        <v>1</v>
      </c>
      <c r="F103" s="9">
        <v>25.6538</v>
      </c>
      <c r="G103" s="9" t="s">
        <v>175</v>
      </c>
      <c r="H103" s="2"/>
    </row>
    <row r="104" spans="4:8" x14ac:dyDescent="0.25">
      <c r="D104" s="3" t="s">
        <v>161</v>
      </c>
      <c r="E104" s="9">
        <v>1</v>
      </c>
      <c r="F104" s="9">
        <v>25.8047</v>
      </c>
      <c r="G104" s="9" t="s">
        <v>175</v>
      </c>
      <c r="H104" s="2"/>
    </row>
    <row r="105" spans="4:8" x14ac:dyDescent="0.25">
      <c r="D105" s="3" t="s">
        <v>162</v>
      </c>
      <c r="E105" s="9">
        <v>1</v>
      </c>
      <c r="F105" s="9">
        <v>25.9177</v>
      </c>
      <c r="G105" s="9" t="s">
        <v>175</v>
      </c>
      <c r="H105" s="2"/>
    </row>
    <row r="106" spans="4:8" x14ac:dyDescent="0.25">
      <c r="D106" s="3" t="s">
        <v>163</v>
      </c>
      <c r="E106" s="9"/>
      <c r="F106" s="9">
        <v>1.9099999999999999E-2</v>
      </c>
      <c r="G106" s="9"/>
      <c r="H106" s="2"/>
    </row>
    <row r="107" spans="4:8" x14ac:dyDescent="0.25">
      <c r="D107" s="3" t="s">
        <v>164</v>
      </c>
      <c r="E107" s="9"/>
      <c r="F107" s="9">
        <v>1.9099999999999999E-2</v>
      </c>
      <c r="G107" s="9"/>
      <c r="H107" s="2"/>
    </row>
    <row r="108" spans="4:8" x14ac:dyDescent="0.25">
      <c r="D108" s="3" t="s">
        <v>165</v>
      </c>
      <c r="E108" s="9"/>
      <c r="F108" s="9">
        <v>1.9099999999999999E-2</v>
      </c>
      <c r="G108" s="9"/>
      <c r="H108" s="2"/>
    </row>
    <row r="109" spans="4:8" x14ac:dyDescent="0.25">
      <c r="D109" s="2"/>
      <c r="E109" s="2"/>
      <c r="F109" s="2"/>
      <c r="G109" s="2"/>
      <c r="H109" s="2"/>
    </row>
    <row r="110" spans="4:8" x14ac:dyDescent="0.25">
      <c r="D110" s="61" t="s">
        <v>166</v>
      </c>
      <c r="E110" s="61"/>
      <c r="F110" s="2"/>
      <c r="G110" s="2"/>
      <c r="H110" s="2"/>
    </row>
    <row r="111" spans="4:8" x14ac:dyDescent="0.25">
      <c r="D111" s="3" t="s">
        <v>167</v>
      </c>
      <c r="E111" s="9">
        <v>42368</v>
      </c>
      <c r="F111" s="2"/>
      <c r="G111" s="2"/>
      <c r="H111" s="2"/>
    </row>
    <row r="112" spans="4:8" x14ac:dyDescent="0.25">
      <c r="D112" s="3" t="s">
        <v>168</v>
      </c>
      <c r="E112" s="9">
        <v>1</v>
      </c>
      <c r="F112" s="2"/>
      <c r="G112" s="2"/>
      <c r="H112" s="2"/>
    </row>
    <row r="113" spans="4:8" x14ac:dyDescent="0.25">
      <c r="D113" s="3" t="s">
        <v>169</v>
      </c>
      <c r="E113" s="9" t="s">
        <v>175</v>
      </c>
      <c r="F113" s="2"/>
      <c r="G113" s="2"/>
      <c r="H113" s="2"/>
    </row>
    <row r="114" spans="4:8" x14ac:dyDescent="0.25">
      <c r="D114" s="3"/>
      <c r="E114" s="9"/>
      <c r="F114" s="2"/>
      <c r="G114" s="2"/>
      <c r="H114" s="2"/>
    </row>
    <row r="115" spans="4:8" x14ac:dyDescent="0.25">
      <c r="D115" s="3" t="s">
        <v>170</v>
      </c>
      <c r="E115" s="9" t="s">
        <v>175</v>
      </c>
      <c r="F115" s="2"/>
      <c r="G115" s="2"/>
      <c r="H115" s="2"/>
    </row>
    <row r="116" spans="4:8" x14ac:dyDescent="0.25">
      <c r="D116" s="3" t="s">
        <v>171</v>
      </c>
      <c r="E116" s="9" t="s">
        <v>175</v>
      </c>
      <c r="F116" s="2"/>
      <c r="G116" s="2"/>
      <c r="H116" s="2"/>
    </row>
    <row r="117" spans="4:8" x14ac:dyDescent="0.25">
      <c r="D117" s="2"/>
      <c r="E117" s="2"/>
      <c r="F117" s="2"/>
      <c r="G117" s="2"/>
      <c r="H117" s="2"/>
    </row>
    <row r="118" spans="4:8" x14ac:dyDescent="0.25">
      <c r="D118" s="16" t="s">
        <v>172</v>
      </c>
      <c r="E118" s="2"/>
      <c r="F118" s="2"/>
      <c r="G118" s="2"/>
      <c r="H118" s="2"/>
    </row>
    <row r="119" spans="4:8" x14ac:dyDescent="0.25">
      <c r="D119" s="2"/>
      <c r="E119" s="2"/>
      <c r="F119" s="2"/>
      <c r="G119" s="2"/>
      <c r="H119" s="2"/>
    </row>
    <row r="120" spans="4:8" x14ac:dyDescent="0.25">
      <c r="D120" s="3" t="s">
        <v>151</v>
      </c>
      <c r="E120" s="68" t="s">
        <v>180</v>
      </c>
      <c r="F120" s="68"/>
      <c r="G120" s="68"/>
      <c r="H120" s="68"/>
    </row>
    <row r="121" spans="4:8" ht="15.75" x14ac:dyDescent="0.25">
      <c r="D121" s="15"/>
      <c r="E121" s="61" t="s">
        <v>76</v>
      </c>
      <c r="F121" s="61" t="s">
        <v>92</v>
      </c>
      <c r="G121" s="61"/>
      <c r="H121" s="61"/>
    </row>
    <row r="122" spans="4:8" x14ac:dyDescent="0.25">
      <c r="D122" s="15"/>
      <c r="E122" s="61"/>
      <c r="F122" s="8">
        <v>0</v>
      </c>
      <c r="G122" s="8">
        <v>1</v>
      </c>
      <c r="H122" s="8" t="s">
        <v>153</v>
      </c>
    </row>
    <row r="123" spans="4:8" x14ac:dyDescent="0.25">
      <c r="D123" s="15"/>
      <c r="E123" s="8">
        <v>0</v>
      </c>
      <c r="F123" s="9">
        <v>44983</v>
      </c>
      <c r="G123" s="9">
        <v>5455</v>
      </c>
      <c r="H123" s="9">
        <v>50438</v>
      </c>
    </row>
    <row r="124" spans="4:8" x14ac:dyDescent="0.25">
      <c r="D124" s="15"/>
      <c r="E124" s="8">
        <v>1</v>
      </c>
      <c r="F124" s="9">
        <v>18644</v>
      </c>
      <c r="G124" s="9">
        <v>1965</v>
      </c>
      <c r="H124" s="9">
        <v>20609</v>
      </c>
    </row>
    <row r="125" spans="4:8" x14ac:dyDescent="0.25">
      <c r="D125" s="15"/>
      <c r="E125" s="3" t="s">
        <v>153</v>
      </c>
      <c r="F125" s="9">
        <v>63627</v>
      </c>
      <c r="G125" s="9">
        <v>7420</v>
      </c>
      <c r="H125" s="9">
        <v>71047</v>
      </c>
    </row>
    <row r="126" spans="4:8" x14ac:dyDescent="0.25">
      <c r="D126" s="15"/>
      <c r="E126" s="69"/>
      <c r="F126" s="69"/>
      <c r="G126" s="69"/>
      <c r="H126" s="69"/>
    </row>
    <row r="127" spans="4:8" x14ac:dyDescent="0.25">
      <c r="D127" s="2"/>
      <c r="E127" s="2"/>
      <c r="F127" s="2"/>
      <c r="G127" s="2"/>
      <c r="H127" s="2"/>
    </row>
    <row r="128" spans="4:8" x14ac:dyDescent="0.25">
      <c r="D128" s="16" t="s">
        <v>181</v>
      </c>
      <c r="E128" s="2"/>
      <c r="F128" s="2"/>
      <c r="G128" s="2"/>
      <c r="H128" s="2"/>
    </row>
    <row r="129" spans="4:8" x14ac:dyDescent="0.25">
      <c r="D129" s="2"/>
      <c r="E129" s="2"/>
      <c r="F129" s="2"/>
      <c r="G129" s="2"/>
      <c r="H129" s="2"/>
    </row>
    <row r="130" spans="4:8" x14ac:dyDescent="0.25">
      <c r="D130" s="7" t="s">
        <v>155</v>
      </c>
      <c r="E130" s="6" t="s">
        <v>156</v>
      </c>
      <c r="F130" s="6" t="s">
        <v>157</v>
      </c>
      <c r="G130" s="6" t="s">
        <v>158</v>
      </c>
      <c r="H130" s="2"/>
    </row>
    <row r="131" spans="4:8" x14ac:dyDescent="0.25">
      <c r="D131" s="3" t="s">
        <v>159</v>
      </c>
      <c r="E131" s="9">
        <v>1</v>
      </c>
      <c r="F131" s="9">
        <v>25.652799999999999</v>
      </c>
      <c r="G131" s="9" t="s">
        <v>175</v>
      </c>
      <c r="H131" s="2"/>
    </row>
    <row r="132" spans="4:8" x14ac:dyDescent="0.25">
      <c r="D132" s="3" t="s">
        <v>160</v>
      </c>
      <c r="E132" s="9">
        <v>1</v>
      </c>
      <c r="F132" s="9">
        <v>26.064800000000002</v>
      </c>
      <c r="G132" s="9" t="s">
        <v>175</v>
      </c>
      <c r="H132" s="2"/>
    </row>
    <row r="133" spans="4:8" x14ac:dyDescent="0.25">
      <c r="D133" s="3" t="s">
        <v>161</v>
      </c>
      <c r="E133" s="9">
        <v>1</v>
      </c>
      <c r="F133" s="9">
        <v>25.516100000000002</v>
      </c>
      <c r="G133" s="9" t="s">
        <v>175</v>
      </c>
      <c r="H133" s="2"/>
    </row>
    <row r="134" spans="4:8" x14ac:dyDescent="0.25">
      <c r="D134" s="3" t="s">
        <v>162</v>
      </c>
      <c r="E134" s="9">
        <v>1</v>
      </c>
      <c r="F134" s="9">
        <v>25.6524</v>
      </c>
      <c r="G134" s="9" t="s">
        <v>175</v>
      </c>
      <c r="H134" s="2"/>
    </row>
    <row r="135" spans="4:8" x14ac:dyDescent="0.25">
      <c r="D135" s="3" t="s">
        <v>163</v>
      </c>
      <c r="E135" s="9"/>
      <c r="F135" s="17">
        <v>-1.9E-2</v>
      </c>
      <c r="G135" s="9"/>
      <c r="H135" s="2"/>
    </row>
    <row r="136" spans="4:8" x14ac:dyDescent="0.25">
      <c r="D136" s="3" t="s">
        <v>164</v>
      </c>
      <c r="E136" s="9"/>
      <c r="F136" s="9">
        <v>1.9E-2</v>
      </c>
      <c r="G136" s="9"/>
      <c r="H136" s="2"/>
    </row>
    <row r="137" spans="4:8" x14ac:dyDescent="0.25">
      <c r="D137" s="3" t="s">
        <v>165</v>
      </c>
      <c r="E137" s="9"/>
      <c r="F137" s="17">
        <v>-1.9E-2</v>
      </c>
      <c r="G137" s="9"/>
      <c r="H137" s="2"/>
    </row>
    <row r="138" spans="4:8" x14ac:dyDescent="0.25">
      <c r="D138" s="2"/>
      <c r="E138" s="2"/>
      <c r="F138" s="2"/>
      <c r="G138" s="2"/>
      <c r="H138" s="2"/>
    </row>
    <row r="139" spans="4:8" x14ac:dyDescent="0.25">
      <c r="D139" s="61" t="s">
        <v>166</v>
      </c>
      <c r="E139" s="61"/>
      <c r="F139" s="2"/>
      <c r="G139" s="2"/>
      <c r="H139" s="2"/>
    </row>
    <row r="140" spans="4:8" x14ac:dyDescent="0.25">
      <c r="D140" s="3" t="s">
        <v>167</v>
      </c>
      <c r="E140" s="9">
        <v>44983</v>
      </c>
      <c r="F140" s="2"/>
      <c r="G140" s="2"/>
      <c r="H140" s="2"/>
    </row>
    <row r="141" spans="4:8" x14ac:dyDescent="0.25">
      <c r="D141" s="3" t="s">
        <v>168</v>
      </c>
      <c r="E141" s="9" t="s">
        <v>175</v>
      </c>
      <c r="F141" s="2"/>
      <c r="G141" s="2"/>
      <c r="H141" s="2"/>
    </row>
    <row r="142" spans="4:8" x14ac:dyDescent="0.25">
      <c r="D142" s="3" t="s">
        <v>169</v>
      </c>
      <c r="E142" s="9">
        <v>1</v>
      </c>
      <c r="F142" s="2"/>
      <c r="G142" s="2"/>
      <c r="H142" s="2"/>
    </row>
    <row r="143" spans="4:8" x14ac:dyDescent="0.25">
      <c r="D143" s="3"/>
      <c r="E143" s="9"/>
      <c r="F143" s="2"/>
      <c r="G143" s="2"/>
      <c r="H143" s="2"/>
    </row>
    <row r="144" spans="4:8" x14ac:dyDescent="0.25">
      <c r="D144" s="3" t="s">
        <v>170</v>
      </c>
      <c r="E144" s="9" t="s">
        <v>175</v>
      </c>
      <c r="F144" s="2"/>
      <c r="G144" s="2"/>
      <c r="H144" s="2"/>
    </row>
    <row r="145" spans="4:8" x14ac:dyDescent="0.25">
      <c r="D145" s="3" t="s">
        <v>171</v>
      </c>
      <c r="E145" s="9" t="s">
        <v>175</v>
      </c>
      <c r="F145" s="2"/>
      <c r="G145" s="2"/>
      <c r="H145" s="2"/>
    </row>
    <row r="146" spans="4:8" x14ac:dyDescent="0.25">
      <c r="D146" s="2"/>
      <c r="E146" s="2"/>
      <c r="F146" s="2"/>
      <c r="G146" s="2"/>
      <c r="H146" s="2"/>
    </row>
    <row r="147" spans="4:8" x14ac:dyDescent="0.25">
      <c r="D147" s="16" t="s">
        <v>172</v>
      </c>
      <c r="E147" s="2"/>
      <c r="F147" s="2"/>
      <c r="G147" s="2"/>
      <c r="H147" s="2"/>
    </row>
    <row r="148" spans="4:8" x14ac:dyDescent="0.25">
      <c r="D148" s="2"/>
      <c r="E148" s="2"/>
      <c r="F148" s="2"/>
      <c r="G148" s="2"/>
      <c r="H148" s="2"/>
    </row>
    <row r="149" spans="4:8" x14ac:dyDescent="0.25">
      <c r="D149" s="3" t="s">
        <v>151</v>
      </c>
      <c r="E149" s="68" t="s">
        <v>182</v>
      </c>
      <c r="F149" s="68"/>
      <c r="G149" s="68"/>
      <c r="H149" s="68"/>
    </row>
    <row r="150" spans="4:8" ht="15.75" x14ac:dyDescent="0.25">
      <c r="D150" s="15"/>
      <c r="E150" s="61" t="s">
        <v>76</v>
      </c>
      <c r="F150" s="61" t="s">
        <v>93</v>
      </c>
      <c r="G150" s="61"/>
      <c r="H150" s="61"/>
    </row>
    <row r="151" spans="4:8" x14ac:dyDescent="0.25">
      <c r="D151" s="15"/>
      <c r="E151" s="61"/>
      <c r="F151" s="8">
        <v>0</v>
      </c>
      <c r="G151" s="8">
        <v>1</v>
      </c>
      <c r="H151" s="8" t="s">
        <v>153</v>
      </c>
    </row>
    <row r="152" spans="4:8" x14ac:dyDescent="0.25">
      <c r="D152" s="15"/>
      <c r="E152" s="8">
        <v>0</v>
      </c>
      <c r="F152" s="9">
        <v>43353</v>
      </c>
      <c r="G152" s="9">
        <v>7085</v>
      </c>
      <c r="H152" s="9">
        <v>50438</v>
      </c>
    </row>
    <row r="153" spans="4:8" x14ac:dyDescent="0.25">
      <c r="D153" s="15"/>
      <c r="E153" s="8">
        <v>1</v>
      </c>
      <c r="F153" s="9">
        <v>18566</v>
      </c>
      <c r="G153" s="9">
        <v>2043</v>
      </c>
      <c r="H153" s="9">
        <v>20609</v>
      </c>
    </row>
    <row r="154" spans="4:8" x14ac:dyDescent="0.25">
      <c r="D154" s="15"/>
      <c r="E154" s="3" t="s">
        <v>153</v>
      </c>
      <c r="F154" s="9">
        <v>61919</v>
      </c>
      <c r="G154" s="9">
        <v>9128</v>
      </c>
      <c r="H154" s="9">
        <v>71047</v>
      </c>
    </row>
    <row r="155" spans="4:8" x14ac:dyDescent="0.25">
      <c r="D155" s="15"/>
      <c r="E155" s="69"/>
      <c r="F155" s="69"/>
      <c r="G155" s="69"/>
      <c r="H155" s="69"/>
    </row>
    <row r="156" spans="4:8" x14ac:dyDescent="0.25">
      <c r="D156" s="2"/>
      <c r="E156" s="2"/>
      <c r="F156" s="2"/>
      <c r="G156" s="2"/>
      <c r="H156" s="2"/>
    </row>
    <row r="157" spans="4:8" x14ac:dyDescent="0.25">
      <c r="D157" s="16" t="s">
        <v>183</v>
      </c>
      <c r="E157" s="2"/>
      <c r="F157" s="2"/>
      <c r="G157" s="2"/>
      <c r="H157" s="2"/>
    </row>
    <row r="158" spans="4:8" x14ac:dyDescent="0.25">
      <c r="D158" s="2"/>
      <c r="E158" s="2"/>
      <c r="F158" s="2"/>
      <c r="G158" s="2"/>
      <c r="H158" s="2"/>
    </row>
    <row r="159" spans="4:8" x14ac:dyDescent="0.25">
      <c r="D159" s="7" t="s">
        <v>155</v>
      </c>
      <c r="E159" s="6" t="s">
        <v>156</v>
      </c>
      <c r="F159" s="6" t="s">
        <v>157</v>
      </c>
      <c r="G159" s="6" t="s">
        <v>158</v>
      </c>
      <c r="H159" s="2"/>
    </row>
    <row r="160" spans="4:8" x14ac:dyDescent="0.25">
      <c r="D160" s="3" t="s">
        <v>159</v>
      </c>
      <c r="E160" s="9">
        <v>1</v>
      </c>
      <c r="F160" s="9">
        <v>223.28559999999999</v>
      </c>
      <c r="G160" s="9" t="s">
        <v>175</v>
      </c>
      <c r="H160" s="2"/>
    </row>
    <row r="161" spans="4:8" x14ac:dyDescent="0.25">
      <c r="D161" s="3" t="s">
        <v>160</v>
      </c>
      <c r="E161" s="9">
        <v>1</v>
      </c>
      <c r="F161" s="9">
        <v>233.33539999999999</v>
      </c>
      <c r="G161" s="9" t="s">
        <v>175</v>
      </c>
      <c r="H161" s="2"/>
    </row>
    <row r="162" spans="4:8" x14ac:dyDescent="0.25">
      <c r="D162" s="3" t="s">
        <v>161</v>
      </c>
      <c r="E162" s="9">
        <v>1</v>
      </c>
      <c r="F162" s="9">
        <v>222.91659999999999</v>
      </c>
      <c r="G162" s="9" t="s">
        <v>175</v>
      </c>
      <c r="H162" s="2"/>
    </row>
    <row r="163" spans="4:8" x14ac:dyDescent="0.25">
      <c r="D163" s="3" t="s">
        <v>162</v>
      </c>
      <c r="E163" s="9">
        <v>1</v>
      </c>
      <c r="F163" s="9">
        <v>223.2825</v>
      </c>
      <c r="G163" s="9" t="s">
        <v>175</v>
      </c>
      <c r="H163" s="2"/>
    </row>
    <row r="164" spans="4:8" x14ac:dyDescent="0.25">
      <c r="D164" s="3" t="s">
        <v>163</v>
      </c>
      <c r="E164" s="9"/>
      <c r="F164" s="17">
        <v>-5.6099999999999997E-2</v>
      </c>
      <c r="G164" s="9"/>
      <c r="H164" s="2"/>
    </row>
    <row r="165" spans="4:8" x14ac:dyDescent="0.25">
      <c r="D165" s="3" t="s">
        <v>164</v>
      </c>
      <c r="E165" s="9"/>
      <c r="F165" s="9">
        <v>5.6000000000000001E-2</v>
      </c>
      <c r="G165" s="9"/>
      <c r="H165" s="2"/>
    </row>
    <row r="166" spans="4:8" x14ac:dyDescent="0.25">
      <c r="D166" s="3" t="s">
        <v>165</v>
      </c>
      <c r="E166" s="9"/>
      <c r="F166" s="17">
        <v>-5.6099999999999997E-2</v>
      </c>
      <c r="G166" s="9"/>
      <c r="H166" s="2"/>
    </row>
    <row r="167" spans="4:8" x14ac:dyDescent="0.25">
      <c r="D167" s="2"/>
      <c r="E167" s="2"/>
      <c r="F167" s="2"/>
      <c r="G167" s="2"/>
      <c r="H167" s="2"/>
    </row>
    <row r="168" spans="4:8" x14ac:dyDescent="0.25">
      <c r="D168" s="61" t="s">
        <v>166</v>
      </c>
      <c r="E168" s="61"/>
      <c r="F168" s="2"/>
      <c r="G168" s="2"/>
      <c r="H168" s="2"/>
    </row>
    <row r="169" spans="4:8" x14ac:dyDescent="0.25">
      <c r="D169" s="3" t="s">
        <v>167</v>
      </c>
      <c r="E169" s="9">
        <v>43353</v>
      </c>
      <c r="F169" s="2"/>
      <c r="G169" s="2"/>
      <c r="H169" s="2"/>
    </row>
    <row r="170" spans="4:8" x14ac:dyDescent="0.25">
      <c r="D170" s="3" t="s">
        <v>168</v>
      </c>
      <c r="E170" s="9" t="s">
        <v>175</v>
      </c>
      <c r="F170" s="2"/>
      <c r="G170" s="2"/>
      <c r="H170" s="2"/>
    </row>
    <row r="171" spans="4:8" x14ac:dyDescent="0.25">
      <c r="D171" s="3" t="s">
        <v>169</v>
      </c>
      <c r="E171" s="9">
        <v>1</v>
      </c>
      <c r="F171" s="2"/>
      <c r="G171" s="2"/>
      <c r="H171" s="2"/>
    </row>
    <row r="172" spans="4:8" x14ac:dyDescent="0.25">
      <c r="D172" s="3"/>
      <c r="E172" s="9"/>
      <c r="F172" s="2"/>
      <c r="G172" s="2"/>
      <c r="H172" s="2"/>
    </row>
    <row r="173" spans="4:8" x14ac:dyDescent="0.25">
      <c r="D173" s="3" t="s">
        <v>170</v>
      </c>
      <c r="E173" s="9" t="s">
        <v>175</v>
      </c>
      <c r="F173" s="2"/>
      <c r="G173" s="2"/>
      <c r="H173" s="2"/>
    </row>
    <row r="174" spans="4:8" x14ac:dyDescent="0.25">
      <c r="D174" s="3" t="s">
        <v>171</v>
      </c>
      <c r="E174" s="9" t="s">
        <v>175</v>
      </c>
      <c r="F174" s="2"/>
      <c r="G174" s="2"/>
      <c r="H174" s="2"/>
    </row>
    <row r="175" spans="4:8" x14ac:dyDescent="0.25">
      <c r="D175" s="2"/>
      <c r="E175" s="2"/>
      <c r="F175" s="2"/>
      <c r="G175" s="2"/>
      <c r="H175" s="2"/>
    </row>
    <row r="176" spans="4:8" x14ac:dyDescent="0.25">
      <c r="D176" s="16" t="s">
        <v>172</v>
      </c>
      <c r="E176" s="2"/>
      <c r="F176" s="2"/>
      <c r="G176" s="2"/>
      <c r="H176" s="2"/>
    </row>
    <row r="177" spans="4:8" x14ac:dyDescent="0.25">
      <c r="D177" s="2"/>
      <c r="E177" s="2"/>
      <c r="F177" s="2"/>
      <c r="G177" s="2"/>
      <c r="H177" s="2"/>
    </row>
    <row r="178" spans="4:8" x14ac:dyDescent="0.25">
      <c r="D178" s="3" t="s">
        <v>151</v>
      </c>
      <c r="E178" s="68" t="s">
        <v>184</v>
      </c>
      <c r="F178" s="68"/>
      <c r="G178" s="68"/>
      <c r="H178" s="68"/>
    </row>
    <row r="179" spans="4:8" ht="15.75" x14ac:dyDescent="0.25">
      <c r="D179" s="15"/>
      <c r="E179" s="61" t="s">
        <v>76</v>
      </c>
      <c r="F179" s="61" t="s">
        <v>94</v>
      </c>
      <c r="G179" s="61"/>
      <c r="H179" s="61"/>
    </row>
    <row r="180" spans="4:8" x14ac:dyDescent="0.25">
      <c r="D180" s="15"/>
      <c r="E180" s="61"/>
      <c r="F180" s="8">
        <v>0</v>
      </c>
      <c r="G180" s="8">
        <v>1</v>
      </c>
      <c r="H180" s="8" t="s">
        <v>153</v>
      </c>
    </row>
    <row r="181" spans="4:8" x14ac:dyDescent="0.25">
      <c r="D181" s="15"/>
      <c r="E181" s="8">
        <v>0</v>
      </c>
      <c r="F181" s="9">
        <v>49283</v>
      </c>
      <c r="G181" s="9">
        <v>1155</v>
      </c>
      <c r="H181" s="9">
        <v>50438</v>
      </c>
    </row>
    <row r="182" spans="4:8" x14ac:dyDescent="0.25">
      <c r="D182" s="15"/>
      <c r="E182" s="8">
        <v>1</v>
      </c>
      <c r="F182" s="9">
        <v>20155</v>
      </c>
      <c r="G182" s="9">
        <v>454</v>
      </c>
      <c r="H182" s="9">
        <v>20609</v>
      </c>
    </row>
    <row r="183" spans="4:8" x14ac:dyDescent="0.25">
      <c r="D183" s="15"/>
      <c r="E183" s="3" t="s">
        <v>153</v>
      </c>
      <c r="F183" s="9">
        <v>69438</v>
      </c>
      <c r="G183" s="9">
        <v>1609</v>
      </c>
      <c r="H183" s="9">
        <v>71047</v>
      </c>
    </row>
    <row r="184" spans="4:8" x14ac:dyDescent="0.25">
      <c r="D184" s="15"/>
      <c r="E184" s="69"/>
      <c r="F184" s="69"/>
      <c r="G184" s="69"/>
      <c r="H184" s="69"/>
    </row>
    <row r="185" spans="4:8" x14ac:dyDescent="0.25">
      <c r="D185" s="2"/>
      <c r="E185" s="2"/>
      <c r="F185" s="2"/>
      <c r="G185" s="2"/>
      <c r="H185" s="2"/>
    </row>
    <row r="186" spans="4:8" x14ac:dyDescent="0.25">
      <c r="D186" s="16" t="s">
        <v>185</v>
      </c>
      <c r="E186" s="2"/>
      <c r="F186" s="2"/>
      <c r="G186" s="2"/>
      <c r="H186" s="2"/>
    </row>
    <row r="187" spans="4:8" x14ac:dyDescent="0.25">
      <c r="D187" s="2"/>
      <c r="E187" s="2"/>
      <c r="F187" s="2"/>
      <c r="G187" s="2"/>
      <c r="H187" s="2"/>
    </row>
    <row r="188" spans="4:8" x14ac:dyDescent="0.25">
      <c r="D188" s="7" t="s">
        <v>155</v>
      </c>
      <c r="E188" s="6" t="s">
        <v>156</v>
      </c>
      <c r="F188" s="6" t="s">
        <v>157</v>
      </c>
      <c r="G188" s="6" t="s">
        <v>158</v>
      </c>
      <c r="H188" s="2"/>
    </row>
    <row r="189" spans="4:8" x14ac:dyDescent="0.25">
      <c r="D189" s="3" t="s">
        <v>159</v>
      </c>
      <c r="E189" s="9">
        <v>1</v>
      </c>
      <c r="F189" s="9">
        <v>0.50049999999999994</v>
      </c>
      <c r="G189" s="9">
        <v>0.4793</v>
      </c>
      <c r="H189" s="2"/>
    </row>
    <row r="190" spans="4:8" x14ac:dyDescent="0.25">
      <c r="D190" s="3" t="s">
        <v>160</v>
      </c>
      <c r="E190" s="9">
        <v>1</v>
      </c>
      <c r="F190" s="9">
        <v>0.50319999999999998</v>
      </c>
      <c r="G190" s="9">
        <v>0.47810000000000002</v>
      </c>
      <c r="H190" s="2"/>
    </row>
    <row r="191" spans="4:8" x14ac:dyDescent="0.25">
      <c r="D191" s="3" t="s">
        <v>161</v>
      </c>
      <c r="E191" s="9">
        <v>1</v>
      </c>
      <c r="F191" s="9">
        <v>0.46200000000000002</v>
      </c>
      <c r="G191" s="9">
        <v>0.49669999999999997</v>
      </c>
      <c r="H191" s="2"/>
    </row>
    <row r="192" spans="4:8" x14ac:dyDescent="0.25">
      <c r="D192" s="3" t="s">
        <v>162</v>
      </c>
      <c r="E192" s="9">
        <v>1</v>
      </c>
      <c r="F192" s="9">
        <v>0.50049999999999994</v>
      </c>
      <c r="G192" s="9">
        <v>0.4793</v>
      </c>
      <c r="H192" s="2"/>
    </row>
    <row r="193" spans="4:8" x14ac:dyDescent="0.25">
      <c r="D193" s="3" t="s">
        <v>163</v>
      </c>
      <c r="E193" s="9"/>
      <c r="F193" s="17">
        <v>-2.7000000000000001E-3</v>
      </c>
      <c r="G193" s="9"/>
      <c r="H193" s="2"/>
    </row>
    <row r="194" spans="4:8" x14ac:dyDescent="0.25">
      <c r="D194" s="3" t="s">
        <v>164</v>
      </c>
      <c r="E194" s="9"/>
      <c r="F194" s="9">
        <v>2.7000000000000001E-3</v>
      </c>
      <c r="G194" s="9"/>
      <c r="H194" s="2"/>
    </row>
    <row r="195" spans="4:8" x14ac:dyDescent="0.25">
      <c r="D195" s="3" t="s">
        <v>165</v>
      </c>
      <c r="E195" s="9"/>
      <c r="F195" s="17">
        <v>-2.7000000000000001E-3</v>
      </c>
      <c r="G195" s="9"/>
      <c r="H195" s="2"/>
    </row>
    <row r="196" spans="4:8" x14ac:dyDescent="0.25">
      <c r="D196" s="2"/>
      <c r="E196" s="2"/>
      <c r="F196" s="2"/>
      <c r="G196" s="2"/>
      <c r="H196" s="2"/>
    </row>
    <row r="197" spans="4:8" x14ac:dyDescent="0.25">
      <c r="D197" s="61" t="s">
        <v>166</v>
      </c>
      <c r="E197" s="61"/>
      <c r="F197" s="2"/>
      <c r="G197" s="2"/>
      <c r="H197" s="2"/>
    </row>
    <row r="198" spans="4:8" x14ac:dyDescent="0.25">
      <c r="D198" s="3" t="s">
        <v>167</v>
      </c>
      <c r="E198" s="9">
        <v>49283</v>
      </c>
      <c r="F198" s="2"/>
      <c r="G198" s="2"/>
      <c r="H198" s="2"/>
    </row>
    <row r="199" spans="4:8" x14ac:dyDescent="0.25">
      <c r="D199" s="3" t="s">
        <v>168</v>
      </c>
      <c r="E199" s="9">
        <v>0.249</v>
      </c>
      <c r="F199" s="2"/>
      <c r="G199" s="2"/>
      <c r="H199" s="2"/>
    </row>
    <row r="200" spans="4:8" x14ac:dyDescent="0.25">
      <c r="D200" s="3" t="s">
        <v>169</v>
      </c>
      <c r="E200" s="9">
        <v>0.76839999999999997</v>
      </c>
      <c r="F200" s="2"/>
      <c r="G200" s="2"/>
      <c r="H200" s="2"/>
    </row>
    <row r="201" spans="4:8" x14ac:dyDescent="0.25">
      <c r="D201" s="3"/>
      <c r="E201" s="9"/>
      <c r="F201" s="2"/>
      <c r="G201" s="2"/>
      <c r="H201" s="2"/>
    </row>
    <row r="202" spans="4:8" x14ac:dyDescent="0.25">
      <c r="D202" s="3" t="s">
        <v>170</v>
      </c>
      <c r="E202" s="9">
        <v>1.7399999999999999E-2</v>
      </c>
      <c r="F202" s="2"/>
      <c r="G202" s="2"/>
      <c r="H202" s="2"/>
    </row>
    <row r="203" spans="4:8" x14ac:dyDescent="0.25">
      <c r="D203" s="3" t="s">
        <v>171</v>
      </c>
      <c r="E203" s="9">
        <v>0.4874</v>
      </c>
      <c r="F203" s="2"/>
      <c r="G203" s="2"/>
      <c r="H203" s="2"/>
    </row>
    <row r="204" spans="4:8" x14ac:dyDescent="0.25">
      <c r="D204" s="2"/>
      <c r="E204" s="2"/>
      <c r="F204" s="2"/>
      <c r="G204" s="2"/>
      <c r="H204" s="2"/>
    </row>
    <row r="205" spans="4:8" x14ac:dyDescent="0.25">
      <c r="D205" s="16" t="s">
        <v>172</v>
      </c>
      <c r="E205" s="2"/>
      <c r="F205" s="2"/>
      <c r="G205" s="2"/>
      <c r="H205" s="2"/>
    </row>
    <row r="206" spans="4:8" x14ac:dyDescent="0.25">
      <c r="D206" s="2"/>
      <c r="E206" s="2"/>
      <c r="F206" s="2"/>
      <c r="G206" s="2"/>
      <c r="H206" s="2"/>
    </row>
    <row r="207" spans="4:8" x14ac:dyDescent="0.25">
      <c r="D207" s="3" t="s">
        <v>151</v>
      </c>
      <c r="E207" s="68" t="s">
        <v>186</v>
      </c>
      <c r="F207" s="68"/>
      <c r="G207" s="68"/>
      <c r="H207" s="68"/>
    </row>
    <row r="208" spans="4:8" ht="15.75" x14ac:dyDescent="0.25">
      <c r="D208" s="15"/>
      <c r="E208" s="61" t="s">
        <v>76</v>
      </c>
      <c r="F208" s="61" t="s">
        <v>95</v>
      </c>
      <c r="G208" s="61"/>
      <c r="H208" s="61"/>
    </row>
    <row r="209" spans="4:8" x14ac:dyDescent="0.25">
      <c r="D209" s="15"/>
      <c r="E209" s="61"/>
      <c r="F209" s="8">
        <v>0</v>
      </c>
      <c r="G209" s="8">
        <v>1</v>
      </c>
      <c r="H209" s="8" t="s">
        <v>153</v>
      </c>
    </row>
    <row r="210" spans="4:8" x14ac:dyDescent="0.25">
      <c r="D210" s="15"/>
      <c r="E210" s="8">
        <v>0</v>
      </c>
      <c r="F210" s="9">
        <v>48348</v>
      </c>
      <c r="G210" s="9">
        <v>2090</v>
      </c>
      <c r="H210" s="9">
        <v>50438</v>
      </c>
    </row>
    <row r="211" spans="4:8" x14ac:dyDescent="0.25">
      <c r="D211" s="15"/>
      <c r="E211" s="8">
        <v>1</v>
      </c>
      <c r="F211" s="9">
        <v>19760</v>
      </c>
      <c r="G211" s="9">
        <v>849</v>
      </c>
      <c r="H211" s="9">
        <v>20609</v>
      </c>
    </row>
    <row r="212" spans="4:8" x14ac:dyDescent="0.25">
      <c r="D212" s="15"/>
      <c r="E212" s="3" t="s">
        <v>153</v>
      </c>
      <c r="F212" s="9">
        <v>68108</v>
      </c>
      <c r="G212" s="9">
        <v>2939</v>
      </c>
      <c r="H212" s="9">
        <v>71047</v>
      </c>
    </row>
    <row r="213" spans="4:8" x14ac:dyDescent="0.25">
      <c r="D213" s="15"/>
      <c r="E213" s="69"/>
      <c r="F213" s="69"/>
      <c r="G213" s="69"/>
      <c r="H213" s="69"/>
    </row>
    <row r="214" spans="4:8" x14ac:dyDescent="0.25">
      <c r="D214" s="2"/>
      <c r="E214" s="2"/>
      <c r="F214" s="2"/>
      <c r="G214" s="2"/>
      <c r="H214" s="2"/>
    </row>
    <row r="215" spans="4:8" x14ac:dyDescent="0.25">
      <c r="D215" s="16" t="s">
        <v>187</v>
      </c>
      <c r="E215" s="2"/>
      <c r="F215" s="2"/>
      <c r="G215" s="2"/>
      <c r="H215" s="2"/>
    </row>
    <row r="216" spans="4:8" x14ac:dyDescent="0.25">
      <c r="D216" s="2"/>
      <c r="E216" s="2"/>
      <c r="F216" s="2"/>
      <c r="G216" s="2"/>
      <c r="H216" s="2"/>
    </row>
    <row r="217" spans="4:8" x14ac:dyDescent="0.25">
      <c r="D217" s="7" t="s">
        <v>155</v>
      </c>
      <c r="E217" s="6" t="s">
        <v>156</v>
      </c>
      <c r="F217" s="6" t="s">
        <v>157</v>
      </c>
      <c r="G217" s="6" t="s">
        <v>158</v>
      </c>
      <c r="H217" s="2"/>
    </row>
    <row r="218" spans="4:8" x14ac:dyDescent="0.25">
      <c r="D218" s="3" t="s">
        <v>159</v>
      </c>
      <c r="E218" s="9">
        <v>1</v>
      </c>
      <c r="F218" s="9">
        <v>2.1499999999999998E-2</v>
      </c>
      <c r="G218" s="9">
        <v>0.88339999999999996</v>
      </c>
      <c r="H218" s="2"/>
    </row>
    <row r="219" spans="4:8" x14ac:dyDescent="0.25">
      <c r="D219" s="3" t="s">
        <v>160</v>
      </c>
      <c r="E219" s="9">
        <v>1</v>
      </c>
      <c r="F219" s="9">
        <v>2.1499999999999998E-2</v>
      </c>
      <c r="G219" s="9">
        <v>0.88339999999999996</v>
      </c>
      <c r="H219" s="2"/>
    </row>
    <row r="220" spans="4:8" x14ac:dyDescent="0.25">
      <c r="D220" s="3" t="s">
        <v>161</v>
      </c>
      <c r="E220" s="9">
        <v>1</v>
      </c>
      <c r="F220" s="9">
        <v>1.5800000000000002E-2</v>
      </c>
      <c r="G220" s="9">
        <v>0.89980000000000004</v>
      </c>
      <c r="H220" s="2"/>
    </row>
    <row r="221" spans="4:8" x14ac:dyDescent="0.25">
      <c r="D221" s="3" t="s">
        <v>162</v>
      </c>
      <c r="E221" s="9">
        <v>1</v>
      </c>
      <c r="F221" s="9">
        <v>2.1499999999999998E-2</v>
      </c>
      <c r="G221" s="9">
        <v>0.88339999999999996</v>
      </c>
      <c r="H221" s="2"/>
    </row>
    <row r="222" spans="4:8" x14ac:dyDescent="0.25">
      <c r="D222" s="3" t="s">
        <v>163</v>
      </c>
      <c r="E222" s="9"/>
      <c r="F222" s="17">
        <v>-5.9999999999999995E-4</v>
      </c>
      <c r="G222" s="9"/>
      <c r="H222" s="2"/>
    </row>
    <row r="223" spans="4:8" x14ac:dyDescent="0.25">
      <c r="D223" s="3" t="s">
        <v>164</v>
      </c>
      <c r="E223" s="9"/>
      <c r="F223" s="9">
        <v>5.9999999999999995E-4</v>
      </c>
      <c r="G223" s="9"/>
      <c r="H223" s="2"/>
    </row>
    <row r="224" spans="4:8" x14ac:dyDescent="0.25">
      <c r="D224" s="3" t="s">
        <v>165</v>
      </c>
      <c r="E224" s="9"/>
      <c r="F224" s="17">
        <v>-5.9999999999999995E-4</v>
      </c>
      <c r="G224" s="9"/>
      <c r="H224" s="2"/>
    </row>
    <row r="225" spans="4:8" x14ac:dyDescent="0.25">
      <c r="D225" s="2"/>
      <c r="E225" s="2"/>
      <c r="F225" s="2"/>
      <c r="G225" s="2"/>
      <c r="H225" s="2"/>
    </row>
    <row r="226" spans="4:8" x14ac:dyDescent="0.25">
      <c r="D226" s="61" t="s">
        <v>166</v>
      </c>
      <c r="E226" s="61"/>
      <c r="F226" s="2"/>
      <c r="G226" s="2"/>
      <c r="H226" s="2"/>
    </row>
    <row r="227" spans="4:8" x14ac:dyDescent="0.25">
      <c r="D227" s="3" t="s">
        <v>167</v>
      </c>
      <c r="E227" s="9">
        <v>48348</v>
      </c>
      <c r="F227" s="2"/>
      <c r="G227" s="2"/>
      <c r="H227" s="2"/>
    </row>
    <row r="228" spans="4:8" x14ac:dyDescent="0.25">
      <c r="D228" s="3" t="s">
        <v>168</v>
      </c>
      <c r="E228" s="9">
        <v>0.45100000000000001</v>
      </c>
      <c r="F228" s="2"/>
      <c r="G228" s="2"/>
      <c r="H228" s="2"/>
    </row>
    <row r="229" spans="4:8" x14ac:dyDescent="0.25">
      <c r="D229" s="3" t="s">
        <v>169</v>
      </c>
      <c r="E229" s="9">
        <v>0.56540000000000001</v>
      </c>
      <c r="F229" s="2"/>
      <c r="G229" s="2"/>
      <c r="H229" s="2"/>
    </row>
    <row r="230" spans="4:8" x14ac:dyDescent="0.25">
      <c r="D230" s="3"/>
      <c r="E230" s="9"/>
      <c r="F230" s="2"/>
      <c r="G230" s="2"/>
      <c r="H230" s="2"/>
    </row>
    <row r="231" spans="4:8" x14ac:dyDescent="0.25">
      <c r="D231" s="3" t="s">
        <v>170</v>
      </c>
      <c r="E231" s="9">
        <v>1.6400000000000001E-2</v>
      </c>
      <c r="F231" s="2"/>
      <c r="G231" s="2"/>
      <c r="H231" s="2"/>
    </row>
    <row r="232" spans="4:8" x14ac:dyDescent="0.25">
      <c r="D232" s="3" t="s">
        <v>171</v>
      </c>
      <c r="E232" s="9">
        <v>0.90090000000000003</v>
      </c>
      <c r="F232" s="2"/>
      <c r="G232" s="2"/>
      <c r="H232" s="2"/>
    </row>
    <row r="233" spans="4:8" x14ac:dyDescent="0.25">
      <c r="D233" s="2"/>
      <c r="E233" s="2"/>
      <c r="F233" s="2"/>
      <c r="G233" s="2"/>
      <c r="H233" s="2"/>
    </row>
    <row r="234" spans="4:8" x14ac:dyDescent="0.25">
      <c r="D234" s="16" t="s">
        <v>172</v>
      </c>
      <c r="E234" s="2"/>
      <c r="F234" s="2"/>
      <c r="G234" s="2"/>
      <c r="H234" s="2"/>
    </row>
    <row r="235" spans="4:8" x14ac:dyDescent="0.25">
      <c r="D235" s="2"/>
      <c r="E235" s="2"/>
      <c r="F235" s="2"/>
      <c r="G235" s="2"/>
      <c r="H235" s="2"/>
    </row>
    <row r="236" spans="4:8" x14ac:dyDescent="0.25">
      <c r="D236" s="3" t="s">
        <v>151</v>
      </c>
      <c r="E236" s="68" t="s">
        <v>188</v>
      </c>
      <c r="F236" s="68"/>
      <c r="G236" s="68"/>
      <c r="H236" s="68"/>
    </row>
    <row r="237" spans="4:8" ht="15.75" x14ac:dyDescent="0.25">
      <c r="D237" s="15"/>
      <c r="E237" s="61" t="s">
        <v>76</v>
      </c>
      <c r="F237" s="61" t="s">
        <v>96</v>
      </c>
      <c r="G237" s="61"/>
      <c r="H237" s="61"/>
    </row>
    <row r="238" spans="4:8" x14ac:dyDescent="0.25">
      <c r="D238" s="15"/>
      <c r="E238" s="61"/>
      <c r="F238" s="8">
        <v>0</v>
      </c>
      <c r="G238" s="8">
        <v>1</v>
      </c>
      <c r="H238" s="8" t="s">
        <v>153</v>
      </c>
    </row>
    <row r="239" spans="4:8" x14ac:dyDescent="0.25">
      <c r="D239" s="15"/>
      <c r="E239" s="8">
        <v>0</v>
      </c>
      <c r="F239" s="9">
        <v>48123</v>
      </c>
      <c r="G239" s="9">
        <v>2315</v>
      </c>
      <c r="H239" s="9">
        <v>50438</v>
      </c>
    </row>
    <row r="240" spans="4:8" x14ac:dyDescent="0.25">
      <c r="D240" s="15"/>
      <c r="E240" s="8">
        <v>1</v>
      </c>
      <c r="F240" s="9">
        <v>19532</v>
      </c>
      <c r="G240" s="9">
        <v>1077</v>
      </c>
      <c r="H240" s="9">
        <v>20609</v>
      </c>
    </row>
    <row r="241" spans="4:8" x14ac:dyDescent="0.25">
      <c r="D241" s="15"/>
      <c r="E241" s="3" t="s">
        <v>153</v>
      </c>
      <c r="F241" s="9">
        <v>67655</v>
      </c>
      <c r="G241" s="9">
        <v>3392</v>
      </c>
      <c r="H241" s="9">
        <v>71047</v>
      </c>
    </row>
    <row r="242" spans="4:8" x14ac:dyDescent="0.25">
      <c r="D242" s="15"/>
      <c r="E242" s="69"/>
      <c r="F242" s="69"/>
      <c r="G242" s="69"/>
      <c r="H242" s="69"/>
    </row>
    <row r="243" spans="4:8" x14ac:dyDescent="0.25">
      <c r="D243" s="2"/>
      <c r="E243" s="2"/>
      <c r="F243" s="2"/>
      <c r="G243" s="2"/>
      <c r="H243" s="2"/>
    </row>
    <row r="244" spans="4:8" x14ac:dyDescent="0.25">
      <c r="D244" s="16" t="s">
        <v>189</v>
      </c>
      <c r="E244" s="2"/>
      <c r="F244" s="2"/>
      <c r="G244" s="2"/>
      <c r="H244" s="2"/>
    </row>
    <row r="245" spans="4:8" x14ac:dyDescent="0.25">
      <c r="D245" s="2"/>
      <c r="E245" s="2"/>
      <c r="F245" s="2"/>
      <c r="G245" s="2"/>
      <c r="H245" s="2"/>
    </row>
    <row r="246" spans="4:8" x14ac:dyDescent="0.25">
      <c r="D246" s="7" t="s">
        <v>155</v>
      </c>
      <c r="E246" s="6" t="s">
        <v>156</v>
      </c>
      <c r="F246" s="6" t="s">
        <v>157</v>
      </c>
      <c r="G246" s="6" t="s">
        <v>158</v>
      </c>
      <c r="H246" s="2"/>
    </row>
    <row r="247" spans="4:8" x14ac:dyDescent="0.25">
      <c r="D247" s="3" t="s">
        <v>159</v>
      </c>
      <c r="E247" s="9">
        <v>1</v>
      </c>
      <c r="F247" s="9">
        <v>13.0205</v>
      </c>
      <c r="G247" s="9">
        <v>2.9999999999999997E-4</v>
      </c>
      <c r="H247" s="2"/>
    </row>
    <row r="248" spans="4:8" x14ac:dyDescent="0.25">
      <c r="D248" s="3" t="s">
        <v>160</v>
      </c>
      <c r="E248" s="9">
        <v>1</v>
      </c>
      <c r="F248" s="9">
        <v>12.8032</v>
      </c>
      <c r="G248" s="9">
        <v>2.9999999999999997E-4</v>
      </c>
      <c r="H248" s="2"/>
    </row>
    <row r="249" spans="4:8" x14ac:dyDescent="0.25">
      <c r="D249" s="3" t="s">
        <v>161</v>
      </c>
      <c r="E249" s="9">
        <v>1</v>
      </c>
      <c r="F249" s="9">
        <v>12.8809</v>
      </c>
      <c r="G249" s="9">
        <v>2.9999999999999997E-4</v>
      </c>
      <c r="H249" s="2"/>
    </row>
    <row r="250" spans="4:8" x14ac:dyDescent="0.25">
      <c r="D250" s="3" t="s">
        <v>162</v>
      </c>
      <c r="E250" s="9">
        <v>1</v>
      </c>
      <c r="F250" s="9">
        <v>13.020300000000001</v>
      </c>
      <c r="G250" s="9">
        <v>2.9999999999999997E-4</v>
      </c>
      <c r="H250" s="2"/>
    </row>
    <row r="251" spans="4:8" x14ac:dyDescent="0.25">
      <c r="D251" s="3" t="s">
        <v>163</v>
      </c>
      <c r="E251" s="9"/>
      <c r="F251" s="9">
        <v>1.35E-2</v>
      </c>
      <c r="G251" s="9"/>
      <c r="H251" s="2"/>
    </row>
    <row r="252" spans="4:8" x14ac:dyDescent="0.25">
      <c r="D252" s="3" t="s">
        <v>164</v>
      </c>
      <c r="E252" s="9"/>
      <c r="F252" s="9">
        <v>1.35E-2</v>
      </c>
      <c r="G252" s="9"/>
      <c r="H252" s="2"/>
    </row>
    <row r="253" spans="4:8" x14ac:dyDescent="0.25">
      <c r="D253" s="3" t="s">
        <v>165</v>
      </c>
      <c r="E253" s="9"/>
      <c r="F253" s="9">
        <v>1.35E-2</v>
      </c>
      <c r="G253" s="9"/>
      <c r="H253" s="2"/>
    </row>
    <row r="254" spans="4:8" x14ac:dyDescent="0.25">
      <c r="D254" s="2"/>
      <c r="E254" s="2"/>
      <c r="F254" s="2"/>
      <c r="G254" s="2"/>
      <c r="H254" s="2"/>
    </row>
    <row r="255" spans="4:8" x14ac:dyDescent="0.25">
      <c r="D255" s="61" t="s">
        <v>166</v>
      </c>
      <c r="E255" s="61"/>
      <c r="F255" s="2"/>
      <c r="G255" s="2"/>
      <c r="H255" s="2"/>
    </row>
    <row r="256" spans="4:8" x14ac:dyDescent="0.25">
      <c r="D256" s="3" t="s">
        <v>167</v>
      </c>
      <c r="E256" s="9">
        <v>48123</v>
      </c>
      <c r="F256" s="2"/>
      <c r="G256" s="2"/>
      <c r="H256" s="2"/>
    </row>
    <row r="257" spans="4:8" x14ac:dyDescent="0.25">
      <c r="D257" s="3" t="s">
        <v>168</v>
      </c>
      <c r="E257" s="9">
        <v>0.99980000000000002</v>
      </c>
      <c r="F257" s="2"/>
      <c r="G257" s="2"/>
      <c r="H257" s="2"/>
    </row>
    <row r="258" spans="4:8" x14ac:dyDescent="0.25">
      <c r="D258" s="3" t="s">
        <v>169</v>
      </c>
      <c r="E258" s="9">
        <v>2.0000000000000001E-4</v>
      </c>
      <c r="F258" s="2"/>
      <c r="G258" s="2"/>
      <c r="H258" s="2"/>
    </row>
    <row r="259" spans="4:8" x14ac:dyDescent="0.25">
      <c r="D259" s="3"/>
      <c r="E259" s="9"/>
      <c r="F259" s="2"/>
      <c r="G259" s="2"/>
      <c r="H259" s="2"/>
    </row>
    <row r="260" spans="4:8" x14ac:dyDescent="0.25">
      <c r="D260" s="3" t="s">
        <v>170</v>
      </c>
      <c r="E260" s="9" t="s">
        <v>175</v>
      </c>
      <c r="F260" s="2"/>
      <c r="G260" s="2"/>
      <c r="H260" s="2"/>
    </row>
    <row r="261" spans="4:8" x14ac:dyDescent="0.25">
      <c r="D261" s="3" t="s">
        <v>171</v>
      </c>
      <c r="E261" s="9">
        <v>4.0000000000000002E-4</v>
      </c>
      <c r="F261" s="2"/>
      <c r="G261" s="2"/>
      <c r="H261" s="2"/>
    </row>
    <row r="262" spans="4:8" x14ac:dyDescent="0.25">
      <c r="D262" s="2"/>
      <c r="E262" s="2"/>
      <c r="F262" s="2"/>
      <c r="G262" s="2"/>
      <c r="H262" s="2"/>
    </row>
    <row r="263" spans="4:8" x14ac:dyDescent="0.25">
      <c r="D263" s="16" t="s">
        <v>172</v>
      </c>
      <c r="E263" s="2"/>
      <c r="F263" s="2"/>
      <c r="G263" s="2"/>
      <c r="H263" s="2"/>
    </row>
    <row r="264" spans="4:8" x14ac:dyDescent="0.25">
      <c r="D264" s="2"/>
      <c r="E264" s="2"/>
      <c r="F264" s="2"/>
      <c r="G264" s="2"/>
      <c r="H264" s="2"/>
    </row>
    <row r="265" spans="4:8" x14ac:dyDescent="0.25">
      <c r="D265" s="3" t="s">
        <v>151</v>
      </c>
      <c r="E265" s="68" t="s">
        <v>190</v>
      </c>
      <c r="F265" s="68"/>
      <c r="G265" s="68"/>
      <c r="H265" s="68"/>
    </row>
    <row r="266" spans="4:8" ht="15.75" x14ac:dyDescent="0.25">
      <c r="D266" s="15"/>
      <c r="E266" s="61" t="s">
        <v>76</v>
      </c>
      <c r="F266" s="61" t="s">
        <v>97</v>
      </c>
      <c r="G266" s="61"/>
      <c r="H266" s="61"/>
    </row>
    <row r="267" spans="4:8" x14ac:dyDescent="0.25">
      <c r="D267" s="15"/>
      <c r="E267" s="61"/>
      <c r="F267" s="8">
        <v>0</v>
      </c>
      <c r="G267" s="8">
        <v>1</v>
      </c>
      <c r="H267" s="8" t="s">
        <v>153</v>
      </c>
    </row>
    <row r="268" spans="4:8" x14ac:dyDescent="0.25">
      <c r="D268" s="15"/>
      <c r="E268" s="8">
        <v>0</v>
      </c>
      <c r="F268" s="9">
        <v>34093</v>
      </c>
      <c r="G268" s="9">
        <v>16345</v>
      </c>
      <c r="H268" s="9">
        <v>50438</v>
      </c>
    </row>
    <row r="269" spans="4:8" x14ac:dyDescent="0.25">
      <c r="D269" s="15"/>
      <c r="E269" s="8">
        <v>1</v>
      </c>
      <c r="F269" s="9">
        <v>14140</v>
      </c>
      <c r="G269" s="9">
        <v>6469</v>
      </c>
      <c r="H269" s="9">
        <v>20609</v>
      </c>
    </row>
    <row r="270" spans="4:8" x14ac:dyDescent="0.25">
      <c r="D270" s="15"/>
      <c r="E270" s="3" t="s">
        <v>153</v>
      </c>
      <c r="F270" s="9">
        <v>48233</v>
      </c>
      <c r="G270" s="9">
        <v>22814</v>
      </c>
      <c r="H270" s="9">
        <v>71047</v>
      </c>
    </row>
    <row r="271" spans="4:8" x14ac:dyDescent="0.25">
      <c r="D271" s="15"/>
      <c r="E271" s="69"/>
      <c r="F271" s="69"/>
      <c r="G271" s="69"/>
      <c r="H271" s="69"/>
    </row>
    <row r="272" spans="4:8" x14ac:dyDescent="0.25">
      <c r="D272" s="2"/>
      <c r="E272" s="2"/>
      <c r="F272" s="2"/>
      <c r="G272" s="2"/>
      <c r="H272" s="2"/>
    </row>
    <row r="273" spans="4:8" x14ac:dyDescent="0.25">
      <c r="D273" s="16" t="s">
        <v>191</v>
      </c>
      <c r="E273" s="2"/>
      <c r="F273" s="2"/>
      <c r="G273" s="2"/>
      <c r="H273" s="2"/>
    </row>
    <row r="274" spans="4:8" x14ac:dyDescent="0.25">
      <c r="D274" s="2"/>
      <c r="E274" s="2"/>
      <c r="F274" s="2"/>
      <c r="G274" s="2"/>
      <c r="H274" s="2"/>
    </row>
    <row r="275" spans="4:8" x14ac:dyDescent="0.25">
      <c r="D275" s="7" t="s">
        <v>155</v>
      </c>
      <c r="E275" s="6" t="s">
        <v>156</v>
      </c>
      <c r="F275" s="6" t="s">
        <v>157</v>
      </c>
      <c r="G275" s="6" t="s">
        <v>158</v>
      </c>
      <c r="H275" s="2"/>
    </row>
    <row r="276" spans="4:8" x14ac:dyDescent="0.25">
      <c r="D276" s="3" t="s">
        <v>159</v>
      </c>
      <c r="E276" s="9">
        <v>1</v>
      </c>
      <c r="F276" s="9">
        <v>6.9405000000000001</v>
      </c>
      <c r="G276" s="9">
        <v>8.3999999999999995E-3</v>
      </c>
      <c r="H276" s="2"/>
    </row>
    <row r="277" spans="4:8" x14ac:dyDescent="0.25">
      <c r="D277" s="3" t="s">
        <v>160</v>
      </c>
      <c r="E277" s="9">
        <v>1</v>
      </c>
      <c r="F277" s="9">
        <v>6.9570999999999996</v>
      </c>
      <c r="G277" s="9">
        <v>8.3000000000000001E-3</v>
      </c>
      <c r="H277" s="2"/>
    </row>
    <row r="278" spans="4:8" x14ac:dyDescent="0.25">
      <c r="D278" s="3" t="s">
        <v>161</v>
      </c>
      <c r="E278" s="9">
        <v>1</v>
      </c>
      <c r="F278" s="9">
        <v>6.8939000000000004</v>
      </c>
      <c r="G278" s="9">
        <v>8.6E-3</v>
      </c>
      <c r="H278" s="2"/>
    </row>
    <row r="279" spans="4:8" x14ac:dyDescent="0.25">
      <c r="D279" s="3" t="s">
        <v>162</v>
      </c>
      <c r="E279" s="9">
        <v>1</v>
      </c>
      <c r="F279" s="9">
        <v>6.9404000000000003</v>
      </c>
      <c r="G279" s="9">
        <v>8.3999999999999995E-3</v>
      </c>
      <c r="H279" s="2"/>
    </row>
    <row r="280" spans="4:8" x14ac:dyDescent="0.25">
      <c r="D280" s="3" t="s">
        <v>163</v>
      </c>
      <c r="E280" s="9"/>
      <c r="F280" s="17">
        <v>-9.9000000000000008E-3</v>
      </c>
      <c r="G280" s="9"/>
      <c r="H280" s="2"/>
    </row>
    <row r="281" spans="4:8" x14ac:dyDescent="0.25">
      <c r="D281" s="3" t="s">
        <v>164</v>
      </c>
      <c r="E281" s="9"/>
      <c r="F281" s="9">
        <v>9.9000000000000008E-3</v>
      </c>
      <c r="G281" s="9"/>
      <c r="H281" s="2"/>
    </row>
    <row r="282" spans="4:8" x14ac:dyDescent="0.25">
      <c r="D282" s="3" t="s">
        <v>165</v>
      </c>
      <c r="E282" s="9"/>
      <c r="F282" s="17">
        <v>-9.9000000000000008E-3</v>
      </c>
      <c r="G282" s="9"/>
      <c r="H282" s="2"/>
    </row>
    <row r="283" spans="4:8" x14ac:dyDescent="0.25">
      <c r="D283" s="2"/>
      <c r="E283" s="2"/>
      <c r="F283" s="2"/>
      <c r="G283" s="2"/>
      <c r="H283" s="2"/>
    </row>
    <row r="284" spans="4:8" x14ac:dyDescent="0.25">
      <c r="D284" s="61" t="s">
        <v>166</v>
      </c>
      <c r="E284" s="61"/>
      <c r="F284" s="2"/>
      <c r="G284" s="2"/>
      <c r="H284" s="2"/>
    </row>
    <row r="285" spans="4:8" x14ac:dyDescent="0.25">
      <c r="D285" s="3" t="s">
        <v>167</v>
      </c>
      <c r="E285" s="9">
        <v>34093</v>
      </c>
      <c r="F285" s="2"/>
      <c r="G285" s="2"/>
      <c r="H285" s="2"/>
    </row>
    <row r="286" spans="4:8" x14ac:dyDescent="0.25">
      <c r="D286" s="3" t="s">
        <v>168</v>
      </c>
      <c r="E286" s="9">
        <v>4.3E-3</v>
      </c>
      <c r="F286" s="2"/>
      <c r="G286" s="2"/>
      <c r="H286" s="2"/>
    </row>
    <row r="287" spans="4:8" x14ac:dyDescent="0.25">
      <c r="D287" s="3" t="s">
        <v>169</v>
      </c>
      <c r="E287" s="9">
        <v>0.99590000000000001</v>
      </c>
      <c r="F287" s="2"/>
      <c r="G287" s="2"/>
      <c r="H287" s="2"/>
    </row>
    <row r="288" spans="4:8" x14ac:dyDescent="0.25">
      <c r="D288" s="3"/>
      <c r="E288" s="9"/>
      <c r="F288" s="2"/>
      <c r="G288" s="2"/>
      <c r="H288" s="2"/>
    </row>
    <row r="289" spans="4:8" x14ac:dyDescent="0.25">
      <c r="D289" s="3" t="s">
        <v>170</v>
      </c>
      <c r="E289" s="9">
        <v>2.0000000000000001E-4</v>
      </c>
      <c r="F289" s="2"/>
      <c r="G289" s="2"/>
      <c r="H289" s="2"/>
    </row>
    <row r="290" spans="4:8" x14ac:dyDescent="0.25">
      <c r="D290" s="3" t="s">
        <v>171</v>
      </c>
      <c r="E290" s="9">
        <v>8.6E-3</v>
      </c>
      <c r="F290" s="2"/>
      <c r="G290" s="2"/>
      <c r="H290" s="2"/>
    </row>
    <row r="291" spans="4:8" x14ac:dyDescent="0.25">
      <c r="D291" s="2"/>
      <c r="E291" s="2"/>
      <c r="F291" s="2"/>
      <c r="G291" s="2"/>
      <c r="H291" s="2"/>
    </row>
    <row r="292" spans="4:8" x14ac:dyDescent="0.25">
      <c r="D292" s="16" t="s">
        <v>172</v>
      </c>
      <c r="E292" s="2"/>
      <c r="F292" s="2"/>
      <c r="G292" s="2"/>
      <c r="H292" s="2"/>
    </row>
    <row r="293" spans="4:8" x14ac:dyDescent="0.25">
      <c r="D293" s="2"/>
      <c r="E293" s="2"/>
      <c r="F293" s="2"/>
      <c r="G293" s="2"/>
      <c r="H293" s="2"/>
    </row>
    <row r="294" spans="4:8" x14ac:dyDescent="0.25">
      <c r="D294" s="3" t="s">
        <v>151</v>
      </c>
      <c r="E294" s="68" t="s">
        <v>192</v>
      </c>
      <c r="F294" s="68"/>
      <c r="G294" s="68"/>
      <c r="H294" s="68"/>
    </row>
    <row r="295" spans="4:8" ht="15.75" x14ac:dyDescent="0.25">
      <c r="D295" s="15"/>
      <c r="E295" s="61" t="s">
        <v>76</v>
      </c>
      <c r="F295" s="61" t="s">
        <v>98</v>
      </c>
      <c r="G295" s="61"/>
      <c r="H295" s="61"/>
    </row>
    <row r="296" spans="4:8" x14ac:dyDescent="0.25">
      <c r="D296" s="15"/>
      <c r="E296" s="61"/>
      <c r="F296" s="8">
        <v>0</v>
      </c>
      <c r="G296" s="8">
        <v>1</v>
      </c>
      <c r="H296" s="8" t="s">
        <v>153</v>
      </c>
    </row>
    <row r="297" spans="4:8" x14ac:dyDescent="0.25">
      <c r="D297" s="15"/>
      <c r="E297" s="8">
        <v>0</v>
      </c>
      <c r="F297" s="9">
        <v>43069</v>
      </c>
      <c r="G297" s="9">
        <v>7369</v>
      </c>
      <c r="H297" s="9">
        <v>50438</v>
      </c>
    </row>
    <row r="298" spans="4:8" x14ac:dyDescent="0.25">
      <c r="D298" s="15"/>
      <c r="E298" s="8">
        <v>1</v>
      </c>
      <c r="F298" s="9">
        <v>17433</v>
      </c>
      <c r="G298" s="9">
        <v>3176</v>
      </c>
      <c r="H298" s="9">
        <v>20609</v>
      </c>
    </row>
    <row r="299" spans="4:8" x14ac:dyDescent="0.25">
      <c r="D299" s="15"/>
      <c r="E299" s="3" t="s">
        <v>153</v>
      </c>
      <c r="F299" s="9">
        <v>60502</v>
      </c>
      <c r="G299" s="9">
        <v>10545</v>
      </c>
      <c r="H299" s="9">
        <v>71047</v>
      </c>
    </row>
    <row r="300" spans="4:8" x14ac:dyDescent="0.25">
      <c r="D300" s="15"/>
      <c r="E300" s="69"/>
      <c r="F300" s="69"/>
      <c r="G300" s="69"/>
      <c r="H300" s="69"/>
    </row>
    <row r="301" spans="4:8" x14ac:dyDescent="0.25">
      <c r="D301" s="2"/>
      <c r="E301" s="2"/>
      <c r="F301" s="2"/>
      <c r="G301" s="2"/>
      <c r="H301" s="2"/>
    </row>
    <row r="302" spans="4:8" x14ac:dyDescent="0.25">
      <c r="D302" s="16" t="s">
        <v>193</v>
      </c>
      <c r="E302" s="2"/>
      <c r="F302" s="2"/>
      <c r="G302" s="2"/>
      <c r="H302" s="2"/>
    </row>
    <row r="303" spans="4:8" x14ac:dyDescent="0.25">
      <c r="D303" s="2"/>
      <c r="E303" s="2"/>
      <c r="F303" s="2"/>
      <c r="G303" s="2"/>
      <c r="H303" s="2"/>
    </row>
    <row r="304" spans="4:8" x14ac:dyDescent="0.25">
      <c r="D304" s="7" t="s">
        <v>155</v>
      </c>
      <c r="E304" s="6" t="s">
        <v>156</v>
      </c>
      <c r="F304" s="6" t="s">
        <v>157</v>
      </c>
      <c r="G304" s="6" t="s">
        <v>158</v>
      </c>
      <c r="H304" s="2"/>
    </row>
    <row r="305" spans="4:8" x14ac:dyDescent="0.25">
      <c r="D305" s="3" t="s">
        <v>159</v>
      </c>
      <c r="E305" s="9">
        <v>1</v>
      </c>
      <c r="F305" s="9">
        <v>7.4218999999999999</v>
      </c>
      <c r="G305" s="9">
        <v>6.4000000000000003E-3</v>
      </c>
      <c r="H305" s="2"/>
    </row>
    <row r="306" spans="4:8" x14ac:dyDescent="0.25">
      <c r="D306" s="3" t="s">
        <v>160</v>
      </c>
      <c r="E306" s="9">
        <v>1</v>
      </c>
      <c r="F306" s="9">
        <v>7.3766999999999996</v>
      </c>
      <c r="G306" s="9">
        <v>6.6E-3</v>
      </c>
      <c r="H306" s="2"/>
    </row>
    <row r="307" spans="4:8" x14ac:dyDescent="0.25">
      <c r="D307" s="3" t="s">
        <v>161</v>
      </c>
      <c r="E307" s="9">
        <v>1</v>
      </c>
      <c r="F307" s="9">
        <v>7.3586</v>
      </c>
      <c r="G307" s="9">
        <v>6.7000000000000002E-3</v>
      </c>
      <c r="H307" s="2"/>
    </row>
    <row r="308" spans="4:8" x14ac:dyDescent="0.25">
      <c r="D308" s="3" t="s">
        <v>162</v>
      </c>
      <c r="E308" s="9">
        <v>1</v>
      </c>
      <c r="F308" s="9">
        <v>7.4218000000000002</v>
      </c>
      <c r="G308" s="9">
        <v>6.4000000000000003E-3</v>
      </c>
      <c r="H308" s="2"/>
    </row>
    <row r="309" spans="4:8" x14ac:dyDescent="0.25">
      <c r="D309" s="3" t="s">
        <v>163</v>
      </c>
      <c r="E309" s="9"/>
      <c r="F309" s="9">
        <v>1.0200000000000001E-2</v>
      </c>
      <c r="G309" s="9"/>
      <c r="H309" s="2"/>
    </row>
    <row r="310" spans="4:8" x14ac:dyDescent="0.25">
      <c r="D310" s="3" t="s">
        <v>164</v>
      </c>
      <c r="E310" s="9"/>
      <c r="F310" s="9">
        <v>1.0200000000000001E-2</v>
      </c>
      <c r="G310" s="9"/>
      <c r="H310" s="2"/>
    </row>
    <row r="311" spans="4:8" x14ac:dyDescent="0.25">
      <c r="D311" s="3" t="s">
        <v>165</v>
      </c>
      <c r="E311" s="9"/>
      <c r="F311" s="9">
        <v>1.0200000000000001E-2</v>
      </c>
      <c r="G311" s="9"/>
      <c r="H311" s="2"/>
    </row>
    <row r="312" spans="4:8" x14ac:dyDescent="0.25">
      <c r="D312" s="2"/>
      <c r="E312" s="2"/>
      <c r="F312" s="2"/>
      <c r="G312" s="2"/>
      <c r="H312" s="2"/>
    </row>
    <row r="313" spans="4:8" x14ac:dyDescent="0.25">
      <c r="D313" s="61" t="s">
        <v>166</v>
      </c>
      <c r="E313" s="61"/>
      <c r="F313" s="2"/>
      <c r="G313" s="2"/>
      <c r="H313" s="2"/>
    </row>
    <row r="314" spans="4:8" x14ac:dyDescent="0.25">
      <c r="D314" s="3" t="s">
        <v>167</v>
      </c>
      <c r="E314" s="9">
        <v>43069</v>
      </c>
      <c r="F314" s="2"/>
      <c r="G314" s="2"/>
      <c r="H314" s="2"/>
    </row>
    <row r="315" spans="4:8" x14ac:dyDescent="0.25">
      <c r="D315" s="3" t="s">
        <v>168</v>
      </c>
      <c r="E315" s="9">
        <v>0.99680000000000002</v>
      </c>
      <c r="F315" s="2"/>
      <c r="G315" s="2"/>
      <c r="H315" s="2"/>
    </row>
    <row r="316" spans="4:8" x14ac:dyDescent="0.25">
      <c r="D316" s="3" t="s">
        <v>169</v>
      </c>
      <c r="E316" s="9">
        <v>3.3999999999999998E-3</v>
      </c>
      <c r="F316" s="2"/>
      <c r="G316" s="2"/>
      <c r="H316" s="2"/>
    </row>
    <row r="317" spans="4:8" x14ac:dyDescent="0.25">
      <c r="D317" s="3"/>
      <c r="E317" s="9"/>
      <c r="F317" s="2"/>
      <c r="G317" s="2"/>
      <c r="H317" s="2"/>
    </row>
    <row r="318" spans="4:8" x14ac:dyDescent="0.25">
      <c r="D318" s="3" t="s">
        <v>170</v>
      </c>
      <c r="E318" s="9">
        <v>2.0000000000000001E-4</v>
      </c>
      <c r="F318" s="2"/>
      <c r="G318" s="2"/>
      <c r="H318" s="2"/>
    </row>
    <row r="319" spans="4:8" x14ac:dyDescent="0.25">
      <c r="D319" s="3" t="s">
        <v>171</v>
      </c>
      <c r="E319" s="9">
        <v>6.7000000000000002E-3</v>
      </c>
      <c r="F319" s="2"/>
      <c r="G319" s="2"/>
      <c r="H319" s="2"/>
    </row>
    <row r="320" spans="4:8" x14ac:dyDescent="0.25">
      <c r="D320" s="2"/>
      <c r="E320" s="2"/>
      <c r="F320" s="2"/>
      <c r="G320" s="2"/>
      <c r="H320" s="2"/>
    </row>
    <row r="321" spans="4:8" x14ac:dyDescent="0.25">
      <c r="D321" s="16" t="s">
        <v>172</v>
      </c>
      <c r="E321" s="2"/>
      <c r="F321" s="2"/>
      <c r="G321" s="2"/>
      <c r="H321" s="2"/>
    </row>
    <row r="322" spans="4:8" x14ac:dyDescent="0.25">
      <c r="D322" s="2"/>
      <c r="E322" s="2"/>
      <c r="F322" s="2"/>
      <c r="G322" s="2"/>
      <c r="H322" s="2"/>
    </row>
    <row r="323" spans="4:8" x14ac:dyDescent="0.25">
      <c r="D323" s="3" t="s">
        <v>151</v>
      </c>
      <c r="E323" s="68" t="s">
        <v>194</v>
      </c>
      <c r="F323" s="68"/>
      <c r="G323" s="68"/>
      <c r="H323" s="68"/>
    </row>
    <row r="324" spans="4:8" x14ac:dyDescent="0.25">
      <c r="D324" s="15"/>
      <c r="E324" s="61" t="s">
        <v>76</v>
      </c>
      <c r="F324" s="61" t="s">
        <v>99</v>
      </c>
      <c r="G324" s="61"/>
      <c r="H324" s="61"/>
    </row>
    <row r="325" spans="4:8" x14ac:dyDescent="0.25">
      <c r="D325" s="15"/>
      <c r="E325" s="61"/>
      <c r="F325" s="8">
        <v>0</v>
      </c>
      <c r="G325" s="8">
        <v>1</v>
      </c>
      <c r="H325" s="8" t="s">
        <v>153</v>
      </c>
    </row>
    <row r="326" spans="4:8" x14ac:dyDescent="0.25">
      <c r="D326" s="15"/>
      <c r="E326" s="8">
        <v>0</v>
      </c>
      <c r="F326" s="9">
        <v>43730</v>
      </c>
      <c r="G326" s="9">
        <v>6708</v>
      </c>
      <c r="H326" s="9">
        <v>50438</v>
      </c>
    </row>
    <row r="327" spans="4:8" x14ac:dyDescent="0.25">
      <c r="D327" s="15"/>
      <c r="E327" s="8">
        <v>1</v>
      </c>
      <c r="F327" s="9">
        <v>17398</v>
      </c>
      <c r="G327" s="9">
        <v>3211</v>
      </c>
      <c r="H327" s="9">
        <v>20609</v>
      </c>
    </row>
    <row r="328" spans="4:8" x14ac:dyDescent="0.25">
      <c r="D328" s="15"/>
      <c r="E328" s="3" t="s">
        <v>153</v>
      </c>
      <c r="F328" s="9">
        <v>61128</v>
      </c>
      <c r="G328" s="9">
        <v>9919</v>
      </c>
      <c r="H328" s="9">
        <v>71047</v>
      </c>
    </row>
    <row r="329" spans="4:8" x14ac:dyDescent="0.25">
      <c r="D329" s="15"/>
      <c r="E329" s="69"/>
      <c r="F329" s="69"/>
      <c r="G329" s="69"/>
      <c r="H329" s="69"/>
    </row>
    <row r="330" spans="4:8" x14ac:dyDescent="0.25">
      <c r="D330" s="2"/>
      <c r="E330" s="2"/>
      <c r="F330" s="2"/>
      <c r="G330" s="2"/>
      <c r="H330" s="2"/>
    </row>
    <row r="331" spans="4:8" x14ac:dyDescent="0.25">
      <c r="D331" s="16" t="s">
        <v>195</v>
      </c>
      <c r="E331" s="2"/>
      <c r="F331" s="2"/>
      <c r="G331" s="2"/>
      <c r="H331" s="2"/>
    </row>
    <row r="332" spans="4:8" x14ac:dyDescent="0.25">
      <c r="D332" s="2"/>
      <c r="E332" s="2"/>
      <c r="F332" s="2"/>
      <c r="G332" s="2"/>
      <c r="H332" s="2"/>
    </row>
    <row r="333" spans="4:8" x14ac:dyDescent="0.25">
      <c r="D333" s="7" t="s">
        <v>155</v>
      </c>
      <c r="E333" s="6" t="s">
        <v>156</v>
      </c>
      <c r="F333" s="6" t="s">
        <v>157</v>
      </c>
      <c r="G333" s="6" t="s">
        <v>158</v>
      </c>
      <c r="H333" s="2"/>
    </row>
    <row r="334" spans="4:8" x14ac:dyDescent="0.25">
      <c r="D334" s="3" t="s">
        <v>159</v>
      </c>
      <c r="E334" s="9">
        <v>1</v>
      </c>
      <c r="F334" s="9">
        <v>63.377000000000002</v>
      </c>
      <c r="G334" s="9" t="s">
        <v>175</v>
      </c>
      <c r="H334" s="2"/>
    </row>
    <row r="335" spans="4:8" x14ac:dyDescent="0.25">
      <c r="D335" s="3" t="s">
        <v>160</v>
      </c>
      <c r="E335" s="9">
        <v>1</v>
      </c>
      <c r="F335" s="9">
        <v>62.250700000000002</v>
      </c>
      <c r="G335" s="9" t="s">
        <v>175</v>
      </c>
      <c r="H335" s="2"/>
    </row>
    <row r="336" spans="4:8" x14ac:dyDescent="0.25">
      <c r="D336" s="3" t="s">
        <v>161</v>
      </c>
      <c r="E336" s="9">
        <v>1</v>
      </c>
      <c r="F336" s="9">
        <v>63.187199999999997</v>
      </c>
      <c r="G336" s="9" t="s">
        <v>175</v>
      </c>
      <c r="H336" s="2"/>
    </row>
    <row r="337" spans="4:8" x14ac:dyDescent="0.25">
      <c r="D337" s="3" t="s">
        <v>162</v>
      </c>
      <c r="E337" s="9">
        <v>1</v>
      </c>
      <c r="F337" s="9">
        <v>63.376100000000001</v>
      </c>
      <c r="G337" s="9" t="s">
        <v>175</v>
      </c>
      <c r="H337" s="2"/>
    </row>
    <row r="338" spans="4:8" x14ac:dyDescent="0.25">
      <c r="D338" s="3" t="s">
        <v>163</v>
      </c>
      <c r="E338" s="9"/>
      <c r="F338" s="9">
        <v>2.9899999999999999E-2</v>
      </c>
      <c r="G338" s="9"/>
      <c r="H338" s="2"/>
    </row>
    <row r="339" spans="4:8" x14ac:dyDescent="0.25">
      <c r="D339" s="3" t="s">
        <v>164</v>
      </c>
      <c r="E339" s="9"/>
      <c r="F339" s="9">
        <v>2.9899999999999999E-2</v>
      </c>
      <c r="G339" s="9"/>
      <c r="H339" s="2"/>
    </row>
    <row r="340" spans="4:8" x14ac:dyDescent="0.25">
      <c r="D340" s="3" t="s">
        <v>165</v>
      </c>
      <c r="E340" s="9"/>
      <c r="F340" s="9">
        <v>2.9899999999999999E-2</v>
      </c>
      <c r="G340" s="9"/>
      <c r="H340" s="2"/>
    </row>
    <row r="341" spans="4:8" x14ac:dyDescent="0.25">
      <c r="D341" s="2"/>
      <c r="E341" s="2"/>
      <c r="F341" s="2"/>
      <c r="G341" s="2"/>
      <c r="H341" s="2"/>
    </row>
    <row r="342" spans="4:8" x14ac:dyDescent="0.25">
      <c r="D342" s="61" t="s">
        <v>166</v>
      </c>
      <c r="E342" s="61"/>
      <c r="F342" s="2"/>
      <c r="G342" s="2"/>
      <c r="H342" s="2"/>
    </row>
    <row r="343" spans="4:8" x14ac:dyDescent="0.25">
      <c r="D343" s="3" t="s">
        <v>167</v>
      </c>
      <c r="E343" s="9">
        <v>43730</v>
      </c>
      <c r="F343" s="2"/>
      <c r="G343" s="2"/>
      <c r="H343" s="2"/>
    </row>
    <row r="344" spans="4:8" x14ac:dyDescent="0.25">
      <c r="D344" s="3" t="s">
        <v>168</v>
      </c>
      <c r="E344" s="9">
        <v>1</v>
      </c>
      <c r="F344" s="2"/>
      <c r="G344" s="2"/>
      <c r="H344" s="2"/>
    </row>
    <row r="345" spans="4:8" x14ac:dyDescent="0.25">
      <c r="D345" s="3" t="s">
        <v>169</v>
      </c>
      <c r="E345" s="9" t="s">
        <v>175</v>
      </c>
      <c r="F345" s="2"/>
      <c r="G345" s="2"/>
      <c r="H345" s="2"/>
    </row>
    <row r="346" spans="4:8" x14ac:dyDescent="0.25">
      <c r="D346" s="3"/>
      <c r="E346" s="9"/>
      <c r="F346" s="2"/>
      <c r="G346" s="2"/>
      <c r="H346" s="2"/>
    </row>
    <row r="347" spans="4:8" x14ac:dyDescent="0.25">
      <c r="D347" s="3" t="s">
        <v>170</v>
      </c>
      <c r="E347" s="9" t="s">
        <v>175</v>
      </c>
      <c r="F347" s="2"/>
      <c r="G347" s="2"/>
      <c r="H347" s="2"/>
    </row>
    <row r="348" spans="4:8" x14ac:dyDescent="0.25">
      <c r="D348" s="3" t="s">
        <v>171</v>
      </c>
      <c r="E348" s="9" t="s">
        <v>175</v>
      </c>
      <c r="F348" s="2"/>
      <c r="G348" s="2"/>
      <c r="H348" s="2"/>
    </row>
    <row r="349" spans="4:8" x14ac:dyDescent="0.25">
      <c r="D349" s="2"/>
      <c r="E349" s="2"/>
      <c r="F349" s="2"/>
      <c r="G349" s="2"/>
      <c r="H349" s="2"/>
    </row>
    <row r="350" spans="4:8" x14ac:dyDescent="0.25">
      <c r="D350" s="16" t="s">
        <v>172</v>
      </c>
      <c r="E350" s="2"/>
      <c r="F350" s="2"/>
      <c r="G350" s="2"/>
      <c r="H350" s="2"/>
    </row>
    <row r="351" spans="4:8" x14ac:dyDescent="0.25">
      <c r="D351" s="2"/>
      <c r="E351" s="2"/>
      <c r="F351" s="2"/>
      <c r="G351" s="2"/>
      <c r="H351" s="2"/>
    </row>
    <row r="352" spans="4:8" x14ac:dyDescent="0.25">
      <c r="D352" s="3" t="s">
        <v>151</v>
      </c>
      <c r="E352" s="68" t="s">
        <v>196</v>
      </c>
      <c r="F352" s="68"/>
      <c r="G352" s="68"/>
      <c r="H352" s="68"/>
    </row>
    <row r="353" spans="4:8" ht="15.75" x14ac:dyDescent="0.25">
      <c r="D353" s="15"/>
      <c r="E353" s="61" t="s">
        <v>76</v>
      </c>
      <c r="F353" s="61" t="s">
        <v>100</v>
      </c>
      <c r="G353" s="61"/>
      <c r="H353" s="61"/>
    </row>
    <row r="354" spans="4:8" x14ac:dyDescent="0.25">
      <c r="D354" s="15"/>
      <c r="E354" s="61"/>
      <c r="F354" s="8">
        <v>0</v>
      </c>
      <c r="G354" s="8">
        <v>1</v>
      </c>
      <c r="H354" s="8" t="s">
        <v>153</v>
      </c>
    </row>
    <row r="355" spans="4:8" x14ac:dyDescent="0.25">
      <c r="D355" s="15"/>
      <c r="E355" s="8">
        <v>0</v>
      </c>
      <c r="F355" s="9">
        <v>4311</v>
      </c>
      <c r="G355" s="9">
        <v>46127</v>
      </c>
      <c r="H355" s="9">
        <v>50438</v>
      </c>
    </row>
    <row r="356" spans="4:8" x14ac:dyDescent="0.25">
      <c r="D356" s="15"/>
      <c r="E356" s="8">
        <v>1</v>
      </c>
      <c r="F356" s="9">
        <v>2594</v>
      </c>
      <c r="G356" s="9">
        <v>18015</v>
      </c>
      <c r="H356" s="9">
        <v>20609</v>
      </c>
    </row>
    <row r="357" spans="4:8" x14ac:dyDescent="0.25">
      <c r="D357" s="15"/>
      <c r="E357" s="3" t="s">
        <v>153</v>
      </c>
      <c r="F357" s="9">
        <v>6905</v>
      </c>
      <c r="G357" s="9">
        <v>64142</v>
      </c>
      <c r="H357" s="9">
        <v>71047</v>
      </c>
    </row>
    <row r="358" spans="4:8" x14ac:dyDescent="0.25">
      <c r="D358" s="15"/>
      <c r="E358" s="69"/>
      <c r="F358" s="69"/>
      <c r="G358" s="69"/>
      <c r="H358" s="69"/>
    </row>
    <row r="359" spans="4:8" x14ac:dyDescent="0.25">
      <c r="D359" s="2"/>
      <c r="E359" s="2"/>
      <c r="F359" s="2"/>
      <c r="G359" s="2"/>
      <c r="H359" s="2"/>
    </row>
    <row r="360" spans="4:8" x14ac:dyDescent="0.25">
      <c r="D360" s="16" t="s">
        <v>197</v>
      </c>
      <c r="E360" s="2"/>
      <c r="F360" s="2"/>
      <c r="G360" s="2"/>
      <c r="H360" s="2"/>
    </row>
    <row r="361" spans="4:8" x14ac:dyDescent="0.25">
      <c r="D361" s="2"/>
      <c r="E361" s="2"/>
      <c r="F361" s="2"/>
      <c r="G361" s="2"/>
      <c r="H361" s="2"/>
    </row>
    <row r="362" spans="4:8" x14ac:dyDescent="0.25">
      <c r="D362" s="7" t="s">
        <v>155</v>
      </c>
      <c r="E362" s="6" t="s">
        <v>156</v>
      </c>
      <c r="F362" s="6" t="s">
        <v>157</v>
      </c>
      <c r="G362" s="6" t="s">
        <v>158</v>
      </c>
      <c r="H362" s="2"/>
    </row>
    <row r="363" spans="4:8" x14ac:dyDescent="0.25">
      <c r="D363" s="3" t="s">
        <v>159</v>
      </c>
      <c r="E363" s="9">
        <v>1</v>
      </c>
      <c r="F363" s="9">
        <v>272.10250000000002</v>
      </c>
      <c r="G363" s="9" t="s">
        <v>175</v>
      </c>
      <c r="H363" s="2"/>
    </row>
    <row r="364" spans="4:8" x14ac:dyDescent="0.25">
      <c r="D364" s="3" t="s">
        <v>160</v>
      </c>
      <c r="E364" s="9">
        <v>1</v>
      </c>
      <c r="F364" s="9">
        <v>260.32369999999997</v>
      </c>
      <c r="G364" s="9" t="s">
        <v>175</v>
      </c>
      <c r="H364" s="2"/>
    </row>
    <row r="365" spans="4:8" x14ac:dyDescent="0.25">
      <c r="D365" s="3" t="s">
        <v>161</v>
      </c>
      <c r="E365" s="9">
        <v>1</v>
      </c>
      <c r="F365" s="9">
        <v>271.64229999999998</v>
      </c>
      <c r="G365" s="9" t="s">
        <v>175</v>
      </c>
      <c r="H365" s="2"/>
    </row>
    <row r="366" spans="4:8" x14ac:dyDescent="0.25">
      <c r="D366" s="3" t="s">
        <v>162</v>
      </c>
      <c r="E366" s="9">
        <v>1</v>
      </c>
      <c r="F366" s="9">
        <v>272.09870000000001</v>
      </c>
      <c r="G366" s="9" t="s">
        <v>175</v>
      </c>
      <c r="H366" s="2"/>
    </row>
    <row r="367" spans="4:8" x14ac:dyDescent="0.25">
      <c r="D367" s="3" t="s">
        <v>163</v>
      </c>
      <c r="E367" s="9"/>
      <c r="F367" s="17">
        <v>-6.1899999999999997E-2</v>
      </c>
      <c r="G367" s="9"/>
      <c r="H367" s="2"/>
    </row>
    <row r="368" spans="4:8" x14ac:dyDescent="0.25">
      <c r="D368" s="3" t="s">
        <v>164</v>
      </c>
      <c r="E368" s="9"/>
      <c r="F368" s="9">
        <v>6.1800000000000001E-2</v>
      </c>
      <c r="G368" s="9"/>
      <c r="H368" s="2"/>
    </row>
    <row r="369" spans="4:8" x14ac:dyDescent="0.25">
      <c r="D369" s="3" t="s">
        <v>165</v>
      </c>
      <c r="E369" s="9"/>
      <c r="F369" s="17">
        <v>-6.1899999999999997E-2</v>
      </c>
      <c r="G369" s="9"/>
      <c r="H369" s="2"/>
    </row>
    <row r="370" spans="4:8" x14ac:dyDescent="0.25">
      <c r="D370" s="2"/>
      <c r="E370" s="2"/>
      <c r="F370" s="2"/>
      <c r="G370" s="2"/>
      <c r="H370" s="2"/>
    </row>
    <row r="371" spans="4:8" x14ac:dyDescent="0.25">
      <c r="D371" s="61" t="s">
        <v>166</v>
      </c>
      <c r="E371" s="61"/>
      <c r="F371" s="2"/>
      <c r="G371" s="2"/>
      <c r="H371" s="2"/>
    </row>
    <row r="372" spans="4:8" x14ac:dyDescent="0.25">
      <c r="D372" s="3" t="s">
        <v>167</v>
      </c>
      <c r="E372" s="9">
        <v>4311</v>
      </c>
      <c r="F372" s="2"/>
      <c r="G372" s="2"/>
      <c r="H372" s="2"/>
    </row>
    <row r="373" spans="4:8" x14ac:dyDescent="0.25">
      <c r="D373" s="3" t="s">
        <v>168</v>
      </c>
      <c r="E373" s="9" t="s">
        <v>175</v>
      </c>
      <c r="F373" s="2"/>
      <c r="G373" s="2"/>
      <c r="H373" s="2"/>
    </row>
    <row r="374" spans="4:8" x14ac:dyDescent="0.25">
      <c r="D374" s="3" t="s">
        <v>169</v>
      </c>
      <c r="E374" s="9">
        <v>1</v>
      </c>
      <c r="F374" s="2"/>
      <c r="G374" s="2"/>
      <c r="H374" s="2"/>
    </row>
    <row r="375" spans="4:8" x14ac:dyDescent="0.25">
      <c r="D375" s="3"/>
      <c r="E375" s="9"/>
      <c r="F375" s="2"/>
      <c r="G375" s="2"/>
      <c r="H375" s="2"/>
    </row>
    <row r="376" spans="4:8" x14ac:dyDescent="0.25">
      <c r="D376" s="3" t="s">
        <v>170</v>
      </c>
      <c r="E376" s="9" t="s">
        <v>175</v>
      </c>
      <c r="F376" s="2"/>
      <c r="G376" s="2"/>
      <c r="H376" s="2"/>
    </row>
    <row r="377" spans="4:8" x14ac:dyDescent="0.25">
      <c r="D377" s="3" t="s">
        <v>171</v>
      </c>
      <c r="E377" s="9" t="s">
        <v>175</v>
      </c>
      <c r="F377" s="2"/>
      <c r="G377" s="2"/>
      <c r="H377" s="2"/>
    </row>
    <row r="378" spans="4:8" x14ac:dyDescent="0.25">
      <c r="D378" s="2"/>
      <c r="E378" s="2"/>
      <c r="F378" s="2"/>
      <c r="G378" s="2"/>
      <c r="H378" s="2"/>
    </row>
    <row r="379" spans="4:8" x14ac:dyDescent="0.25">
      <c r="D379" s="16" t="s">
        <v>172</v>
      </c>
      <c r="E379" s="2"/>
      <c r="F379" s="2"/>
      <c r="G379" s="2"/>
      <c r="H379" s="2"/>
    </row>
    <row r="380" spans="4:8" x14ac:dyDescent="0.25">
      <c r="D380" s="2"/>
      <c r="E380" s="2"/>
      <c r="F380" s="2"/>
      <c r="G380" s="2"/>
      <c r="H380" s="2"/>
    </row>
    <row r="381" spans="4:8" x14ac:dyDescent="0.25">
      <c r="D381" s="3" t="s">
        <v>151</v>
      </c>
      <c r="E381" s="68" t="s">
        <v>198</v>
      </c>
      <c r="F381" s="68"/>
      <c r="G381" s="68"/>
      <c r="H381" s="68"/>
    </row>
    <row r="382" spans="4:8" x14ac:dyDescent="0.25">
      <c r="D382" s="15"/>
      <c r="E382" s="61" t="s">
        <v>76</v>
      </c>
      <c r="F382" s="61" t="s">
        <v>101</v>
      </c>
      <c r="G382" s="61"/>
      <c r="H382" s="61"/>
    </row>
    <row r="383" spans="4:8" x14ac:dyDescent="0.25">
      <c r="D383" s="15"/>
      <c r="E383" s="61"/>
      <c r="F383" s="8">
        <v>0</v>
      </c>
      <c r="G383" s="8">
        <v>1</v>
      </c>
      <c r="H383" s="8" t="s">
        <v>153</v>
      </c>
    </row>
    <row r="384" spans="4:8" x14ac:dyDescent="0.25">
      <c r="D384" s="15"/>
      <c r="E384" s="8">
        <v>0</v>
      </c>
      <c r="F384" s="9">
        <v>41006</v>
      </c>
      <c r="G384" s="9">
        <v>9432</v>
      </c>
      <c r="H384" s="9">
        <v>50438</v>
      </c>
    </row>
    <row r="385" spans="4:8" x14ac:dyDescent="0.25">
      <c r="D385" s="15"/>
      <c r="E385" s="8">
        <v>1</v>
      </c>
      <c r="F385" s="9">
        <v>16740</v>
      </c>
      <c r="G385" s="9">
        <v>3869</v>
      </c>
      <c r="H385" s="9">
        <v>20609</v>
      </c>
    </row>
    <row r="386" spans="4:8" x14ac:dyDescent="0.25">
      <c r="D386" s="15"/>
      <c r="E386" s="3" t="s">
        <v>153</v>
      </c>
      <c r="F386" s="9">
        <v>57746</v>
      </c>
      <c r="G386" s="9">
        <v>13301</v>
      </c>
      <c r="H386" s="9">
        <v>71047</v>
      </c>
    </row>
    <row r="387" spans="4:8" x14ac:dyDescent="0.25">
      <c r="D387" s="15"/>
      <c r="E387" s="69"/>
      <c r="F387" s="69"/>
      <c r="G387" s="69"/>
      <c r="H387" s="69"/>
    </row>
    <row r="388" spans="4:8" x14ac:dyDescent="0.25">
      <c r="D388" s="2"/>
      <c r="E388" s="2"/>
      <c r="F388" s="2"/>
      <c r="G388" s="2"/>
      <c r="H388" s="2"/>
    </row>
    <row r="389" spans="4:8" x14ac:dyDescent="0.25">
      <c r="D389" s="16" t="s">
        <v>199</v>
      </c>
      <c r="E389" s="2"/>
      <c r="F389" s="2"/>
      <c r="G389" s="2"/>
      <c r="H389" s="2"/>
    </row>
    <row r="390" spans="4:8" x14ac:dyDescent="0.25">
      <c r="D390" s="2"/>
      <c r="E390" s="2"/>
      <c r="F390" s="2"/>
      <c r="G390" s="2"/>
      <c r="H390" s="2"/>
    </row>
    <row r="391" spans="4:8" x14ac:dyDescent="0.25">
      <c r="D391" s="7" t="s">
        <v>155</v>
      </c>
      <c r="E391" s="6" t="s">
        <v>156</v>
      </c>
      <c r="F391" s="6" t="s">
        <v>157</v>
      </c>
      <c r="G391" s="6" t="s">
        <v>158</v>
      </c>
      <c r="H391" s="2"/>
    </row>
    <row r="392" spans="4:8" x14ac:dyDescent="0.25">
      <c r="D392" s="3" t="s">
        <v>159</v>
      </c>
      <c r="E392" s="9">
        <v>1</v>
      </c>
      <c r="F392" s="9">
        <v>5.1499999999999997E-2</v>
      </c>
      <c r="G392" s="9">
        <v>0.82050000000000001</v>
      </c>
      <c r="H392" s="2"/>
    </row>
    <row r="393" spans="4:8" x14ac:dyDescent="0.25">
      <c r="D393" s="3" t="s">
        <v>160</v>
      </c>
      <c r="E393" s="9">
        <v>1</v>
      </c>
      <c r="F393" s="9">
        <v>5.1400000000000001E-2</v>
      </c>
      <c r="G393" s="9">
        <v>0.8206</v>
      </c>
      <c r="H393" s="2"/>
    </row>
    <row r="394" spans="4:8" x14ac:dyDescent="0.25">
      <c r="D394" s="3" t="s">
        <v>161</v>
      </c>
      <c r="E394" s="9">
        <v>1</v>
      </c>
      <c r="F394" s="9">
        <v>4.6800000000000001E-2</v>
      </c>
      <c r="G394" s="9">
        <v>0.82879999999999998</v>
      </c>
      <c r="H394" s="2"/>
    </row>
    <row r="395" spans="4:8" x14ac:dyDescent="0.25">
      <c r="D395" s="3" t="s">
        <v>162</v>
      </c>
      <c r="E395" s="9">
        <v>1</v>
      </c>
      <c r="F395" s="9">
        <v>5.1499999999999997E-2</v>
      </c>
      <c r="G395" s="9">
        <v>0.82050000000000001</v>
      </c>
      <c r="H395" s="2"/>
    </row>
    <row r="396" spans="4:8" x14ac:dyDescent="0.25">
      <c r="D396" s="3" t="s">
        <v>163</v>
      </c>
      <c r="E396" s="9"/>
      <c r="F396" s="9">
        <v>8.9999999999999998E-4</v>
      </c>
      <c r="G396" s="9"/>
      <c r="H396" s="2"/>
    </row>
    <row r="397" spans="4:8" x14ac:dyDescent="0.25">
      <c r="D397" s="3" t="s">
        <v>164</v>
      </c>
      <c r="E397" s="9"/>
      <c r="F397" s="9">
        <v>8.9999999999999998E-4</v>
      </c>
      <c r="G397" s="9"/>
      <c r="H397" s="2"/>
    </row>
    <row r="398" spans="4:8" x14ac:dyDescent="0.25">
      <c r="D398" s="3" t="s">
        <v>165</v>
      </c>
      <c r="E398" s="9"/>
      <c r="F398" s="9">
        <v>8.9999999999999998E-4</v>
      </c>
      <c r="G398" s="9"/>
      <c r="H398" s="2"/>
    </row>
    <row r="399" spans="4:8" x14ac:dyDescent="0.25">
      <c r="D399" s="2"/>
      <c r="E399" s="2"/>
      <c r="F399" s="2"/>
      <c r="G399" s="2"/>
      <c r="H399" s="2"/>
    </row>
    <row r="400" spans="4:8" x14ac:dyDescent="0.25">
      <c r="D400" s="61" t="s">
        <v>166</v>
      </c>
      <c r="E400" s="61"/>
      <c r="F400" s="2"/>
      <c r="G400" s="2"/>
      <c r="H400" s="2"/>
    </row>
    <row r="401" spans="4:8" x14ac:dyDescent="0.25">
      <c r="D401" s="3" t="s">
        <v>167</v>
      </c>
      <c r="E401" s="9">
        <v>41006</v>
      </c>
      <c r="F401" s="2"/>
      <c r="G401" s="2"/>
      <c r="H401" s="2"/>
    </row>
    <row r="402" spans="4:8" x14ac:dyDescent="0.25">
      <c r="D402" s="3" t="s">
        <v>168</v>
      </c>
      <c r="E402" s="9">
        <v>0.59419999999999995</v>
      </c>
      <c r="F402" s="2"/>
      <c r="G402" s="2"/>
      <c r="H402" s="2"/>
    </row>
    <row r="403" spans="4:8" x14ac:dyDescent="0.25">
      <c r="D403" s="3" t="s">
        <v>169</v>
      </c>
      <c r="E403" s="9">
        <v>0.41399999999999998</v>
      </c>
      <c r="F403" s="2"/>
      <c r="G403" s="2"/>
      <c r="H403" s="2"/>
    </row>
    <row r="404" spans="4:8" x14ac:dyDescent="0.25">
      <c r="D404" s="3"/>
      <c r="E404" s="9"/>
      <c r="F404" s="2"/>
      <c r="G404" s="2"/>
      <c r="H404" s="2"/>
    </row>
    <row r="405" spans="4:8" x14ac:dyDescent="0.25">
      <c r="D405" s="3" t="s">
        <v>170</v>
      </c>
      <c r="E405" s="9">
        <v>8.2000000000000007E-3</v>
      </c>
      <c r="F405" s="2"/>
      <c r="G405" s="2"/>
      <c r="H405" s="2"/>
    </row>
    <row r="406" spans="4:8" x14ac:dyDescent="0.25">
      <c r="D406" s="3" t="s">
        <v>171</v>
      </c>
      <c r="E406" s="9">
        <v>0.82389999999999997</v>
      </c>
      <c r="F406" s="2"/>
      <c r="G406" s="2"/>
      <c r="H406" s="2"/>
    </row>
    <row r="407" spans="4:8" x14ac:dyDescent="0.25">
      <c r="D407" s="2"/>
      <c r="E407" s="2"/>
      <c r="F407" s="2"/>
      <c r="G407" s="2"/>
      <c r="H407" s="2"/>
    </row>
    <row r="408" spans="4:8" x14ac:dyDescent="0.25">
      <c r="D408" s="16" t="s">
        <v>172</v>
      </c>
      <c r="E408" s="2"/>
      <c r="F408" s="2"/>
      <c r="G408" s="2"/>
      <c r="H408" s="2"/>
    </row>
    <row r="409" spans="4:8" x14ac:dyDescent="0.25">
      <c r="D409" s="2"/>
      <c r="E409" s="2"/>
      <c r="F409" s="2"/>
      <c r="G409" s="2"/>
      <c r="H409" s="2"/>
    </row>
    <row r="410" spans="4:8" x14ac:dyDescent="0.25">
      <c r="D410" s="3" t="s">
        <v>151</v>
      </c>
      <c r="E410" s="68" t="s">
        <v>200</v>
      </c>
      <c r="F410" s="68"/>
      <c r="G410" s="68"/>
      <c r="H410" s="68"/>
    </row>
    <row r="411" spans="4:8" x14ac:dyDescent="0.25">
      <c r="D411" s="15"/>
      <c r="E411" s="61" t="s">
        <v>76</v>
      </c>
      <c r="F411" s="61" t="s">
        <v>102</v>
      </c>
      <c r="G411" s="61"/>
      <c r="H411" s="61"/>
    </row>
    <row r="412" spans="4:8" x14ac:dyDescent="0.25">
      <c r="D412" s="15"/>
      <c r="E412" s="61"/>
      <c r="F412" s="8">
        <v>0</v>
      </c>
      <c r="G412" s="8">
        <v>1</v>
      </c>
      <c r="H412" s="8" t="s">
        <v>153</v>
      </c>
    </row>
    <row r="413" spans="4:8" x14ac:dyDescent="0.25">
      <c r="D413" s="15"/>
      <c r="E413" s="8">
        <v>0</v>
      </c>
      <c r="F413" s="9">
        <v>46354</v>
      </c>
      <c r="G413" s="9">
        <v>4084</v>
      </c>
      <c r="H413" s="9">
        <v>50438</v>
      </c>
    </row>
    <row r="414" spans="4:8" x14ac:dyDescent="0.25">
      <c r="D414" s="15"/>
      <c r="E414" s="8">
        <v>1</v>
      </c>
      <c r="F414" s="9">
        <v>18924</v>
      </c>
      <c r="G414" s="9">
        <v>1685</v>
      </c>
      <c r="H414" s="9">
        <v>20609</v>
      </c>
    </row>
    <row r="415" spans="4:8" x14ac:dyDescent="0.25">
      <c r="D415" s="15"/>
      <c r="E415" s="3" t="s">
        <v>153</v>
      </c>
      <c r="F415" s="9">
        <v>65278</v>
      </c>
      <c r="G415" s="9">
        <v>5769</v>
      </c>
      <c r="H415" s="9">
        <v>71047</v>
      </c>
    </row>
    <row r="416" spans="4:8" x14ac:dyDescent="0.25">
      <c r="D416" s="15"/>
      <c r="E416" s="69"/>
      <c r="F416" s="69"/>
      <c r="G416" s="69"/>
      <c r="H416" s="69"/>
    </row>
    <row r="417" spans="4:8" x14ac:dyDescent="0.25">
      <c r="D417" s="2"/>
      <c r="E417" s="2"/>
      <c r="F417" s="2"/>
      <c r="G417" s="2"/>
      <c r="H417" s="2"/>
    </row>
    <row r="418" spans="4:8" x14ac:dyDescent="0.25">
      <c r="D418" s="16" t="s">
        <v>201</v>
      </c>
      <c r="E418" s="2"/>
      <c r="F418" s="2"/>
      <c r="G418" s="2"/>
      <c r="H418" s="2"/>
    </row>
    <row r="419" spans="4:8" x14ac:dyDescent="0.25">
      <c r="D419" s="2"/>
      <c r="E419" s="2"/>
      <c r="F419" s="2"/>
      <c r="G419" s="2"/>
      <c r="H419" s="2"/>
    </row>
    <row r="420" spans="4:8" x14ac:dyDescent="0.25">
      <c r="D420" s="7" t="s">
        <v>155</v>
      </c>
      <c r="E420" s="6" t="s">
        <v>156</v>
      </c>
      <c r="F420" s="6" t="s">
        <v>157</v>
      </c>
      <c r="G420" s="6" t="s">
        <v>158</v>
      </c>
      <c r="H420" s="2"/>
    </row>
    <row r="421" spans="4:8" x14ac:dyDescent="0.25">
      <c r="D421" s="3" t="s">
        <v>159</v>
      </c>
      <c r="E421" s="9">
        <v>1</v>
      </c>
      <c r="F421" s="9">
        <v>0.12230000000000001</v>
      </c>
      <c r="G421" s="9">
        <v>0.72660000000000002</v>
      </c>
      <c r="H421" s="2"/>
    </row>
    <row r="422" spans="4:8" x14ac:dyDescent="0.25">
      <c r="D422" s="3" t="s">
        <v>160</v>
      </c>
      <c r="E422" s="9">
        <v>1</v>
      </c>
      <c r="F422" s="9">
        <v>0.1221</v>
      </c>
      <c r="G422" s="9">
        <v>0.72670000000000001</v>
      </c>
      <c r="H422" s="2"/>
    </row>
    <row r="423" spans="4:8" x14ac:dyDescent="0.25">
      <c r="D423" s="3" t="s">
        <v>161</v>
      </c>
      <c r="E423" s="9">
        <v>1</v>
      </c>
      <c r="F423" s="9">
        <v>0.1119</v>
      </c>
      <c r="G423" s="9">
        <v>0.7379</v>
      </c>
      <c r="H423" s="2"/>
    </row>
    <row r="424" spans="4:8" x14ac:dyDescent="0.25">
      <c r="D424" s="3" t="s">
        <v>162</v>
      </c>
      <c r="E424" s="9">
        <v>1</v>
      </c>
      <c r="F424" s="9">
        <v>0.12230000000000001</v>
      </c>
      <c r="G424" s="9">
        <v>0.72660000000000002</v>
      </c>
      <c r="H424" s="2"/>
    </row>
    <row r="425" spans="4:8" x14ac:dyDescent="0.25">
      <c r="D425" s="3" t="s">
        <v>163</v>
      </c>
      <c r="E425" s="9"/>
      <c r="F425" s="9">
        <v>1.2999999999999999E-3</v>
      </c>
      <c r="G425" s="9"/>
      <c r="H425" s="2"/>
    </row>
    <row r="426" spans="4:8" x14ac:dyDescent="0.25">
      <c r="D426" s="3" t="s">
        <v>164</v>
      </c>
      <c r="E426" s="9"/>
      <c r="F426" s="9">
        <v>1.2999999999999999E-3</v>
      </c>
      <c r="G426" s="9"/>
      <c r="H426" s="2"/>
    </row>
    <row r="427" spans="4:8" x14ac:dyDescent="0.25">
      <c r="D427" s="3" t="s">
        <v>165</v>
      </c>
      <c r="E427" s="9"/>
      <c r="F427" s="9">
        <v>1.2999999999999999E-3</v>
      </c>
      <c r="G427" s="9"/>
      <c r="H427" s="2"/>
    </row>
    <row r="428" spans="4:8" x14ac:dyDescent="0.25">
      <c r="D428" s="2"/>
      <c r="E428" s="2"/>
      <c r="F428" s="2"/>
      <c r="G428" s="2"/>
      <c r="H428" s="2"/>
    </row>
    <row r="429" spans="4:8" x14ac:dyDescent="0.25">
      <c r="D429" s="61" t="s">
        <v>166</v>
      </c>
      <c r="E429" s="61"/>
      <c r="F429" s="2"/>
      <c r="G429" s="2"/>
      <c r="H429" s="2"/>
    </row>
    <row r="430" spans="4:8" x14ac:dyDescent="0.25">
      <c r="D430" s="3" t="s">
        <v>167</v>
      </c>
      <c r="E430" s="9">
        <v>46354</v>
      </c>
      <c r="F430" s="2"/>
      <c r="G430" s="2"/>
      <c r="H430" s="2"/>
    </row>
    <row r="431" spans="4:8" x14ac:dyDescent="0.25">
      <c r="D431" s="3" t="s">
        <v>168</v>
      </c>
      <c r="E431" s="9">
        <v>0.64300000000000002</v>
      </c>
      <c r="F431" s="2"/>
      <c r="G431" s="2"/>
      <c r="H431" s="2"/>
    </row>
    <row r="432" spans="4:8" x14ac:dyDescent="0.25">
      <c r="D432" s="3" t="s">
        <v>169</v>
      </c>
      <c r="E432" s="9">
        <v>0.36840000000000001</v>
      </c>
      <c r="F432" s="2"/>
      <c r="G432" s="2"/>
      <c r="H432" s="2"/>
    </row>
    <row r="433" spans="4:8" x14ac:dyDescent="0.25">
      <c r="D433" s="3"/>
      <c r="E433" s="9"/>
      <c r="F433" s="2"/>
      <c r="G433" s="2"/>
      <c r="H433" s="2"/>
    </row>
    <row r="434" spans="4:8" x14ac:dyDescent="0.25">
      <c r="D434" s="3" t="s">
        <v>170</v>
      </c>
      <c r="E434" s="9">
        <v>1.1299999999999999E-2</v>
      </c>
      <c r="F434" s="2"/>
      <c r="G434" s="2"/>
      <c r="H434" s="2"/>
    </row>
    <row r="435" spans="4:8" x14ac:dyDescent="0.25">
      <c r="D435" s="3" t="s">
        <v>171</v>
      </c>
      <c r="E435" s="9">
        <v>0.7278</v>
      </c>
      <c r="F435" s="2"/>
      <c r="G435" s="2"/>
      <c r="H435" s="2"/>
    </row>
    <row r="436" spans="4:8" x14ac:dyDescent="0.25">
      <c r="D436" s="2"/>
      <c r="E436" s="2"/>
      <c r="F436" s="2"/>
      <c r="G436" s="2"/>
      <c r="H436" s="2"/>
    </row>
    <row r="437" spans="4:8" x14ac:dyDescent="0.25">
      <c r="D437" s="16" t="s">
        <v>172</v>
      </c>
      <c r="E437" s="2"/>
      <c r="F437" s="2"/>
      <c r="G437" s="2"/>
      <c r="H437" s="2"/>
    </row>
    <row r="438" spans="4:8" x14ac:dyDescent="0.25">
      <c r="D438" s="2"/>
      <c r="E438" s="2"/>
      <c r="F438" s="2"/>
      <c r="G438" s="2"/>
      <c r="H438" s="2"/>
    </row>
    <row r="439" spans="4:8" x14ac:dyDescent="0.25">
      <c r="D439" s="3" t="s">
        <v>151</v>
      </c>
      <c r="E439" s="68" t="s">
        <v>202</v>
      </c>
      <c r="F439" s="68"/>
      <c r="G439" s="68"/>
      <c r="H439" s="68"/>
    </row>
    <row r="440" spans="4:8" ht="15.75" x14ac:dyDescent="0.25">
      <c r="D440" s="15"/>
      <c r="E440" s="61" t="s">
        <v>76</v>
      </c>
      <c r="F440" s="61" t="s">
        <v>103</v>
      </c>
      <c r="G440" s="61"/>
      <c r="H440" s="61"/>
    </row>
    <row r="441" spans="4:8" x14ac:dyDescent="0.25">
      <c r="D441" s="15"/>
      <c r="E441" s="61"/>
      <c r="F441" s="8">
        <v>0</v>
      </c>
      <c r="G441" s="8">
        <v>1</v>
      </c>
      <c r="H441" s="8" t="s">
        <v>153</v>
      </c>
    </row>
    <row r="442" spans="4:8" x14ac:dyDescent="0.25">
      <c r="D442" s="15"/>
      <c r="E442" s="8">
        <v>0</v>
      </c>
      <c r="F442" s="9">
        <v>41585</v>
      </c>
      <c r="G442" s="9">
        <v>8853</v>
      </c>
      <c r="H442" s="9">
        <v>50438</v>
      </c>
    </row>
    <row r="443" spans="4:8" x14ac:dyDescent="0.25">
      <c r="D443" s="15"/>
      <c r="E443" s="8">
        <v>1</v>
      </c>
      <c r="F443" s="9">
        <v>17107</v>
      </c>
      <c r="G443" s="9">
        <v>3502</v>
      </c>
      <c r="H443" s="9">
        <v>20609</v>
      </c>
    </row>
    <row r="444" spans="4:8" x14ac:dyDescent="0.25">
      <c r="D444" s="15"/>
      <c r="E444" s="3" t="s">
        <v>153</v>
      </c>
      <c r="F444" s="9">
        <v>58692</v>
      </c>
      <c r="G444" s="9">
        <v>12355</v>
      </c>
      <c r="H444" s="9">
        <v>71047</v>
      </c>
    </row>
    <row r="445" spans="4:8" x14ac:dyDescent="0.25">
      <c r="D445" s="15"/>
      <c r="E445" s="69"/>
      <c r="F445" s="69"/>
      <c r="G445" s="69"/>
      <c r="H445" s="69"/>
    </row>
    <row r="446" spans="4:8" x14ac:dyDescent="0.25">
      <c r="D446" s="2"/>
      <c r="E446" s="2"/>
      <c r="F446" s="2"/>
      <c r="G446" s="2"/>
      <c r="H446" s="2"/>
    </row>
    <row r="447" spans="4:8" x14ac:dyDescent="0.25">
      <c r="D447" s="16" t="s">
        <v>203</v>
      </c>
      <c r="E447" s="2"/>
      <c r="F447" s="2"/>
      <c r="G447" s="2"/>
      <c r="H447" s="2"/>
    </row>
    <row r="448" spans="4:8" x14ac:dyDescent="0.25">
      <c r="D448" s="2"/>
      <c r="E448" s="2"/>
      <c r="F448" s="2"/>
      <c r="G448" s="2"/>
      <c r="H448" s="2"/>
    </row>
    <row r="449" spans="4:8" x14ac:dyDescent="0.25">
      <c r="D449" s="7" t="s">
        <v>155</v>
      </c>
      <c r="E449" s="6" t="s">
        <v>156</v>
      </c>
      <c r="F449" s="6" t="s">
        <v>157</v>
      </c>
      <c r="G449" s="6" t="s">
        <v>158</v>
      </c>
      <c r="H449" s="2"/>
    </row>
    <row r="450" spans="4:8" x14ac:dyDescent="0.25">
      <c r="D450" s="3" t="s">
        <v>159</v>
      </c>
      <c r="E450" s="9">
        <v>1</v>
      </c>
      <c r="F450" s="9">
        <v>3.19</v>
      </c>
      <c r="G450" s="9">
        <v>7.4099999999999999E-2</v>
      </c>
      <c r="H450" s="2"/>
    </row>
    <row r="451" spans="4:8" x14ac:dyDescent="0.25">
      <c r="D451" s="3" t="s">
        <v>160</v>
      </c>
      <c r="E451" s="9">
        <v>1</v>
      </c>
      <c r="F451" s="9">
        <v>3.2016</v>
      </c>
      <c r="G451" s="9">
        <v>7.3599999999999999E-2</v>
      </c>
      <c r="H451" s="2"/>
    </row>
    <row r="452" spans="4:8" x14ac:dyDescent="0.25">
      <c r="D452" s="3" t="s">
        <v>161</v>
      </c>
      <c r="E452" s="9">
        <v>1</v>
      </c>
      <c r="F452" s="9">
        <v>3.1511999999999998</v>
      </c>
      <c r="G452" s="9">
        <v>7.5899999999999995E-2</v>
      </c>
      <c r="H452" s="2"/>
    </row>
    <row r="453" spans="4:8" x14ac:dyDescent="0.25">
      <c r="D453" s="3" t="s">
        <v>162</v>
      </c>
      <c r="E453" s="9">
        <v>1</v>
      </c>
      <c r="F453" s="9">
        <v>3.19</v>
      </c>
      <c r="G453" s="9">
        <v>7.4099999999999999E-2</v>
      </c>
      <c r="H453" s="2"/>
    </row>
    <row r="454" spans="4:8" x14ac:dyDescent="0.25">
      <c r="D454" s="3" t="s">
        <v>163</v>
      </c>
      <c r="E454" s="9"/>
      <c r="F454" s="17">
        <v>-6.7000000000000002E-3</v>
      </c>
      <c r="G454" s="9"/>
      <c r="H454" s="2"/>
    </row>
    <row r="455" spans="4:8" x14ac:dyDescent="0.25">
      <c r="D455" s="3" t="s">
        <v>164</v>
      </c>
      <c r="E455" s="9"/>
      <c r="F455" s="9">
        <v>6.7000000000000002E-3</v>
      </c>
      <c r="G455" s="9"/>
      <c r="H455" s="2"/>
    </row>
    <row r="456" spans="4:8" x14ac:dyDescent="0.25">
      <c r="D456" s="3" t="s">
        <v>165</v>
      </c>
      <c r="E456" s="9"/>
      <c r="F456" s="17">
        <v>-6.7000000000000002E-3</v>
      </c>
      <c r="G456" s="9"/>
      <c r="H456" s="2"/>
    </row>
    <row r="457" spans="4:8" x14ac:dyDescent="0.25">
      <c r="D457" s="2"/>
      <c r="E457" s="2"/>
      <c r="F457" s="2"/>
      <c r="G457" s="2"/>
      <c r="H457" s="2"/>
    </row>
    <row r="458" spans="4:8" x14ac:dyDescent="0.25">
      <c r="D458" s="61" t="s">
        <v>166</v>
      </c>
      <c r="E458" s="61"/>
      <c r="F458" s="2"/>
      <c r="G458" s="2"/>
      <c r="H458" s="2"/>
    </row>
    <row r="459" spans="4:8" x14ac:dyDescent="0.25">
      <c r="D459" s="3" t="s">
        <v>167</v>
      </c>
      <c r="E459" s="9">
        <v>41585</v>
      </c>
      <c r="F459" s="2"/>
      <c r="G459" s="2"/>
      <c r="H459" s="2"/>
    </row>
    <row r="460" spans="4:8" x14ac:dyDescent="0.25">
      <c r="D460" s="3" t="s">
        <v>168</v>
      </c>
      <c r="E460" s="9">
        <v>3.78E-2</v>
      </c>
      <c r="F460" s="2"/>
      <c r="G460" s="2"/>
      <c r="H460" s="2"/>
    </row>
    <row r="461" spans="4:8" x14ac:dyDescent="0.25">
      <c r="D461" s="3" t="s">
        <v>169</v>
      </c>
      <c r="E461" s="9">
        <v>0.96399999999999997</v>
      </c>
      <c r="F461" s="2"/>
      <c r="G461" s="2"/>
      <c r="H461" s="2"/>
    </row>
    <row r="462" spans="4:8" x14ac:dyDescent="0.25">
      <c r="D462" s="3"/>
      <c r="E462" s="9"/>
      <c r="F462" s="2"/>
      <c r="G462" s="2"/>
      <c r="H462" s="2"/>
    </row>
    <row r="463" spans="4:8" x14ac:dyDescent="0.25">
      <c r="D463" s="3" t="s">
        <v>170</v>
      </c>
      <c r="E463" s="9">
        <v>1.8E-3</v>
      </c>
      <c r="F463" s="2"/>
      <c r="G463" s="2"/>
      <c r="H463" s="2"/>
    </row>
    <row r="464" spans="4:8" x14ac:dyDescent="0.25">
      <c r="D464" s="3" t="s">
        <v>171</v>
      </c>
      <c r="E464" s="9">
        <v>7.5399999999999995E-2</v>
      </c>
      <c r="F464" s="2"/>
      <c r="G464" s="2"/>
      <c r="H464" s="2"/>
    </row>
    <row r="465" spans="4:8" x14ac:dyDescent="0.25">
      <c r="D465" s="2"/>
      <c r="E465" s="2"/>
      <c r="F465" s="2"/>
      <c r="G465" s="2"/>
      <c r="H465" s="2"/>
    </row>
    <row r="466" spans="4:8" x14ac:dyDescent="0.25">
      <c r="D466" s="16" t="s">
        <v>172</v>
      </c>
      <c r="E466" s="2"/>
      <c r="F466" s="2"/>
      <c r="G466" s="2"/>
      <c r="H466" s="2"/>
    </row>
    <row r="467" spans="4:8" x14ac:dyDescent="0.25">
      <c r="D467" s="2"/>
      <c r="E467" s="2"/>
      <c r="F467" s="2"/>
      <c r="G467" s="2"/>
      <c r="H467" s="2"/>
    </row>
    <row r="468" spans="4:8" x14ac:dyDescent="0.25">
      <c r="D468" s="3" t="s">
        <v>151</v>
      </c>
      <c r="E468" s="68" t="s">
        <v>204</v>
      </c>
      <c r="F468" s="68"/>
      <c r="G468" s="68"/>
      <c r="H468" s="68"/>
    </row>
    <row r="469" spans="4:8" ht="15.75" x14ac:dyDescent="0.25">
      <c r="D469" s="15"/>
      <c r="E469" s="61" t="s">
        <v>76</v>
      </c>
      <c r="F469" s="61" t="s">
        <v>104</v>
      </c>
      <c r="G469" s="61"/>
      <c r="H469" s="61"/>
    </row>
    <row r="470" spans="4:8" x14ac:dyDescent="0.25">
      <c r="D470" s="15"/>
      <c r="E470" s="61"/>
      <c r="F470" s="8">
        <v>0</v>
      </c>
      <c r="G470" s="8">
        <v>1</v>
      </c>
      <c r="H470" s="8" t="s">
        <v>153</v>
      </c>
    </row>
    <row r="471" spans="4:8" x14ac:dyDescent="0.25">
      <c r="D471" s="15"/>
      <c r="E471" s="8">
        <v>0</v>
      </c>
      <c r="F471" s="9">
        <v>49439</v>
      </c>
      <c r="G471" s="9">
        <v>999</v>
      </c>
      <c r="H471" s="9">
        <v>50438</v>
      </c>
    </row>
    <row r="472" spans="4:8" x14ac:dyDescent="0.25">
      <c r="D472" s="15"/>
      <c r="E472" s="8">
        <v>1</v>
      </c>
      <c r="F472" s="9">
        <v>20183</v>
      </c>
      <c r="G472" s="9">
        <v>426</v>
      </c>
      <c r="H472" s="9">
        <v>20609</v>
      </c>
    </row>
    <row r="473" spans="4:8" x14ac:dyDescent="0.25">
      <c r="D473" s="15"/>
      <c r="E473" s="3" t="s">
        <v>153</v>
      </c>
      <c r="F473" s="9">
        <v>69622</v>
      </c>
      <c r="G473" s="9">
        <v>1425</v>
      </c>
      <c r="H473" s="9">
        <v>71047</v>
      </c>
    </row>
    <row r="474" spans="4:8" x14ac:dyDescent="0.25">
      <c r="D474" s="15"/>
      <c r="E474" s="69"/>
      <c r="F474" s="69"/>
      <c r="G474" s="69"/>
      <c r="H474" s="69"/>
    </row>
    <row r="475" spans="4:8" x14ac:dyDescent="0.25">
      <c r="D475" s="2"/>
      <c r="E475" s="2"/>
      <c r="F475" s="2"/>
      <c r="G475" s="2"/>
      <c r="H475" s="2"/>
    </row>
    <row r="476" spans="4:8" x14ac:dyDescent="0.25">
      <c r="D476" s="16" t="s">
        <v>205</v>
      </c>
      <c r="E476" s="2"/>
      <c r="F476" s="2"/>
      <c r="G476" s="2"/>
      <c r="H476" s="2"/>
    </row>
    <row r="477" spans="4:8" x14ac:dyDescent="0.25">
      <c r="D477" s="2"/>
      <c r="E477" s="2"/>
      <c r="F477" s="2"/>
      <c r="G477" s="2"/>
      <c r="H477" s="2"/>
    </row>
    <row r="478" spans="4:8" x14ac:dyDescent="0.25">
      <c r="D478" s="7" t="s">
        <v>155</v>
      </c>
      <c r="E478" s="6" t="s">
        <v>156</v>
      </c>
      <c r="F478" s="6" t="s">
        <v>157</v>
      </c>
      <c r="G478" s="6" t="s">
        <v>158</v>
      </c>
      <c r="H478" s="2"/>
    </row>
    <row r="479" spans="4:8" x14ac:dyDescent="0.25">
      <c r="D479" s="3" t="s">
        <v>159</v>
      </c>
      <c r="E479" s="9">
        <v>1</v>
      </c>
      <c r="F479" s="9">
        <v>0.55579999999999996</v>
      </c>
      <c r="G479" s="9">
        <v>0.45600000000000002</v>
      </c>
      <c r="H479" s="2"/>
    </row>
    <row r="480" spans="4:8" x14ac:dyDescent="0.25">
      <c r="D480" s="3" t="s">
        <v>160</v>
      </c>
      <c r="E480" s="9">
        <v>1</v>
      </c>
      <c r="F480" s="9">
        <v>0.55259999999999998</v>
      </c>
      <c r="G480" s="9">
        <v>0.45729999999999998</v>
      </c>
      <c r="H480" s="2"/>
    </row>
    <row r="481" spans="4:8" x14ac:dyDescent="0.25">
      <c r="D481" s="3" t="s">
        <v>161</v>
      </c>
      <c r="E481" s="9">
        <v>1</v>
      </c>
      <c r="F481" s="9">
        <v>0.51270000000000004</v>
      </c>
      <c r="G481" s="9">
        <v>0.47399999999999998</v>
      </c>
      <c r="H481" s="2"/>
    </row>
    <row r="482" spans="4:8" x14ac:dyDescent="0.25">
      <c r="D482" s="3" t="s">
        <v>162</v>
      </c>
      <c r="E482" s="9">
        <v>1</v>
      </c>
      <c r="F482" s="9">
        <v>0.55579999999999996</v>
      </c>
      <c r="G482" s="9">
        <v>0.45600000000000002</v>
      </c>
      <c r="H482" s="2"/>
    </row>
    <row r="483" spans="4:8" x14ac:dyDescent="0.25">
      <c r="D483" s="3" t="s">
        <v>163</v>
      </c>
      <c r="E483" s="9"/>
      <c r="F483" s="9">
        <v>2.8E-3</v>
      </c>
      <c r="G483" s="9"/>
      <c r="H483" s="2"/>
    </row>
    <row r="484" spans="4:8" x14ac:dyDescent="0.25">
      <c r="D484" s="3" t="s">
        <v>164</v>
      </c>
      <c r="E484" s="9"/>
      <c r="F484" s="9">
        <v>2.8E-3</v>
      </c>
      <c r="G484" s="9"/>
      <c r="H484" s="2"/>
    </row>
    <row r="485" spans="4:8" x14ac:dyDescent="0.25">
      <c r="D485" s="3" t="s">
        <v>165</v>
      </c>
      <c r="E485" s="9"/>
      <c r="F485" s="9">
        <v>2.8E-3</v>
      </c>
      <c r="G485" s="9"/>
      <c r="H485" s="2"/>
    </row>
    <row r="486" spans="4:8" x14ac:dyDescent="0.25">
      <c r="D486" s="2"/>
      <c r="E486" s="2"/>
      <c r="F486" s="2"/>
      <c r="G486" s="2"/>
      <c r="H486" s="2"/>
    </row>
    <row r="487" spans="4:8" x14ac:dyDescent="0.25">
      <c r="D487" s="61" t="s">
        <v>166</v>
      </c>
      <c r="E487" s="61"/>
      <c r="F487" s="2"/>
      <c r="G487" s="2"/>
      <c r="H487" s="2"/>
    </row>
    <row r="488" spans="4:8" x14ac:dyDescent="0.25">
      <c r="D488" s="3" t="s">
        <v>167</v>
      </c>
      <c r="E488" s="9">
        <v>49439</v>
      </c>
      <c r="F488" s="2"/>
      <c r="G488" s="2"/>
      <c r="H488" s="2"/>
    </row>
    <row r="489" spans="4:8" x14ac:dyDescent="0.25">
      <c r="D489" s="3" t="s">
        <v>168</v>
      </c>
      <c r="E489" s="9">
        <v>0.78129999999999999</v>
      </c>
      <c r="F489" s="2"/>
      <c r="G489" s="2"/>
      <c r="H489" s="2"/>
    </row>
    <row r="490" spans="4:8" x14ac:dyDescent="0.25">
      <c r="D490" s="3" t="s">
        <v>169</v>
      </c>
      <c r="E490" s="9">
        <v>0.2364</v>
      </c>
      <c r="F490" s="2"/>
      <c r="G490" s="2"/>
      <c r="H490" s="2"/>
    </row>
    <row r="491" spans="4:8" x14ac:dyDescent="0.25">
      <c r="D491" s="3"/>
      <c r="E491" s="9"/>
      <c r="F491" s="2"/>
      <c r="G491" s="2"/>
      <c r="H491" s="2"/>
    </row>
    <row r="492" spans="4:8" x14ac:dyDescent="0.25">
      <c r="D492" s="3" t="s">
        <v>170</v>
      </c>
      <c r="E492" s="9">
        <v>1.77E-2</v>
      </c>
      <c r="F492" s="2"/>
      <c r="G492" s="2"/>
      <c r="H492" s="2"/>
    </row>
    <row r="493" spans="4:8" x14ac:dyDescent="0.25">
      <c r="D493" s="3" t="s">
        <v>171</v>
      </c>
      <c r="E493" s="9">
        <v>0.46110000000000001</v>
      </c>
      <c r="F493" s="2"/>
      <c r="G493" s="2"/>
      <c r="H493" s="2"/>
    </row>
    <row r="494" spans="4:8" x14ac:dyDescent="0.25">
      <c r="D494" s="2"/>
      <c r="E494" s="2"/>
      <c r="F494" s="2"/>
      <c r="G494" s="2"/>
      <c r="H494" s="2"/>
    </row>
    <row r="495" spans="4:8" x14ac:dyDescent="0.25">
      <c r="D495" s="16" t="s">
        <v>172</v>
      </c>
      <c r="E495" s="2"/>
      <c r="F495" s="2"/>
      <c r="G495" s="2"/>
      <c r="H495" s="2"/>
    </row>
    <row r="496" spans="4:8" x14ac:dyDescent="0.25">
      <c r="D496" s="2"/>
      <c r="E496" s="2"/>
      <c r="F496" s="2"/>
      <c r="G496" s="2"/>
      <c r="H496" s="2"/>
    </row>
    <row r="497" spans="4:8" x14ac:dyDescent="0.25">
      <c r="D497" s="3" t="s">
        <v>151</v>
      </c>
      <c r="E497" s="68" t="s">
        <v>206</v>
      </c>
      <c r="F497" s="68"/>
      <c r="G497" s="68"/>
      <c r="H497" s="68"/>
    </row>
    <row r="498" spans="4:8" ht="15.75" x14ac:dyDescent="0.25">
      <c r="D498" s="15"/>
      <c r="E498" s="61" t="s">
        <v>76</v>
      </c>
      <c r="F498" s="61" t="s">
        <v>105</v>
      </c>
      <c r="G498" s="61"/>
      <c r="H498" s="61"/>
    </row>
    <row r="499" spans="4:8" x14ac:dyDescent="0.25">
      <c r="D499" s="15"/>
      <c r="E499" s="61"/>
      <c r="F499" s="8">
        <v>0</v>
      </c>
      <c r="G499" s="8">
        <v>1</v>
      </c>
      <c r="H499" s="8" t="s">
        <v>153</v>
      </c>
    </row>
    <row r="500" spans="4:8" x14ac:dyDescent="0.25">
      <c r="D500" s="15"/>
      <c r="E500" s="8">
        <v>0</v>
      </c>
      <c r="F500" s="9">
        <v>48914</v>
      </c>
      <c r="G500" s="9">
        <v>1524</v>
      </c>
      <c r="H500" s="9">
        <v>50438</v>
      </c>
    </row>
    <row r="501" spans="4:8" x14ac:dyDescent="0.25">
      <c r="D501" s="15"/>
      <c r="E501" s="8">
        <v>1</v>
      </c>
      <c r="F501" s="9">
        <v>20027</v>
      </c>
      <c r="G501" s="9">
        <v>582</v>
      </c>
      <c r="H501" s="9">
        <v>20609</v>
      </c>
    </row>
    <row r="502" spans="4:8" x14ac:dyDescent="0.25">
      <c r="D502" s="15"/>
      <c r="E502" s="3" t="s">
        <v>153</v>
      </c>
      <c r="F502" s="9">
        <v>68941</v>
      </c>
      <c r="G502" s="9">
        <v>2106</v>
      </c>
      <c r="H502" s="9">
        <v>71047</v>
      </c>
    </row>
    <row r="503" spans="4:8" x14ac:dyDescent="0.25">
      <c r="D503" s="15"/>
      <c r="E503" s="69"/>
      <c r="F503" s="69"/>
      <c r="G503" s="69"/>
      <c r="H503" s="69"/>
    </row>
    <row r="504" spans="4:8" x14ac:dyDescent="0.25">
      <c r="D504" s="2"/>
      <c r="E504" s="2"/>
      <c r="F504" s="2"/>
      <c r="G504" s="2"/>
      <c r="H504" s="2"/>
    </row>
    <row r="505" spans="4:8" x14ac:dyDescent="0.25">
      <c r="D505" s="16" t="s">
        <v>207</v>
      </c>
      <c r="E505" s="2"/>
      <c r="F505" s="2"/>
      <c r="G505" s="2"/>
      <c r="H505" s="2"/>
    </row>
    <row r="506" spans="4:8" x14ac:dyDescent="0.25">
      <c r="D506" s="2"/>
      <c r="E506" s="2"/>
      <c r="F506" s="2"/>
      <c r="G506" s="2"/>
      <c r="H506" s="2"/>
    </row>
    <row r="507" spans="4:8" x14ac:dyDescent="0.25">
      <c r="D507" s="7" t="s">
        <v>155</v>
      </c>
      <c r="E507" s="6" t="s">
        <v>156</v>
      </c>
      <c r="F507" s="6" t="s">
        <v>157</v>
      </c>
      <c r="G507" s="6" t="s">
        <v>158</v>
      </c>
      <c r="H507" s="2"/>
    </row>
    <row r="508" spans="4:8" x14ac:dyDescent="0.25">
      <c r="D508" s="3" t="s">
        <v>159</v>
      </c>
      <c r="E508" s="9">
        <v>1</v>
      </c>
      <c r="F508" s="9">
        <v>1.9844999999999999</v>
      </c>
      <c r="G508" s="9">
        <v>0.15890000000000001</v>
      </c>
      <c r="H508" s="2"/>
    </row>
    <row r="509" spans="4:8" x14ac:dyDescent="0.25">
      <c r="D509" s="3" t="s">
        <v>160</v>
      </c>
      <c r="E509" s="9">
        <v>1</v>
      </c>
      <c r="F509" s="9">
        <v>2.0030000000000001</v>
      </c>
      <c r="G509" s="9">
        <v>0.157</v>
      </c>
      <c r="H509" s="2"/>
    </row>
    <row r="510" spans="4:8" x14ac:dyDescent="0.25">
      <c r="D510" s="3" t="s">
        <v>161</v>
      </c>
      <c r="E510" s="9">
        <v>1</v>
      </c>
      <c r="F510" s="9">
        <v>1.9165000000000001</v>
      </c>
      <c r="G510" s="9">
        <v>0.16619999999999999</v>
      </c>
      <c r="H510" s="2"/>
    </row>
    <row r="511" spans="4:8" x14ac:dyDescent="0.25">
      <c r="D511" s="3" t="s">
        <v>162</v>
      </c>
      <c r="E511" s="9">
        <v>1</v>
      </c>
      <c r="F511" s="9">
        <v>1.9844999999999999</v>
      </c>
      <c r="G511" s="9">
        <v>0.15890000000000001</v>
      </c>
      <c r="H511" s="2"/>
    </row>
    <row r="512" spans="4:8" x14ac:dyDescent="0.25">
      <c r="D512" s="3" t="s">
        <v>163</v>
      </c>
      <c r="E512" s="9"/>
      <c r="F512" s="17">
        <v>-5.3E-3</v>
      </c>
      <c r="G512" s="9"/>
      <c r="H512" s="2"/>
    </row>
    <row r="513" spans="4:8" x14ac:dyDescent="0.25">
      <c r="D513" s="3" t="s">
        <v>164</v>
      </c>
      <c r="E513" s="9"/>
      <c r="F513" s="9">
        <v>5.3E-3</v>
      </c>
      <c r="G513" s="9"/>
      <c r="H513" s="2"/>
    </row>
    <row r="514" spans="4:8" x14ac:dyDescent="0.25">
      <c r="D514" s="3" t="s">
        <v>165</v>
      </c>
      <c r="E514" s="9"/>
      <c r="F514" s="17">
        <v>-5.3E-3</v>
      </c>
      <c r="G514" s="9"/>
      <c r="H514" s="2"/>
    </row>
    <row r="515" spans="4:8" x14ac:dyDescent="0.25">
      <c r="D515" s="2"/>
      <c r="E515" s="2"/>
      <c r="F515" s="2"/>
      <c r="G515" s="2"/>
      <c r="H515" s="2"/>
    </row>
    <row r="516" spans="4:8" x14ac:dyDescent="0.25">
      <c r="D516" s="61" t="s">
        <v>166</v>
      </c>
      <c r="E516" s="61"/>
      <c r="F516" s="2"/>
      <c r="G516" s="2"/>
      <c r="H516" s="2"/>
    </row>
    <row r="517" spans="4:8" x14ac:dyDescent="0.25">
      <c r="D517" s="3" t="s">
        <v>167</v>
      </c>
      <c r="E517" s="9">
        <v>48914</v>
      </c>
      <c r="F517" s="2"/>
      <c r="G517" s="2"/>
      <c r="H517" s="2"/>
    </row>
    <row r="518" spans="4:8" x14ac:dyDescent="0.25">
      <c r="D518" s="3" t="s">
        <v>168</v>
      </c>
      <c r="E518" s="9">
        <v>8.2699999999999996E-2</v>
      </c>
      <c r="F518" s="2"/>
      <c r="G518" s="2"/>
      <c r="H518" s="2"/>
    </row>
    <row r="519" spans="4:8" x14ac:dyDescent="0.25">
      <c r="D519" s="3" t="s">
        <v>169</v>
      </c>
      <c r="E519" s="9">
        <v>0.92459999999999998</v>
      </c>
      <c r="F519" s="2"/>
      <c r="G519" s="2"/>
      <c r="H519" s="2"/>
    </row>
    <row r="520" spans="4:8" x14ac:dyDescent="0.25">
      <c r="D520" s="3"/>
      <c r="E520" s="9"/>
      <c r="F520" s="2"/>
      <c r="G520" s="2"/>
      <c r="H520" s="2"/>
    </row>
    <row r="521" spans="4:8" x14ac:dyDescent="0.25">
      <c r="D521" s="3" t="s">
        <v>170</v>
      </c>
      <c r="E521" s="9">
        <v>7.1999999999999998E-3</v>
      </c>
      <c r="F521" s="2"/>
      <c r="G521" s="2"/>
      <c r="H521" s="2"/>
    </row>
    <row r="522" spans="4:8" x14ac:dyDescent="0.25">
      <c r="D522" s="3" t="s">
        <v>171</v>
      </c>
      <c r="E522" s="9">
        <v>0.16470000000000001</v>
      </c>
      <c r="F522" s="2"/>
      <c r="G522" s="2"/>
      <c r="H522" s="2"/>
    </row>
    <row r="523" spans="4:8" x14ac:dyDescent="0.25">
      <c r="D523" s="2"/>
      <c r="E523" s="2"/>
      <c r="F523" s="2"/>
      <c r="G523" s="2"/>
      <c r="H523" s="2"/>
    </row>
    <row r="524" spans="4:8" x14ac:dyDescent="0.25">
      <c r="D524" s="16" t="s">
        <v>172</v>
      </c>
      <c r="E524" s="2"/>
      <c r="F524" s="2"/>
      <c r="G524" s="2"/>
      <c r="H524" s="2"/>
    </row>
    <row r="525" spans="4:8" x14ac:dyDescent="0.25">
      <c r="D525" s="2"/>
      <c r="E525" s="2"/>
      <c r="F525" s="2"/>
      <c r="G525" s="2"/>
      <c r="H525" s="2"/>
    </row>
    <row r="526" spans="4:8" x14ac:dyDescent="0.25">
      <c r="D526" s="3" t="s">
        <v>151</v>
      </c>
      <c r="E526" s="68" t="s">
        <v>208</v>
      </c>
      <c r="F526" s="68"/>
      <c r="G526" s="68"/>
      <c r="H526" s="68"/>
    </row>
    <row r="527" spans="4:8" ht="15.75" x14ac:dyDescent="0.25">
      <c r="D527" s="15"/>
      <c r="E527" s="61" t="s">
        <v>76</v>
      </c>
      <c r="F527" s="61" t="s">
        <v>106</v>
      </c>
      <c r="G527" s="61"/>
      <c r="H527" s="61"/>
    </row>
    <row r="528" spans="4:8" x14ac:dyDescent="0.25">
      <c r="D528" s="15"/>
      <c r="E528" s="61"/>
      <c r="F528" s="8">
        <v>0</v>
      </c>
      <c r="G528" s="8">
        <v>1</v>
      </c>
      <c r="H528" s="8" t="s">
        <v>153</v>
      </c>
    </row>
    <row r="529" spans="4:8" x14ac:dyDescent="0.25">
      <c r="D529" s="15"/>
      <c r="E529" s="8">
        <v>0</v>
      </c>
      <c r="F529" s="9">
        <v>50060</v>
      </c>
      <c r="G529" s="9">
        <v>378</v>
      </c>
      <c r="H529" s="9">
        <v>50438</v>
      </c>
    </row>
    <row r="530" spans="4:8" x14ac:dyDescent="0.25">
      <c r="D530" s="15"/>
      <c r="E530" s="8">
        <v>1</v>
      </c>
      <c r="F530" s="9">
        <v>20449</v>
      </c>
      <c r="G530" s="9">
        <v>160</v>
      </c>
      <c r="H530" s="9">
        <v>20609</v>
      </c>
    </row>
    <row r="531" spans="4:8" x14ac:dyDescent="0.25">
      <c r="D531" s="15"/>
      <c r="E531" s="3" t="s">
        <v>153</v>
      </c>
      <c r="F531" s="9">
        <v>70509</v>
      </c>
      <c r="G531" s="9">
        <v>538</v>
      </c>
      <c r="H531" s="9">
        <v>71047</v>
      </c>
    </row>
    <row r="532" spans="4:8" x14ac:dyDescent="0.25">
      <c r="D532" s="15"/>
      <c r="E532" s="69"/>
      <c r="F532" s="69"/>
      <c r="G532" s="69"/>
      <c r="H532" s="69"/>
    </row>
    <row r="533" spans="4:8" x14ac:dyDescent="0.25">
      <c r="D533" s="2"/>
      <c r="E533" s="2"/>
      <c r="F533" s="2"/>
      <c r="G533" s="2"/>
      <c r="H533" s="2"/>
    </row>
    <row r="534" spans="4:8" x14ac:dyDescent="0.25">
      <c r="D534" s="16" t="s">
        <v>209</v>
      </c>
      <c r="E534" s="2"/>
      <c r="F534" s="2"/>
      <c r="G534" s="2"/>
      <c r="H534" s="2"/>
    </row>
    <row r="535" spans="4:8" x14ac:dyDescent="0.25">
      <c r="D535" s="2"/>
      <c r="E535" s="2"/>
      <c r="F535" s="2"/>
      <c r="G535" s="2"/>
      <c r="H535" s="2"/>
    </row>
    <row r="536" spans="4:8" x14ac:dyDescent="0.25">
      <c r="D536" s="7" t="s">
        <v>155</v>
      </c>
      <c r="E536" s="6" t="s">
        <v>156</v>
      </c>
      <c r="F536" s="6" t="s">
        <v>157</v>
      </c>
      <c r="G536" s="6" t="s">
        <v>158</v>
      </c>
      <c r="H536" s="2"/>
    </row>
    <row r="537" spans="4:8" x14ac:dyDescent="0.25">
      <c r="D537" s="3" t="s">
        <v>159</v>
      </c>
      <c r="E537" s="9">
        <v>1</v>
      </c>
      <c r="F537" s="9">
        <v>0.1411</v>
      </c>
      <c r="G537" s="9">
        <v>0.70720000000000005</v>
      </c>
      <c r="H537" s="2"/>
    </row>
    <row r="538" spans="4:8" x14ac:dyDescent="0.25">
      <c r="D538" s="3" t="s">
        <v>160</v>
      </c>
      <c r="E538" s="9">
        <v>1</v>
      </c>
      <c r="F538" s="9">
        <v>0.14050000000000001</v>
      </c>
      <c r="G538" s="9">
        <v>0.70779999999999998</v>
      </c>
      <c r="H538" s="2"/>
    </row>
    <row r="539" spans="4:8" x14ac:dyDescent="0.25">
      <c r="D539" s="3" t="s">
        <v>161</v>
      </c>
      <c r="E539" s="9">
        <v>1</v>
      </c>
      <c r="F539" s="9">
        <v>0.1076</v>
      </c>
      <c r="G539" s="9">
        <v>0.7429</v>
      </c>
      <c r="H539" s="2"/>
    </row>
    <row r="540" spans="4:8" x14ac:dyDescent="0.25">
      <c r="D540" s="3" t="s">
        <v>162</v>
      </c>
      <c r="E540" s="9">
        <v>1</v>
      </c>
      <c r="F540" s="9">
        <v>0.1411</v>
      </c>
      <c r="G540" s="9">
        <v>0.70720000000000005</v>
      </c>
      <c r="H540" s="2"/>
    </row>
    <row r="541" spans="4:8" x14ac:dyDescent="0.25">
      <c r="D541" s="3" t="s">
        <v>163</v>
      </c>
      <c r="E541" s="9"/>
      <c r="F541" s="9">
        <v>1.4E-3</v>
      </c>
      <c r="G541" s="9"/>
      <c r="H541" s="2"/>
    </row>
    <row r="542" spans="4:8" x14ac:dyDescent="0.25">
      <c r="D542" s="3" t="s">
        <v>164</v>
      </c>
      <c r="E542" s="9"/>
      <c r="F542" s="9">
        <v>1.4E-3</v>
      </c>
      <c r="G542" s="9"/>
      <c r="H542" s="2"/>
    </row>
    <row r="543" spans="4:8" x14ac:dyDescent="0.25">
      <c r="D543" s="3" t="s">
        <v>165</v>
      </c>
      <c r="E543" s="9"/>
      <c r="F543" s="9">
        <v>1.4E-3</v>
      </c>
      <c r="G543" s="9"/>
      <c r="H543" s="2"/>
    </row>
    <row r="544" spans="4:8" x14ac:dyDescent="0.25">
      <c r="D544" s="2"/>
      <c r="E544" s="2"/>
      <c r="F544" s="2"/>
      <c r="G544" s="2"/>
      <c r="H544" s="2"/>
    </row>
    <row r="545" spans="4:8" x14ac:dyDescent="0.25">
      <c r="D545" s="61" t="s">
        <v>166</v>
      </c>
      <c r="E545" s="61"/>
      <c r="F545" s="2"/>
      <c r="G545" s="2"/>
      <c r="H545" s="2"/>
    </row>
    <row r="546" spans="4:8" x14ac:dyDescent="0.25">
      <c r="D546" s="3" t="s">
        <v>167</v>
      </c>
      <c r="E546" s="9">
        <v>50060</v>
      </c>
      <c r="F546" s="2"/>
      <c r="G546" s="2"/>
      <c r="H546" s="2"/>
    </row>
    <row r="547" spans="4:8" x14ac:dyDescent="0.25">
      <c r="D547" s="3" t="s">
        <v>168</v>
      </c>
      <c r="E547" s="9">
        <v>0.66590000000000005</v>
      </c>
      <c r="F547" s="2"/>
      <c r="G547" s="2"/>
      <c r="H547" s="2"/>
    </row>
    <row r="548" spans="4:8" x14ac:dyDescent="0.25">
      <c r="D548" s="3" t="s">
        <v>169</v>
      </c>
      <c r="E548" s="9">
        <v>0.36930000000000002</v>
      </c>
      <c r="F548" s="2"/>
      <c r="G548" s="2"/>
      <c r="H548" s="2"/>
    </row>
    <row r="549" spans="4:8" x14ac:dyDescent="0.25">
      <c r="D549" s="3"/>
      <c r="E549" s="9"/>
      <c r="F549" s="2"/>
      <c r="G549" s="2"/>
      <c r="H549" s="2"/>
    </row>
    <row r="550" spans="4:8" x14ac:dyDescent="0.25">
      <c r="D550" s="3" t="s">
        <v>170</v>
      </c>
      <c r="E550" s="9">
        <v>3.5200000000000002E-2</v>
      </c>
      <c r="F550" s="2"/>
      <c r="G550" s="2"/>
      <c r="H550" s="2"/>
    </row>
    <row r="551" spans="4:8" x14ac:dyDescent="0.25">
      <c r="D551" s="3" t="s">
        <v>171</v>
      </c>
      <c r="E551" s="9">
        <v>0.70299999999999996</v>
      </c>
      <c r="F551" s="2"/>
      <c r="G551" s="2"/>
      <c r="H551" s="2"/>
    </row>
    <row r="552" spans="4:8" x14ac:dyDescent="0.25">
      <c r="D552" s="2"/>
      <c r="E552" s="2"/>
      <c r="F552" s="2"/>
      <c r="G552" s="2"/>
      <c r="H552" s="2"/>
    </row>
    <row r="553" spans="4:8" x14ac:dyDescent="0.25">
      <c r="D553" s="16" t="s">
        <v>172</v>
      </c>
      <c r="E553" s="2"/>
      <c r="F553" s="2"/>
      <c r="G553" s="2"/>
      <c r="H553" s="2"/>
    </row>
    <row r="554" spans="4:8" x14ac:dyDescent="0.25">
      <c r="D554" s="2"/>
      <c r="E554" s="2"/>
      <c r="F554" s="2"/>
      <c r="G554" s="2"/>
      <c r="H554" s="2"/>
    </row>
    <row r="555" spans="4:8" x14ac:dyDescent="0.25">
      <c r="D555" s="3" t="s">
        <v>151</v>
      </c>
      <c r="E555" s="68" t="s">
        <v>210</v>
      </c>
      <c r="F555" s="68"/>
      <c r="G555" s="68"/>
      <c r="H555" s="68"/>
    </row>
    <row r="556" spans="4:8" ht="15.75" x14ac:dyDescent="0.25">
      <c r="D556" s="15"/>
      <c r="E556" s="61" t="s">
        <v>76</v>
      </c>
      <c r="F556" s="61" t="s">
        <v>107</v>
      </c>
      <c r="G556" s="61"/>
      <c r="H556" s="61"/>
    </row>
    <row r="557" spans="4:8" x14ac:dyDescent="0.25">
      <c r="D557" s="15"/>
      <c r="E557" s="61"/>
      <c r="F557" s="8">
        <v>0</v>
      </c>
      <c r="G557" s="8">
        <v>1</v>
      </c>
      <c r="H557" s="8" t="s">
        <v>153</v>
      </c>
    </row>
    <row r="558" spans="4:8" x14ac:dyDescent="0.25">
      <c r="D558" s="15"/>
      <c r="E558" s="8">
        <v>0</v>
      </c>
      <c r="F558" s="9">
        <v>50286</v>
      </c>
      <c r="G558" s="9">
        <v>152</v>
      </c>
      <c r="H558" s="9">
        <v>50438</v>
      </c>
    </row>
    <row r="559" spans="4:8" x14ac:dyDescent="0.25">
      <c r="D559" s="15"/>
      <c r="E559" s="8">
        <v>1</v>
      </c>
      <c r="F559" s="9">
        <v>20537</v>
      </c>
      <c r="G559" s="9">
        <v>72</v>
      </c>
      <c r="H559" s="9">
        <v>20609</v>
      </c>
    </row>
    <row r="560" spans="4:8" x14ac:dyDescent="0.25">
      <c r="D560" s="15"/>
      <c r="E560" s="3" t="s">
        <v>153</v>
      </c>
      <c r="F560" s="9">
        <v>70823</v>
      </c>
      <c r="G560" s="9">
        <v>224</v>
      </c>
      <c r="H560" s="9">
        <v>71047</v>
      </c>
    </row>
    <row r="561" spans="4:8" x14ac:dyDescent="0.25">
      <c r="D561" s="15"/>
      <c r="E561" s="69"/>
      <c r="F561" s="69"/>
      <c r="G561" s="69"/>
      <c r="H561" s="69"/>
    </row>
    <row r="562" spans="4:8" x14ac:dyDescent="0.25">
      <c r="D562" s="2"/>
      <c r="E562" s="2"/>
      <c r="F562" s="2"/>
      <c r="G562" s="2"/>
      <c r="H562" s="2"/>
    </row>
    <row r="563" spans="4:8" x14ac:dyDescent="0.25">
      <c r="D563" s="16" t="s">
        <v>211</v>
      </c>
      <c r="E563" s="2"/>
      <c r="F563" s="2"/>
      <c r="G563" s="2"/>
      <c r="H563" s="2"/>
    </row>
    <row r="564" spans="4:8" x14ac:dyDescent="0.25">
      <c r="D564" s="2"/>
      <c r="E564" s="2"/>
      <c r="F564" s="2"/>
      <c r="G564" s="2"/>
      <c r="H564" s="2"/>
    </row>
    <row r="565" spans="4:8" x14ac:dyDescent="0.25">
      <c r="D565" s="7" t="s">
        <v>155</v>
      </c>
      <c r="E565" s="6" t="s">
        <v>156</v>
      </c>
      <c r="F565" s="6" t="s">
        <v>157</v>
      </c>
      <c r="G565" s="6" t="s">
        <v>158</v>
      </c>
      <c r="H565" s="2"/>
    </row>
    <row r="566" spans="4:8" x14ac:dyDescent="0.25">
      <c r="D566" s="3" t="s">
        <v>159</v>
      </c>
      <c r="E566" s="9">
        <v>1</v>
      </c>
      <c r="F566" s="9">
        <v>1.0726</v>
      </c>
      <c r="G566" s="9">
        <v>0.30030000000000001</v>
      </c>
      <c r="H566" s="2"/>
    </row>
    <row r="567" spans="4:8" x14ac:dyDescent="0.25">
      <c r="D567" s="3" t="s">
        <v>160</v>
      </c>
      <c r="E567" s="9">
        <v>1</v>
      </c>
      <c r="F567" s="9">
        <v>1.0512999999999999</v>
      </c>
      <c r="G567" s="9">
        <v>0.30520000000000003</v>
      </c>
      <c r="H567" s="2"/>
    </row>
    <row r="568" spans="4:8" x14ac:dyDescent="0.25">
      <c r="D568" s="3" t="s">
        <v>161</v>
      </c>
      <c r="E568" s="9">
        <v>1</v>
      </c>
      <c r="F568" s="9">
        <v>0.92530000000000001</v>
      </c>
      <c r="G568" s="9">
        <v>0.33610000000000001</v>
      </c>
      <c r="H568" s="2"/>
    </row>
    <row r="569" spans="4:8" x14ac:dyDescent="0.25">
      <c r="D569" s="3" t="s">
        <v>162</v>
      </c>
      <c r="E569" s="9">
        <v>1</v>
      </c>
      <c r="F569" s="9">
        <v>1.0726</v>
      </c>
      <c r="G569" s="9">
        <v>0.3004</v>
      </c>
      <c r="H569" s="2"/>
    </row>
    <row r="570" spans="4:8" x14ac:dyDescent="0.25">
      <c r="D570" s="3" t="s">
        <v>163</v>
      </c>
      <c r="E570" s="9"/>
      <c r="F570" s="9">
        <v>3.8999999999999998E-3</v>
      </c>
      <c r="G570" s="9"/>
      <c r="H570" s="2"/>
    </row>
    <row r="571" spans="4:8" x14ac:dyDescent="0.25">
      <c r="D571" s="3" t="s">
        <v>164</v>
      </c>
      <c r="E571" s="9"/>
      <c r="F571" s="9">
        <v>3.8999999999999998E-3</v>
      </c>
      <c r="G571" s="9"/>
      <c r="H571" s="2"/>
    </row>
    <row r="572" spans="4:8" x14ac:dyDescent="0.25">
      <c r="D572" s="3" t="s">
        <v>165</v>
      </c>
      <c r="E572" s="9"/>
      <c r="F572" s="9">
        <v>3.8999999999999998E-3</v>
      </c>
      <c r="G572" s="9"/>
      <c r="H572" s="2"/>
    </row>
    <row r="573" spans="4:8" x14ac:dyDescent="0.25">
      <c r="D573" s="2"/>
      <c r="E573" s="2"/>
      <c r="F573" s="2"/>
      <c r="G573" s="2"/>
      <c r="H573" s="2"/>
    </row>
    <row r="574" spans="4:8" x14ac:dyDescent="0.25">
      <c r="D574" s="61" t="s">
        <v>166</v>
      </c>
      <c r="E574" s="61"/>
      <c r="F574" s="2"/>
      <c r="G574" s="2"/>
      <c r="H574" s="2"/>
    </row>
    <row r="575" spans="4:8" x14ac:dyDescent="0.25">
      <c r="D575" s="3" t="s">
        <v>167</v>
      </c>
      <c r="E575" s="9">
        <v>50286</v>
      </c>
      <c r="F575" s="2"/>
      <c r="G575" s="2"/>
      <c r="H575" s="2"/>
    </row>
    <row r="576" spans="4:8" x14ac:dyDescent="0.25">
      <c r="D576" s="3" t="s">
        <v>168</v>
      </c>
      <c r="E576" s="9">
        <v>0.8659</v>
      </c>
      <c r="F576" s="2"/>
      <c r="G576" s="2"/>
      <c r="H576" s="2"/>
    </row>
    <row r="577" spans="4:8" x14ac:dyDescent="0.25">
      <c r="D577" s="3" t="s">
        <v>169</v>
      </c>
      <c r="E577" s="9">
        <v>0.1678</v>
      </c>
      <c r="F577" s="2"/>
      <c r="G577" s="2"/>
      <c r="H577" s="2"/>
    </row>
    <row r="578" spans="4:8" x14ac:dyDescent="0.25">
      <c r="D578" s="3"/>
      <c r="E578" s="9"/>
      <c r="F578" s="2"/>
      <c r="G578" s="2"/>
      <c r="H578" s="2"/>
    </row>
    <row r="579" spans="4:8" x14ac:dyDescent="0.25">
      <c r="D579" s="3" t="s">
        <v>170</v>
      </c>
      <c r="E579" s="9">
        <v>3.3799999999999997E-2</v>
      </c>
      <c r="F579" s="2"/>
      <c r="G579" s="2"/>
      <c r="H579" s="2"/>
    </row>
    <row r="580" spans="4:8" x14ac:dyDescent="0.25">
      <c r="D580" s="3" t="s">
        <v>171</v>
      </c>
      <c r="E580" s="9">
        <v>0.3024</v>
      </c>
      <c r="F580" s="2"/>
      <c r="G580" s="2"/>
      <c r="H580" s="2"/>
    </row>
    <row r="581" spans="4:8" x14ac:dyDescent="0.25">
      <c r="D581" s="2"/>
      <c r="E581" s="2"/>
      <c r="F581" s="2"/>
      <c r="G581" s="2"/>
      <c r="H581" s="2"/>
    </row>
    <row r="582" spans="4:8" x14ac:dyDescent="0.25">
      <c r="D582" s="16" t="s">
        <v>172</v>
      </c>
      <c r="E582" s="2"/>
      <c r="F582" s="2"/>
      <c r="G582" s="2"/>
      <c r="H582" s="2"/>
    </row>
    <row r="583" spans="4:8" x14ac:dyDescent="0.25">
      <c r="D583" s="2"/>
      <c r="E583" s="2"/>
      <c r="F583" s="2"/>
      <c r="G583" s="2"/>
      <c r="H583" s="2"/>
    </row>
    <row r="584" spans="4:8" x14ac:dyDescent="0.25">
      <c r="D584" s="3" t="s">
        <v>151</v>
      </c>
      <c r="E584" s="68" t="s">
        <v>212</v>
      </c>
      <c r="F584" s="68"/>
      <c r="G584" s="68"/>
      <c r="H584" s="68"/>
    </row>
    <row r="585" spans="4:8" x14ac:dyDescent="0.25">
      <c r="D585" s="15"/>
      <c r="E585" s="61" t="s">
        <v>76</v>
      </c>
      <c r="F585" s="61" t="s">
        <v>108</v>
      </c>
      <c r="G585" s="61"/>
      <c r="H585" s="61"/>
    </row>
    <row r="586" spans="4:8" x14ac:dyDescent="0.25">
      <c r="D586" s="15"/>
      <c r="E586" s="61"/>
      <c r="F586" s="8">
        <v>0</v>
      </c>
      <c r="G586" s="8">
        <v>1</v>
      </c>
      <c r="H586" s="8" t="s">
        <v>153</v>
      </c>
    </row>
    <row r="587" spans="4:8" x14ac:dyDescent="0.25">
      <c r="D587" s="15"/>
      <c r="E587" s="8">
        <v>0</v>
      </c>
      <c r="F587" s="9">
        <v>49677</v>
      </c>
      <c r="G587" s="9">
        <v>761</v>
      </c>
      <c r="H587" s="9">
        <v>50438</v>
      </c>
    </row>
    <row r="588" spans="4:8" x14ac:dyDescent="0.25">
      <c r="D588" s="15"/>
      <c r="E588" s="8">
        <v>1</v>
      </c>
      <c r="F588" s="9">
        <v>20339</v>
      </c>
      <c r="G588" s="9">
        <v>270</v>
      </c>
      <c r="H588" s="9">
        <v>20609</v>
      </c>
    </row>
    <row r="589" spans="4:8" x14ac:dyDescent="0.25">
      <c r="D589" s="15"/>
      <c r="E589" s="3" t="s">
        <v>153</v>
      </c>
      <c r="F589" s="9">
        <v>70016</v>
      </c>
      <c r="G589" s="9">
        <v>1031</v>
      </c>
      <c r="H589" s="9">
        <v>71047</v>
      </c>
    </row>
    <row r="590" spans="4:8" x14ac:dyDescent="0.25">
      <c r="D590" s="15"/>
      <c r="E590" s="69"/>
      <c r="F590" s="69"/>
      <c r="G590" s="69"/>
      <c r="H590" s="69"/>
    </row>
    <row r="591" spans="4:8" x14ac:dyDescent="0.25">
      <c r="D591" s="2"/>
      <c r="E591" s="2"/>
      <c r="F591" s="2"/>
      <c r="G591" s="2"/>
      <c r="H591" s="2"/>
    </row>
    <row r="592" spans="4:8" x14ac:dyDescent="0.25">
      <c r="D592" s="16" t="s">
        <v>213</v>
      </c>
      <c r="E592" s="2"/>
      <c r="F592" s="2"/>
      <c r="G592" s="2"/>
      <c r="H592" s="2"/>
    </row>
    <row r="593" spans="4:8" x14ac:dyDescent="0.25">
      <c r="D593" s="2"/>
      <c r="E593" s="2"/>
      <c r="F593" s="2"/>
      <c r="G593" s="2"/>
      <c r="H593" s="2"/>
    </row>
    <row r="594" spans="4:8" x14ac:dyDescent="0.25">
      <c r="D594" s="7" t="s">
        <v>155</v>
      </c>
      <c r="E594" s="6" t="s">
        <v>156</v>
      </c>
      <c r="F594" s="6" t="s">
        <v>157</v>
      </c>
      <c r="G594" s="6" t="s">
        <v>158</v>
      </c>
      <c r="H594" s="2"/>
    </row>
    <row r="595" spans="4:8" x14ac:dyDescent="0.25">
      <c r="D595" s="3" t="s">
        <v>159</v>
      </c>
      <c r="E595" s="9">
        <v>1</v>
      </c>
      <c r="F595" s="9">
        <v>4.0382999999999996</v>
      </c>
      <c r="G595" s="9">
        <v>4.4499999999999998E-2</v>
      </c>
      <c r="H595" s="2"/>
    </row>
    <row r="596" spans="4:8" x14ac:dyDescent="0.25">
      <c r="D596" s="3" t="s">
        <v>160</v>
      </c>
      <c r="E596" s="9">
        <v>1</v>
      </c>
      <c r="F596" s="9">
        <v>4.1195000000000004</v>
      </c>
      <c r="G596" s="9">
        <v>4.24E-2</v>
      </c>
      <c r="H596" s="2"/>
    </row>
    <row r="597" spans="4:8" x14ac:dyDescent="0.25">
      <c r="D597" s="3" t="s">
        <v>161</v>
      </c>
      <c r="E597" s="9">
        <v>1</v>
      </c>
      <c r="F597" s="9">
        <v>3.9005000000000001</v>
      </c>
      <c r="G597" s="9">
        <v>4.8300000000000003E-2</v>
      </c>
      <c r="H597" s="2"/>
    </row>
    <row r="598" spans="4:8" x14ac:dyDescent="0.25">
      <c r="D598" s="3" t="s">
        <v>162</v>
      </c>
      <c r="E598" s="9">
        <v>1</v>
      </c>
      <c r="F598" s="9">
        <v>4.0381999999999998</v>
      </c>
      <c r="G598" s="9">
        <v>4.4499999999999998E-2</v>
      </c>
      <c r="H598" s="2"/>
    </row>
    <row r="599" spans="4:8" x14ac:dyDescent="0.25">
      <c r="D599" s="3" t="s">
        <v>163</v>
      </c>
      <c r="E599" s="9"/>
      <c r="F599" s="17">
        <v>-7.4999999999999997E-3</v>
      </c>
      <c r="G599" s="9"/>
      <c r="H599" s="2"/>
    </row>
    <row r="600" spans="4:8" x14ac:dyDescent="0.25">
      <c r="D600" s="3" t="s">
        <v>164</v>
      </c>
      <c r="E600" s="9"/>
      <c r="F600" s="9">
        <v>7.4999999999999997E-3</v>
      </c>
      <c r="G600" s="9"/>
      <c r="H600" s="2"/>
    </row>
    <row r="601" spans="4:8" x14ac:dyDescent="0.25">
      <c r="D601" s="3" t="s">
        <v>165</v>
      </c>
      <c r="E601" s="9"/>
      <c r="F601" s="17">
        <v>-7.4999999999999997E-3</v>
      </c>
      <c r="G601" s="9"/>
      <c r="H601" s="2"/>
    </row>
    <row r="602" spans="4:8" x14ac:dyDescent="0.25">
      <c r="D602" s="2"/>
      <c r="E602" s="2"/>
      <c r="F602" s="2"/>
      <c r="G602" s="2"/>
      <c r="H602" s="2"/>
    </row>
    <row r="603" spans="4:8" x14ac:dyDescent="0.25">
      <c r="D603" s="61" t="s">
        <v>166</v>
      </c>
      <c r="E603" s="61"/>
      <c r="F603" s="2"/>
      <c r="G603" s="2"/>
      <c r="H603" s="2"/>
    </row>
    <row r="604" spans="4:8" x14ac:dyDescent="0.25">
      <c r="D604" s="3" t="s">
        <v>167</v>
      </c>
      <c r="E604" s="9">
        <v>49677</v>
      </c>
      <c r="F604" s="2"/>
      <c r="G604" s="2"/>
      <c r="H604" s="2"/>
    </row>
    <row r="605" spans="4:8" x14ac:dyDescent="0.25">
      <c r="D605" s="3" t="s">
        <v>168</v>
      </c>
      <c r="E605" s="9">
        <v>2.3300000000000001E-2</v>
      </c>
      <c r="F605" s="2"/>
      <c r="G605" s="2"/>
      <c r="H605" s="2"/>
    </row>
    <row r="606" spans="4:8" x14ac:dyDescent="0.25">
      <c r="D606" s="3" t="s">
        <v>169</v>
      </c>
      <c r="E606" s="9">
        <v>0.98029999999999995</v>
      </c>
      <c r="F606" s="2"/>
      <c r="G606" s="2"/>
      <c r="H606" s="2"/>
    </row>
    <row r="607" spans="4:8" x14ac:dyDescent="0.25">
      <c r="D607" s="3"/>
      <c r="E607" s="9"/>
      <c r="F607" s="2"/>
      <c r="G607" s="2"/>
      <c r="H607" s="2"/>
    </row>
    <row r="608" spans="4:8" x14ac:dyDescent="0.25">
      <c r="D608" s="3" t="s">
        <v>170</v>
      </c>
      <c r="E608" s="9">
        <v>3.5999999999999999E-3</v>
      </c>
      <c r="F608" s="2"/>
      <c r="G608" s="2"/>
      <c r="H608" s="2"/>
    </row>
    <row r="609" spans="4:8" x14ac:dyDescent="0.25">
      <c r="D609" s="3" t="s">
        <v>171</v>
      </c>
      <c r="E609" s="9">
        <v>4.4999999999999998E-2</v>
      </c>
      <c r="F609" s="2"/>
      <c r="G609" s="2"/>
      <c r="H609" s="2"/>
    </row>
    <row r="610" spans="4:8" x14ac:dyDescent="0.25">
      <c r="D610" s="2"/>
      <c r="E610" s="2"/>
      <c r="F610" s="2"/>
      <c r="G610" s="2"/>
      <c r="H610" s="2"/>
    </row>
    <row r="611" spans="4:8" x14ac:dyDescent="0.25">
      <c r="D611" s="16" t="s">
        <v>172</v>
      </c>
      <c r="E611" s="2"/>
      <c r="F611" s="2"/>
      <c r="G611" s="2"/>
      <c r="H611" s="2"/>
    </row>
    <row r="612" spans="4:8" x14ac:dyDescent="0.25">
      <c r="D612" s="2"/>
      <c r="E612" s="2"/>
      <c r="F612" s="2"/>
      <c r="G612" s="2"/>
      <c r="H612" s="2"/>
    </row>
    <row r="613" spans="4:8" x14ac:dyDescent="0.25">
      <c r="D613" s="3" t="s">
        <v>151</v>
      </c>
      <c r="E613" s="68" t="s">
        <v>214</v>
      </c>
      <c r="F613" s="68"/>
      <c r="G613" s="68"/>
      <c r="H613" s="68"/>
    </row>
    <row r="614" spans="4:8" ht="15.75" x14ac:dyDescent="0.25">
      <c r="D614" s="15"/>
      <c r="E614" s="61" t="s">
        <v>76</v>
      </c>
      <c r="F614" s="61" t="s">
        <v>109</v>
      </c>
      <c r="G614" s="61"/>
      <c r="H614" s="61"/>
    </row>
    <row r="615" spans="4:8" x14ac:dyDescent="0.25">
      <c r="D615" s="15"/>
      <c r="E615" s="61"/>
      <c r="F615" s="8">
        <v>0</v>
      </c>
      <c r="G615" s="8">
        <v>1</v>
      </c>
      <c r="H615" s="8" t="s">
        <v>153</v>
      </c>
    </row>
    <row r="616" spans="4:8" x14ac:dyDescent="0.25">
      <c r="D616" s="15"/>
      <c r="E616" s="8">
        <v>0</v>
      </c>
      <c r="F616" s="9">
        <v>49521</v>
      </c>
      <c r="G616" s="9">
        <v>917</v>
      </c>
      <c r="H616" s="9">
        <v>50438</v>
      </c>
    </row>
    <row r="617" spans="4:8" x14ac:dyDescent="0.25">
      <c r="D617" s="15"/>
      <c r="E617" s="8">
        <v>1</v>
      </c>
      <c r="F617" s="9">
        <v>20259</v>
      </c>
      <c r="G617" s="9">
        <v>350</v>
      </c>
      <c r="H617" s="9">
        <v>20609</v>
      </c>
    </row>
    <row r="618" spans="4:8" x14ac:dyDescent="0.25">
      <c r="D618" s="15"/>
      <c r="E618" s="3" t="s">
        <v>153</v>
      </c>
      <c r="F618" s="9">
        <v>69780</v>
      </c>
      <c r="G618" s="9">
        <v>1267</v>
      </c>
      <c r="H618" s="9">
        <v>71047</v>
      </c>
    </row>
    <row r="619" spans="4:8" x14ac:dyDescent="0.25">
      <c r="D619" s="15"/>
      <c r="E619" s="69"/>
      <c r="F619" s="69"/>
      <c r="G619" s="69"/>
      <c r="H619" s="69"/>
    </row>
    <row r="620" spans="4:8" x14ac:dyDescent="0.25">
      <c r="D620" s="2"/>
      <c r="E620" s="2"/>
      <c r="F620" s="2"/>
      <c r="G620" s="2"/>
      <c r="H620" s="2"/>
    </row>
    <row r="621" spans="4:8" x14ac:dyDescent="0.25">
      <c r="D621" s="16" t="s">
        <v>215</v>
      </c>
      <c r="E621" s="2"/>
      <c r="F621" s="2"/>
      <c r="G621" s="2"/>
      <c r="H621" s="2"/>
    </row>
    <row r="622" spans="4:8" x14ac:dyDescent="0.25">
      <c r="D622" s="2"/>
      <c r="E622" s="2"/>
      <c r="F622" s="2"/>
      <c r="G622" s="2"/>
      <c r="H622" s="2"/>
    </row>
    <row r="623" spans="4:8" x14ac:dyDescent="0.25">
      <c r="D623" s="7" t="s">
        <v>155</v>
      </c>
      <c r="E623" s="6" t="s">
        <v>156</v>
      </c>
      <c r="F623" s="6" t="s">
        <v>157</v>
      </c>
      <c r="G623" s="6" t="s">
        <v>158</v>
      </c>
      <c r="H623" s="2"/>
    </row>
    <row r="624" spans="4:8" x14ac:dyDescent="0.25">
      <c r="D624" s="3" t="s">
        <v>159</v>
      </c>
      <c r="E624" s="9">
        <v>1</v>
      </c>
      <c r="F624" s="9">
        <v>1.1986000000000001</v>
      </c>
      <c r="G624" s="9">
        <v>0.27360000000000001</v>
      </c>
      <c r="H624" s="2"/>
    </row>
    <row r="625" spans="4:8" x14ac:dyDescent="0.25">
      <c r="D625" s="3" t="s">
        <v>160</v>
      </c>
      <c r="E625" s="9">
        <v>1</v>
      </c>
      <c r="F625" s="9">
        <v>1.21</v>
      </c>
      <c r="G625" s="9">
        <v>0.27129999999999999</v>
      </c>
      <c r="H625" s="2"/>
    </row>
    <row r="626" spans="4:8" x14ac:dyDescent="0.25">
      <c r="D626" s="3" t="s">
        <v>161</v>
      </c>
      <c r="E626" s="9">
        <v>1</v>
      </c>
      <c r="F626" s="9">
        <v>1.1312</v>
      </c>
      <c r="G626" s="9">
        <v>0.28749999999999998</v>
      </c>
      <c r="H626" s="2"/>
    </row>
    <row r="627" spans="4:8" x14ac:dyDescent="0.25">
      <c r="D627" s="3" t="s">
        <v>162</v>
      </c>
      <c r="E627" s="9">
        <v>1</v>
      </c>
      <c r="F627" s="9">
        <v>1.1986000000000001</v>
      </c>
      <c r="G627" s="9">
        <v>0.27360000000000001</v>
      </c>
      <c r="H627" s="2"/>
    </row>
    <row r="628" spans="4:8" x14ac:dyDescent="0.25">
      <c r="D628" s="3" t="s">
        <v>163</v>
      </c>
      <c r="E628" s="9"/>
      <c r="F628" s="17">
        <v>-4.1000000000000003E-3</v>
      </c>
      <c r="G628" s="9"/>
      <c r="H628" s="2"/>
    </row>
    <row r="629" spans="4:8" x14ac:dyDescent="0.25">
      <c r="D629" s="3" t="s">
        <v>164</v>
      </c>
      <c r="E629" s="9"/>
      <c r="F629" s="9">
        <v>4.1000000000000003E-3</v>
      </c>
      <c r="G629" s="9"/>
      <c r="H629" s="2"/>
    </row>
    <row r="630" spans="4:8" x14ac:dyDescent="0.25">
      <c r="D630" s="3" t="s">
        <v>165</v>
      </c>
      <c r="E630" s="9"/>
      <c r="F630" s="17">
        <v>-4.1000000000000003E-3</v>
      </c>
      <c r="G630" s="9"/>
      <c r="H630" s="2"/>
    </row>
    <row r="631" spans="4:8" x14ac:dyDescent="0.25">
      <c r="D631" s="2"/>
      <c r="E631" s="2"/>
      <c r="F631" s="2"/>
      <c r="G631" s="2"/>
      <c r="H631" s="2"/>
    </row>
    <row r="632" spans="4:8" x14ac:dyDescent="0.25">
      <c r="D632" s="61" t="s">
        <v>166</v>
      </c>
      <c r="E632" s="61"/>
      <c r="F632" s="2"/>
      <c r="G632" s="2"/>
      <c r="H632" s="2"/>
    </row>
    <row r="633" spans="4:8" x14ac:dyDescent="0.25">
      <c r="D633" s="3" t="s">
        <v>167</v>
      </c>
      <c r="E633" s="9">
        <v>49521</v>
      </c>
      <c r="F633" s="2"/>
      <c r="G633" s="2"/>
      <c r="H633" s="2"/>
    </row>
    <row r="634" spans="4:8" x14ac:dyDescent="0.25">
      <c r="D634" s="3" t="s">
        <v>168</v>
      </c>
      <c r="E634" s="9">
        <v>0.14360000000000001</v>
      </c>
      <c r="F634" s="2"/>
      <c r="G634" s="2"/>
      <c r="H634" s="2"/>
    </row>
    <row r="635" spans="4:8" x14ac:dyDescent="0.25">
      <c r="D635" s="3" t="s">
        <v>169</v>
      </c>
      <c r="E635" s="9">
        <v>0.87019999999999997</v>
      </c>
      <c r="F635" s="2"/>
      <c r="G635" s="2"/>
      <c r="H635" s="2"/>
    </row>
    <row r="636" spans="4:8" x14ac:dyDescent="0.25">
      <c r="D636" s="3"/>
      <c r="E636" s="9"/>
      <c r="F636" s="2"/>
      <c r="G636" s="2"/>
      <c r="H636" s="2"/>
    </row>
    <row r="637" spans="4:8" x14ac:dyDescent="0.25">
      <c r="D637" s="3" t="s">
        <v>170</v>
      </c>
      <c r="E637" s="9">
        <v>1.38E-2</v>
      </c>
      <c r="F637" s="2"/>
      <c r="G637" s="2"/>
      <c r="H637" s="2"/>
    </row>
    <row r="638" spans="4:8" x14ac:dyDescent="0.25">
      <c r="D638" s="3" t="s">
        <v>171</v>
      </c>
      <c r="E638" s="9">
        <v>0.28820000000000001</v>
      </c>
      <c r="F638" s="2"/>
      <c r="G638" s="2"/>
      <c r="H638" s="2"/>
    </row>
    <row r="639" spans="4:8" x14ac:dyDescent="0.25">
      <c r="D639" s="2"/>
      <c r="E639" s="2"/>
      <c r="F639" s="2"/>
      <c r="G639" s="2"/>
      <c r="H639" s="2"/>
    </row>
    <row r="640" spans="4:8" x14ac:dyDescent="0.25">
      <c r="D640" s="16" t="s">
        <v>172</v>
      </c>
      <c r="E640" s="2"/>
      <c r="F640" s="2"/>
      <c r="G640" s="2"/>
      <c r="H640" s="2"/>
    </row>
    <row r="641" spans="4:8" x14ac:dyDescent="0.25">
      <c r="D641" s="2"/>
      <c r="E641" s="2"/>
      <c r="F641" s="2"/>
      <c r="G641" s="2"/>
      <c r="H641" s="2"/>
    </row>
    <row r="642" spans="4:8" x14ac:dyDescent="0.25">
      <c r="D642" s="3" t="s">
        <v>151</v>
      </c>
      <c r="E642" s="68" t="s">
        <v>216</v>
      </c>
      <c r="F642" s="68"/>
      <c r="G642" s="68"/>
      <c r="H642" s="68"/>
    </row>
    <row r="643" spans="4:8" ht="15.75" x14ac:dyDescent="0.25">
      <c r="D643" s="15"/>
      <c r="E643" s="61" t="s">
        <v>76</v>
      </c>
      <c r="F643" s="61" t="s">
        <v>112</v>
      </c>
      <c r="G643" s="61"/>
      <c r="H643" s="61"/>
    </row>
    <row r="644" spans="4:8" x14ac:dyDescent="0.25">
      <c r="D644" s="15"/>
      <c r="E644" s="61"/>
      <c r="F644" s="8">
        <v>0</v>
      </c>
      <c r="G644" s="8">
        <v>1</v>
      </c>
      <c r="H644" s="8" t="s">
        <v>153</v>
      </c>
    </row>
    <row r="645" spans="4:8" x14ac:dyDescent="0.25">
      <c r="D645" s="15"/>
      <c r="E645" s="8">
        <v>0</v>
      </c>
      <c r="F645" s="9">
        <v>31937</v>
      </c>
      <c r="G645" s="9">
        <v>18501</v>
      </c>
      <c r="H645" s="9">
        <v>50438</v>
      </c>
    </row>
    <row r="646" spans="4:8" x14ac:dyDescent="0.25">
      <c r="D646" s="15"/>
      <c r="E646" s="8">
        <v>1</v>
      </c>
      <c r="F646" s="9">
        <v>13151</v>
      </c>
      <c r="G646" s="9">
        <v>7458</v>
      </c>
      <c r="H646" s="9">
        <v>20609</v>
      </c>
    </row>
    <row r="647" spans="4:8" x14ac:dyDescent="0.25">
      <c r="D647" s="15"/>
      <c r="E647" s="3" t="s">
        <v>153</v>
      </c>
      <c r="F647" s="9">
        <v>45088</v>
      </c>
      <c r="G647" s="9">
        <v>25959</v>
      </c>
      <c r="H647" s="9">
        <v>71047</v>
      </c>
    </row>
    <row r="648" spans="4:8" x14ac:dyDescent="0.25">
      <c r="D648" s="15"/>
      <c r="E648" s="69"/>
      <c r="F648" s="69"/>
      <c r="G648" s="69"/>
      <c r="H648" s="69"/>
    </row>
    <row r="649" spans="4:8" x14ac:dyDescent="0.25">
      <c r="D649" s="2"/>
      <c r="E649" s="2"/>
      <c r="F649" s="2"/>
      <c r="G649" s="2"/>
      <c r="H649" s="2"/>
    </row>
    <row r="650" spans="4:8" x14ac:dyDescent="0.25">
      <c r="D650" s="16" t="s">
        <v>217</v>
      </c>
      <c r="E650" s="2"/>
      <c r="F650" s="2"/>
      <c r="G650" s="2"/>
      <c r="H650" s="2"/>
    </row>
    <row r="651" spans="4:8" x14ac:dyDescent="0.25">
      <c r="D651" s="2"/>
      <c r="E651" s="2"/>
      <c r="F651" s="2"/>
      <c r="G651" s="2"/>
      <c r="H651" s="2"/>
    </row>
    <row r="652" spans="4:8" x14ac:dyDescent="0.25">
      <c r="D652" s="7" t="s">
        <v>155</v>
      </c>
      <c r="E652" s="6" t="s">
        <v>156</v>
      </c>
      <c r="F652" s="6" t="s">
        <v>157</v>
      </c>
      <c r="G652" s="6" t="s">
        <v>158</v>
      </c>
      <c r="H652" s="2"/>
    </row>
    <row r="653" spans="4:8" x14ac:dyDescent="0.25">
      <c r="D653" s="3" t="s">
        <v>159</v>
      </c>
      <c r="E653" s="9">
        <v>1</v>
      </c>
      <c r="F653" s="9">
        <v>1.5310999999999999</v>
      </c>
      <c r="G653" s="9">
        <v>0.21590000000000001</v>
      </c>
      <c r="H653" s="2"/>
    </row>
    <row r="654" spans="4:8" x14ac:dyDescent="0.25">
      <c r="D654" s="3" t="s">
        <v>160</v>
      </c>
      <c r="E654" s="9">
        <v>1</v>
      </c>
      <c r="F654" s="9">
        <v>1.5324</v>
      </c>
      <c r="G654" s="9">
        <v>0.21579999999999999</v>
      </c>
      <c r="H654" s="2"/>
    </row>
    <row r="655" spans="4:8" x14ac:dyDescent="0.25">
      <c r="D655" s="3" t="s">
        <v>161</v>
      </c>
      <c r="E655" s="9">
        <v>1</v>
      </c>
      <c r="F655" s="9">
        <v>1.5099</v>
      </c>
      <c r="G655" s="9">
        <v>0.21909999999999999</v>
      </c>
      <c r="H655" s="2"/>
    </row>
    <row r="656" spans="4:8" x14ac:dyDescent="0.25">
      <c r="D656" s="3" t="s">
        <v>162</v>
      </c>
      <c r="E656" s="9">
        <v>1</v>
      </c>
      <c r="F656" s="9">
        <v>1.5310999999999999</v>
      </c>
      <c r="G656" s="9">
        <v>0.21590000000000001</v>
      </c>
      <c r="H656" s="2"/>
    </row>
    <row r="657" spans="4:8" x14ac:dyDescent="0.25">
      <c r="D657" s="3" t="s">
        <v>163</v>
      </c>
      <c r="E657" s="9"/>
      <c r="F657" s="17">
        <v>-4.5999999999999999E-3</v>
      </c>
      <c r="G657" s="9"/>
      <c r="H657" s="2"/>
    </row>
    <row r="658" spans="4:8" x14ac:dyDescent="0.25">
      <c r="D658" s="3" t="s">
        <v>164</v>
      </c>
      <c r="E658" s="9"/>
      <c r="F658" s="9">
        <v>4.5999999999999999E-3</v>
      </c>
      <c r="G658" s="9"/>
      <c r="H658" s="2"/>
    </row>
    <row r="659" spans="4:8" x14ac:dyDescent="0.25">
      <c r="D659" s="3" t="s">
        <v>165</v>
      </c>
      <c r="E659" s="9"/>
      <c r="F659" s="17">
        <v>-4.5999999999999999E-3</v>
      </c>
      <c r="G659" s="9"/>
      <c r="H659" s="2"/>
    </row>
    <row r="660" spans="4:8" x14ac:dyDescent="0.25">
      <c r="D660" s="2"/>
      <c r="E660" s="2"/>
      <c r="F660" s="2"/>
      <c r="G660" s="2"/>
      <c r="H660" s="2"/>
    </row>
    <row r="661" spans="4:8" x14ac:dyDescent="0.25">
      <c r="D661" s="61" t="s">
        <v>166</v>
      </c>
      <c r="E661" s="61"/>
      <c r="F661" s="2"/>
      <c r="G661" s="2"/>
      <c r="H661" s="2"/>
    </row>
    <row r="662" spans="4:8" x14ac:dyDescent="0.25">
      <c r="D662" s="3" t="s">
        <v>167</v>
      </c>
      <c r="E662" s="9">
        <v>31937</v>
      </c>
      <c r="F662" s="2"/>
      <c r="G662" s="2"/>
      <c r="H662" s="2"/>
    </row>
    <row r="663" spans="4:8" x14ac:dyDescent="0.25">
      <c r="D663" s="3" t="s">
        <v>168</v>
      </c>
      <c r="E663" s="9">
        <v>0.1095</v>
      </c>
      <c r="F663" s="2"/>
      <c r="G663" s="2"/>
      <c r="H663" s="2"/>
    </row>
    <row r="664" spans="4:8" x14ac:dyDescent="0.25">
      <c r="D664" s="3" t="s">
        <v>169</v>
      </c>
      <c r="E664" s="9">
        <v>0.89359999999999995</v>
      </c>
      <c r="F664" s="2"/>
      <c r="G664" s="2"/>
      <c r="H664" s="2"/>
    </row>
    <row r="665" spans="4:8" x14ac:dyDescent="0.25">
      <c r="D665" s="3"/>
      <c r="E665" s="9"/>
      <c r="F665" s="2"/>
      <c r="G665" s="2"/>
      <c r="H665" s="2"/>
    </row>
    <row r="666" spans="4:8" x14ac:dyDescent="0.25">
      <c r="D666" s="3" t="s">
        <v>170</v>
      </c>
      <c r="E666" s="9">
        <v>3.2000000000000002E-3</v>
      </c>
      <c r="F666" s="2"/>
      <c r="G666" s="2"/>
      <c r="H666" s="2"/>
    </row>
    <row r="667" spans="4:8" x14ac:dyDescent="0.25">
      <c r="D667" s="3" t="s">
        <v>171</v>
      </c>
      <c r="E667" s="9">
        <v>0.21640000000000001</v>
      </c>
      <c r="F667" s="2"/>
      <c r="G667" s="2"/>
      <c r="H667" s="2"/>
    </row>
    <row r="668" spans="4:8" x14ac:dyDescent="0.25">
      <c r="D668" s="2"/>
      <c r="E668" s="2"/>
      <c r="F668" s="2"/>
      <c r="G668" s="2"/>
      <c r="H668" s="2"/>
    </row>
    <row r="669" spans="4:8" x14ac:dyDescent="0.25">
      <c r="D669" s="16" t="s">
        <v>172</v>
      </c>
      <c r="E669" s="2"/>
      <c r="F669" s="2"/>
      <c r="G669" s="2"/>
      <c r="H669" s="2"/>
    </row>
    <row r="670" spans="4:8" x14ac:dyDescent="0.25">
      <c r="D670" s="2"/>
      <c r="E670" s="2"/>
      <c r="F670" s="2"/>
      <c r="G670" s="2"/>
      <c r="H670" s="2"/>
    </row>
    <row r="671" spans="4:8" x14ac:dyDescent="0.25">
      <c r="D671" s="3" t="s">
        <v>151</v>
      </c>
      <c r="E671" s="68" t="s">
        <v>218</v>
      </c>
      <c r="F671" s="68"/>
      <c r="G671" s="68"/>
      <c r="H671" s="68"/>
    </row>
    <row r="672" spans="4:8" ht="15.75" x14ac:dyDescent="0.25">
      <c r="D672" s="15"/>
      <c r="E672" s="61" t="s">
        <v>76</v>
      </c>
      <c r="F672" s="61" t="s">
        <v>113</v>
      </c>
      <c r="G672" s="61"/>
      <c r="H672" s="61"/>
    </row>
    <row r="673" spans="4:8" x14ac:dyDescent="0.25">
      <c r="D673" s="15"/>
      <c r="E673" s="61"/>
      <c r="F673" s="8">
        <v>0</v>
      </c>
      <c r="G673" s="8">
        <v>1</v>
      </c>
      <c r="H673" s="8" t="s">
        <v>153</v>
      </c>
    </row>
    <row r="674" spans="4:8" x14ac:dyDescent="0.25">
      <c r="D674" s="15"/>
      <c r="E674" s="8">
        <v>0</v>
      </c>
      <c r="F674" s="9">
        <v>37598</v>
      </c>
      <c r="G674" s="9">
        <v>12840</v>
      </c>
      <c r="H674" s="9">
        <v>50438</v>
      </c>
    </row>
    <row r="675" spans="4:8" x14ac:dyDescent="0.25">
      <c r="D675" s="15"/>
      <c r="E675" s="8">
        <v>1</v>
      </c>
      <c r="F675" s="9">
        <v>15701</v>
      </c>
      <c r="G675" s="9">
        <v>4908</v>
      </c>
      <c r="H675" s="9">
        <v>20609</v>
      </c>
    </row>
    <row r="676" spans="4:8" x14ac:dyDescent="0.25">
      <c r="D676" s="15"/>
      <c r="E676" s="3" t="s">
        <v>153</v>
      </c>
      <c r="F676" s="9">
        <v>53299</v>
      </c>
      <c r="G676" s="9">
        <v>17748</v>
      </c>
      <c r="H676" s="9">
        <v>71047</v>
      </c>
    </row>
    <row r="677" spans="4:8" x14ac:dyDescent="0.25">
      <c r="D677" s="15"/>
      <c r="E677" s="69"/>
      <c r="F677" s="69"/>
      <c r="G677" s="69"/>
      <c r="H677" s="69"/>
    </row>
    <row r="678" spans="4:8" x14ac:dyDescent="0.25">
      <c r="D678" s="2"/>
      <c r="E678" s="2"/>
      <c r="F678" s="2"/>
      <c r="G678" s="2"/>
      <c r="H678" s="2"/>
    </row>
    <row r="679" spans="4:8" x14ac:dyDescent="0.25">
      <c r="D679" s="16" t="s">
        <v>219</v>
      </c>
      <c r="E679" s="2"/>
      <c r="F679" s="2"/>
      <c r="G679" s="2"/>
      <c r="H679" s="2"/>
    </row>
    <row r="680" spans="4:8" x14ac:dyDescent="0.25">
      <c r="D680" s="2"/>
      <c r="E680" s="2"/>
      <c r="F680" s="2"/>
      <c r="G680" s="2"/>
      <c r="H680" s="2"/>
    </row>
    <row r="681" spans="4:8" x14ac:dyDescent="0.25">
      <c r="D681" s="7" t="s">
        <v>155</v>
      </c>
      <c r="E681" s="6" t="s">
        <v>156</v>
      </c>
      <c r="F681" s="6" t="s">
        <v>157</v>
      </c>
      <c r="G681" s="6" t="s">
        <v>158</v>
      </c>
      <c r="H681" s="2"/>
    </row>
    <row r="682" spans="4:8" x14ac:dyDescent="0.25">
      <c r="D682" s="3" t="s">
        <v>159</v>
      </c>
      <c r="E682" s="9">
        <v>1</v>
      </c>
      <c r="F682" s="9">
        <v>21.0534</v>
      </c>
      <c r="G682" s="9" t="s">
        <v>175</v>
      </c>
      <c r="H682" s="2"/>
    </row>
    <row r="683" spans="4:8" x14ac:dyDescent="0.25">
      <c r="D683" s="3" t="s">
        <v>160</v>
      </c>
      <c r="E683" s="9">
        <v>1</v>
      </c>
      <c r="F683" s="9">
        <v>21.187200000000001</v>
      </c>
      <c r="G683" s="9" t="s">
        <v>175</v>
      </c>
      <c r="H683" s="2"/>
    </row>
    <row r="684" spans="4:8" x14ac:dyDescent="0.25">
      <c r="D684" s="3" t="s">
        <v>161</v>
      </c>
      <c r="E684" s="9">
        <v>1</v>
      </c>
      <c r="F684" s="9">
        <v>20.965900000000001</v>
      </c>
      <c r="G684" s="9" t="s">
        <v>175</v>
      </c>
      <c r="H684" s="2"/>
    </row>
    <row r="685" spans="4:8" x14ac:dyDescent="0.25">
      <c r="D685" s="3" t="s">
        <v>162</v>
      </c>
      <c r="E685" s="9">
        <v>1</v>
      </c>
      <c r="F685" s="9">
        <v>21.053100000000001</v>
      </c>
      <c r="G685" s="9" t="s">
        <v>175</v>
      </c>
      <c r="H685" s="2"/>
    </row>
    <row r="686" spans="4:8" x14ac:dyDescent="0.25">
      <c r="D686" s="3" t="s">
        <v>163</v>
      </c>
      <c r="E686" s="9"/>
      <c r="F686" s="17">
        <v>-1.72E-2</v>
      </c>
      <c r="G686" s="9"/>
      <c r="H686" s="2"/>
    </row>
    <row r="687" spans="4:8" x14ac:dyDescent="0.25">
      <c r="D687" s="3" t="s">
        <v>164</v>
      </c>
      <c r="E687" s="9"/>
      <c r="F687" s="9">
        <v>1.72E-2</v>
      </c>
      <c r="G687" s="9"/>
      <c r="H687" s="2"/>
    </row>
    <row r="688" spans="4:8" x14ac:dyDescent="0.25">
      <c r="D688" s="3" t="s">
        <v>165</v>
      </c>
      <c r="E688" s="9"/>
      <c r="F688" s="17">
        <v>-1.72E-2</v>
      </c>
      <c r="G688" s="9"/>
      <c r="H688" s="2"/>
    </row>
    <row r="689" spans="4:8" x14ac:dyDescent="0.25">
      <c r="D689" s="2"/>
      <c r="E689" s="2"/>
      <c r="F689" s="2"/>
      <c r="G689" s="2"/>
      <c r="H689" s="2"/>
    </row>
    <row r="690" spans="4:8" x14ac:dyDescent="0.25">
      <c r="D690" s="61" t="s">
        <v>166</v>
      </c>
      <c r="E690" s="61"/>
      <c r="F690" s="2"/>
      <c r="G690" s="2"/>
      <c r="H690" s="2"/>
    </row>
    <row r="691" spans="4:8" x14ac:dyDescent="0.25">
      <c r="D691" s="3" t="s">
        <v>167</v>
      </c>
      <c r="E691" s="9">
        <v>37598</v>
      </c>
      <c r="F691" s="2"/>
      <c r="G691" s="2"/>
      <c r="H691" s="2"/>
    </row>
    <row r="692" spans="4:8" x14ac:dyDescent="0.25">
      <c r="D692" s="3" t="s">
        <v>168</v>
      </c>
      <c r="E692" s="9" t="s">
        <v>175</v>
      </c>
      <c r="F692" s="2"/>
      <c r="G692" s="2"/>
      <c r="H692" s="2"/>
    </row>
    <row r="693" spans="4:8" x14ac:dyDescent="0.25">
      <c r="D693" s="3" t="s">
        <v>169</v>
      </c>
      <c r="E693" s="9">
        <v>1</v>
      </c>
      <c r="F693" s="2"/>
      <c r="G693" s="2"/>
      <c r="H693" s="2"/>
    </row>
    <row r="694" spans="4:8" x14ac:dyDescent="0.25">
      <c r="D694" s="3"/>
      <c r="E694" s="9"/>
      <c r="F694" s="2"/>
      <c r="G694" s="2"/>
      <c r="H694" s="2"/>
    </row>
    <row r="695" spans="4:8" x14ac:dyDescent="0.25">
      <c r="D695" s="3" t="s">
        <v>170</v>
      </c>
      <c r="E695" s="9" t="s">
        <v>175</v>
      </c>
      <c r="F695" s="2"/>
      <c r="G695" s="2"/>
      <c r="H695" s="2"/>
    </row>
    <row r="696" spans="4:8" x14ac:dyDescent="0.25">
      <c r="D696" s="3" t="s">
        <v>171</v>
      </c>
      <c r="E696" s="9" t="s">
        <v>175</v>
      </c>
      <c r="F696" s="2"/>
      <c r="G696" s="2"/>
      <c r="H696" s="2"/>
    </row>
    <row r="697" spans="4:8" x14ac:dyDescent="0.25">
      <c r="D697" s="2"/>
      <c r="E697" s="2"/>
      <c r="F697" s="2"/>
      <c r="G697" s="2"/>
      <c r="H697" s="2"/>
    </row>
    <row r="698" spans="4:8" x14ac:dyDescent="0.25">
      <c r="D698" s="16" t="s">
        <v>172</v>
      </c>
      <c r="E698" s="2"/>
      <c r="F698" s="2"/>
      <c r="G698" s="2"/>
      <c r="H698" s="2"/>
    </row>
    <row r="699" spans="4:8" x14ac:dyDescent="0.25">
      <c r="D699" s="2"/>
      <c r="E699" s="2"/>
      <c r="F699" s="2"/>
      <c r="G699" s="2"/>
      <c r="H699" s="2"/>
    </row>
    <row r="700" spans="4:8" x14ac:dyDescent="0.25">
      <c r="D700" s="3" t="s">
        <v>151</v>
      </c>
      <c r="E700" s="68" t="s">
        <v>220</v>
      </c>
      <c r="F700" s="68"/>
      <c r="G700" s="68"/>
      <c r="H700" s="68"/>
    </row>
    <row r="701" spans="4:8" ht="15.75" x14ac:dyDescent="0.25">
      <c r="D701" s="15"/>
      <c r="E701" s="61" t="s">
        <v>76</v>
      </c>
      <c r="F701" s="61" t="s">
        <v>114</v>
      </c>
      <c r="G701" s="61"/>
      <c r="H701" s="61"/>
    </row>
    <row r="702" spans="4:8" x14ac:dyDescent="0.25">
      <c r="D702" s="15"/>
      <c r="E702" s="61"/>
      <c r="F702" s="8">
        <v>0</v>
      </c>
      <c r="G702" s="8">
        <v>1</v>
      </c>
      <c r="H702" s="8" t="s">
        <v>153</v>
      </c>
    </row>
    <row r="703" spans="4:8" x14ac:dyDescent="0.25">
      <c r="D703" s="15"/>
      <c r="E703" s="8">
        <v>0</v>
      </c>
      <c r="F703" s="9">
        <v>31813</v>
      </c>
      <c r="G703" s="9">
        <v>18625</v>
      </c>
      <c r="H703" s="9">
        <v>50438</v>
      </c>
    </row>
    <row r="704" spans="4:8" x14ac:dyDescent="0.25">
      <c r="D704" s="15"/>
      <c r="E704" s="8">
        <v>1</v>
      </c>
      <c r="F704" s="9">
        <v>13517</v>
      </c>
      <c r="G704" s="9">
        <v>7092</v>
      </c>
      <c r="H704" s="9">
        <v>20609</v>
      </c>
    </row>
    <row r="705" spans="4:8" x14ac:dyDescent="0.25">
      <c r="D705" s="15"/>
      <c r="E705" s="3" t="s">
        <v>153</v>
      </c>
      <c r="F705" s="9">
        <v>45330</v>
      </c>
      <c r="G705" s="9">
        <v>25717</v>
      </c>
      <c r="H705" s="9">
        <v>71047</v>
      </c>
    </row>
    <row r="706" spans="4:8" x14ac:dyDescent="0.25">
      <c r="D706" s="15"/>
      <c r="E706" s="69"/>
      <c r="F706" s="69"/>
      <c r="G706" s="69"/>
      <c r="H706" s="69"/>
    </row>
    <row r="707" spans="4:8" x14ac:dyDescent="0.25">
      <c r="D707" s="2"/>
      <c r="E707" s="2"/>
      <c r="F707" s="2"/>
      <c r="G707" s="2"/>
      <c r="H707" s="2"/>
    </row>
    <row r="708" spans="4:8" x14ac:dyDescent="0.25">
      <c r="D708" s="16" t="s">
        <v>221</v>
      </c>
      <c r="E708" s="2"/>
      <c r="F708" s="2"/>
      <c r="G708" s="2"/>
      <c r="H708" s="2"/>
    </row>
    <row r="709" spans="4:8" x14ac:dyDescent="0.25">
      <c r="D709" s="2"/>
      <c r="E709" s="2"/>
      <c r="F709" s="2"/>
      <c r="G709" s="2"/>
      <c r="H709" s="2"/>
    </row>
    <row r="710" spans="4:8" x14ac:dyDescent="0.25">
      <c r="D710" s="7" t="s">
        <v>155</v>
      </c>
      <c r="E710" s="6" t="s">
        <v>156</v>
      </c>
      <c r="F710" s="6" t="s">
        <v>157</v>
      </c>
      <c r="G710" s="6" t="s">
        <v>158</v>
      </c>
      <c r="H710" s="2"/>
    </row>
    <row r="711" spans="4:8" x14ac:dyDescent="0.25">
      <c r="D711" s="3" t="s">
        <v>159</v>
      </c>
      <c r="E711" s="9">
        <v>1</v>
      </c>
      <c r="F711" s="9">
        <v>40.051099999999998</v>
      </c>
      <c r="G711" s="9" t="s">
        <v>175</v>
      </c>
      <c r="H711" s="2"/>
    </row>
    <row r="712" spans="4:8" x14ac:dyDescent="0.25">
      <c r="D712" s="3" t="s">
        <v>160</v>
      </c>
      <c r="E712" s="9">
        <v>1</v>
      </c>
      <c r="F712" s="9">
        <v>40.228999999999999</v>
      </c>
      <c r="G712" s="9" t="s">
        <v>175</v>
      </c>
      <c r="H712" s="2"/>
    </row>
    <row r="713" spans="4:8" x14ac:dyDescent="0.25">
      <c r="D713" s="3" t="s">
        <v>161</v>
      </c>
      <c r="E713" s="9">
        <v>1</v>
      </c>
      <c r="F713" s="9">
        <v>39.942300000000003</v>
      </c>
      <c r="G713" s="9" t="s">
        <v>175</v>
      </c>
      <c r="H713" s="2"/>
    </row>
    <row r="714" spans="4:8" x14ac:dyDescent="0.25">
      <c r="D714" s="3" t="s">
        <v>162</v>
      </c>
      <c r="E714" s="9">
        <v>1</v>
      </c>
      <c r="F714" s="9">
        <v>40.0505</v>
      </c>
      <c r="G714" s="9" t="s">
        <v>175</v>
      </c>
      <c r="H714" s="2"/>
    </row>
    <row r="715" spans="4:8" x14ac:dyDescent="0.25">
      <c r="D715" s="3" t="s">
        <v>163</v>
      </c>
      <c r="E715" s="9"/>
      <c r="F715" s="17">
        <v>-2.3699999999999999E-2</v>
      </c>
      <c r="G715" s="9"/>
      <c r="H715" s="2"/>
    </row>
    <row r="716" spans="4:8" x14ac:dyDescent="0.25">
      <c r="D716" s="3" t="s">
        <v>164</v>
      </c>
      <c r="E716" s="9"/>
      <c r="F716" s="9">
        <v>2.3699999999999999E-2</v>
      </c>
      <c r="G716" s="9"/>
      <c r="H716" s="2"/>
    </row>
    <row r="717" spans="4:8" x14ac:dyDescent="0.25">
      <c r="D717" s="3" t="s">
        <v>165</v>
      </c>
      <c r="E717" s="9"/>
      <c r="F717" s="17">
        <v>-2.3699999999999999E-2</v>
      </c>
      <c r="G717" s="9"/>
      <c r="H717" s="2"/>
    </row>
    <row r="718" spans="4:8" x14ac:dyDescent="0.25">
      <c r="D718" s="2"/>
      <c r="E718" s="2"/>
      <c r="F718" s="2"/>
      <c r="G718" s="2"/>
      <c r="H718" s="2"/>
    </row>
    <row r="719" spans="4:8" x14ac:dyDescent="0.25">
      <c r="D719" s="61" t="s">
        <v>166</v>
      </c>
      <c r="E719" s="61"/>
      <c r="F719" s="2"/>
      <c r="G719" s="2"/>
      <c r="H719" s="2"/>
    </row>
    <row r="720" spans="4:8" x14ac:dyDescent="0.25">
      <c r="D720" s="3" t="s">
        <v>167</v>
      </c>
      <c r="E720" s="9">
        <v>31813</v>
      </c>
      <c r="F720" s="2"/>
      <c r="G720" s="2"/>
      <c r="H720" s="2"/>
    </row>
    <row r="721" spans="4:8" x14ac:dyDescent="0.25">
      <c r="D721" s="3" t="s">
        <v>168</v>
      </c>
      <c r="E721" s="9" t="s">
        <v>175</v>
      </c>
      <c r="F721" s="2"/>
      <c r="G721" s="2"/>
      <c r="H721" s="2"/>
    </row>
    <row r="722" spans="4:8" x14ac:dyDescent="0.25">
      <c r="D722" s="3" t="s">
        <v>169</v>
      </c>
      <c r="E722" s="9">
        <v>1</v>
      </c>
      <c r="F722" s="2"/>
      <c r="G722" s="2"/>
      <c r="H722" s="2"/>
    </row>
    <row r="723" spans="4:8" x14ac:dyDescent="0.25">
      <c r="D723" s="3"/>
      <c r="E723" s="9"/>
      <c r="F723" s="2"/>
      <c r="G723" s="2"/>
      <c r="H723" s="2"/>
    </row>
    <row r="724" spans="4:8" x14ac:dyDescent="0.25">
      <c r="D724" s="3" t="s">
        <v>170</v>
      </c>
      <c r="E724" s="9" t="s">
        <v>175</v>
      </c>
      <c r="F724" s="2"/>
      <c r="G724" s="2"/>
      <c r="H724" s="2"/>
    </row>
    <row r="725" spans="4:8" x14ac:dyDescent="0.25">
      <c r="D725" s="3" t="s">
        <v>171</v>
      </c>
      <c r="E725" s="9" t="s">
        <v>175</v>
      </c>
      <c r="F725" s="2"/>
      <c r="G725" s="2"/>
      <c r="H725" s="2"/>
    </row>
    <row r="726" spans="4:8" x14ac:dyDescent="0.25">
      <c r="D726" s="2"/>
      <c r="E726" s="2"/>
      <c r="F726" s="2"/>
      <c r="G726" s="2"/>
      <c r="H726" s="2"/>
    </row>
    <row r="727" spans="4:8" x14ac:dyDescent="0.25">
      <c r="D727" s="16" t="s">
        <v>172</v>
      </c>
      <c r="E727" s="2"/>
      <c r="F727" s="2"/>
      <c r="G727" s="2"/>
      <c r="H727" s="2"/>
    </row>
    <row r="728" spans="4:8" x14ac:dyDescent="0.25">
      <c r="D728" s="2"/>
      <c r="E728" s="2"/>
      <c r="F728" s="2"/>
      <c r="G728" s="2"/>
      <c r="H728" s="2"/>
    </row>
    <row r="729" spans="4:8" x14ac:dyDescent="0.25">
      <c r="D729" s="3" t="s">
        <v>151</v>
      </c>
      <c r="E729" s="68" t="s">
        <v>222</v>
      </c>
      <c r="F729" s="68"/>
      <c r="G729" s="68"/>
      <c r="H729" s="68"/>
    </row>
    <row r="730" spans="4:8" ht="15.75" x14ac:dyDescent="0.25">
      <c r="D730" s="15"/>
      <c r="E730" s="61" t="s">
        <v>76</v>
      </c>
      <c r="F730" s="61" t="s">
        <v>115</v>
      </c>
      <c r="G730" s="61"/>
      <c r="H730" s="61"/>
    </row>
    <row r="731" spans="4:8" x14ac:dyDescent="0.25">
      <c r="D731" s="15"/>
      <c r="E731" s="61"/>
      <c r="F731" s="8">
        <v>0</v>
      </c>
      <c r="G731" s="8">
        <v>1</v>
      </c>
      <c r="H731" s="8" t="s">
        <v>153</v>
      </c>
    </row>
    <row r="732" spans="4:8" x14ac:dyDescent="0.25">
      <c r="D732" s="15"/>
      <c r="E732" s="8">
        <v>0</v>
      </c>
      <c r="F732" s="9">
        <v>31030</v>
      </c>
      <c r="G732" s="9">
        <v>19408</v>
      </c>
      <c r="H732" s="9">
        <v>50438</v>
      </c>
    </row>
    <row r="733" spans="4:8" x14ac:dyDescent="0.25">
      <c r="D733" s="15"/>
      <c r="E733" s="8">
        <v>1</v>
      </c>
      <c r="F733" s="9">
        <v>13218</v>
      </c>
      <c r="G733" s="9">
        <v>7391</v>
      </c>
      <c r="H733" s="9">
        <v>20609</v>
      </c>
    </row>
    <row r="734" spans="4:8" x14ac:dyDescent="0.25">
      <c r="D734" s="15"/>
      <c r="E734" s="3" t="s">
        <v>153</v>
      </c>
      <c r="F734" s="9">
        <v>44248</v>
      </c>
      <c r="G734" s="9">
        <v>26799</v>
      </c>
      <c r="H734" s="9">
        <v>71047</v>
      </c>
    </row>
    <row r="735" spans="4:8" x14ac:dyDescent="0.25">
      <c r="D735" s="15"/>
      <c r="E735" s="69"/>
      <c r="F735" s="69"/>
      <c r="G735" s="69"/>
      <c r="H735" s="69"/>
    </row>
    <row r="736" spans="4:8" x14ac:dyDescent="0.25">
      <c r="D736" s="2"/>
      <c r="E736" s="2"/>
      <c r="F736" s="2"/>
      <c r="G736" s="2"/>
      <c r="H736" s="2"/>
    </row>
    <row r="737" spans="4:8" x14ac:dyDescent="0.25">
      <c r="D737" s="16" t="s">
        <v>223</v>
      </c>
      <c r="E737" s="2"/>
      <c r="F737" s="2"/>
      <c r="G737" s="2"/>
      <c r="H737" s="2"/>
    </row>
    <row r="738" spans="4:8" x14ac:dyDescent="0.25">
      <c r="D738" s="2"/>
      <c r="E738" s="2"/>
      <c r="F738" s="2"/>
      <c r="G738" s="2"/>
      <c r="H738" s="2"/>
    </row>
    <row r="739" spans="4:8" x14ac:dyDescent="0.25">
      <c r="D739" s="7" t="s">
        <v>155</v>
      </c>
      <c r="E739" s="6" t="s">
        <v>156</v>
      </c>
      <c r="F739" s="6" t="s">
        <v>157</v>
      </c>
      <c r="G739" s="6" t="s">
        <v>158</v>
      </c>
      <c r="H739" s="2"/>
    </row>
    <row r="740" spans="4:8" x14ac:dyDescent="0.25">
      <c r="D740" s="3" t="s">
        <v>159</v>
      </c>
      <c r="E740" s="9">
        <v>1</v>
      </c>
      <c r="F740" s="9">
        <v>42.619500000000002</v>
      </c>
      <c r="G740" s="9" t="s">
        <v>175</v>
      </c>
      <c r="H740" s="2"/>
    </row>
    <row r="741" spans="4:8" x14ac:dyDescent="0.25">
      <c r="D741" s="3" t="s">
        <v>160</v>
      </c>
      <c r="E741" s="9">
        <v>1</v>
      </c>
      <c r="F741" s="9">
        <v>42.792700000000004</v>
      </c>
      <c r="G741" s="9" t="s">
        <v>175</v>
      </c>
      <c r="H741" s="2"/>
    </row>
    <row r="742" spans="4:8" x14ac:dyDescent="0.25">
      <c r="D742" s="3" t="s">
        <v>161</v>
      </c>
      <c r="E742" s="9">
        <v>1</v>
      </c>
      <c r="F742" s="9">
        <v>42.508200000000002</v>
      </c>
      <c r="G742" s="9" t="s">
        <v>175</v>
      </c>
      <c r="H742" s="2"/>
    </row>
    <row r="743" spans="4:8" x14ac:dyDescent="0.25">
      <c r="D743" s="3" t="s">
        <v>162</v>
      </c>
      <c r="E743" s="9">
        <v>1</v>
      </c>
      <c r="F743" s="9">
        <v>42.618899999999996</v>
      </c>
      <c r="G743" s="9" t="s">
        <v>175</v>
      </c>
      <c r="H743" s="2"/>
    </row>
    <row r="744" spans="4:8" x14ac:dyDescent="0.25">
      <c r="D744" s="3" t="s">
        <v>163</v>
      </c>
      <c r="E744" s="9"/>
      <c r="F744" s="17">
        <v>-2.4500000000000001E-2</v>
      </c>
      <c r="G744" s="9"/>
      <c r="H744" s="2"/>
    </row>
    <row r="745" spans="4:8" x14ac:dyDescent="0.25">
      <c r="D745" s="3" t="s">
        <v>164</v>
      </c>
      <c r="E745" s="9"/>
      <c r="F745" s="9">
        <v>2.4500000000000001E-2</v>
      </c>
      <c r="G745" s="9"/>
      <c r="H745" s="2"/>
    </row>
    <row r="746" spans="4:8" x14ac:dyDescent="0.25">
      <c r="D746" s="3" t="s">
        <v>165</v>
      </c>
      <c r="E746" s="9"/>
      <c r="F746" s="17">
        <v>-2.4500000000000001E-2</v>
      </c>
      <c r="G746" s="9"/>
      <c r="H746" s="2"/>
    </row>
    <row r="747" spans="4:8" x14ac:dyDescent="0.25">
      <c r="D747" s="2"/>
      <c r="E747" s="2"/>
      <c r="F747" s="2"/>
      <c r="G747" s="2"/>
      <c r="H747" s="2"/>
    </row>
    <row r="748" spans="4:8" x14ac:dyDescent="0.25">
      <c r="D748" s="61" t="s">
        <v>166</v>
      </c>
      <c r="E748" s="61"/>
      <c r="F748" s="2"/>
      <c r="G748" s="2"/>
      <c r="H748" s="2"/>
    </row>
    <row r="749" spans="4:8" x14ac:dyDescent="0.25">
      <c r="D749" s="3" t="s">
        <v>167</v>
      </c>
      <c r="E749" s="9">
        <v>31030</v>
      </c>
      <c r="F749" s="2"/>
      <c r="G749" s="2"/>
      <c r="H749" s="2"/>
    </row>
    <row r="750" spans="4:8" x14ac:dyDescent="0.25">
      <c r="D750" s="3" t="s">
        <v>168</v>
      </c>
      <c r="E750" s="9" t="s">
        <v>175</v>
      </c>
      <c r="F750" s="2"/>
      <c r="G750" s="2"/>
      <c r="H750" s="2"/>
    </row>
    <row r="751" spans="4:8" x14ac:dyDescent="0.25">
      <c r="D751" s="3" t="s">
        <v>169</v>
      </c>
      <c r="E751" s="9">
        <v>1</v>
      </c>
      <c r="F751" s="2"/>
      <c r="G751" s="2"/>
      <c r="H751" s="2"/>
    </row>
    <row r="752" spans="4:8" x14ac:dyDescent="0.25">
      <c r="D752" s="3"/>
      <c r="E752" s="9"/>
      <c r="F752" s="2"/>
      <c r="G752" s="2"/>
      <c r="H752" s="2"/>
    </row>
    <row r="753" spans="4:8" x14ac:dyDescent="0.25">
      <c r="D753" s="3" t="s">
        <v>170</v>
      </c>
      <c r="E753" s="9" t="s">
        <v>175</v>
      </c>
      <c r="F753" s="2"/>
      <c r="G753" s="2"/>
      <c r="H753" s="2"/>
    </row>
    <row r="754" spans="4:8" x14ac:dyDescent="0.25">
      <c r="D754" s="3" t="s">
        <v>171</v>
      </c>
      <c r="E754" s="9" t="s">
        <v>175</v>
      </c>
      <c r="F754" s="2"/>
      <c r="G754" s="2"/>
      <c r="H754" s="2"/>
    </row>
    <row r="755" spans="4:8" x14ac:dyDescent="0.25">
      <c r="D755" s="2"/>
      <c r="E755" s="2"/>
      <c r="F755" s="2"/>
      <c r="G755" s="2"/>
      <c r="H755" s="2"/>
    </row>
    <row r="756" spans="4:8" x14ac:dyDescent="0.25">
      <c r="D756" s="16" t="s">
        <v>172</v>
      </c>
      <c r="E756" s="2"/>
      <c r="F756" s="2"/>
      <c r="G756" s="2"/>
      <c r="H756" s="2"/>
    </row>
    <row r="757" spans="4:8" x14ac:dyDescent="0.25">
      <c r="D757" s="2"/>
      <c r="E757" s="2"/>
      <c r="F757" s="2"/>
      <c r="G757" s="2"/>
      <c r="H757" s="2"/>
    </row>
    <row r="758" spans="4:8" x14ac:dyDescent="0.25">
      <c r="D758" s="3" t="s">
        <v>151</v>
      </c>
      <c r="E758" s="68" t="s">
        <v>224</v>
      </c>
      <c r="F758" s="68"/>
      <c r="G758" s="68"/>
      <c r="H758" s="68"/>
    </row>
    <row r="759" spans="4:8" ht="15.75" x14ac:dyDescent="0.25">
      <c r="D759" s="15"/>
      <c r="E759" s="61" t="s">
        <v>76</v>
      </c>
      <c r="F759" s="61" t="s">
        <v>116</v>
      </c>
      <c r="G759" s="61"/>
      <c r="H759" s="61"/>
    </row>
    <row r="760" spans="4:8" x14ac:dyDescent="0.25">
      <c r="D760" s="15"/>
      <c r="E760" s="61"/>
      <c r="F760" s="8">
        <v>0</v>
      </c>
      <c r="G760" s="8">
        <v>1</v>
      </c>
      <c r="H760" s="8" t="s">
        <v>153</v>
      </c>
    </row>
    <row r="761" spans="4:8" x14ac:dyDescent="0.25">
      <c r="D761" s="15"/>
      <c r="E761" s="8">
        <v>0</v>
      </c>
      <c r="F761" s="9">
        <v>49714</v>
      </c>
      <c r="G761" s="9">
        <v>724</v>
      </c>
      <c r="H761" s="9">
        <v>50438</v>
      </c>
    </row>
    <row r="762" spans="4:8" x14ac:dyDescent="0.25">
      <c r="D762" s="15"/>
      <c r="E762" s="8">
        <v>1</v>
      </c>
      <c r="F762" s="9">
        <v>20309</v>
      </c>
      <c r="G762" s="9">
        <v>300</v>
      </c>
      <c r="H762" s="9">
        <v>20609</v>
      </c>
    </row>
    <row r="763" spans="4:8" x14ac:dyDescent="0.25">
      <c r="D763" s="15"/>
      <c r="E763" s="3" t="s">
        <v>153</v>
      </c>
      <c r="F763" s="9">
        <v>70023</v>
      </c>
      <c r="G763" s="9">
        <v>1024</v>
      </c>
      <c r="H763" s="9">
        <v>71047</v>
      </c>
    </row>
    <row r="764" spans="4:8" x14ac:dyDescent="0.25">
      <c r="D764" s="15"/>
      <c r="E764" s="69"/>
      <c r="F764" s="69"/>
      <c r="G764" s="69"/>
      <c r="H764" s="69"/>
    </row>
    <row r="765" spans="4:8" x14ac:dyDescent="0.25">
      <c r="D765" s="2"/>
      <c r="E765" s="2"/>
      <c r="F765" s="2"/>
      <c r="G765" s="2"/>
      <c r="H765" s="2"/>
    </row>
    <row r="766" spans="4:8" x14ac:dyDescent="0.25">
      <c r="D766" s="16" t="s">
        <v>225</v>
      </c>
      <c r="E766" s="2"/>
      <c r="F766" s="2"/>
      <c r="G766" s="2"/>
      <c r="H766" s="2"/>
    </row>
    <row r="767" spans="4:8" x14ac:dyDescent="0.25">
      <c r="D767" s="2"/>
      <c r="E767" s="2"/>
      <c r="F767" s="2"/>
      <c r="G767" s="2"/>
      <c r="H767" s="2"/>
    </row>
    <row r="768" spans="4:8" x14ac:dyDescent="0.25">
      <c r="D768" s="7" t="s">
        <v>155</v>
      </c>
      <c r="E768" s="6" t="s">
        <v>156</v>
      </c>
      <c r="F768" s="6" t="s">
        <v>157</v>
      </c>
      <c r="G768" s="6" t="s">
        <v>158</v>
      </c>
      <c r="H768" s="2"/>
    </row>
    <row r="769" spans="4:8" x14ac:dyDescent="0.25">
      <c r="D769" s="3" t="s">
        <v>159</v>
      </c>
      <c r="E769" s="9">
        <v>1</v>
      </c>
      <c r="F769" s="9">
        <v>4.2200000000000001E-2</v>
      </c>
      <c r="G769" s="9">
        <v>0.83720000000000006</v>
      </c>
      <c r="H769" s="2"/>
    </row>
    <row r="770" spans="4:8" x14ac:dyDescent="0.25">
      <c r="D770" s="3" t="s">
        <v>160</v>
      </c>
      <c r="E770" s="9">
        <v>1</v>
      </c>
      <c r="F770" s="9">
        <v>4.2099999999999999E-2</v>
      </c>
      <c r="G770" s="9">
        <v>0.83730000000000004</v>
      </c>
      <c r="H770" s="2"/>
    </row>
    <row r="771" spans="4:8" x14ac:dyDescent="0.25">
      <c r="D771" s="3" t="s">
        <v>161</v>
      </c>
      <c r="E771" s="9">
        <v>1</v>
      </c>
      <c r="F771" s="9">
        <v>2.92E-2</v>
      </c>
      <c r="G771" s="9">
        <v>0.86439999999999995</v>
      </c>
      <c r="H771" s="2"/>
    </row>
    <row r="772" spans="4:8" x14ac:dyDescent="0.25">
      <c r="D772" s="3" t="s">
        <v>162</v>
      </c>
      <c r="E772" s="9">
        <v>1</v>
      </c>
      <c r="F772" s="9">
        <v>4.2200000000000001E-2</v>
      </c>
      <c r="G772" s="9">
        <v>0.83720000000000006</v>
      </c>
      <c r="H772" s="2"/>
    </row>
    <row r="773" spans="4:8" x14ac:dyDescent="0.25">
      <c r="D773" s="3" t="s">
        <v>163</v>
      </c>
      <c r="E773" s="9"/>
      <c r="F773" s="9">
        <v>8.0000000000000004E-4</v>
      </c>
      <c r="G773" s="9"/>
      <c r="H773" s="2"/>
    </row>
    <row r="774" spans="4:8" x14ac:dyDescent="0.25">
      <c r="D774" s="3" t="s">
        <v>164</v>
      </c>
      <c r="E774" s="9"/>
      <c r="F774" s="9">
        <v>8.0000000000000004E-4</v>
      </c>
      <c r="G774" s="9"/>
      <c r="H774" s="2"/>
    </row>
    <row r="775" spans="4:8" x14ac:dyDescent="0.25">
      <c r="D775" s="3" t="s">
        <v>165</v>
      </c>
      <c r="E775" s="9"/>
      <c r="F775" s="9">
        <v>8.0000000000000004E-4</v>
      </c>
      <c r="G775" s="9"/>
      <c r="H775" s="2"/>
    </row>
    <row r="776" spans="4:8" x14ac:dyDescent="0.25">
      <c r="D776" s="2"/>
      <c r="E776" s="2"/>
      <c r="F776" s="2"/>
      <c r="G776" s="2"/>
      <c r="H776" s="2"/>
    </row>
    <row r="777" spans="4:8" x14ac:dyDescent="0.25">
      <c r="D777" s="61" t="s">
        <v>166</v>
      </c>
      <c r="E777" s="61"/>
      <c r="F777" s="2"/>
      <c r="G777" s="2"/>
      <c r="H777" s="2"/>
    </row>
    <row r="778" spans="4:8" x14ac:dyDescent="0.25">
      <c r="D778" s="3" t="s">
        <v>167</v>
      </c>
      <c r="E778" s="9">
        <v>49714</v>
      </c>
      <c r="F778" s="2"/>
      <c r="G778" s="2"/>
      <c r="H778" s="2"/>
    </row>
    <row r="779" spans="4:8" x14ac:dyDescent="0.25">
      <c r="D779" s="3" t="s">
        <v>168</v>
      </c>
      <c r="E779" s="9">
        <v>0.59660000000000002</v>
      </c>
      <c r="F779" s="2"/>
      <c r="G779" s="2"/>
      <c r="H779" s="2"/>
    </row>
    <row r="780" spans="4:8" x14ac:dyDescent="0.25">
      <c r="D780" s="3" t="s">
        <v>169</v>
      </c>
      <c r="E780" s="9">
        <v>0.4304</v>
      </c>
      <c r="F780" s="2"/>
      <c r="G780" s="2"/>
      <c r="H780" s="2"/>
    </row>
    <row r="781" spans="4:8" x14ac:dyDescent="0.25">
      <c r="D781" s="3"/>
      <c r="E781" s="9"/>
      <c r="F781" s="2"/>
      <c r="G781" s="2"/>
      <c r="H781" s="2"/>
    </row>
    <row r="782" spans="4:8" x14ac:dyDescent="0.25">
      <c r="D782" s="3" t="s">
        <v>170</v>
      </c>
      <c r="E782" s="9">
        <v>2.7E-2</v>
      </c>
      <c r="F782" s="2"/>
      <c r="G782" s="2"/>
      <c r="H782" s="2"/>
    </row>
    <row r="783" spans="4:8" x14ac:dyDescent="0.25">
      <c r="D783" s="3" t="s">
        <v>171</v>
      </c>
      <c r="E783" s="9">
        <v>0.83520000000000005</v>
      </c>
      <c r="F783" s="2"/>
      <c r="G783" s="2"/>
      <c r="H783" s="2"/>
    </row>
    <row r="784" spans="4:8" x14ac:dyDescent="0.25">
      <c r="D784" s="2"/>
      <c r="E784" s="2"/>
      <c r="F784" s="2"/>
      <c r="G784" s="2"/>
      <c r="H784" s="2"/>
    </row>
    <row r="785" spans="4:8" x14ac:dyDescent="0.25">
      <c r="D785" s="16" t="s">
        <v>172</v>
      </c>
      <c r="E785" s="2"/>
      <c r="F785" s="2"/>
      <c r="G785" s="2"/>
      <c r="H785" s="2"/>
    </row>
    <row r="786" spans="4:8" x14ac:dyDescent="0.25">
      <c r="D786" s="2"/>
      <c r="E786" s="2"/>
      <c r="F786" s="2"/>
      <c r="G786" s="2"/>
      <c r="H786" s="2"/>
    </row>
    <row r="787" spans="4:8" x14ac:dyDescent="0.25">
      <c r="D787" s="3" t="s">
        <v>151</v>
      </c>
      <c r="E787" s="68" t="s">
        <v>226</v>
      </c>
      <c r="F787" s="68"/>
      <c r="G787" s="68"/>
      <c r="H787" s="68"/>
    </row>
    <row r="788" spans="4:8" x14ac:dyDescent="0.25">
      <c r="D788" s="15"/>
      <c r="E788" s="61" t="s">
        <v>76</v>
      </c>
      <c r="F788" s="61" t="s">
        <v>117</v>
      </c>
      <c r="G788" s="61"/>
      <c r="H788" s="61"/>
    </row>
    <row r="789" spans="4:8" x14ac:dyDescent="0.25">
      <c r="D789" s="15"/>
      <c r="E789" s="61"/>
      <c r="F789" s="8">
        <v>0</v>
      </c>
      <c r="G789" s="8">
        <v>1</v>
      </c>
      <c r="H789" s="8" t="s">
        <v>153</v>
      </c>
    </row>
    <row r="790" spans="4:8" x14ac:dyDescent="0.25">
      <c r="D790" s="15"/>
      <c r="E790" s="8">
        <v>0</v>
      </c>
      <c r="F790" s="9">
        <v>47509</v>
      </c>
      <c r="G790" s="9">
        <v>2929</v>
      </c>
      <c r="H790" s="9">
        <v>50438</v>
      </c>
    </row>
    <row r="791" spans="4:8" x14ac:dyDescent="0.25">
      <c r="D791" s="15"/>
      <c r="E791" s="8">
        <v>1</v>
      </c>
      <c r="F791" s="9">
        <v>19454</v>
      </c>
      <c r="G791" s="9">
        <v>1155</v>
      </c>
      <c r="H791" s="9">
        <v>20609</v>
      </c>
    </row>
    <row r="792" spans="4:8" x14ac:dyDescent="0.25">
      <c r="D792" s="15"/>
      <c r="E792" s="3" t="s">
        <v>153</v>
      </c>
      <c r="F792" s="9">
        <v>66963</v>
      </c>
      <c r="G792" s="9">
        <v>4084</v>
      </c>
      <c r="H792" s="9">
        <v>71047</v>
      </c>
    </row>
    <row r="793" spans="4:8" x14ac:dyDescent="0.25">
      <c r="D793" s="15"/>
      <c r="E793" s="69"/>
      <c r="F793" s="69"/>
      <c r="G793" s="69"/>
      <c r="H793" s="69"/>
    </row>
    <row r="794" spans="4:8" x14ac:dyDescent="0.25">
      <c r="D794" s="2"/>
      <c r="E794" s="2"/>
      <c r="F794" s="2"/>
      <c r="G794" s="2"/>
      <c r="H794" s="2"/>
    </row>
    <row r="795" spans="4:8" x14ac:dyDescent="0.25">
      <c r="D795" s="16" t="s">
        <v>227</v>
      </c>
      <c r="E795" s="2"/>
      <c r="F795" s="2"/>
      <c r="G795" s="2"/>
      <c r="H795" s="2"/>
    </row>
    <row r="796" spans="4:8" x14ac:dyDescent="0.25">
      <c r="D796" s="2"/>
      <c r="E796" s="2"/>
      <c r="F796" s="2"/>
      <c r="G796" s="2"/>
      <c r="H796" s="2"/>
    </row>
    <row r="797" spans="4:8" x14ac:dyDescent="0.25">
      <c r="D797" s="7" t="s">
        <v>155</v>
      </c>
      <c r="E797" s="6" t="s">
        <v>156</v>
      </c>
      <c r="F797" s="6" t="s">
        <v>157</v>
      </c>
      <c r="G797" s="6" t="s">
        <v>158</v>
      </c>
      <c r="H797" s="2"/>
    </row>
    <row r="798" spans="4:8" x14ac:dyDescent="0.25">
      <c r="D798" s="3" t="s">
        <v>159</v>
      </c>
      <c r="E798" s="9">
        <v>1</v>
      </c>
      <c r="F798" s="9">
        <v>1.1104000000000001</v>
      </c>
      <c r="G798" s="9">
        <v>0.29199999999999998</v>
      </c>
      <c r="H798" s="2"/>
    </row>
    <row r="799" spans="4:8" x14ac:dyDescent="0.25">
      <c r="D799" s="3" t="s">
        <v>160</v>
      </c>
      <c r="E799" s="9">
        <v>1</v>
      </c>
      <c r="F799" s="9">
        <v>1.1156999999999999</v>
      </c>
      <c r="G799" s="9">
        <v>0.29089999999999999</v>
      </c>
      <c r="H799" s="2"/>
    </row>
    <row r="800" spans="4:8" x14ac:dyDescent="0.25">
      <c r="D800" s="3" t="s">
        <v>161</v>
      </c>
      <c r="E800" s="9">
        <v>1</v>
      </c>
      <c r="F800" s="9">
        <v>1.0732999999999999</v>
      </c>
      <c r="G800" s="9">
        <v>0.30020000000000002</v>
      </c>
      <c r="H800" s="2"/>
    </row>
    <row r="801" spans="4:8" x14ac:dyDescent="0.25">
      <c r="D801" s="3" t="s">
        <v>162</v>
      </c>
      <c r="E801" s="9">
        <v>1</v>
      </c>
      <c r="F801" s="9">
        <v>1.1104000000000001</v>
      </c>
      <c r="G801" s="9">
        <v>0.29199999999999998</v>
      </c>
      <c r="H801" s="2"/>
    </row>
    <row r="802" spans="4:8" x14ac:dyDescent="0.25">
      <c r="D802" s="3" t="s">
        <v>163</v>
      </c>
      <c r="E802" s="9"/>
      <c r="F802" s="17">
        <v>-4.0000000000000001E-3</v>
      </c>
      <c r="G802" s="9"/>
      <c r="H802" s="2"/>
    </row>
    <row r="803" spans="4:8" x14ac:dyDescent="0.25">
      <c r="D803" s="3" t="s">
        <v>164</v>
      </c>
      <c r="E803" s="9"/>
      <c r="F803" s="9">
        <v>4.0000000000000001E-3</v>
      </c>
      <c r="G803" s="9"/>
      <c r="H803" s="2"/>
    </row>
    <row r="804" spans="4:8" x14ac:dyDescent="0.25">
      <c r="D804" s="3" t="s">
        <v>165</v>
      </c>
      <c r="E804" s="9"/>
      <c r="F804" s="17">
        <v>-4.0000000000000001E-3</v>
      </c>
      <c r="G804" s="9"/>
      <c r="H804" s="2"/>
    </row>
    <row r="805" spans="4:8" x14ac:dyDescent="0.25">
      <c r="D805" s="2"/>
      <c r="E805" s="2"/>
      <c r="F805" s="2"/>
      <c r="G805" s="2"/>
      <c r="H805" s="2"/>
    </row>
    <row r="806" spans="4:8" x14ac:dyDescent="0.25">
      <c r="D806" s="61" t="s">
        <v>166</v>
      </c>
      <c r="E806" s="61"/>
      <c r="F806" s="2"/>
      <c r="G806" s="2"/>
      <c r="H806" s="2"/>
    </row>
    <row r="807" spans="4:8" x14ac:dyDescent="0.25">
      <c r="D807" s="3" t="s">
        <v>167</v>
      </c>
      <c r="E807" s="9">
        <v>47509</v>
      </c>
      <c r="F807" s="2"/>
      <c r="G807" s="2"/>
      <c r="H807" s="2"/>
    </row>
    <row r="808" spans="4:8" x14ac:dyDescent="0.25">
      <c r="D808" s="3" t="s">
        <v>168</v>
      </c>
      <c r="E808" s="9">
        <v>0.15010000000000001</v>
      </c>
      <c r="F808" s="2"/>
      <c r="G808" s="2"/>
      <c r="H808" s="2"/>
    </row>
    <row r="809" spans="4:8" x14ac:dyDescent="0.25">
      <c r="D809" s="3" t="s">
        <v>169</v>
      </c>
      <c r="E809" s="9">
        <v>0.85809999999999997</v>
      </c>
      <c r="F809" s="2"/>
      <c r="G809" s="2"/>
      <c r="H809" s="2"/>
    </row>
    <row r="810" spans="4:8" x14ac:dyDescent="0.25">
      <c r="D810" s="3"/>
      <c r="E810" s="9"/>
      <c r="F810" s="2"/>
      <c r="G810" s="2"/>
      <c r="H810" s="2"/>
    </row>
    <row r="811" spans="4:8" x14ac:dyDescent="0.25">
      <c r="D811" s="3" t="s">
        <v>170</v>
      </c>
      <c r="E811" s="9">
        <v>8.2000000000000007E-3</v>
      </c>
      <c r="F811" s="2"/>
      <c r="G811" s="2"/>
      <c r="H811" s="2"/>
    </row>
    <row r="812" spans="4:8" x14ac:dyDescent="0.25">
      <c r="D812" s="3" t="s">
        <v>171</v>
      </c>
      <c r="E812" s="9">
        <v>0.29480000000000001</v>
      </c>
      <c r="F812" s="2"/>
      <c r="G812" s="2"/>
      <c r="H812" s="2"/>
    </row>
    <row r="813" spans="4:8" x14ac:dyDescent="0.25">
      <c r="D813" s="2"/>
      <c r="E813" s="2"/>
      <c r="F813" s="2"/>
      <c r="G813" s="2"/>
      <c r="H813" s="2"/>
    </row>
    <row r="814" spans="4:8" x14ac:dyDescent="0.25">
      <c r="D814" s="16" t="s">
        <v>172</v>
      </c>
      <c r="E814" s="2"/>
      <c r="F814" s="2"/>
      <c r="G814" s="2"/>
      <c r="H814" s="2"/>
    </row>
    <row r="815" spans="4:8" x14ac:dyDescent="0.25">
      <c r="D815" s="2"/>
      <c r="E815" s="2"/>
      <c r="F815" s="2"/>
      <c r="G815" s="2"/>
      <c r="H815" s="2"/>
    </row>
    <row r="816" spans="4:8" x14ac:dyDescent="0.25">
      <c r="D816" s="3" t="s">
        <v>151</v>
      </c>
      <c r="E816" s="68" t="s">
        <v>228</v>
      </c>
      <c r="F816" s="68"/>
      <c r="G816" s="68"/>
      <c r="H816" s="68"/>
    </row>
    <row r="817" spans="4:8" x14ac:dyDescent="0.25">
      <c r="D817" s="15"/>
      <c r="E817" s="61" t="s">
        <v>76</v>
      </c>
      <c r="F817" s="61" t="s">
        <v>118</v>
      </c>
      <c r="G817" s="61"/>
      <c r="H817" s="61"/>
    </row>
    <row r="818" spans="4:8" x14ac:dyDescent="0.25">
      <c r="D818" s="15"/>
      <c r="E818" s="61"/>
      <c r="F818" s="8">
        <v>0</v>
      </c>
      <c r="G818" s="8">
        <v>1</v>
      </c>
      <c r="H818" s="8" t="s">
        <v>153</v>
      </c>
    </row>
    <row r="819" spans="4:8" x14ac:dyDescent="0.25">
      <c r="D819" s="15"/>
      <c r="E819" s="8">
        <v>0</v>
      </c>
      <c r="F819" s="9">
        <v>41048</v>
      </c>
      <c r="G819" s="9">
        <v>9390</v>
      </c>
      <c r="H819" s="9">
        <v>50438</v>
      </c>
    </row>
    <row r="820" spans="4:8" x14ac:dyDescent="0.25">
      <c r="D820" s="15"/>
      <c r="E820" s="8">
        <v>1</v>
      </c>
      <c r="F820" s="9">
        <v>16826</v>
      </c>
      <c r="G820" s="9">
        <v>3783</v>
      </c>
      <c r="H820" s="9">
        <v>20609</v>
      </c>
    </row>
    <row r="821" spans="4:8" x14ac:dyDescent="0.25">
      <c r="D821" s="15"/>
      <c r="E821" s="3" t="s">
        <v>153</v>
      </c>
      <c r="F821" s="9">
        <v>57874</v>
      </c>
      <c r="G821" s="9">
        <v>13173</v>
      </c>
      <c r="H821" s="9">
        <v>71047</v>
      </c>
    </row>
    <row r="822" spans="4:8" x14ac:dyDescent="0.25">
      <c r="D822" s="15"/>
      <c r="E822" s="69"/>
      <c r="F822" s="69"/>
      <c r="G822" s="69"/>
      <c r="H822" s="69"/>
    </row>
    <row r="823" spans="4:8" x14ac:dyDescent="0.25">
      <c r="D823" s="2"/>
      <c r="E823" s="2"/>
      <c r="F823" s="2"/>
      <c r="G823" s="2"/>
      <c r="H823" s="2"/>
    </row>
    <row r="824" spans="4:8" x14ac:dyDescent="0.25">
      <c r="D824" s="16" t="s">
        <v>229</v>
      </c>
      <c r="E824" s="2"/>
      <c r="F824" s="2"/>
      <c r="G824" s="2"/>
      <c r="H824" s="2"/>
    </row>
    <row r="825" spans="4:8" x14ac:dyDescent="0.25">
      <c r="D825" s="2"/>
      <c r="E825" s="2"/>
      <c r="F825" s="2"/>
      <c r="G825" s="2"/>
      <c r="H825" s="2"/>
    </row>
    <row r="826" spans="4:8" x14ac:dyDescent="0.25">
      <c r="D826" s="7" t="s">
        <v>155</v>
      </c>
      <c r="E826" s="6" t="s">
        <v>156</v>
      </c>
      <c r="F826" s="6" t="s">
        <v>157</v>
      </c>
      <c r="G826" s="6" t="s">
        <v>158</v>
      </c>
      <c r="H826" s="2"/>
    </row>
    <row r="827" spans="4:8" x14ac:dyDescent="0.25">
      <c r="D827" s="3" t="s">
        <v>159</v>
      </c>
      <c r="E827" s="9">
        <v>1</v>
      </c>
      <c r="F827" s="9">
        <v>0.65920000000000001</v>
      </c>
      <c r="G827" s="9">
        <v>0.41689999999999999</v>
      </c>
      <c r="H827" s="2"/>
    </row>
    <row r="828" spans="4:8" x14ac:dyDescent="0.25">
      <c r="D828" s="3" t="s">
        <v>160</v>
      </c>
      <c r="E828" s="9">
        <v>1</v>
      </c>
      <c r="F828" s="9">
        <v>0.66020000000000001</v>
      </c>
      <c r="G828" s="9">
        <v>0.41649999999999998</v>
      </c>
      <c r="H828" s="2"/>
    </row>
    <row r="829" spans="4:8" x14ac:dyDescent="0.25">
      <c r="D829" s="3" t="s">
        <v>161</v>
      </c>
      <c r="E829" s="9">
        <v>1</v>
      </c>
      <c r="F829" s="9">
        <v>0.64200000000000002</v>
      </c>
      <c r="G829" s="9">
        <v>0.42299999999999999</v>
      </c>
      <c r="H829" s="2"/>
    </row>
    <row r="830" spans="4:8" x14ac:dyDescent="0.25">
      <c r="D830" s="3" t="s">
        <v>162</v>
      </c>
      <c r="E830" s="9">
        <v>1</v>
      </c>
      <c r="F830" s="9">
        <v>0.65920000000000001</v>
      </c>
      <c r="G830" s="9">
        <v>0.41689999999999999</v>
      </c>
      <c r="H830" s="2"/>
    </row>
    <row r="831" spans="4:8" x14ac:dyDescent="0.25">
      <c r="D831" s="3" t="s">
        <v>163</v>
      </c>
      <c r="E831" s="9"/>
      <c r="F831" s="17">
        <v>-3.0000000000000001E-3</v>
      </c>
      <c r="G831" s="9"/>
      <c r="H831" s="2"/>
    </row>
    <row r="832" spans="4:8" x14ac:dyDescent="0.25">
      <c r="D832" s="3" t="s">
        <v>164</v>
      </c>
      <c r="E832" s="9"/>
      <c r="F832" s="9">
        <v>3.0000000000000001E-3</v>
      </c>
      <c r="G832" s="9"/>
      <c r="H832" s="2"/>
    </row>
    <row r="833" spans="4:8" x14ac:dyDescent="0.25">
      <c r="D833" s="3" t="s">
        <v>165</v>
      </c>
      <c r="E833" s="9"/>
      <c r="F833" s="17">
        <v>-3.0000000000000001E-3</v>
      </c>
      <c r="G833" s="9"/>
      <c r="H833" s="2"/>
    </row>
    <row r="834" spans="4:8" x14ac:dyDescent="0.25">
      <c r="D834" s="2"/>
      <c r="E834" s="2"/>
      <c r="F834" s="2"/>
      <c r="G834" s="2"/>
      <c r="H834" s="2"/>
    </row>
    <row r="835" spans="4:8" x14ac:dyDescent="0.25">
      <c r="D835" s="61" t="s">
        <v>166</v>
      </c>
      <c r="E835" s="61"/>
      <c r="F835" s="2"/>
      <c r="G835" s="2"/>
      <c r="H835" s="2"/>
    </row>
    <row r="836" spans="4:8" x14ac:dyDescent="0.25">
      <c r="D836" s="3" t="s">
        <v>167</v>
      </c>
      <c r="E836" s="9">
        <v>41048</v>
      </c>
      <c r="F836" s="2"/>
      <c r="G836" s="2"/>
      <c r="H836" s="2"/>
    </row>
    <row r="837" spans="4:8" x14ac:dyDescent="0.25">
      <c r="D837" s="3" t="s">
        <v>168</v>
      </c>
      <c r="E837" s="9">
        <v>0.21160000000000001</v>
      </c>
      <c r="F837" s="2"/>
      <c r="G837" s="2"/>
      <c r="H837" s="2"/>
    </row>
    <row r="838" spans="4:8" x14ac:dyDescent="0.25">
      <c r="D838" s="3" t="s">
        <v>169</v>
      </c>
      <c r="E838" s="9">
        <v>0.79449999999999998</v>
      </c>
      <c r="F838" s="2"/>
      <c r="G838" s="2"/>
      <c r="H838" s="2"/>
    </row>
    <row r="839" spans="4:8" x14ac:dyDescent="0.25">
      <c r="D839" s="3"/>
      <c r="E839" s="9"/>
      <c r="F839" s="2"/>
      <c r="G839" s="2"/>
      <c r="H839" s="2"/>
    </row>
    <row r="840" spans="4:8" x14ac:dyDescent="0.25">
      <c r="D840" s="3" t="s">
        <v>170</v>
      </c>
      <c r="E840" s="9">
        <v>6.1000000000000004E-3</v>
      </c>
      <c r="F840" s="2"/>
      <c r="G840" s="2"/>
      <c r="H840" s="2"/>
    </row>
    <row r="841" spans="4:8" x14ac:dyDescent="0.25">
      <c r="D841" s="3" t="s">
        <v>171</v>
      </c>
      <c r="E841" s="9">
        <v>0.41889999999999999</v>
      </c>
      <c r="F841" s="2"/>
      <c r="G841" s="2"/>
      <c r="H841" s="2"/>
    </row>
    <row r="842" spans="4:8" x14ac:dyDescent="0.25">
      <c r="D842" s="2"/>
      <c r="E842" s="2"/>
      <c r="F842" s="2"/>
      <c r="G842" s="2"/>
      <c r="H842" s="2"/>
    </row>
    <row r="843" spans="4:8" x14ac:dyDescent="0.25">
      <c r="D843" s="16" t="s">
        <v>172</v>
      </c>
      <c r="E843" s="2"/>
      <c r="F843" s="2"/>
      <c r="G843" s="2"/>
      <c r="H843" s="2"/>
    </row>
    <row r="844" spans="4:8" x14ac:dyDescent="0.25">
      <c r="D844" s="2"/>
      <c r="E844" s="2"/>
      <c r="F844" s="2"/>
      <c r="G844" s="2"/>
      <c r="H844" s="2"/>
    </row>
    <row r="845" spans="4:8" x14ac:dyDescent="0.25">
      <c r="D845" s="3" t="s">
        <v>151</v>
      </c>
      <c r="E845" s="68" t="s">
        <v>230</v>
      </c>
      <c r="F845" s="68"/>
      <c r="G845" s="68"/>
      <c r="H845" s="68"/>
    </row>
    <row r="846" spans="4:8" ht="15.75" x14ac:dyDescent="0.25">
      <c r="D846" s="15"/>
      <c r="E846" s="61" t="s">
        <v>76</v>
      </c>
      <c r="F846" s="61" t="s">
        <v>119</v>
      </c>
      <c r="G846" s="61"/>
      <c r="H846" s="61"/>
    </row>
    <row r="847" spans="4:8" x14ac:dyDescent="0.25">
      <c r="D847" s="15"/>
      <c r="E847" s="61"/>
      <c r="F847" s="8">
        <v>0</v>
      </c>
      <c r="G847" s="8">
        <v>1</v>
      </c>
      <c r="H847" s="8" t="s">
        <v>153</v>
      </c>
    </row>
    <row r="848" spans="4:8" x14ac:dyDescent="0.25">
      <c r="D848" s="15"/>
      <c r="E848" s="8">
        <v>0</v>
      </c>
      <c r="F848" s="9">
        <v>16163</v>
      </c>
      <c r="G848" s="9">
        <v>34275</v>
      </c>
      <c r="H848" s="9">
        <v>50438</v>
      </c>
    </row>
    <row r="849" spans="4:8" x14ac:dyDescent="0.25">
      <c r="D849" s="15"/>
      <c r="E849" s="8">
        <v>1</v>
      </c>
      <c r="F849" s="9">
        <v>6826</v>
      </c>
      <c r="G849" s="9">
        <v>13783</v>
      </c>
      <c r="H849" s="9">
        <v>20609</v>
      </c>
    </row>
    <row r="850" spans="4:8" x14ac:dyDescent="0.25">
      <c r="D850" s="15"/>
      <c r="E850" s="3" t="s">
        <v>153</v>
      </c>
      <c r="F850" s="9">
        <v>22989</v>
      </c>
      <c r="G850" s="9">
        <v>48058</v>
      </c>
      <c r="H850" s="9">
        <v>71047</v>
      </c>
    </row>
    <row r="851" spans="4:8" x14ac:dyDescent="0.25">
      <c r="D851" s="15"/>
      <c r="E851" s="69"/>
      <c r="F851" s="69"/>
      <c r="G851" s="69"/>
      <c r="H851" s="69"/>
    </row>
    <row r="852" spans="4:8" x14ac:dyDescent="0.25">
      <c r="D852" s="2"/>
      <c r="E852" s="2"/>
      <c r="F852" s="2"/>
      <c r="G852" s="2"/>
      <c r="H852" s="2"/>
    </row>
    <row r="853" spans="4:8" x14ac:dyDescent="0.25">
      <c r="D853" s="16" t="s">
        <v>231</v>
      </c>
      <c r="E853" s="2"/>
      <c r="F853" s="2"/>
      <c r="G853" s="2"/>
      <c r="H853" s="2"/>
    </row>
    <row r="854" spans="4:8" x14ac:dyDescent="0.25">
      <c r="D854" s="2"/>
      <c r="E854" s="2"/>
      <c r="F854" s="2"/>
      <c r="G854" s="2"/>
      <c r="H854" s="2"/>
    </row>
    <row r="855" spans="4:8" x14ac:dyDescent="0.25">
      <c r="D855" s="7" t="s">
        <v>155</v>
      </c>
      <c r="E855" s="6" t="s">
        <v>156</v>
      </c>
      <c r="F855" s="6" t="s">
        <v>157</v>
      </c>
      <c r="G855" s="6" t="s">
        <v>158</v>
      </c>
      <c r="H855" s="2"/>
    </row>
    <row r="856" spans="4:8" x14ac:dyDescent="0.25">
      <c r="D856" s="3" t="s">
        <v>159</v>
      </c>
      <c r="E856" s="9">
        <v>1</v>
      </c>
      <c r="F856" s="9">
        <v>7.7416999999999998</v>
      </c>
      <c r="G856" s="9">
        <v>5.4000000000000003E-3</v>
      </c>
      <c r="H856" s="2"/>
    </row>
    <row r="857" spans="4:8" x14ac:dyDescent="0.25">
      <c r="D857" s="3" t="s">
        <v>160</v>
      </c>
      <c r="E857" s="9">
        <v>1</v>
      </c>
      <c r="F857" s="9">
        <v>7.7233000000000001</v>
      </c>
      <c r="G857" s="9">
        <v>5.4999999999999997E-3</v>
      </c>
      <c r="H857" s="2"/>
    </row>
    <row r="858" spans="4:8" x14ac:dyDescent="0.25">
      <c r="D858" s="3" t="s">
        <v>161</v>
      </c>
      <c r="E858" s="9">
        <v>1</v>
      </c>
      <c r="F858" s="9">
        <v>7.6925999999999997</v>
      </c>
      <c r="G858" s="9">
        <v>5.4999999999999997E-3</v>
      </c>
      <c r="H858" s="2"/>
    </row>
    <row r="859" spans="4:8" x14ac:dyDescent="0.25">
      <c r="D859" s="3" t="s">
        <v>162</v>
      </c>
      <c r="E859" s="9">
        <v>1</v>
      </c>
      <c r="F859" s="9">
        <v>7.7416</v>
      </c>
      <c r="G859" s="9">
        <v>5.4000000000000003E-3</v>
      </c>
      <c r="H859" s="2"/>
    </row>
    <row r="860" spans="4:8" x14ac:dyDescent="0.25">
      <c r="D860" s="3" t="s">
        <v>163</v>
      </c>
      <c r="E860" s="9"/>
      <c r="F860" s="17">
        <v>-1.04E-2</v>
      </c>
      <c r="G860" s="9"/>
      <c r="H860" s="2"/>
    </row>
    <row r="861" spans="4:8" x14ac:dyDescent="0.25">
      <c r="D861" s="3" t="s">
        <v>164</v>
      </c>
      <c r="E861" s="9"/>
      <c r="F861" s="9">
        <v>1.04E-2</v>
      </c>
      <c r="G861" s="9"/>
      <c r="H861" s="2"/>
    </row>
    <row r="862" spans="4:8" x14ac:dyDescent="0.25">
      <c r="D862" s="3" t="s">
        <v>165</v>
      </c>
      <c r="E862" s="9"/>
      <c r="F862" s="17">
        <v>-1.04E-2</v>
      </c>
      <c r="G862" s="9"/>
      <c r="H862" s="2"/>
    </row>
    <row r="863" spans="4:8" x14ac:dyDescent="0.25">
      <c r="D863" s="2"/>
      <c r="E863" s="2"/>
      <c r="F863" s="2"/>
      <c r="G863" s="2"/>
      <c r="H863" s="2"/>
    </row>
    <row r="864" spans="4:8" x14ac:dyDescent="0.25">
      <c r="D864" s="61" t="s">
        <v>166</v>
      </c>
      <c r="E864" s="61"/>
      <c r="F864" s="2"/>
      <c r="G864" s="2"/>
      <c r="H864" s="2"/>
    </row>
    <row r="865" spans="4:8" x14ac:dyDescent="0.25">
      <c r="D865" s="3" t="s">
        <v>167</v>
      </c>
      <c r="E865" s="9">
        <v>16163</v>
      </c>
      <c r="F865" s="2"/>
      <c r="G865" s="2"/>
      <c r="H865" s="2"/>
    </row>
    <row r="866" spans="4:8" x14ac:dyDescent="0.25">
      <c r="D866" s="3" t="s">
        <v>168</v>
      </c>
      <c r="E866" s="9">
        <v>2.8E-3</v>
      </c>
      <c r="F866" s="2"/>
      <c r="G866" s="2"/>
      <c r="H866" s="2"/>
    </row>
    <row r="867" spans="4:8" x14ac:dyDescent="0.25">
      <c r="D867" s="3" t="s">
        <v>169</v>
      </c>
      <c r="E867" s="9">
        <v>0.99739999999999995</v>
      </c>
      <c r="F867" s="2"/>
      <c r="G867" s="2"/>
      <c r="H867" s="2"/>
    </row>
    <row r="868" spans="4:8" x14ac:dyDescent="0.25">
      <c r="D868" s="3"/>
      <c r="E868" s="9"/>
      <c r="F868" s="2"/>
      <c r="G868" s="2"/>
      <c r="H868" s="2"/>
    </row>
    <row r="869" spans="4:8" x14ac:dyDescent="0.25">
      <c r="D869" s="3" t="s">
        <v>170</v>
      </c>
      <c r="E869" s="9">
        <v>1E-4</v>
      </c>
      <c r="F869" s="2"/>
      <c r="G869" s="2"/>
      <c r="H869" s="2"/>
    </row>
    <row r="870" spans="4:8" x14ac:dyDescent="0.25">
      <c r="D870" s="3" t="s">
        <v>171</v>
      </c>
      <c r="E870" s="9">
        <v>5.4999999999999997E-3</v>
      </c>
      <c r="F870" s="2"/>
      <c r="G870" s="2"/>
      <c r="H870" s="2"/>
    </row>
    <row r="871" spans="4:8" x14ac:dyDescent="0.25">
      <c r="D871" s="2"/>
      <c r="E871" s="2"/>
      <c r="F871" s="2"/>
      <c r="G871" s="2"/>
      <c r="H871" s="2"/>
    </row>
    <row r="872" spans="4:8" x14ac:dyDescent="0.25">
      <c r="D872" s="16" t="s">
        <v>172</v>
      </c>
      <c r="E872" s="2"/>
      <c r="F872" s="2"/>
      <c r="G872" s="2"/>
      <c r="H872" s="2"/>
    </row>
    <row r="873" spans="4:8" x14ac:dyDescent="0.25">
      <c r="D873" s="2"/>
      <c r="E873" s="2"/>
      <c r="F873" s="2"/>
      <c r="G873" s="2"/>
      <c r="H873" s="2"/>
    </row>
    <row r="874" spans="4:8" x14ac:dyDescent="0.25">
      <c r="D874" s="3" t="s">
        <v>151</v>
      </c>
      <c r="E874" s="68" t="s">
        <v>232</v>
      </c>
      <c r="F874" s="68"/>
      <c r="G874" s="68"/>
      <c r="H874" s="68"/>
    </row>
    <row r="875" spans="4:8" ht="15.75" x14ac:dyDescent="0.25">
      <c r="D875" s="15"/>
      <c r="E875" s="61" t="s">
        <v>76</v>
      </c>
      <c r="F875" s="61" t="s">
        <v>122</v>
      </c>
      <c r="G875" s="61"/>
      <c r="H875" s="61"/>
    </row>
    <row r="876" spans="4:8" x14ac:dyDescent="0.25">
      <c r="D876" s="15"/>
      <c r="E876" s="61"/>
      <c r="F876" s="8">
        <v>0</v>
      </c>
      <c r="G876" s="8">
        <v>1</v>
      </c>
      <c r="H876" s="8" t="s">
        <v>153</v>
      </c>
    </row>
    <row r="877" spans="4:8" x14ac:dyDescent="0.25">
      <c r="D877" s="15"/>
      <c r="E877" s="8">
        <v>0</v>
      </c>
      <c r="F877" s="9">
        <v>40600</v>
      </c>
      <c r="G877" s="9">
        <v>9838</v>
      </c>
      <c r="H877" s="9">
        <v>50438</v>
      </c>
    </row>
    <row r="878" spans="4:8" x14ac:dyDescent="0.25">
      <c r="D878" s="15"/>
      <c r="E878" s="8">
        <v>1</v>
      </c>
      <c r="F878" s="9">
        <v>16739</v>
      </c>
      <c r="G878" s="9">
        <v>3870</v>
      </c>
      <c r="H878" s="9">
        <v>20609</v>
      </c>
    </row>
    <row r="879" spans="4:8" x14ac:dyDescent="0.25">
      <c r="D879" s="15"/>
      <c r="E879" s="3" t="s">
        <v>153</v>
      </c>
      <c r="F879" s="9">
        <v>57339</v>
      </c>
      <c r="G879" s="9">
        <v>13708</v>
      </c>
      <c r="H879" s="9">
        <v>71047</v>
      </c>
    </row>
    <row r="880" spans="4:8" x14ac:dyDescent="0.25">
      <c r="D880" s="15"/>
      <c r="E880" s="69"/>
      <c r="F880" s="69"/>
      <c r="G880" s="69"/>
      <c r="H880" s="69"/>
    </row>
    <row r="881" spans="4:8" x14ac:dyDescent="0.25">
      <c r="D881" s="2"/>
      <c r="E881" s="2"/>
      <c r="F881" s="2"/>
      <c r="G881" s="2"/>
      <c r="H881" s="2"/>
    </row>
    <row r="882" spans="4:8" x14ac:dyDescent="0.25">
      <c r="D882" s="16" t="s">
        <v>233</v>
      </c>
      <c r="E882" s="2"/>
      <c r="F882" s="2"/>
      <c r="G882" s="2"/>
      <c r="H882" s="2"/>
    </row>
    <row r="883" spans="4:8" x14ac:dyDescent="0.25">
      <c r="D883" s="2"/>
      <c r="E883" s="2"/>
      <c r="F883" s="2"/>
      <c r="G883" s="2"/>
      <c r="H883" s="2"/>
    </row>
    <row r="884" spans="4:8" x14ac:dyDescent="0.25">
      <c r="D884" s="7" t="s">
        <v>155</v>
      </c>
      <c r="E884" s="6" t="s">
        <v>156</v>
      </c>
      <c r="F884" s="6" t="s">
        <v>157</v>
      </c>
      <c r="G884" s="6" t="s">
        <v>158</v>
      </c>
      <c r="H884" s="2"/>
    </row>
    <row r="885" spans="4:8" x14ac:dyDescent="0.25">
      <c r="D885" s="3" t="s">
        <v>159</v>
      </c>
      <c r="E885" s="9">
        <v>1</v>
      </c>
      <c r="F885" s="9">
        <v>4.9649999999999999</v>
      </c>
      <c r="G885" s="9">
        <v>2.5899999999999999E-2</v>
      </c>
      <c r="H885" s="2"/>
    </row>
    <row r="886" spans="4:8" x14ac:dyDescent="0.25">
      <c r="D886" s="3" t="s">
        <v>160</v>
      </c>
      <c r="E886" s="9">
        <v>1</v>
      </c>
      <c r="F886" s="9">
        <v>4.9852999999999996</v>
      </c>
      <c r="G886" s="9">
        <v>2.5600000000000001E-2</v>
      </c>
      <c r="H886" s="2"/>
    </row>
    <row r="887" spans="4:8" x14ac:dyDescent="0.25">
      <c r="D887" s="3" t="s">
        <v>161</v>
      </c>
      <c r="E887" s="9">
        <v>1</v>
      </c>
      <c r="F887" s="9">
        <v>4.9184999999999999</v>
      </c>
      <c r="G887" s="9">
        <v>2.6599999999999999E-2</v>
      </c>
      <c r="H887" s="2"/>
    </row>
    <row r="888" spans="4:8" x14ac:dyDescent="0.25">
      <c r="D888" s="3" t="s">
        <v>162</v>
      </c>
      <c r="E888" s="9">
        <v>1</v>
      </c>
      <c r="F888" s="9">
        <v>4.9649999999999999</v>
      </c>
      <c r="G888" s="9">
        <v>2.5899999999999999E-2</v>
      </c>
      <c r="H888" s="2"/>
    </row>
    <row r="889" spans="4:8" x14ac:dyDescent="0.25">
      <c r="D889" s="3" t="s">
        <v>163</v>
      </c>
      <c r="E889" s="9"/>
      <c r="F889" s="17">
        <v>-8.3999999999999995E-3</v>
      </c>
      <c r="G889" s="9"/>
      <c r="H889" s="2"/>
    </row>
    <row r="890" spans="4:8" x14ac:dyDescent="0.25">
      <c r="D890" s="3" t="s">
        <v>164</v>
      </c>
      <c r="E890" s="9"/>
      <c r="F890" s="9">
        <v>8.3999999999999995E-3</v>
      </c>
      <c r="G890" s="9"/>
      <c r="H890" s="2"/>
    </row>
    <row r="891" spans="4:8" x14ac:dyDescent="0.25">
      <c r="D891" s="3" t="s">
        <v>165</v>
      </c>
      <c r="E891" s="9"/>
      <c r="F891" s="17">
        <v>-8.3999999999999995E-3</v>
      </c>
      <c r="G891" s="9"/>
      <c r="H891" s="2"/>
    </row>
    <row r="892" spans="4:8" x14ac:dyDescent="0.25">
      <c r="D892" s="2"/>
      <c r="E892" s="2"/>
      <c r="F892" s="2"/>
      <c r="G892" s="2"/>
      <c r="H892" s="2"/>
    </row>
    <row r="893" spans="4:8" x14ac:dyDescent="0.25">
      <c r="D893" s="61" t="s">
        <v>166</v>
      </c>
      <c r="E893" s="61"/>
      <c r="F893" s="2"/>
      <c r="G893" s="2"/>
      <c r="H893" s="2"/>
    </row>
    <row r="894" spans="4:8" x14ac:dyDescent="0.25">
      <c r="D894" s="3" t="s">
        <v>167</v>
      </c>
      <c r="E894" s="9">
        <v>40600</v>
      </c>
      <c r="F894" s="2"/>
      <c r="G894" s="2"/>
      <c r="H894" s="2"/>
    </row>
    <row r="895" spans="4:8" x14ac:dyDescent="0.25">
      <c r="D895" s="3" t="s">
        <v>168</v>
      </c>
      <c r="E895" s="9">
        <v>1.32E-2</v>
      </c>
      <c r="F895" s="2"/>
      <c r="G895" s="2"/>
      <c r="H895" s="2"/>
    </row>
    <row r="896" spans="4:8" x14ac:dyDescent="0.25">
      <c r="D896" s="3" t="s">
        <v>169</v>
      </c>
      <c r="E896" s="9">
        <v>0.98750000000000004</v>
      </c>
      <c r="F896" s="2"/>
      <c r="G896" s="2"/>
      <c r="H896" s="2"/>
    </row>
    <row r="897" spans="4:8" x14ac:dyDescent="0.25">
      <c r="D897" s="3"/>
      <c r="E897" s="9"/>
      <c r="F897" s="2"/>
      <c r="G897" s="2"/>
      <c r="H897" s="2"/>
    </row>
    <row r="898" spans="4:8" x14ac:dyDescent="0.25">
      <c r="D898" s="3" t="s">
        <v>170</v>
      </c>
      <c r="E898" s="9">
        <v>6.9999999999999999E-4</v>
      </c>
      <c r="F898" s="2"/>
      <c r="G898" s="2"/>
      <c r="H898" s="2"/>
    </row>
    <row r="899" spans="4:8" x14ac:dyDescent="0.25">
      <c r="D899" s="3" t="s">
        <v>171</v>
      </c>
      <c r="E899" s="9">
        <v>2.64E-2</v>
      </c>
      <c r="F899" s="2"/>
      <c r="G899" s="2"/>
      <c r="H899" s="2"/>
    </row>
    <row r="900" spans="4:8" x14ac:dyDescent="0.25">
      <c r="D900" s="2"/>
      <c r="E900" s="2"/>
      <c r="F900" s="2"/>
      <c r="G900" s="2"/>
      <c r="H900" s="2"/>
    </row>
    <row r="901" spans="4:8" x14ac:dyDescent="0.25">
      <c r="D901" s="16" t="s">
        <v>172</v>
      </c>
      <c r="E901" s="2"/>
      <c r="F901" s="2"/>
      <c r="G901" s="2"/>
      <c r="H901" s="2"/>
    </row>
    <row r="902" spans="4:8" x14ac:dyDescent="0.25">
      <c r="D902" s="2"/>
      <c r="E902" s="2"/>
      <c r="F902" s="2"/>
      <c r="G902" s="2"/>
      <c r="H902" s="2"/>
    </row>
    <row r="903" spans="4:8" x14ac:dyDescent="0.25">
      <c r="D903" s="3" t="s">
        <v>151</v>
      </c>
      <c r="E903" s="68" t="s">
        <v>234</v>
      </c>
      <c r="F903" s="68"/>
      <c r="G903" s="68"/>
      <c r="H903" s="68"/>
    </row>
    <row r="904" spans="4:8" ht="15.75" x14ac:dyDescent="0.25">
      <c r="D904" s="15"/>
      <c r="E904" s="61" t="s">
        <v>76</v>
      </c>
      <c r="F904" s="61" t="s">
        <v>123</v>
      </c>
      <c r="G904" s="61"/>
      <c r="H904" s="61"/>
    </row>
    <row r="905" spans="4:8" x14ac:dyDescent="0.25">
      <c r="D905" s="15"/>
      <c r="E905" s="61"/>
      <c r="F905" s="8">
        <v>0</v>
      </c>
      <c r="G905" s="8">
        <v>1</v>
      </c>
      <c r="H905" s="8" t="s">
        <v>153</v>
      </c>
    </row>
    <row r="906" spans="4:8" x14ac:dyDescent="0.25">
      <c r="D906" s="15"/>
      <c r="E906" s="8">
        <v>0</v>
      </c>
      <c r="F906" s="9">
        <v>43499</v>
      </c>
      <c r="G906" s="9">
        <v>6939</v>
      </c>
      <c r="H906" s="9">
        <v>50438</v>
      </c>
    </row>
    <row r="907" spans="4:8" x14ac:dyDescent="0.25">
      <c r="D907" s="15"/>
      <c r="E907" s="8">
        <v>1</v>
      </c>
      <c r="F907" s="9">
        <v>17688</v>
      </c>
      <c r="G907" s="9">
        <v>2921</v>
      </c>
      <c r="H907" s="9">
        <v>20609</v>
      </c>
    </row>
    <row r="908" spans="4:8" x14ac:dyDescent="0.25">
      <c r="D908" s="15"/>
      <c r="E908" s="3" t="s">
        <v>153</v>
      </c>
      <c r="F908" s="9">
        <v>61187</v>
      </c>
      <c r="G908" s="9">
        <v>9860</v>
      </c>
      <c r="H908" s="9">
        <v>71047</v>
      </c>
    </row>
    <row r="909" spans="4:8" x14ac:dyDescent="0.25">
      <c r="D909" s="15"/>
      <c r="E909" s="69"/>
      <c r="F909" s="69"/>
      <c r="G909" s="69"/>
      <c r="H909" s="69"/>
    </row>
    <row r="910" spans="4:8" x14ac:dyDescent="0.25">
      <c r="D910" s="2"/>
      <c r="E910" s="2"/>
      <c r="F910" s="2"/>
      <c r="G910" s="2"/>
      <c r="H910" s="2"/>
    </row>
    <row r="911" spans="4:8" x14ac:dyDescent="0.25">
      <c r="D911" s="16" t="s">
        <v>235</v>
      </c>
      <c r="E911" s="2"/>
      <c r="F911" s="2"/>
      <c r="G911" s="2"/>
      <c r="H911" s="2"/>
    </row>
    <row r="912" spans="4:8" x14ac:dyDescent="0.25">
      <c r="D912" s="2"/>
      <c r="E912" s="2"/>
      <c r="F912" s="2"/>
      <c r="G912" s="2"/>
      <c r="H912" s="2"/>
    </row>
    <row r="913" spans="4:8" x14ac:dyDescent="0.25">
      <c r="D913" s="7" t="s">
        <v>155</v>
      </c>
      <c r="E913" s="6" t="s">
        <v>156</v>
      </c>
      <c r="F913" s="6" t="s">
        <v>157</v>
      </c>
      <c r="G913" s="6" t="s">
        <v>158</v>
      </c>
      <c r="H913" s="2"/>
    </row>
    <row r="914" spans="4:8" x14ac:dyDescent="0.25">
      <c r="D914" s="3" t="s">
        <v>159</v>
      </c>
      <c r="E914" s="9">
        <v>1</v>
      </c>
      <c r="F914" s="9">
        <v>2.1177999999999999</v>
      </c>
      <c r="G914" s="9">
        <v>0.14560000000000001</v>
      </c>
      <c r="H914" s="2"/>
    </row>
    <row r="915" spans="4:8" x14ac:dyDescent="0.25">
      <c r="D915" s="3" t="s">
        <v>160</v>
      </c>
      <c r="E915" s="9">
        <v>1</v>
      </c>
      <c r="F915" s="9">
        <v>2.1103999999999998</v>
      </c>
      <c r="G915" s="9">
        <v>0.14630000000000001</v>
      </c>
      <c r="H915" s="2"/>
    </row>
    <row r="916" spans="4:8" x14ac:dyDescent="0.25">
      <c r="D916" s="3" t="s">
        <v>161</v>
      </c>
      <c r="E916" s="9">
        <v>1</v>
      </c>
      <c r="F916" s="9">
        <v>2.0831</v>
      </c>
      <c r="G916" s="9">
        <v>0.1489</v>
      </c>
      <c r="H916" s="2"/>
    </row>
    <row r="917" spans="4:8" x14ac:dyDescent="0.25">
      <c r="D917" s="3" t="s">
        <v>162</v>
      </c>
      <c r="E917" s="9">
        <v>1</v>
      </c>
      <c r="F917" s="9">
        <v>2.1177000000000001</v>
      </c>
      <c r="G917" s="9">
        <v>0.14560000000000001</v>
      </c>
      <c r="H917" s="2"/>
    </row>
    <row r="918" spans="4:8" x14ac:dyDescent="0.25">
      <c r="D918" s="3" t="s">
        <v>163</v>
      </c>
      <c r="E918" s="9"/>
      <c r="F918" s="9">
        <v>5.4999999999999997E-3</v>
      </c>
      <c r="G918" s="9"/>
      <c r="H918" s="2"/>
    </row>
    <row r="919" spans="4:8" x14ac:dyDescent="0.25">
      <c r="D919" s="3" t="s">
        <v>164</v>
      </c>
      <c r="E919" s="9"/>
      <c r="F919" s="9">
        <v>5.4999999999999997E-3</v>
      </c>
      <c r="G919" s="9"/>
      <c r="H919" s="2"/>
    </row>
    <row r="920" spans="4:8" x14ac:dyDescent="0.25">
      <c r="D920" s="3" t="s">
        <v>165</v>
      </c>
      <c r="E920" s="9"/>
      <c r="F920" s="9">
        <v>5.4999999999999997E-3</v>
      </c>
      <c r="G920" s="9"/>
      <c r="H920" s="2"/>
    </row>
    <row r="921" spans="4:8" x14ac:dyDescent="0.25">
      <c r="D921" s="2"/>
      <c r="E921" s="2"/>
      <c r="F921" s="2"/>
      <c r="G921" s="2"/>
      <c r="H921" s="2"/>
    </row>
    <row r="922" spans="4:8" x14ac:dyDescent="0.25">
      <c r="D922" s="61" t="s">
        <v>166</v>
      </c>
      <c r="E922" s="61"/>
      <c r="F922" s="2"/>
      <c r="G922" s="2"/>
      <c r="H922" s="2"/>
    </row>
    <row r="923" spans="4:8" x14ac:dyDescent="0.25">
      <c r="D923" s="3" t="s">
        <v>167</v>
      </c>
      <c r="E923" s="9">
        <v>43499</v>
      </c>
      <c r="F923" s="2"/>
      <c r="G923" s="2"/>
      <c r="H923" s="2"/>
    </row>
    <row r="924" spans="4:8" x14ac:dyDescent="0.25">
      <c r="D924" s="3" t="s">
        <v>168</v>
      </c>
      <c r="E924" s="9">
        <v>0.92869999999999997</v>
      </c>
      <c r="F924" s="2"/>
      <c r="G924" s="2"/>
      <c r="H924" s="2"/>
    </row>
    <row r="925" spans="4:8" x14ac:dyDescent="0.25">
      <c r="D925" s="3" t="s">
        <v>169</v>
      </c>
      <c r="E925" s="9">
        <v>7.4700000000000003E-2</v>
      </c>
      <c r="F925" s="2"/>
      <c r="G925" s="2"/>
      <c r="H925" s="2"/>
    </row>
    <row r="926" spans="4:8" x14ac:dyDescent="0.25">
      <c r="D926" s="3"/>
      <c r="E926" s="9"/>
      <c r="F926" s="2"/>
      <c r="G926" s="2"/>
      <c r="H926" s="2"/>
    </row>
    <row r="927" spans="4:8" x14ac:dyDescent="0.25">
      <c r="D927" s="3" t="s">
        <v>170</v>
      </c>
      <c r="E927" s="9">
        <v>3.3E-3</v>
      </c>
      <c r="F927" s="2"/>
      <c r="G927" s="2"/>
      <c r="H927" s="2"/>
    </row>
    <row r="928" spans="4:8" x14ac:dyDescent="0.25">
      <c r="D928" s="3" t="s">
        <v>171</v>
      </c>
      <c r="E928" s="9">
        <v>0.14799999999999999</v>
      </c>
      <c r="F928" s="2"/>
      <c r="G928" s="2"/>
      <c r="H928" s="2"/>
    </row>
    <row r="929" spans="4:8" x14ac:dyDescent="0.25">
      <c r="D929" s="2"/>
      <c r="E929" s="2"/>
      <c r="F929" s="2"/>
      <c r="G929" s="2"/>
      <c r="H929" s="2"/>
    </row>
    <row r="930" spans="4:8" x14ac:dyDescent="0.25">
      <c r="D930" s="16" t="s">
        <v>172</v>
      </c>
      <c r="E930" s="2"/>
      <c r="F930" s="2"/>
      <c r="G930" s="2"/>
      <c r="H930" s="2"/>
    </row>
    <row r="931" spans="4:8" x14ac:dyDescent="0.25">
      <c r="D931" s="2"/>
      <c r="E931" s="2"/>
      <c r="F931" s="2"/>
      <c r="G931" s="2"/>
      <c r="H931" s="2"/>
    </row>
    <row r="932" spans="4:8" x14ac:dyDescent="0.25">
      <c r="D932" s="3" t="s">
        <v>151</v>
      </c>
      <c r="E932" s="68" t="s">
        <v>236</v>
      </c>
      <c r="F932" s="68"/>
      <c r="G932" s="68"/>
      <c r="H932" s="68"/>
    </row>
    <row r="933" spans="4:8" x14ac:dyDescent="0.25">
      <c r="D933" s="15"/>
      <c r="E933" s="61" t="s">
        <v>76</v>
      </c>
      <c r="F933" s="61" t="s">
        <v>127</v>
      </c>
      <c r="G933" s="61"/>
      <c r="H933" s="61"/>
    </row>
    <row r="934" spans="4:8" x14ac:dyDescent="0.25">
      <c r="D934" s="15"/>
      <c r="E934" s="61"/>
      <c r="F934" s="8">
        <v>0</v>
      </c>
      <c r="G934" s="8">
        <v>1</v>
      </c>
      <c r="H934" s="8" t="s">
        <v>153</v>
      </c>
    </row>
    <row r="935" spans="4:8" x14ac:dyDescent="0.25">
      <c r="D935" s="15"/>
      <c r="E935" s="8">
        <v>0</v>
      </c>
      <c r="F935" s="9">
        <v>49780</v>
      </c>
      <c r="G935" s="9">
        <v>658</v>
      </c>
      <c r="H935" s="9">
        <v>50438</v>
      </c>
    </row>
    <row r="936" spans="4:8" x14ac:dyDescent="0.25">
      <c r="D936" s="15"/>
      <c r="E936" s="8">
        <v>1</v>
      </c>
      <c r="F936" s="9">
        <v>20311</v>
      </c>
      <c r="G936" s="9">
        <v>298</v>
      </c>
      <c r="H936" s="9">
        <v>20609</v>
      </c>
    </row>
    <row r="937" spans="4:8" x14ac:dyDescent="0.25">
      <c r="D937" s="15"/>
      <c r="E937" s="3" t="s">
        <v>153</v>
      </c>
      <c r="F937" s="9">
        <v>70091</v>
      </c>
      <c r="G937" s="9">
        <v>956</v>
      </c>
      <c r="H937" s="9">
        <v>71047</v>
      </c>
    </row>
    <row r="938" spans="4:8" x14ac:dyDescent="0.25">
      <c r="D938" s="15"/>
      <c r="E938" s="69"/>
      <c r="F938" s="69"/>
      <c r="G938" s="69"/>
      <c r="H938" s="69"/>
    </row>
    <row r="939" spans="4:8" x14ac:dyDescent="0.25">
      <c r="D939" s="2"/>
      <c r="E939" s="2"/>
      <c r="F939" s="2"/>
      <c r="G939" s="2"/>
      <c r="H939" s="2"/>
    </row>
    <row r="940" spans="4:8" x14ac:dyDescent="0.25">
      <c r="D940" s="16" t="s">
        <v>237</v>
      </c>
      <c r="E940" s="2"/>
      <c r="F940" s="2"/>
      <c r="G940" s="2"/>
      <c r="H940" s="2"/>
    </row>
    <row r="941" spans="4:8" x14ac:dyDescent="0.25">
      <c r="D941" s="2"/>
      <c r="E941" s="2"/>
      <c r="F941" s="2"/>
      <c r="G941" s="2"/>
      <c r="H941" s="2"/>
    </row>
    <row r="942" spans="4:8" x14ac:dyDescent="0.25">
      <c r="D942" s="7" t="s">
        <v>155</v>
      </c>
      <c r="E942" s="6" t="s">
        <v>156</v>
      </c>
      <c r="F942" s="6" t="s">
        <v>157</v>
      </c>
      <c r="G942" s="6" t="s">
        <v>158</v>
      </c>
      <c r="H942" s="2"/>
    </row>
    <row r="943" spans="4:8" x14ac:dyDescent="0.25">
      <c r="D943" s="3" t="s">
        <v>159</v>
      </c>
      <c r="E943" s="9">
        <v>1</v>
      </c>
      <c r="F943" s="9">
        <v>2.2035999999999998</v>
      </c>
      <c r="G943" s="9">
        <v>0.13769999999999999</v>
      </c>
      <c r="H943" s="2"/>
    </row>
    <row r="944" spans="4:8" x14ac:dyDescent="0.25">
      <c r="D944" s="3" t="s">
        <v>160</v>
      </c>
      <c r="E944" s="9">
        <v>1</v>
      </c>
      <c r="F944" s="9">
        <v>2.1730999999999998</v>
      </c>
      <c r="G944" s="9">
        <v>0.1404</v>
      </c>
      <c r="H944" s="2"/>
    </row>
    <row r="945" spans="4:8" x14ac:dyDescent="0.25">
      <c r="D945" s="3" t="s">
        <v>161</v>
      </c>
      <c r="E945" s="9">
        <v>1</v>
      </c>
      <c r="F945" s="9">
        <v>2.0983000000000001</v>
      </c>
      <c r="G945" s="9">
        <v>0.14749999999999999</v>
      </c>
      <c r="H945" s="2"/>
    </row>
    <row r="946" spans="4:8" x14ac:dyDescent="0.25">
      <c r="D946" s="3" t="s">
        <v>162</v>
      </c>
      <c r="E946" s="9">
        <v>1</v>
      </c>
      <c r="F946" s="9">
        <v>2.2035</v>
      </c>
      <c r="G946" s="9">
        <v>0.13769999999999999</v>
      </c>
      <c r="H946" s="2"/>
    </row>
    <row r="947" spans="4:8" x14ac:dyDescent="0.25">
      <c r="D947" s="3" t="s">
        <v>163</v>
      </c>
      <c r="E947" s="9"/>
      <c r="F947" s="9">
        <v>5.5999999999999999E-3</v>
      </c>
      <c r="G947" s="9"/>
      <c r="H947" s="2"/>
    </row>
    <row r="948" spans="4:8" x14ac:dyDescent="0.25">
      <c r="D948" s="3" t="s">
        <v>164</v>
      </c>
      <c r="E948" s="9"/>
      <c r="F948" s="9">
        <v>5.5999999999999999E-3</v>
      </c>
      <c r="G948" s="9"/>
      <c r="H948" s="2"/>
    </row>
    <row r="949" spans="4:8" x14ac:dyDescent="0.25">
      <c r="D949" s="3" t="s">
        <v>165</v>
      </c>
      <c r="E949" s="9"/>
      <c r="F949" s="9">
        <v>5.5999999999999999E-3</v>
      </c>
      <c r="G949" s="9"/>
      <c r="H949" s="2"/>
    </row>
    <row r="950" spans="4:8" x14ac:dyDescent="0.25">
      <c r="D950" s="2"/>
      <c r="E950" s="2"/>
      <c r="F950" s="2"/>
      <c r="G950" s="2"/>
      <c r="H950" s="2"/>
    </row>
    <row r="951" spans="4:8" x14ac:dyDescent="0.25">
      <c r="D951" s="61" t="s">
        <v>166</v>
      </c>
      <c r="E951" s="61"/>
      <c r="F951" s="2"/>
      <c r="G951" s="2"/>
      <c r="H951" s="2"/>
    </row>
    <row r="952" spans="4:8" x14ac:dyDescent="0.25">
      <c r="D952" s="3" t="s">
        <v>167</v>
      </c>
      <c r="E952" s="9">
        <v>49780</v>
      </c>
      <c r="F952" s="2"/>
      <c r="G952" s="2"/>
      <c r="H952" s="2"/>
    </row>
    <row r="953" spans="4:8" x14ac:dyDescent="0.25">
      <c r="D953" s="3" t="s">
        <v>168</v>
      </c>
      <c r="E953" s="9">
        <v>0.93500000000000005</v>
      </c>
      <c r="F953" s="2"/>
      <c r="G953" s="2"/>
      <c r="H953" s="2"/>
    </row>
    <row r="954" spans="4:8" x14ac:dyDescent="0.25">
      <c r="D954" s="3" t="s">
        <v>169</v>
      </c>
      <c r="E954" s="9">
        <v>7.4399999999999994E-2</v>
      </c>
      <c r="F954" s="2"/>
      <c r="G954" s="2"/>
      <c r="H954" s="2"/>
    </row>
    <row r="955" spans="4:8" x14ac:dyDescent="0.25">
      <c r="D955" s="3"/>
      <c r="E955" s="9"/>
      <c r="F955" s="2"/>
      <c r="G955" s="2"/>
      <c r="H955" s="2"/>
    </row>
    <row r="956" spans="4:8" x14ac:dyDescent="0.25">
      <c r="D956" s="3" t="s">
        <v>170</v>
      </c>
      <c r="E956" s="9">
        <v>9.4999999999999998E-3</v>
      </c>
      <c r="F956" s="2"/>
      <c r="G956" s="2"/>
      <c r="H956" s="2"/>
    </row>
    <row r="957" spans="4:8" x14ac:dyDescent="0.25">
      <c r="D957" s="3" t="s">
        <v>171</v>
      </c>
      <c r="E957" s="9">
        <v>0.14130000000000001</v>
      </c>
      <c r="F957" s="2"/>
      <c r="G957" s="2"/>
      <c r="H957" s="2"/>
    </row>
    <row r="958" spans="4:8" x14ac:dyDescent="0.25">
      <c r="D958" s="2"/>
      <c r="E958" s="2"/>
      <c r="F958" s="2"/>
      <c r="G958" s="2"/>
      <c r="H958" s="2"/>
    </row>
    <row r="959" spans="4:8" x14ac:dyDescent="0.25">
      <c r="D959" s="16" t="s">
        <v>172</v>
      </c>
      <c r="E959" s="2"/>
      <c r="F959" s="2"/>
      <c r="G959" s="2"/>
      <c r="H959" s="2"/>
    </row>
    <row r="960" spans="4:8" x14ac:dyDescent="0.25">
      <c r="D960" s="2"/>
      <c r="E960" s="2"/>
      <c r="F960" s="2"/>
      <c r="G960" s="2"/>
      <c r="H960" s="2"/>
    </row>
    <row r="961" spans="4:8" x14ac:dyDescent="0.25">
      <c r="D961" s="3" t="s">
        <v>151</v>
      </c>
      <c r="E961" s="68" t="s">
        <v>238</v>
      </c>
      <c r="F961" s="68"/>
      <c r="G961" s="68"/>
      <c r="H961" s="68"/>
    </row>
    <row r="962" spans="4:8" ht="15.75" x14ac:dyDescent="0.25">
      <c r="D962" s="15"/>
      <c r="E962" s="61" t="s">
        <v>76</v>
      </c>
      <c r="F962" s="61" t="s">
        <v>125</v>
      </c>
      <c r="G962" s="61"/>
      <c r="H962" s="61"/>
    </row>
    <row r="963" spans="4:8" x14ac:dyDescent="0.25">
      <c r="D963" s="15"/>
      <c r="E963" s="61"/>
      <c r="F963" s="8">
        <v>0</v>
      </c>
      <c r="G963" s="8">
        <v>1</v>
      </c>
      <c r="H963" s="8" t="s">
        <v>153</v>
      </c>
    </row>
    <row r="964" spans="4:8" x14ac:dyDescent="0.25">
      <c r="D964" s="15"/>
      <c r="E964" s="8">
        <v>0</v>
      </c>
      <c r="F964" s="9">
        <v>38085</v>
      </c>
      <c r="G964" s="9">
        <v>12353</v>
      </c>
      <c r="H964" s="9">
        <v>50438</v>
      </c>
    </row>
    <row r="965" spans="4:8" x14ac:dyDescent="0.25">
      <c r="D965" s="15"/>
      <c r="E965" s="8">
        <v>1</v>
      </c>
      <c r="F965" s="9">
        <v>15212</v>
      </c>
      <c r="G965" s="9">
        <v>5397</v>
      </c>
      <c r="H965" s="9">
        <v>20609</v>
      </c>
    </row>
    <row r="966" spans="4:8" x14ac:dyDescent="0.25">
      <c r="D966" s="15"/>
      <c r="E966" s="3" t="s">
        <v>153</v>
      </c>
      <c r="F966" s="9">
        <v>53297</v>
      </c>
      <c r="G966" s="9">
        <v>17750</v>
      </c>
      <c r="H966" s="9">
        <v>71047</v>
      </c>
    </row>
    <row r="967" spans="4:8" x14ac:dyDescent="0.25">
      <c r="D967" s="15"/>
      <c r="E967" s="69"/>
      <c r="F967" s="69"/>
      <c r="G967" s="69"/>
      <c r="H967" s="69"/>
    </row>
    <row r="968" spans="4:8" x14ac:dyDescent="0.25">
      <c r="D968" s="2"/>
      <c r="E968" s="2"/>
      <c r="F968" s="2"/>
      <c r="G968" s="2"/>
      <c r="H968" s="2"/>
    </row>
    <row r="969" spans="4:8" x14ac:dyDescent="0.25">
      <c r="D969" s="16" t="s">
        <v>239</v>
      </c>
      <c r="E969" s="2"/>
      <c r="F969" s="2"/>
      <c r="G969" s="2"/>
      <c r="H969" s="2"/>
    </row>
    <row r="970" spans="4:8" x14ac:dyDescent="0.25">
      <c r="D970" s="2"/>
      <c r="E970" s="2"/>
      <c r="F970" s="2"/>
      <c r="G970" s="2"/>
      <c r="H970" s="2"/>
    </row>
    <row r="971" spans="4:8" x14ac:dyDescent="0.25">
      <c r="D971" s="7" t="s">
        <v>155</v>
      </c>
      <c r="E971" s="6" t="s">
        <v>156</v>
      </c>
      <c r="F971" s="6" t="s">
        <v>157</v>
      </c>
      <c r="G971" s="6" t="s">
        <v>158</v>
      </c>
      <c r="H971" s="2"/>
    </row>
    <row r="972" spans="4:8" x14ac:dyDescent="0.25">
      <c r="D972" s="3" t="s">
        <v>159</v>
      </c>
      <c r="E972" s="9">
        <v>1</v>
      </c>
      <c r="F972" s="9">
        <v>22.458400000000001</v>
      </c>
      <c r="G972" s="9" t="s">
        <v>175</v>
      </c>
      <c r="H972" s="2"/>
    </row>
    <row r="973" spans="4:8" x14ac:dyDescent="0.25">
      <c r="D973" s="3" t="s">
        <v>160</v>
      </c>
      <c r="E973" s="9">
        <v>1</v>
      </c>
      <c r="F973" s="9">
        <v>22.321100000000001</v>
      </c>
      <c r="G973" s="9" t="s">
        <v>175</v>
      </c>
      <c r="H973" s="2"/>
    </row>
    <row r="974" spans="4:8" x14ac:dyDescent="0.25">
      <c r="D974" s="3" t="s">
        <v>161</v>
      </c>
      <c r="E974" s="9">
        <v>1</v>
      </c>
      <c r="F974" s="9">
        <v>22.367999999999999</v>
      </c>
      <c r="G974" s="9" t="s">
        <v>175</v>
      </c>
      <c r="H974" s="2"/>
    </row>
    <row r="975" spans="4:8" x14ac:dyDescent="0.25">
      <c r="D975" s="3" t="s">
        <v>162</v>
      </c>
      <c r="E975" s="9">
        <v>1</v>
      </c>
      <c r="F975" s="9">
        <v>22.458100000000002</v>
      </c>
      <c r="G975" s="9" t="s">
        <v>175</v>
      </c>
      <c r="H975" s="2"/>
    </row>
    <row r="976" spans="4:8" x14ac:dyDescent="0.25">
      <c r="D976" s="3" t="s">
        <v>163</v>
      </c>
      <c r="E976" s="9"/>
      <c r="F976" s="9">
        <v>1.78E-2</v>
      </c>
      <c r="G976" s="9"/>
      <c r="H976" s="2"/>
    </row>
    <row r="977" spans="4:8" x14ac:dyDescent="0.25">
      <c r="D977" s="3" t="s">
        <v>164</v>
      </c>
      <c r="E977" s="9"/>
      <c r="F977" s="9">
        <v>1.78E-2</v>
      </c>
      <c r="G977" s="9"/>
      <c r="H977" s="2"/>
    </row>
    <row r="978" spans="4:8" x14ac:dyDescent="0.25">
      <c r="D978" s="3" t="s">
        <v>165</v>
      </c>
      <c r="E978" s="9"/>
      <c r="F978" s="9">
        <v>1.78E-2</v>
      </c>
      <c r="G978" s="9"/>
      <c r="H978" s="2"/>
    </row>
    <row r="979" spans="4:8" x14ac:dyDescent="0.25">
      <c r="D979" s="2"/>
      <c r="E979" s="2"/>
      <c r="F979" s="2"/>
      <c r="G979" s="2"/>
      <c r="H979" s="2"/>
    </row>
    <row r="980" spans="4:8" x14ac:dyDescent="0.25">
      <c r="D980" s="61" t="s">
        <v>166</v>
      </c>
      <c r="E980" s="61"/>
      <c r="F980" s="2"/>
      <c r="G980" s="2"/>
      <c r="H980" s="2"/>
    </row>
    <row r="981" spans="4:8" x14ac:dyDescent="0.25">
      <c r="D981" s="3" t="s">
        <v>167</v>
      </c>
      <c r="E981" s="9">
        <v>38085</v>
      </c>
      <c r="F981" s="2"/>
      <c r="G981" s="2"/>
      <c r="H981" s="2"/>
    </row>
    <row r="982" spans="4:8" x14ac:dyDescent="0.25">
      <c r="D982" s="3" t="s">
        <v>168</v>
      </c>
      <c r="E982" s="9">
        <v>1</v>
      </c>
      <c r="F982" s="2"/>
      <c r="G982" s="2"/>
      <c r="H982" s="2"/>
    </row>
    <row r="983" spans="4:8" x14ac:dyDescent="0.25">
      <c r="D983" s="3" t="s">
        <v>169</v>
      </c>
      <c r="E983" s="9" t="s">
        <v>175</v>
      </c>
      <c r="F983" s="2"/>
      <c r="G983" s="2"/>
      <c r="H983" s="2"/>
    </row>
    <row r="984" spans="4:8" x14ac:dyDescent="0.25">
      <c r="D984" s="3"/>
      <c r="E984" s="9"/>
      <c r="F984" s="2"/>
      <c r="G984" s="2"/>
      <c r="H984" s="2"/>
    </row>
    <row r="985" spans="4:8" x14ac:dyDescent="0.25">
      <c r="D985" s="3" t="s">
        <v>170</v>
      </c>
      <c r="E985" s="9" t="s">
        <v>175</v>
      </c>
      <c r="F985" s="2"/>
      <c r="G985" s="2"/>
      <c r="H985" s="2"/>
    </row>
    <row r="986" spans="4:8" x14ac:dyDescent="0.25">
      <c r="D986" s="3" t="s">
        <v>171</v>
      </c>
      <c r="E986" s="9" t="s">
        <v>175</v>
      </c>
      <c r="F986" s="2"/>
      <c r="G986" s="2"/>
      <c r="H986" s="2"/>
    </row>
    <row r="987" spans="4:8" x14ac:dyDescent="0.25">
      <c r="D987" s="2"/>
      <c r="E987" s="2"/>
      <c r="F987" s="2"/>
      <c r="G987" s="2"/>
      <c r="H987" s="2"/>
    </row>
    <row r="988" spans="4:8" x14ac:dyDescent="0.25">
      <c r="D988" s="16" t="s">
        <v>172</v>
      </c>
      <c r="E988" s="2"/>
      <c r="F988" s="2"/>
      <c r="G988" s="2"/>
      <c r="H988" s="2"/>
    </row>
  </sheetData>
  <mergeCells count="170">
    <mergeCell ref="D980:E980"/>
    <mergeCell ref="E938:H938"/>
    <mergeCell ref="D951:E951"/>
    <mergeCell ref="E961:H961"/>
    <mergeCell ref="E962:E963"/>
    <mergeCell ref="F962:H962"/>
    <mergeCell ref="E967:H967"/>
    <mergeCell ref="E904:E905"/>
    <mergeCell ref="F904:H904"/>
    <mergeCell ref="E909:H909"/>
    <mergeCell ref="D922:E922"/>
    <mergeCell ref="E932:H932"/>
    <mergeCell ref="E933:E934"/>
    <mergeCell ref="F933:H933"/>
    <mergeCell ref="E874:H874"/>
    <mergeCell ref="E875:E876"/>
    <mergeCell ref="F875:H875"/>
    <mergeCell ref="E880:H880"/>
    <mergeCell ref="D893:E893"/>
    <mergeCell ref="E903:H903"/>
    <mergeCell ref="D835:E835"/>
    <mergeCell ref="E845:H845"/>
    <mergeCell ref="E846:E847"/>
    <mergeCell ref="F846:H846"/>
    <mergeCell ref="E851:H851"/>
    <mergeCell ref="D864:E864"/>
    <mergeCell ref="E793:H793"/>
    <mergeCell ref="D806:E806"/>
    <mergeCell ref="E816:H816"/>
    <mergeCell ref="E817:E818"/>
    <mergeCell ref="F817:H817"/>
    <mergeCell ref="E822:H822"/>
    <mergeCell ref="E759:E760"/>
    <mergeCell ref="F759:H759"/>
    <mergeCell ref="E764:H764"/>
    <mergeCell ref="D777:E777"/>
    <mergeCell ref="E787:H787"/>
    <mergeCell ref="E788:E789"/>
    <mergeCell ref="F788:H788"/>
    <mergeCell ref="E729:H729"/>
    <mergeCell ref="E730:E731"/>
    <mergeCell ref="F730:H730"/>
    <mergeCell ref="E735:H735"/>
    <mergeCell ref="D748:E748"/>
    <mergeCell ref="E758:H758"/>
    <mergeCell ref="D690:E690"/>
    <mergeCell ref="E700:H700"/>
    <mergeCell ref="E701:E702"/>
    <mergeCell ref="F701:H701"/>
    <mergeCell ref="E706:H706"/>
    <mergeCell ref="D719:E719"/>
    <mergeCell ref="E648:H648"/>
    <mergeCell ref="D661:E661"/>
    <mergeCell ref="E671:H671"/>
    <mergeCell ref="E672:E673"/>
    <mergeCell ref="F672:H672"/>
    <mergeCell ref="E677:H677"/>
    <mergeCell ref="E614:E615"/>
    <mergeCell ref="F614:H614"/>
    <mergeCell ref="E619:H619"/>
    <mergeCell ref="D632:E632"/>
    <mergeCell ref="E642:H642"/>
    <mergeCell ref="E643:E644"/>
    <mergeCell ref="F643:H643"/>
    <mergeCell ref="E584:H584"/>
    <mergeCell ref="E585:E586"/>
    <mergeCell ref="F585:H585"/>
    <mergeCell ref="E590:H590"/>
    <mergeCell ref="D603:E603"/>
    <mergeCell ref="E613:H613"/>
    <mergeCell ref="D545:E545"/>
    <mergeCell ref="E555:H555"/>
    <mergeCell ref="E556:E557"/>
    <mergeCell ref="F556:H556"/>
    <mergeCell ref="E561:H561"/>
    <mergeCell ref="D574:E574"/>
    <mergeCell ref="E503:H503"/>
    <mergeCell ref="D516:E516"/>
    <mergeCell ref="E526:H526"/>
    <mergeCell ref="E527:E528"/>
    <mergeCell ref="F527:H527"/>
    <mergeCell ref="E532:H532"/>
    <mergeCell ref="E469:E470"/>
    <mergeCell ref="F469:H469"/>
    <mergeCell ref="E474:H474"/>
    <mergeCell ref="D487:E487"/>
    <mergeCell ref="E497:H497"/>
    <mergeCell ref="E498:E499"/>
    <mergeCell ref="F498:H498"/>
    <mergeCell ref="E439:H439"/>
    <mergeCell ref="E440:E441"/>
    <mergeCell ref="F440:H440"/>
    <mergeCell ref="E445:H445"/>
    <mergeCell ref="D458:E458"/>
    <mergeCell ref="E468:H468"/>
    <mergeCell ref="D400:E400"/>
    <mergeCell ref="E410:H410"/>
    <mergeCell ref="E411:E412"/>
    <mergeCell ref="F411:H411"/>
    <mergeCell ref="E416:H416"/>
    <mergeCell ref="D429:E429"/>
    <mergeCell ref="E358:H358"/>
    <mergeCell ref="D371:E371"/>
    <mergeCell ref="E381:H381"/>
    <mergeCell ref="E382:E383"/>
    <mergeCell ref="F382:H382"/>
    <mergeCell ref="E387:H387"/>
    <mergeCell ref="E324:E325"/>
    <mergeCell ref="F324:H324"/>
    <mergeCell ref="E329:H329"/>
    <mergeCell ref="D342:E342"/>
    <mergeCell ref="E352:H352"/>
    <mergeCell ref="E353:E354"/>
    <mergeCell ref="F353:H353"/>
    <mergeCell ref="E294:H294"/>
    <mergeCell ref="E295:E296"/>
    <mergeCell ref="F295:H295"/>
    <mergeCell ref="E300:H300"/>
    <mergeCell ref="D313:E313"/>
    <mergeCell ref="E323:H323"/>
    <mergeCell ref="D255:E255"/>
    <mergeCell ref="E265:H265"/>
    <mergeCell ref="E266:E267"/>
    <mergeCell ref="F266:H266"/>
    <mergeCell ref="E271:H271"/>
    <mergeCell ref="D284:E284"/>
    <mergeCell ref="E213:H213"/>
    <mergeCell ref="D226:E226"/>
    <mergeCell ref="E236:H236"/>
    <mergeCell ref="E237:E238"/>
    <mergeCell ref="F237:H237"/>
    <mergeCell ref="E242:H242"/>
    <mergeCell ref="E179:E180"/>
    <mergeCell ref="F179:H179"/>
    <mergeCell ref="E184:H184"/>
    <mergeCell ref="D197:E197"/>
    <mergeCell ref="E207:H207"/>
    <mergeCell ref="E208:E209"/>
    <mergeCell ref="F208:H208"/>
    <mergeCell ref="E149:H149"/>
    <mergeCell ref="E150:E151"/>
    <mergeCell ref="F150:H150"/>
    <mergeCell ref="E155:H155"/>
    <mergeCell ref="D168:E168"/>
    <mergeCell ref="E178:H178"/>
    <mergeCell ref="D110:E110"/>
    <mergeCell ref="E120:H120"/>
    <mergeCell ref="E121:E122"/>
    <mergeCell ref="F121:H121"/>
    <mergeCell ref="E126:H126"/>
    <mergeCell ref="D139:E139"/>
    <mergeCell ref="E92:E93"/>
    <mergeCell ref="F92:H92"/>
    <mergeCell ref="E97:H97"/>
    <mergeCell ref="E34:E35"/>
    <mergeCell ref="F34:H34"/>
    <mergeCell ref="E39:H39"/>
    <mergeCell ref="D52:E52"/>
    <mergeCell ref="E62:H62"/>
    <mergeCell ref="E63:E64"/>
    <mergeCell ref="F63:H63"/>
    <mergeCell ref="E4:H4"/>
    <mergeCell ref="E5:E6"/>
    <mergeCell ref="F5:H5"/>
    <mergeCell ref="E10:H10"/>
    <mergeCell ref="D23:E23"/>
    <mergeCell ref="E33:H33"/>
    <mergeCell ref="E68:H68"/>
    <mergeCell ref="D81:E81"/>
    <mergeCell ref="E91:H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M5" sqref="M5"/>
    </sheetView>
  </sheetViews>
  <sheetFormatPr defaultRowHeight="15" x14ac:dyDescent="0.25"/>
  <cols>
    <col min="2" max="2" width="20.42578125" customWidth="1"/>
    <col min="3" max="3" width="10.42578125" customWidth="1"/>
    <col min="4" max="4" width="11.5703125" bestFit="1" customWidth="1"/>
    <col min="5" max="5" width="11.85546875" customWidth="1"/>
    <col min="6" max="6" width="8" bestFit="1" customWidth="1"/>
    <col min="7" max="7" width="9.42578125" customWidth="1"/>
    <col min="8" max="8" width="8.7109375" bestFit="1" customWidth="1"/>
  </cols>
  <sheetData>
    <row r="1" spans="2:7" x14ac:dyDescent="0.25">
      <c r="B1" s="38" t="s">
        <v>240</v>
      </c>
    </row>
    <row r="2" spans="2:7" x14ac:dyDescent="0.25">
      <c r="B2" s="38" t="s">
        <v>241</v>
      </c>
    </row>
    <row r="3" spans="2:7" ht="25.5" x14ac:dyDescent="0.25">
      <c r="B3" s="38" t="s">
        <v>242</v>
      </c>
    </row>
    <row r="4" spans="2:7" ht="15.75" thickBot="1" x14ac:dyDescent="0.3"/>
    <row r="5" spans="2:7" ht="26.25" thickBot="1" x14ac:dyDescent="0.3">
      <c r="B5" s="41" t="s">
        <v>243</v>
      </c>
      <c r="C5" s="42">
        <v>71047</v>
      </c>
    </row>
    <row r="6" spans="2:7" ht="25.5" x14ac:dyDescent="0.25">
      <c r="B6" s="20" t="s">
        <v>244</v>
      </c>
      <c r="C6" s="43">
        <v>71047</v>
      </c>
    </row>
    <row r="7" spans="2:7" ht="15.75" thickBot="1" x14ac:dyDescent="0.3"/>
    <row r="8" spans="2:7" ht="15.75" thickBot="1" x14ac:dyDescent="0.3">
      <c r="B8" s="70" t="s">
        <v>245</v>
      </c>
      <c r="C8" s="71"/>
      <c r="D8" s="71"/>
      <c r="E8" s="71"/>
      <c r="F8" s="71"/>
      <c r="G8" s="71"/>
    </row>
    <row r="9" spans="2:7" x14ac:dyDescent="0.25">
      <c r="B9" s="72" t="s">
        <v>246</v>
      </c>
      <c r="C9" s="74" t="s">
        <v>156</v>
      </c>
      <c r="D9" s="44" t="s">
        <v>247</v>
      </c>
      <c r="E9" s="44" t="s">
        <v>137</v>
      </c>
      <c r="F9" s="74" t="s">
        <v>250</v>
      </c>
      <c r="G9" s="76" t="s">
        <v>251</v>
      </c>
    </row>
    <row r="10" spans="2:7" ht="15.75" thickBot="1" x14ac:dyDescent="0.3">
      <c r="B10" s="73"/>
      <c r="C10" s="75"/>
      <c r="D10" s="45" t="s">
        <v>248</v>
      </c>
      <c r="E10" s="45" t="s">
        <v>249</v>
      </c>
      <c r="F10" s="75"/>
      <c r="G10" s="77"/>
    </row>
    <row r="11" spans="2:7" ht="15.75" thickBot="1" x14ac:dyDescent="0.3">
      <c r="B11" s="47" t="s">
        <v>252</v>
      </c>
      <c r="C11" s="40">
        <v>34</v>
      </c>
      <c r="D11" s="40">
        <v>502.57371999999998</v>
      </c>
      <c r="E11" s="40">
        <v>14.78158</v>
      </c>
      <c r="F11" s="40">
        <v>74.3</v>
      </c>
      <c r="G11" s="48" t="s">
        <v>175</v>
      </c>
    </row>
    <row r="12" spans="2:7" ht="15.75" thickBot="1" x14ac:dyDescent="0.3">
      <c r="B12" s="47" t="s">
        <v>253</v>
      </c>
      <c r="C12" s="40">
        <v>71012</v>
      </c>
      <c r="D12" s="40">
        <v>14128</v>
      </c>
      <c r="E12" s="40">
        <v>0.19896</v>
      </c>
      <c r="F12" s="40"/>
      <c r="G12" s="48"/>
    </row>
    <row r="13" spans="2:7" x14ac:dyDescent="0.25">
      <c r="B13" s="20" t="s">
        <v>254</v>
      </c>
      <c r="C13" s="49">
        <v>71046</v>
      </c>
      <c r="D13" s="49">
        <v>14631</v>
      </c>
      <c r="E13" s="49"/>
      <c r="F13" s="49"/>
      <c r="G13" s="43"/>
    </row>
    <row r="14" spans="2:7" ht="15.75" thickBot="1" x14ac:dyDescent="0.3"/>
    <row r="15" spans="2:7" ht="15.75" thickBot="1" x14ac:dyDescent="0.3">
      <c r="B15" s="41" t="s">
        <v>255</v>
      </c>
      <c r="C15" s="50">
        <v>0.44603999999999999</v>
      </c>
      <c r="D15" s="51" t="s">
        <v>256</v>
      </c>
      <c r="E15" s="42">
        <v>3.44E-2</v>
      </c>
    </row>
    <row r="16" spans="2:7" ht="15.75" thickBot="1" x14ac:dyDescent="0.3">
      <c r="B16" s="47" t="s">
        <v>257</v>
      </c>
      <c r="C16" s="40">
        <v>0.29008</v>
      </c>
      <c r="D16" s="39" t="s">
        <v>258</v>
      </c>
      <c r="E16" s="48">
        <v>3.39E-2</v>
      </c>
    </row>
    <row r="17" spans="2:9" x14ac:dyDescent="0.25">
      <c r="B17" s="20" t="s">
        <v>259</v>
      </c>
      <c r="C17" s="49">
        <v>153.76846</v>
      </c>
      <c r="D17" s="52"/>
      <c r="E17" s="43"/>
    </row>
    <row r="18" spans="2:9" ht="15.75" thickBot="1" x14ac:dyDescent="0.3"/>
    <row r="19" spans="2:9" ht="15.75" thickBot="1" x14ac:dyDescent="0.3">
      <c r="B19" s="70" t="s">
        <v>260</v>
      </c>
      <c r="C19" s="71"/>
      <c r="D19" s="71"/>
      <c r="E19" s="71"/>
      <c r="F19" s="71"/>
      <c r="G19" s="71"/>
      <c r="H19" s="71"/>
      <c r="I19" s="71"/>
    </row>
    <row r="20" spans="2:9" ht="26.25" x14ac:dyDescent="0.25">
      <c r="B20" s="72" t="s">
        <v>47</v>
      </c>
      <c r="C20" s="74" t="s">
        <v>156</v>
      </c>
      <c r="D20" s="44" t="s">
        <v>261</v>
      </c>
      <c r="E20" s="44" t="s">
        <v>263</v>
      </c>
      <c r="F20" s="74" t="s">
        <v>264</v>
      </c>
      <c r="G20" s="74" t="s">
        <v>265</v>
      </c>
      <c r="H20" s="44" t="s">
        <v>266</v>
      </c>
      <c r="I20" s="46" t="s">
        <v>267</v>
      </c>
    </row>
    <row r="21" spans="2:9" ht="15.75" thickBot="1" x14ac:dyDescent="0.3">
      <c r="B21" s="73"/>
      <c r="C21" s="75"/>
      <c r="D21" s="45" t="s">
        <v>262</v>
      </c>
      <c r="E21" s="45" t="s">
        <v>253</v>
      </c>
      <c r="F21" s="75"/>
      <c r="G21" s="75"/>
      <c r="H21" s="45" t="s">
        <v>262</v>
      </c>
      <c r="I21" s="54" t="s">
        <v>268</v>
      </c>
    </row>
    <row r="22" spans="2:9" ht="15.75" thickBot="1" x14ac:dyDescent="0.3">
      <c r="B22" s="47" t="s">
        <v>269</v>
      </c>
      <c r="C22" s="40">
        <v>1</v>
      </c>
      <c r="D22" s="40">
        <v>0.26597999999999999</v>
      </c>
      <c r="E22" s="40">
        <v>1.248E-2</v>
      </c>
      <c r="F22" s="40">
        <v>21.31</v>
      </c>
      <c r="G22" s="40" t="s">
        <v>175</v>
      </c>
      <c r="H22" s="40">
        <v>0</v>
      </c>
      <c r="I22" s="48">
        <v>0</v>
      </c>
    </row>
    <row r="23" spans="2:9" ht="15.75" thickBot="1" x14ac:dyDescent="0.3">
      <c r="B23" s="47" t="s">
        <v>52</v>
      </c>
      <c r="C23" s="40">
        <v>1</v>
      </c>
      <c r="D23" s="40">
        <v>5.8467000000000002E-4</v>
      </c>
      <c r="E23" s="40">
        <v>1.5622999999999999E-4</v>
      </c>
      <c r="F23" s="40">
        <v>3.74</v>
      </c>
      <c r="G23" s="40">
        <v>2.0000000000000001E-4</v>
      </c>
      <c r="H23" s="40">
        <v>4.0129999999999999E-2</v>
      </c>
      <c r="I23" s="48">
        <v>8.4566499999999998</v>
      </c>
    </row>
    <row r="24" spans="2:9" ht="15.75" thickBot="1" x14ac:dyDescent="0.3">
      <c r="B24" s="47" t="s">
        <v>56</v>
      </c>
      <c r="C24" s="40">
        <v>1</v>
      </c>
      <c r="D24" s="53">
        <v>-6.813E-5</v>
      </c>
      <c r="E24" s="40">
        <v>8.5199999999999997E-6</v>
      </c>
      <c r="F24" s="53">
        <v>-8</v>
      </c>
      <c r="G24" s="40" t="s">
        <v>175</v>
      </c>
      <c r="H24" s="53">
        <v>-6.5570000000000003E-2</v>
      </c>
      <c r="I24" s="48">
        <v>4.9418199999999999</v>
      </c>
    </row>
    <row r="25" spans="2:9" ht="15.75" thickBot="1" x14ac:dyDescent="0.3">
      <c r="B25" s="47" t="s">
        <v>57</v>
      </c>
      <c r="C25" s="40">
        <v>1</v>
      </c>
      <c r="D25" s="53">
        <v>-8.5442000000000005E-4</v>
      </c>
      <c r="E25" s="40">
        <v>1.6684E-4</v>
      </c>
      <c r="F25" s="53">
        <v>-5.12</v>
      </c>
      <c r="G25" s="40" t="s">
        <v>175</v>
      </c>
      <c r="H25" s="53">
        <v>-3.7449999999999997E-2</v>
      </c>
      <c r="I25" s="48">
        <v>3.93276</v>
      </c>
    </row>
    <row r="26" spans="2:9" ht="15.75" thickBot="1" x14ac:dyDescent="0.3">
      <c r="B26" s="47" t="s">
        <v>59</v>
      </c>
      <c r="C26" s="40">
        <v>1</v>
      </c>
      <c r="D26" s="40">
        <v>4.6065E-4</v>
      </c>
      <c r="E26" s="40">
        <v>6.5599999999999995E-5</v>
      </c>
      <c r="F26" s="40">
        <v>7.02</v>
      </c>
      <c r="G26" s="40" t="s">
        <v>175</v>
      </c>
      <c r="H26" s="40">
        <v>5.3940000000000002E-2</v>
      </c>
      <c r="I26" s="48">
        <v>4.3386100000000001</v>
      </c>
    </row>
    <row r="27" spans="2:9" ht="15.75" thickBot="1" x14ac:dyDescent="0.3">
      <c r="B27" s="47" t="s">
        <v>60</v>
      </c>
      <c r="C27" s="40">
        <v>1</v>
      </c>
      <c r="D27" s="40">
        <v>4.9899999999999996E-3</v>
      </c>
      <c r="E27" s="40">
        <v>1.3600000000000001E-3</v>
      </c>
      <c r="F27" s="40">
        <v>3.68</v>
      </c>
      <c r="G27" s="40">
        <v>2.0000000000000001E-4</v>
      </c>
      <c r="H27" s="40">
        <v>1.4409999999999999E-2</v>
      </c>
      <c r="I27" s="48">
        <v>1.1275200000000001</v>
      </c>
    </row>
    <row r="28" spans="2:9" ht="15.75" thickBot="1" x14ac:dyDescent="0.3">
      <c r="B28" s="47" t="s">
        <v>61</v>
      </c>
      <c r="C28" s="40">
        <v>1</v>
      </c>
      <c r="D28" s="53">
        <v>-1.7767999999999999E-4</v>
      </c>
      <c r="E28" s="40">
        <v>1.254E-5</v>
      </c>
      <c r="F28" s="53">
        <v>-14.17</v>
      </c>
      <c r="G28" s="40" t="s">
        <v>175</v>
      </c>
      <c r="H28" s="53">
        <v>-6.5659999999999996E-2</v>
      </c>
      <c r="I28" s="48">
        <v>1.5793600000000001</v>
      </c>
    </row>
    <row r="29" spans="2:9" ht="15.75" thickBot="1" x14ac:dyDescent="0.3">
      <c r="B29" s="47" t="s">
        <v>62</v>
      </c>
      <c r="C29" s="40">
        <v>1</v>
      </c>
      <c r="D29" s="40">
        <v>5.8065000000000005E-4</v>
      </c>
      <c r="E29" s="40">
        <v>1.0403000000000001E-4</v>
      </c>
      <c r="F29" s="40">
        <v>5.58</v>
      </c>
      <c r="G29" s="40" t="s">
        <v>175</v>
      </c>
      <c r="H29" s="40">
        <v>2.5839999999999998E-2</v>
      </c>
      <c r="I29" s="48">
        <v>1.5761799999999999</v>
      </c>
    </row>
    <row r="30" spans="2:9" ht="15.75" thickBot="1" x14ac:dyDescent="0.3">
      <c r="B30" s="47" t="s">
        <v>63</v>
      </c>
      <c r="C30" s="40">
        <v>1</v>
      </c>
      <c r="D30" s="40">
        <v>3.31E-3</v>
      </c>
      <c r="E30" s="40">
        <v>4.0456999999999998E-4</v>
      </c>
      <c r="F30" s="40">
        <v>8.19</v>
      </c>
      <c r="G30" s="40" t="s">
        <v>175</v>
      </c>
      <c r="H30" s="40">
        <v>4.4609999999999997E-2</v>
      </c>
      <c r="I30" s="48">
        <v>2.1824499999999998</v>
      </c>
    </row>
    <row r="31" spans="2:9" ht="15.75" thickBot="1" x14ac:dyDescent="0.3">
      <c r="B31" s="47" t="s">
        <v>64</v>
      </c>
      <c r="C31" s="40">
        <v>1</v>
      </c>
      <c r="D31" s="40">
        <v>1.6199999999999999E-3</v>
      </c>
      <c r="E31" s="40">
        <v>4.2132999999999998E-4</v>
      </c>
      <c r="F31" s="40">
        <v>3.85</v>
      </c>
      <c r="G31" s="40">
        <v>1E-4</v>
      </c>
      <c r="H31" s="40">
        <v>1.6490000000000001E-2</v>
      </c>
      <c r="I31" s="48">
        <v>1.35131</v>
      </c>
    </row>
    <row r="32" spans="2:9" ht="15.75" thickBot="1" x14ac:dyDescent="0.3">
      <c r="B32" s="47" t="s">
        <v>66</v>
      </c>
      <c r="C32" s="40">
        <v>1</v>
      </c>
      <c r="D32" s="53">
        <v>-2.16E-3</v>
      </c>
      <c r="E32" s="40">
        <v>7.9155000000000002E-4</v>
      </c>
      <c r="F32" s="53">
        <v>-2.72</v>
      </c>
      <c r="G32" s="40">
        <v>6.4999999999999997E-3</v>
      </c>
      <c r="H32" s="53">
        <v>-1.231E-2</v>
      </c>
      <c r="I32" s="48">
        <v>1.50319</v>
      </c>
    </row>
    <row r="33" spans="2:9" ht="15.75" thickBot="1" x14ac:dyDescent="0.3">
      <c r="B33" s="47" t="s">
        <v>67</v>
      </c>
      <c r="C33" s="40">
        <v>1</v>
      </c>
      <c r="D33" s="53">
        <v>-2.036E-2</v>
      </c>
      <c r="E33" s="40">
        <v>4.9500000000000004E-3</v>
      </c>
      <c r="F33" s="53">
        <v>-4.1100000000000003</v>
      </c>
      <c r="G33" s="40" t="s">
        <v>175</v>
      </c>
      <c r="H33" s="53">
        <v>-1.695E-2</v>
      </c>
      <c r="I33" s="48">
        <v>1.2502599999999999</v>
      </c>
    </row>
    <row r="34" spans="2:9" ht="15.75" thickBot="1" x14ac:dyDescent="0.3">
      <c r="B34" s="47" t="s">
        <v>70</v>
      </c>
      <c r="C34" s="40">
        <v>1</v>
      </c>
      <c r="D34" s="53">
        <v>-9.9043000000000004E-4</v>
      </c>
      <c r="E34" s="40">
        <v>2.4142E-4</v>
      </c>
      <c r="F34" s="53">
        <v>-4.0999999999999996</v>
      </c>
      <c r="G34" s="40" t="s">
        <v>175</v>
      </c>
      <c r="H34" s="53">
        <v>-2.18E-2</v>
      </c>
      <c r="I34" s="48">
        <v>2.0766499999999999</v>
      </c>
    </row>
    <row r="35" spans="2:9" ht="15.75" thickBot="1" x14ac:dyDescent="0.3">
      <c r="B35" s="47" t="s">
        <v>71</v>
      </c>
      <c r="C35" s="40">
        <v>1</v>
      </c>
      <c r="D35" s="53">
        <v>-2.6968000000000001E-4</v>
      </c>
      <c r="E35" s="40">
        <v>4.2809999999999998E-5</v>
      </c>
      <c r="F35" s="53">
        <v>-6.3</v>
      </c>
      <c r="G35" s="40" t="s">
        <v>175</v>
      </c>
      <c r="H35" s="53">
        <v>-4.5949999999999998E-2</v>
      </c>
      <c r="I35" s="48">
        <v>3.9134600000000002</v>
      </c>
    </row>
    <row r="36" spans="2:9" ht="15.75" thickBot="1" x14ac:dyDescent="0.3">
      <c r="B36" s="47" t="s">
        <v>72</v>
      </c>
      <c r="C36" s="40">
        <v>1</v>
      </c>
      <c r="D36" s="40">
        <v>1.1396E-4</v>
      </c>
      <c r="E36" s="40">
        <v>5.3000000000000001E-5</v>
      </c>
      <c r="F36" s="40">
        <v>2.15</v>
      </c>
      <c r="G36" s="40">
        <v>3.1600000000000003E-2</v>
      </c>
      <c r="H36" s="40">
        <v>1.7000000000000001E-2</v>
      </c>
      <c r="I36" s="48">
        <v>4.5997000000000003</v>
      </c>
    </row>
    <row r="37" spans="2:9" ht="15.75" thickBot="1" x14ac:dyDescent="0.3">
      <c r="B37" s="47" t="s">
        <v>75</v>
      </c>
      <c r="C37" s="40">
        <v>1</v>
      </c>
      <c r="D37" s="40">
        <v>2.33E-3</v>
      </c>
      <c r="E37" s="40">
        <v>1.1299999999999999E-3</v>
      </c>
      <c r="F37" s="40">
        <v>2.06</v>
      </c>
      <c r="G37" s="40">
        <v>3.95E-2</v>
      </c>
      <c r="H37" s="40">
        <v>1.201E-2</v>
      </c>
      <c r="I37" s="48">
        <v>2.5007299999999999</v>
      </c>
    </row>
    <row r="38" spans="2:9" ht="15.75" thickBot="1" x14ac:dyDescent="0.3">
      <c r="B38" s="47" t="s">
        <v>77</v>
      </c>
      <c r="C38" s="40">
        <v>1</v>
      </c>
      <c r="D38" s="53">
        <v>-3.6600000000000001E-3</v>
      </c>
      <c r="E38" s="40">
        <v>3.2458999999999998E-4</v>
      </c>
      <c r="F38" s="53">
        <v>-11.29</v>
      </c>
      <c r="G38" s="40" t="s">
        <v>175</v>
      </c>
      <c r="H38" s="53">
        <v>-7.1309999999999998E-2</v>
      </c>
      <c r="I38" s="48">
        <v>2.93513</v>
      </c>
    </row>
    <row r="39" spans="2:9" ht="15.75" thickBot="1" x14ac:dyDescent="0.3">
      <c r="B39" s="47" t="s">
        <v>78</v>
      </c>
      <c r="C39" s="40">
        <v>1</v>
      </c>
      <c r="D39" s="40">
        <v>4.122E-2</v>
      </c>
      <c r="E39" s="40">
        <v>4.0800000000000003E-3</v>
      </c>
      <c r="F39" s="40">
        <v>10.1</v>
      </c>
      <c r="G39" s="40" t="s">
        <v>175</v>
      </c>
      <c r="H39" s="40">
        <v>6.0929999999999998E-2</v>
      </c>
      <c r="I39" s="48">
        <v>2.67333</v>
      </c>
    </row>
    <row r="40" spans="2:9" ht="15.75" thickBot="1" x14ac:dyDescent="0.3">
      <c r="B40" s="47" t="s">
        <v>79</v>
      </c>
      <c r="C40" s="40">
        <v>1</v>
      </c>
      <c r="D40" s="53">
        <v>-3.3579999999999999E-2</v>
      </c>
      <c r="E40" s="40">
        <v>6.0899999999999999E-3</v>
      </c>
      <c r="F40" s="53">
        <v>-5.51</v>
      </c>
      <c r="G40" s="40" t="s">
        <v>175</v>
      </c>
      <c r="H40" s="53">
        <v>-3.3480000000000003E-2</v>
      </c>
      <c r="I40" s="48">
        <v>2.7165699999999999</v>
      </c>
    </row>
    <row r="41" spans="2:9" ht="15.75" thickBot="1" x14ac:dyDescent="0.3">
      <c r="B41" s="47" t="s">
        <v>82</v>
      </c>
      <c r="C41" s="40">
        <v>1</v>
      </c>
      <c r="D41" s="40">
        <v>2.281E-2</v>
      </c>
      <c r="E41" s="40">
        <v>3.2000000000000002E-3</v>
      </c>
      <c r="F41" s="40">
        <v>7.14</v>
      </c>
      <c r="G41" s="40" t="s">
        <v>175</v>
      </c>
      <c r="H41" s="40">
        <v>4.8349999999999997E-2</v>
      </c>
      <c r="I41" s="48">
        <v>3.3725900000000002</v>
      </c>
    </row>
    <row r="42" spans="2:9" ht="15.75" thickBot="1" x14ac:dyDescent="0.3">
      <c r="B42" s="47" t="s">
        <v>84</v>
      </c>
      <c r="C42" s="40">
        <v>1</v>
      </c>
      <c r="D42" s="40">
        <v>3.0896999999999999E-4</v>
      </c>
      <c r="E42" s="40">
        <v>1.223E-5</v>
      </c>
      <c r="F42" s="40">
        <v>25.27</v>
      </c>
      <c r="G42" s="40" t="s">
        <v>175</v>
      </c>
      <c r="H42" s="40">
        <v>0.15493000000000001</v>
      </c>
      <c r="I42" s="48">
        <v>2.7643900000000001</v>
      </c>
    </row>
    <row r="43" spans="2:9" ht="15.75" thickBot="1" x14ac:dyDescent="0.3">
      <c r="B43" s="47" t="s">
        <v>86</v>
      </c>
      <c r="C43" s="40">
        <v>1</v>
      </c>
      <c r="D43" s="53">
        <v>-9.4280000000000004E-4</v>
      </c>
      <c r="E43" s="40">
        <v>1.1603999999999999E-4</v>
      </c>
      <c r="F43" s="53">
        <v>-8.1300000000000008</v>
      </c>
      <c r="G43" s="40" t="s">
        <v>175</v>
      </c>
      <c r="H43" s="53">
        <v>-4.4920000000000002E-2</v>
      </c>
      <c r="I43" s="48">
        <v>2.24763</v>
      </c>
    </row>
    <row r="44" spans="2:9" ht="15.75" thickBot="1" x14ac:dyDescent="0.3">
      <c r="B44" s="47" t="s">
        <v>90</v>
      </c>
      <c r="C44" s="40">
        <v>1</v>
      </c>
      <c r="D44" s="40">
        <v>1.2619999999999999E-2</v>
      </c>
      <c r="E44" s="40">
        <v>4.9899999999999996E-3</v>
      </c>
      <c r="F44" s="40">
        <v>2.5299999999999998</v>
      </c>
      <c r="G44" s="40">
        <v>1.15E-2</v>
      </c>
      <c r="H44" s="40">
        <v>1.3429999999999999E-2</v>
      </c>
      <c r="I44" s="48">
        <v>2.07863</v>
      </c>
    </row>
    <row r="45" spans="2:9" ht="15.75" thickBot="1" x14ac:dyDescent="0.3">
      <c r="B45" s="47" t="s">
        <v>91</v>
      </c>
      <c r="C45" s="40">
        <v>1</v>
      </c>
      <c r="D45" s="40">
        <v>1.745E-2</v>
      </c>
      <c r="E45" s="40">
        <v>5.6100000000000004E-3</v>
      </c>
      <c r="F45" s="40">
        <v>3.11</v>
      </c>
      <c r="G45" s="40">
        <v>1.9E-3</v>
      </c>
      <c r="H45" s="40">
        <v>1.426E-2</v>
      </c>
      <c r="I45" s="48">
        <v>1.5460400000000001</v>
      </c>
    </row>
    <row r="46" spans="2:9" ht="15.75" thickBot="1" x14ac:dyDescent="0.3">
      <c r="B46" s="47" t="s">
        <v>92</v>
      </c>
      <c r="C46" s="40">
        <v>1</v>
      </c>
      <c r="D46" s="53">
        <v>-1.721E-2</v>
      </c>
      <c r="E46" s="40">
        <v>6.6100000000000004E-3</v>
      </c>
      <c r="F46" s="53">
        <v>-2.6</v>
      </c>
      <c r="G46" s="40">
        <v>9.1999999999999998E-3</v>
      </c>
      <c r="H46" s="53">
        <v>-1.1599999999999999E-2</v>
      </c>
      <c r="I46" s="48">
        <v>1.45903</v>
      </c>
    </row>
    <row r="47" spans="2:9" ht="15.75" thickBot="1" x14ac:dyDescent="0.3">
      <c r="B47" s="47" t="s">
        <v>93</v>
      </c>
      <c r="C47" s="40">
        <v>1</v>
      </c>
      <c r="D47" s="53">
        <v>-5.4820000000000001E-2</v>
      </c>
      <c r="E47" s="40">
        <v>6.3899999999999998E-3</v>
      </c>
      <c r="F47" s="53">
        <v>-8.58</v>
      </c>
      <c r="G47" s="40" t="s">
        <v>175</v>
      </c>
      <c r="H47" s="53">
        <v>-4.0419999999999998E-2</v>
      </c>
      <c r="I47" s="48">
        <v>1.63036</v>
      </c>
    </row>
    <row r="48" spans="2:9" ht="15.75" thickBot="1" x14ac:dyDescent="0.3">
      <c r="B48" s="47" t="s">
        <v>96</v>
      </c>
      <c r="C48" s="40">
        <v>1</v>
      </c>
      <c r="D48" s="40">
        <v>2.35E-2</v>
      </c>
      <c r="E48" s="40">
        <v>8.0300000000000007E-3</v>
      </c>
      <c r="F48" s="40">
        <v>2.93</v>
      </c>
      <c r="G48" s="40">
        <v>3.3999999999999998E-3</v>
      </c>
      <c r="H48" s="40">
        <v>1.1039999999999999E-2</v>
      </c>
      <c r="I48" s="48">
        <v>1.04775</v>
      </c>
    </row>
    <row r="49" spans="2:9" ht="15.75" thickBot="1" x14ac:dyDescent="0.3">
      <c r="B49" s="47" t="s">
        <v>97</v>
      </c>
      <c r="C49" s="40">
        <v>1</v>
      </c>
      <c r="D49" s="53">
        <v>-1.1310000000000001E-2</v>
      </c>
      <c r="E49" s="40">
        <v>3.6800000000000001E-3</v>
      </c>
      <c r="F49" s="53">
        <v>-3.08</v>
      </c>
      <c r="G49" s="40">
        <v>2.0999999999999999E-3</v>
      </c>
      <c r="H49" s="53">
        <v>-1.1639999999999999E-2</v>
      </c>
      <c r="I49" s="48">
        <v>1.0517799999999999</v>
      </c>
    </row>
    <row r="50" spans="2:9" ht="15.75" thickBot="1" x14ac:dyDescent="0.3">
      <c r="B50" s="47" t="s">
        <v>99</v>
      </c>
      <c r="C50" s="40">
        <v>1</v>
      </c>
      <c r="D50" s="40">
        <v>5.2049999999999999E-2</v>
      </c>
      <c r="E50" s="40">
        <v>5.1500000000000001E-3</v>
      </c>
      <c r="F50" s="40">
        <v>10.119999999999999</v>
      </c>
      <c r="G50" s="40" t="s">
        <v>175</v>
      </c>
      <c r="H50" s="40">
        <v>3.9750000000000001E-2</v>
      </c>
      <c r="I50" s="48">
        <v>1.1357999999999999</v>
      </c>
    </row>
    <row r="51" spans="2:9" ht="15.75" thickBot="1" x14ac:dyDescent="0.3">
      <c r="B51" s="47" t="s">
        <v>100</v>
      </c>
      <c r="C51" s="40">
        <v>1</v>
      </c>
      <c r="D51" s="53">
        <v>-3.6170000000000001E-2</v>
      </c>
      <c r="E51" s="40">
        <v>6.1700000000000001E-3</v>
      </c>
      <c r="F51" s="53">
        <v>-5.86</v>
      </c>
      <c r="G51" s="40" t="s">
        <v>175</v>
      </c>
      <c r="H51" s="53">
        <v>-2.3609999999999999E-2</v>
      </c>
      <c r="I51" s="48">
        <v>1.1923299999999999</v>
      </c>
    </row>
    <row r="52" spans="2:9" ht="15.75" thickBot="1" x14ac:dyDescent="0.3">
      <c r="B52" s="47" t="s">
        <v>113</v>
      </c>
      <c r="C52" s="40">
        <v>1</v>
      </c>
      <c r="D52" s="53">
        <v>-1.1270000000000001E-2</v>
      </c>
      <c r="E52" s="40">
        <v>4.0499999999999998E-3</v>
      </c>
      <c r="F52" s="53">
        <v>-2.79</v>
      </c>
      <c r="G52" s="40">
        <v>5.3E-3</v>
      </c>
      <c r="H52" s="53">
        <v>-1.0749999999999999E-2</v>
      </c>
      <c r="I52" s="48">
        <v>1.0955299999999999</v>
      </c>
    </row>
    <row r="53" spans="2:9" ht="15.75" thickBot="1" x14ac:dyDescent="0.3">
      <c r="B53" s="47" t="s">
        <v>115</v>
      </c>
      <c r="C53" s="40">
        <v>1</v>
      </c>
      <c r="D53" s="53">
        <v>-2.4559999999999998E-2</v>
      </c>
      <c r="E53" s="40">
        <v>4.2100000000000002E-3</v>
      </c>
      <c r="F53" s="53">
        <v>-5.83</v>
      </c>
      <c r="G53" s="40" t="s">
        <v>175</v>
      </c>
      <c r="H53" s="53">
        <v>-2.6239999999999999E-2</v>
      </c>
      <c r="I53" s="48">
        <v>1.48997</v>
      </c>
    </row>
    <row r="54" spans="2:9" ht="15.75" thickBot="1" x14ac:dyDescent="0.3">
      <c r="B54" s="47" t="s">
        <v>119</v>
      </c>
      <c r="C54" s="40">
        <v>1</v>
      </c>
      <c r="D54" s="40">
        <v>1.6389999999999998E-2</v>
      </c>
      <c r="E54" s="40">
        <v>5.2300000000000003E-3</v>
      </c>
      <c r="F54" s="40">
        <v>3.13</v>
      </c>
      <c r="G54" s="40">
        <v>1.6999999999999999E-3</v>
      </c>
      <c r="H54" s="40">
        <v>1.6899999999999998E-2</v>
      </c>
      <c r="I54" s="48">
        <v>2.1361300000000001</v>
      </c>
    </row>
    <row r="55" spans="2:9" ht="15.75" thickBot="1" x14ac:dyDescent="0.3">
      <c r="B55" s="47" t="s">
        <v>122</v>
      </c>
      <c r="C55" s="40">
        <v>1</v>
      </c>
      <c r="D55" s="53">
        <v>-8.5800000000000008E-3</v>
      </c>
      <c r="E55" s="40">
        <v>4.28E-3</v>
      </c>
      <c r="F55" s="53">
        <v>-2</v>
      </c>
      <c r="G55" s="40">
        <v>4.5100000000000001E-2</v>
      </c>
      <c r="H55" s="53">
        <v>-7.4599999999999996E-3</v>
      </c>
      <c r="I55" s="48">
        <v>1.0205599999999999</v>
      </c>
    </row>
    <row r="56" spans="2:9" x14ac:dyDescent="0.25">
      <c r="B56" s="20" t="s">
        <v>130</v>
      </c>
      <c r="C56" s="49">
        <v>1</v>
      </c>
      <c r="D56" s="49">
        <v>1.7694E-4</v>
      </c>
      <c r="E56" s="49">
        <v>4.4759999999999998E-5</v>
      </c>
      <c r="F56" s="49">
        <v>3.95</v>
      </c>
      <c r="G56" s="49" t="s">
        <v>175</v>
      </c>
      <c r="H56" s="49">
        <v>2.0379999999999999E-2</v>
      </c>
      <c r="I56" s="43">
        <v>1.95529</v>
      </c>
    </row>
  </sheetData>
  <mergeCells count="10">
    <mergeCell ref="B8:G8"/>
    <mergeCell ref="B9:B10"/>
    <mergeCell ref="C9:C10"/>
    <mergeCell ref="F9:F10"/>
    <mergeCell ref="G9:G10"/>
    <mergeCell ref="B19:I19"/>
    <mergeCell ref="B20:B21"/>
    <mergeCell ref="C20:C21"/>
    <mergeCell ref="F20:F21"/>
    <mergeCell ref="G20:G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4"/>
  <sheetViews>
    <sheetView workbookViewId="0">
      <selection activeCell="H62" sqref="H62"/>
    </sheetView>
  </sheetViews>
  <sheetFormatPr defaultRowHeight="15" x14ac:dyDescent="0.25"/>
  <cols>
    <col min="2" max="2" width="5.140625" customWidth="1"/>
    <col min="3" max="3" width="13.28515625" customWidth="1"/>
    <col min="4" max="4" width="14.140625" customWidth="1"/>
    <col min="5" max="5" width="7.140625" customWidth="1"/>
    <col min="6" max="6" width="9.140625" customWidth="1"/>
    <col min="7" max="7" width="9.42578125" customWidth="1"/>
    <col min="8" max="8" width="7.5703125" customWidth="1"/>
    <col min="9" max="9" width="11.42578125" customWidth="1"/>
    <col min="10" max="10" width="10.85546875" customWidth="1"/>
    <col min="11" max="11" width="14.7109375" customWidth="1"/>
    <col min="12" max="12" width="7.5703125" customWidth="1"/>
    <col min="13" max="13" width="8.42578125" customWidth="1"/>
    <col min="14" max="14" width="11" customWidth="1"/>
    <col min="15" max="15" width="8.5703125" customWidth="1"/>
    <col min="16" max="16" width="12.140625" customWidth="1"/>
    <col min="17" max="17" width="11.5703125" bestFit="1" customWidth="1"/>
  </cols>
  <sheetData>
    <row r="2" spans="2:17" x14ac:dyDescent="0.25">
      <c r="B2" s="61" t="s">
        <v>270</v>
      </c>
      <c r="C2" s="61"/>
      <c r="D2" s="61"/>
      <c r="E2" s="61"/>
      <c r="F2" s="61"/>
      <c r="G2" s="61"/>
      <c r="H2" s="61"/>
      <c r="I2" s="61"/>
      <c r="K2" s="61" t="s">
        <v>283</v>
      </c>
      <c r="L2" s="61"/>
      <c r="M2" s="61"/>
      <c r="N2" s="61"/>
      <c r="O2" s="61"/>
      <c r="P2" s="61"/>
      <c r="Q2" s="61"/>
    </row>
    <row r="3" spans="2:17" x14ac:dyDescent="0.25">
      <c r="B3" s="79" t="s">
        <v>271</v>
      </c>
      <c r="C3" s="61" t="s">
        <v>272</v>
      </c>
      <c r="D3" s="61"/>
      <c r="E3" s="79" t="s">
        <v>156</v>
      </c>
      <c r="F3" s="37" t="s">
        <v>273</v>
      </c>
      <c r="G3" s="37" t="s">
        <v>275</v>
      </c>
      <c r="H3" s="37" t="s">
        <v>276</v>
      </c>
      <c r="I3" s="79" t="s">
        <v>277</v>
      </c>
      <c r="K3" s="78" t="s">
        <v>261</v>
      </c>
      <c r="L3" s="79" t="s">
        <v>156</v>
      </c>
      <c r="M3" s="79" t="s">
        <v>262</v>
      </c>
      <c r="N3" s="37" t="s">
        <v>263</v>
      </c>
      <c r="O3" s="37" t="s">
        <v>276</v>
      </c>
      <c r="P3" s="79" t="s">
        <v>277</v>
      </c>
      <c r="Q3" s="79" t="s">
        <v>284</v>
      </c>
    </row>
    <row r="4" spans="2:17" ht="26.25" x14ac:dyDescent="0.25">
      <c r="B4" s="79"/>
      <c r="C4" s="36" t="s">
        <v>278</v>
      </c>
      <c r="D4" s="36" t="s">
        <v>279</v>
      </c>
      <c r="E4" s="79"/>
      <c r="F4" s="37" t="s">
        <v>274</v>
      </c>
      <c r="G4" s="37" t="s">
        <v>159</v>
      </c>
      <c r="H4" s="37" t="s">
        <v>159</v>
      </c>
      <c r="I4" s="79"/>
      <c r="K4" s="78"/>
      <c r="L4" s="79"/>
      <c r="M4" s="79"/>
      <c r="N4" s="37" t="s">
        <v>253</v>
      </c>
      <c r="O4" s="37" t="s">
        <v>159</v>
      </c>
      <c r="P4" s="79"/>
      <c r="Q4" s="79"/>
    </row>
    <row r="5" spans="2:17" x14ac:dyDescent="0.25">
      <c r="B5" s="8">
        <v>1</v>
      </c>
      <c r="C5" s="35" t="s">
        <v>280</v>
      </c>
      <c r="D5" s="35"/>
      <c r="E5" s="55">
        <v>1</v>
      </c>
      <c r="F5" s="55">
        <v>1</v>
      </c>
      <c r="G5" s="55">
        <v>595.09490000000005</v>
      </c>
      <c r="H5" s="55"/>
      <c r="I5" s="55" t="s">
        <v>175</v>
      </c>
      <c r="K5" s="35" t="s">
        <v>269</v>
      </c>
      <c r="L5" s="55">
        <v>1</v>
      </c>
      <c r="M5" s="56">
        <v>-0.50539999999999996</v>
      </c>
      <c r="N5" s="55">
        <v>8.3900000000000002E-2</v>
      </c>
      <c r="O5" s="55">
        <v>36.276400000000002</v>
      </c>
      <c r="P5" s="55" t="s">
        <v>175</v>
      </c>
      <c r="Q5" s="55"/>
    </row>
    <row r="6" spans="2:17" x14ac:dyDescent="0.25">
      <c r="B6" s="8">
        <v>2</v>
      </c>
      <c r="C6" s="35" t="s">
        <v>61</v>
      </c>
      <c r="D6" s="35"/>
      <c r="E6" s="55">
        <v>1</v>
      </c>
      <c r="F6" s="55">
        <v>2</v>
      </c>
      <c r="G6" s="55">
        <v>134.7081</v>
      </c>
      <c r="H6" s="55"/>
      <c r="I6" s="55" t="s">
        <v>175</v>
      </c>
      <c r="K6" s="35" t="s">
        <v>282</v>
      </c>
      <c r="L6" s="55">
        <v>1</v>
      </c>
      <c r="M6" s="56">
        <v>-2.4299999999999999E-2</v>
      </c>
      <c r="N6" s="55">
        <v>2.0799999999999998E-3</v>
      </c>
      <c r="O6" s="55">
        <v>136.95779999999999</v>
      </c>
      <c r="P6" s="55" t="s">
        <v>175</v>
      </c>
      <c r="Q6" s="56">
        <v>-0.13159999999999999</v>
      </c>
    </row>
    <row r="7" spans="2:17" x14ac:dyDescent="0.25">
      <c r="B7" s="8">
        <v>3</v>
      </c>
      <c r="C7" s="35" t="s">
        <v>99</v>
      </c>
      <c r="D7" s="35"/>
      <c r="E7" s="55">
        <v>1</v>
      </c>
      <c r="F7" s="55">
        <v>3</v>
      </c>
      <c r="G7" s="55">
        <v>114.7077</v>
      </c>
      <c r="H7" s="55"/>
      <c r="I7" s="55" t="s">
        <v>175</v>
      </c>
      <c r="K7" s="35" t="s">
        <v>281</v>
      </c>
      <c r="L7" s="55">
        <v>1</v>
      </c>
      <c r="M7" s="55">
        <v>0.05</v>
      </c>
      <c r="N7" s="55">
        <v>2.96E-3</v>
      </c>
      <c r="O7" s="55">
        <v>285.38589999999999</v>
      </c>
      <c r="P7" s="55" t="s">
        <v>175</v>
      </c>
      <c r="Q7" s="55">
        <v>0.1211</v>
      </c>
    </row>
    <row r="8" spans="2:17" x14ac:dyDescent="0.25">
      <c r="B8" s="8">
        <v>4</v>
      </c>
      <c r="C8" s="35" t="s">
        <v>281</v>
      </c>
      <c r="D8" s="35"/>
      <c r="E8" s="55">
        <v>1</v>
      </c>
      <c r="F8" s="55">
        <v>4</v>
      </c>
      <c r="G8" s="55">
        <v>107.267</v>
      </c>
      <c r="H8" s="55"/>
      <c r="I8" s="55" t="s">
        <v>175</v>
      </c>
      <c r="K8" s="35" t="s">
        <v>60</v>
      </c>
      <c r="L8" s="55">
        <v>1</v>
      </c>
      <c r="M8" s="55">
        <v>4.3099999999999999E-2</v>
      </c>
      <c r="N8" s="55">
        <v>7.9299999999999995E-3</v>
      </c>
      <c r="O8" s="55">
        <v>29.6112</v>
      </c>
      <c r="P8" s="55" t="s">
        <v>175</v>
      </c>
      <c r="Q8" s="55">
        <v>3.1399999999999997E-2</v>
      </c>
    </row>
    <row r="9" spans="2:17" x14ac:dyDescent="0.25">
      <c r="B9" s="8">
        <v>5</v>
      </c>
      <c r="C9" s="35" t="s">
        <v>282</v>
      </c>
      <c r="D9" s="35"/>
      <c r="E9" s="55">
        <v>1</v>
      </c>
      <c r="F9" s="55">
        <v>5</v>
      </c>
      <c r="G9" s="55">
        <v>189.1198</v>
      </c>
      <c r="H9" s="55"/>
      <c r="I9" s="55" t="s">
        <v>175</v>
      </c>
      <c r="K9" s="35" t="s">
        <v>61</v>
      </c>
      <c r="L9" s="55">
        <v>1</v>
      </c>
      <c r="M9" s="56">
        <v>-8.1999999999999998E-4</v>
      </c>
      <c r="N9" s="55">
        <v>7.7000000000000001E-5</v>
      </c>
      <c r="O9" s="55">
        <v>111.7022</v>
      </c>
      <c r="P9" s="55" t="s">
        <v>175</v>
      </c>
      <c r="Q9" s="56">
        <v>-7.6499999999999999E-2</v>
      </c>
    </row>
    <row r="10" spans="2:17" x14ac:dyDescent="0.25">
      <c r="B10" s="8">
        <v>6</v>
      </c>
      <c r="C10" s="35" t="s">
        <v>86</v>
      </c>
      <c r="D10" s="35"/>
      <c r="E10" s="55">
        <v>1</v>
      </c>
      <c r="F10" s="55">
        <v>6</v>
      </c>
      <c r="G10" s="55">
        <v>100.3533</v>
      </c>
      <c r="H10" s="55"/>
      <c r="I10" s="55" t="s">
        <v>175</v>
      </c>
      <c r="K10" s="35" t="s">
        <v>62</v>
      </c>
      <c r="L10" s="55">
        <v>1</v>
      </c>
      <c r="M10" s="55">
        <v>1.75E-3</v>
      </c>
      <c r="N10" s="55">
        <v>6.3699999999999998E-4</v>
      </c>
      <c r="O10" s="55">
        <v>7.5758999999999999</v>
      </c>
      <c r="P10" s="55">
        <v>5.8999999999999999E-3</v>
      </c>
      <c r="Q10" s="55">
        <v>1.9800000000000002E-2</v>
      </c>
    </row>
    <row r="11" spans="2:17" x14ac:dyDescent="0.25">
      <c r="B11" s="8">
        <v>7</v>
      </c>
      <c r="C11" s="35" t="s">
        <v>93</v>
      </c>
      <c r="D11" s="35"/>
      <c r="E11" s="55">
        <v>1</v>
      </c>
      <c r="F11" s="55">
        <v>7</v>
      </c>
      <c r="G11" s="55">
        <v>90.288799999999995</v>
      </c>
      <c r="H11" s="55"/>
      <c r="I11" s="55" t="s">
        <v>175</v>
      </c>
      <c r="K11" s="35" t="s">
        <v>63</v>
      </c>
      <c r="L11" s="55">
        <v>1</v>
      </c>
      <c r="M11" s="55">
        <v>1.6500000000000001E-2</v>
      </c>
      <c r="N11" s="55">
        <v>2.47E-3</v>
      </c>
      <c r="O11" s="55">
        <v>44.412199999999999</v>
      </c>
      <c r="P11" s="55" t="s">
        <v>175</v>
      </c>
      <c r="Q11" s="55">
        <v>5.5300000000000002E-2</v>
      </c>
    </row>
    <row r="12" spans="2:17" x14ac:dyDescent="0.25">
      <c r="B12" s="8">
        <v>8</v>
      </c>
      <c r="C12" s="35" t="s">
        <v>78</v>
      </c>
      <c r="D12" s="35"/>
      <c r="E12" s="55">
        <v>1</v>
      </c>
      <c r="F12" s="55">
        <v>8</v>
      </c>
      <c r="G12" s="55">
        <v>45.091900000000003</v>
      </c>
      <c r="H12" s="55"/>
      <c r="I12" s="55" t="s">
        <v>175</v>
      </c>
      <c r="K12" s="35" t="s">
        <v>64</v>
      </c>
      <c r="L12" s="55">
        <v>1</v>
      </c>
      <c r="M12" s="55">
        <v>9.6799999999999994E-3</v>
      </c>
      <c r="N12" s="55">
        <v>2.5699999999999998E-3</v>
      </c>
      <c r="O12" s="55">
        <v>14.2182</v>
      </c>
      <c r="P12" s="55">
        <v>2.0000000000000001E-4</v>
      </c>
      <c r="Q12" s="55">
        <v>2.46E-2</v>
      </c>
    </row>
    <row r="13" spans="2:17" x14ac:dyDescent="0.25">
      <c r="B13" s="8">
        <v>9</v>
      </c>
      <c r="C13" s="35" t="s">
        <v>130</v>
      </c>
      <c r="D13" s="35"/>
      <c r="E13" s="55">
        <v>1</v>
      </c>
      <c r="F13" s="55">
        <v>9</v>
      </c>
      <c r="G13" s="55">
        <v>41.388500000000001</v>
      </c>
      <c r="H13" s="55"/>
      <c r="I13" s="55" t="s">
        <v>175</v>
      </c>
      <c r="K13" s="35" t="s">
        <v>67</v>
      </c>
      <c r="L13" s="55">
        <v>1</v>
      </c>
      <c r="M13" s="56">
        <v>-0.1089</v>
      </c>
      <c r="N13" s="55">
        <v>3.0800000000000001E-2</v>
      </c>
      <c r="O13" s="55">
        <v>12.485900000000001</v>
      </c>
      <c r="P13" s="55">
        <v>4.0000000000000002E-4</v>
      </c>
      <c r="Q13" s="56">
        <v>-2.23E-2</v>
      </c>
    </row>
    <row r="14" spans="2:17" x14ac:dyDescent="0.25">
      <c r="B14" s="8">
        <v>10</v>
      </c>
      <c r="C14" s="35" t="s">
        <v>77</v>
      </c>
      <c r="D14" s="35"/>
      <c r="E14" s="55">
        <v>1</v>
      </c>
      <c r="F14" s="55">
        <v>10</v>
      </c>
      <c r="G14" s="55">
        <v>73.600899999999996</v>
      </c>
      <c r="H14" s="55"/>
      <c r="I14" s="55" t="s">
        <v>175</v>
      </c>
      <c r="K14" s="35" t="s">
        <v>70</v>
      </c>
      <c r="L14" s="55">
        <v>1</v>
      </c>
      <c r="M14" s="56">
        <v>-5.5900000000000004E-3</v>
      </c>
      <c r="N14" s="55">
        <v>1.49E-3</v>
      </c>
      <c r="O14" s="55">
        <v>13.995900000000001</v>
      </c>
      <c r="P14" s="55">
        <v>2.0000000000000001E-4</v>
      </c>
      <c r="Q14" s="56">
        <v>-3.0499999999999999E-2</v>
      </c>
    </row>
    <row r="15" spans="2:17" x14ac:dyDescent="0.25">
      <c r="B15" s="8">
        <v>11</v>
      </c>
      <c r="C15" s="35" t="s">
        <v>63</v>
      </c>
      <c r="D15" s="35"/>
      <c r="E15" s="55">
        <v>1</v>
      </c>
      <c r="F15" s="55">
        <v>11</v>
      </c>
      <c r="G15" s="55">
        <v>40.086100000000002</v>
      </c>
      <c r="H15" s="55"/>
      <c r="I15" s="55" t="s">
        <v>175</v>
      </c>
      <c r="K15" s="35" t="s">
        <v>71</v>
      </c>
      <c r="L15" s="55">
        <v>1</v>
      </c>
      <c r="M15" s="56">
        <v>-1.0300000000000001E-3</v>
      </c>
      <c r="N15" s="55">
        <v>2.5099999999999998E-4</v>
      </c>
      <c r="O15" s="55">
        <v>16.920100000000001</v>
      </c>
      <c r="P15" s="55" t="s">
        <v>175</v>
      </c>
      <c r="Q15" s="56">
        <v>-4.3700000000000003E-2</v>
      </c>
    </row>
    <row r="16" spans="2:17" x14ac:dyDescent="0.25">
      <c r="B16" s="8">
        <v>12</v>
      </c>
      <c r="C16" s="35" t="s">
        <v>79</v>
      </c>
      <c r="D16" s="35"/>
      <c r="E16" s="55">
        <v>1</v>
      </c>
      <c r="F16" s="55">
        <v>12</v>
      </c>
      <c r="G16" s="55">
        <v>32.314399999999999</v>
      </c>
      <c r="H16" s="55"/>
      <c r="I16" s="55" t="s">
        <v>175</v>
      </c>
      <c r="K16" s="35" t="s">
        <v>72</v>
      </c>
      <c r="L16" s="55">
        <v>1</v>
      </c>
      <c r="M16" s="55">
        <v>8.5800000000000004E-4</v>
      </c>
      <c r="N16" s="55">
        <v>2.99E-4</v>
      </c>
      <c r="O16" s="55">
        <v>8.2342999999999993</v>
      </c>
      <c r="P16" s="55">
        <v>4.1000000000000003E-3</v>
      </c>
      <c r="Q16" s="55">
        <v>3.1699999999999999E-2</v>
      </c>
    </row>
    <row r="17" spans="2:17" x14ac:dyDescent="0.25">
      <c r="B17" s="8">
        <v>13</v>
      </c>
      <c r="C17" s="35" t="s">
        <v>82</v>
      </c>
      <c r="D17" s="35"/>
      <c r="E17" s="55">
        <v>1</v>
      </c>
      <c r="F17" s="55">
        <v>13</v>
      </c>
      <c r="G17" s="55">
        <v>30.299199999999999</v>
      </c>
      <c r="H17" s="55"/>
      <c r="I17" s="55" t="s">
        <v>175</v>
      </c>
      <c r="K17" s="35" t="s">
        <v>77</v>
      </c>
      <c r="L17" s="55">
        <v>1</v>
      </c>
      <c r="M17" s="56">
        <v>-1.84E-2</v>
      </c>
      <c r="N17" s="55">
        <v>1.83E-3</v>
      </c>
      <c r="O17" s="55">
        <v>100.559</v>
      </c>
      <c r="P17" s="55" t="s">
        <v>175</v>
      </c>
      <c r="Q17" s="56">
        <v>-8.8400000000000006E-2</v>
      </c>
    </row>
    <row r="18" spans="2:17" x14ac:dyDescent="0.25">
      <c r="B18" s="8">
        <v>14</v>
      </c>
      <c r="C18" s="35" t="s">
        <v>100</v>
      </c>
      <c r="D18" s="35"/>
      <c r="E18" s="55">
        <v>1</v>
      </c>
      <c r="F18" s="55">
        <v>14</v>
      </c>
      <c r="G18" s="55">
        <v>30.295100000000001</v>
      </c>
      <c r="H18" s="55"/>
      <c r="I18" s="55" t="s">
        <v>175</v>
      </c>
      <c r="K18" s="35" t="s">
        <v>78</v>
      </c>
      <c r="L18" s="55">
        <v>1</v>
      </c>
      <c r="M18" s="55">
        <v>0.19209999999999999</v>
      </c>
      <c r="N18" s="55">
        <v>2.4400000000000002E-2</v>
      </c>
      <c r="O18" s="55">
        <v>62.170499999999997</v>
      </c>
      <c r="P18" s="55" t="s">
        <v>175</v>
      </c>
      <c r="Q18" s="55">
        <v>7.17E-2</v>
      </c>
    </row>
    <row r="19" spans="2:17" x14ac:dyDescent="0.25">
      <c r="B19" s="8">
        <v>15</v>
      </c>
      <c r="C19" s="35" t="s">
        <v>60</v>
      </c>
      <c r="D19" s="35"/>
      <c r="E19" s="55">
        <v>1</v>
      </c>
      <c r="F19" s="55">
        <v>15</v>
      </c>
      <c r="G19" s="55">
        <v>30.943999999999999</v>
      </c>
      <c r="H19" s="55"/>
      <c r="I19" s="55" t="s">
        <v>175</v>
      </c>
      <c r="K19" s="35" t="s">
        <v>79</v>
      </c>
      <c r="L19" s="55">
        <v>1</v>
      </c>
      <c r="M19" s="56">
        <v>-0.1686</v>
      </c>
      <c r="N19" s="55">
        <v>3.6499999999999998E-2</v>
      </c>
      <c r="O19" s="55">
        <v>21.354299999999999</v>
      </c>
      <c r="P19" s="55" t="s">
        <v>175</v>
      </c>
      <c r="Q19" s="56">
        <v>-4.24E-2</v>
      </c>
    </row>
    <row r="20" spans="2:17" x14ac:dyDescent="0.25">
      <c r="B20" s="8">
        <v>16</v>
      </c>
      <c r="C20" s="35" t="s">
        <v>71</v>
      </c>
      <c r="D20" s="35"/>
      <c r="E20" s="55">
        <v>1</v>
      </c>
      <c r="F20" s="55">
        <v>16</v>
      </c>
      <c r="G20" s="55">
        <v>21.3889</v>
      </c>
      <c r="H20" s="55"/>
      <c r="I20" s="55" t="s">
        <v>175</v>
      </c>
      <c r="K20" s="35" t="s">
        <v>82</v>
      </c>
      <c r="L20" s="55">
        <v>1</v>
      </c>
      <c r="M20" s="55">
        <v>0.1188</v>
      </c>
      <c r="N20" s="55">
        <v>1.9400000000000001E-2</v>
      </c>
      <c r="O20" s="55">
        <v>37.407899999999998</v>
      </c>
      <c r="P20" s="55" t="s">
        <v>175</v>
      </c>
      <c r="Q20" s="55">
        <v>6.2600000000000003E-2</v>
      </c>
    </row>
    <row r="21" spans="2:17" x14ac:dyDescent="0.25">
      <c r="B21" s="8">
        <v>17</v>
      </c>
      <c r="C21" s="35" t="s">
        <v>115</v>
      </c>
      <c r="D21" s="35"/>
      <c r="E21" s="55">
        <v>1</v>
      </c>
      <c r="F21" s="55">
        <v>17</v>
      </c>
      <c r="G21" s="55">
        <v>19.1815</v>
      </c>
      <c r="H21" s="55"/>
      <c r="I21" s="55" t="s">
        <v>175</v>
      </c>
      <c r="K21" s="35" t="s">
        <v>280</v>
      </c>
      <c r="L21" s="55">
        <v>1</v>
      </c>
      <c r="M21" s="55">
        <v>6.1100000000000002E-2</v>
      </c>
      <c r="N21" s="55">
        <v>2.7699999999999999E-3</v>
      </c>
      <c r="O21" s="55">
        <v>484.88920000000002</v>
      </c>
      <c r="P21" s="55" t="s">
        <v>175</v>
      </c>
      <c r="Q21" s="55">
        <v>0.20660000000000001</v>
      </c>
    </row>
    <row r="22" spans="2:17" x14ac:dyDescent="0.25">
      <c r="B22" s="8">
        <v>18</v>
      </c>
      <c r="C22" s="35" t="s">
        <v>92</v>
      </c>
      <c r="D22" s="35"/>
      <c r="E22" s="55">
        <v>1</v>
      </c>
      <c r="F22" s="55">
        <v>18</v>
      </c>
      <c r="G22" s="55">
        <v>16.4833</v>
      </c>
      <c r="H22" s="55"/>
      <c r="I22" s="55" t="s">
        <v>175</v>
      </c>
      <c r="K22" s="35" t="s">
        <v>86</v>
      </c>
      <c r="L22" s="55">
        <v>1</v>
      </c>
      <c r="M22" s="56">
        <v>-3.4299999999999999E-3</v>
      </c>
      <c r="N22" s="55">
        <v>5.7899999999999998E-4</v>
      </c>
      <c r="O22" s="55">
        <v>35.0244</v>
      </c>
      <c r="P22" s="55" t="s">
        <v>175</v>
      </c>
      <c r="Q22" s="56">
        <v>-4.0899999999999999E-2</v>
      </c>
    </row>
    <row r="23" spans="2:17" x14ac:dyDescent="0.25">
      <c r="B23" s="8">
        <v>19</v>
      </c>
      <c r="C23" s="35" t="s">
        <v>64</v>
      </c>
      <c r="D23" s="35"/>
      <c r="E23" s="55">
        <v>1</v>
      </c>
      <c r="F23" s="55">
        <v>19</v>
      </c>
      <c r="G23" s="55">
        <v>13.664999999999999</v>
      </c>
      <c r="H23" s="55"/>
      <c r="I23" s="55">
        <v>2.0000000000000001E-4</v>
      </c>
      <c r="K23" s="35" t="s">
        <v>91</v>
      </c>
      <c r="L23" s="55">
        <v>1</v>
      </c>
      <c r="M23" s="55">
        <v>0.06</v>
      </c>
      <c r="N23" s="55">
        <v>2.8500000000000001E-2</v>
      </c>
      <c r="O23" s="55">
        <v>4.4440999999999997</v>
      </c>
      <c r="P23" s="55">
        <v>3.5000000000000003E-2</v>
      </c>
      <c r="Q23" s="55">
        <v>1.24E-2</v>
      </c>
    </row>
    <row r="24" spans="2:17" x14ac:dyDescent="0.25">
      <c r="B24" s="8">
        <v>20</v>
      </c>
      <c r="C24" s="35" t="s">
        <v>67</v>
      </c>
      <c r="D24" s="35"/>
      <c r="E24" s="55">
        <v>1</v>
      </c>
      <c r="F24" s="55">
        <v>20</v>
      </c>
      <c r="G24" s="55">
        <v>10.316800000000001</v>
      </c>
      <c r="H24" s="55"/>
      <c r="I24" s="55">
        <v>1.2999999999999999E-3</v>
      </c>
      <c r="K24" s="35" t="s">
        <v>92</v>
      </c>
      <c r="L24" s="55">
        <v>1</v>
      </c>
      <c r="M24" s="56">
        <v>-0.1288</v>
      </c>
      <c r="N24" s="55">
        <v>3.56E-2</v>
      </c>
      <c r="O24" s="55">
        <v>13.1241</v>
      </c>
      <c r="P24" s="55">
        <v>2.9999999999999997E-4</v>
      </c>
      <c r="Q24" s="56">
        <v>-2.1499999999999998E-2</v>
      </c>
    </row>
    <row r="25" spans="2:17" x14ac:dyDescent="0.25">
      <c r="B25" s="8">
        <v>21</v>
      </c>
      <c r="C25" s="35" t="s">
        <v>70</v>
      </c>
      <c r="D25" s="35"/>
      <c r="E25" s="55">
        <v>1</v>
      </c>
      <c r="F25" s="55">
        <v>21</v>
      </c>
      <c r="G25" s="55">
        <v>8.4633000000000003</v>
      </c>
      <c r="H25" s="55"/>
      <c r="I25" s="55">
        <v>3.5999999999999999E-3</v>
      </c>
      <c r="K25" s="35" t="s">
        <v>93</v>
      </c>
      <c r="L25" s="55">
        <v>1</v>
      </c>
      <c r="M25" s="56">
        <v>-0.32669999999999999</v>
      </c>
      <c r="N25" s="55">
        <v>3.4299999999999997E-2</v>
      </c>
      <c r="O25" s="55">
        <v>90.718500000000006</v>
      </c>
      <c r="P25" s="55" t="s">
        <v>175</v>
      </c>
      <c r="Q25" s="56">
        <v>-5.8099999999999999E-2</v>
      </c>
    </row>
    <row r="26" spans="2:17" x14ac:dyDescent="0.25">
      <c r="B26" s="8">
        <v>22</v>
      </c>
      <c r="C26" s="35" t="s">
        <v>72</v>
      </c>
      <c r="D26" s="35"/>
      <c r="E26" s="55">
        <v>1</v>
      </c>
      <c r="F26" s="55">
        <v>22</v>
      </c>
      <c r="G26" s="55">
        <v>8.1074999999999999</v>
      </c>
      <c r="H26" s="55"/>
      <c r="I26" s="55">
        <v>4.4000000000000003E-3</v>
      </c>
      <c r="K26" s="35" t="s">
        <v>97</v>
      </c>
      <c r="L26" s="55">
        <v>1</v>
      </c>
      <c r="M26" s="56">
        <v>-5.5399999999999998E-2</v>
      </c>
      <c r="N26" s="55">
        <v>2.2200000000000001E-2</v>
      </c>
      <c r="O26" s="55">
        <v>6.2549999999999999</v>
      </c>
      <c r="P26" s="55">
        <v>1.24E-2</v>
      </c>
      <c r="Q26" s="56">
        <v>-1.4200000000000001E-2</v>
      </c>
    </row>
    <row r="27" spans="2:17" x14ac:dyDescent="0.25">
      <c r="B27" s="8">
        <v>23</v>
      </c>
      <c r="C27" s="35" t="s">
        <v>62</v>
      </c>
      <c r="D27" s="35"/>
      <c r="E27" s="55">
        <v>1</v>
      </c>
      <c r="F27" s="55">
        <v>23</v>
      </c>
      <c r="G27" s="55">
        <v>7.5865999999999998</v>
      </c>
      <c r="H27" s="55"/>
      <c r="I27" s="55">
        <v>5.8999999999999999E-3</v>
      </c>
      <c r="K27" s="35" t="s">
        <v>99</v>
      </c>
      <c r="L27" s="55">
        <v>1</v>
      </c>
      <c r="M27" s="55">
        <v>0.24479999999999999</v>
      </c>
      <c r="N27" s="55">
        <v>3.1199999999999999E-2</v>
      </c>
      <c r="O27" s="55">
        <v>61.677100000000003</v>
      </c>
      <c r="P27" s="55" t="s">
        <v>175</v>
      </c>
      <c r="Q27" s="55">
        <v>4.7500000000000001E-2</v>
      </c>
    </row>
    <row r="28" spans="2:17" x14ac:dyDescent="0.25">
      <c r="B28" s="8">
        <v>24</v>
      </c>
      <c r="C28" s="35" t="s">
        <v>122</v>
      </c>
      <c r="D28" s="35"/>
      <c r="E28" s="55">
        <v>1</v>
      </c>
      <c r="F28" s="55">
        <v>24</v>
      </c>
      <c r="G28" s="55">
        <v>6.5720999999999998</v>
      </c>
      <c r="H28" s="55"/>
      <c r="I28" s="55">
        <v>1.04E-2</v>
      </c>
      <c r="K28" s="35" t="s">
        <v>100</v>
      </c>
      <c r="L28" s="55">
        <v>1</v>
      </c>
      <c r="M28" s="56">
        <v>-0.19700000000000001</v>
      </c>
      <c r="N28" s="55">
        <v>3.6400000000000002E-2</v>
      </c>
      <c r="O28" s="55">
        <v>29.2195</v>
      </c>
      <c r="P28" s="55" t="s">
        <v>175</v>
      </c>
      <c r="Q28" s="56">
        <v>-3.3300000000000003E-2</v>
      </c>
    </row>
    <row r="29" spans="2:17" x14ac:dyDescent="0.25">
      <c r="B29" s="8">
        <v>25</v>
      </c>
      <c r="C29" s="35" t="s">
        <v>97</v>
      </c>
      <c r="D29" s="35"/>
      <c r="E29" s="55">
        <v>1</v>
      </c>
      <c r="F29" s="55">
        <v>25</v>
      </c>
      <c r="G29" s="55">
        <v>6.2301000000000002</v>
      </c>
      <c r="H29" s="55"/>
      <c r="I29" s="55">
        <v>1.26E-2</v>
      </c>
      <c r="K29" s="35" t="s">
        <v>113</v>
      </c>
      <c r="L29" s="55">
        <v>1</v>
      </c>
      <c r="M29" s="56">
        <v>-4.8500000000000001E-2</v>
      </c>
      <c r="N29" s="55">
        <v>2.4299999999999999E-2</v>
      </c>
      <c r="O29" s="55">
        <v>3.9975999999999998</v>
      </c>
      <c r="P29" s="55">
        <v>4.5600000000000002E-2</v>
      </c>
      <c r="Q29" s="56">
        <v>-1.15E-2</v>
      </c>
    </row>
    <row r="30" spans="2:17" x14ac:dyDescent="0.25">
      <c r="B30" s="8">
        <v>26</v>
      </c>
      <c r="C30" s="35" t="s">
        <v>91</v>
      </c>
      <c r="D30" s="35"/>
      <c r="E30" s="55">
        <v>1</v>
      </c>
      <c r="F30" s="55">
        <v>26</v>
      </c>
      <c r="G30" s="55">
        <v>4.0529999999999999</v>
      </c>
      <c r="H30" s="55"/>
      <c r="I30" s="55">
        <v>4.41E-2</v>
      </c>
      <c r="K30" s="35" t="s">
        <v>115</v>
      </c>
      <c r="L30" s="55">
        <v>1</v>
      </c>
      <c r="M30" s="56">
        <v>-0.1181</v>
      </c>
      <c r="N30" s="55">
        <v>2.5399999999999999E-2</v>
      </c>
      <c r="O30" s="55">
        <v>21.5794</v>
      </c>
      <c r="P30" s="55" t="s">
        <v>175</v>
      </c>
      <c r="Q30" s="56">
        <v>-3.15E-2</v>
      </c>
    </row>
    <row r="31" spans="2:17" x14ac:dyDescent="0.25">
      <c r="B31" s="8">
        <v>27</v>
      </c>
      <c r="C31" s="35" t="s">
        <v>113</v>
      </c>
      <c r="D31" s="35"/>
      <c r="E31" s="55">
        <v>1</v>
      </c>
      <c r="F31" s="55">
        <v>27</v>
      </c>
      <c r="G31" s="55">
        <v>3.9998</v>
      </c>
      <c r="H31" s="55"/>
      <c r="I31" s="55">
        <v>4.5499999999999999E-2</v>
      </c>
      <c r="K31" s="35" t="s">
        <v>122</v>
      </c>
      <c r="L31" s="55">
        <v>1</v>
      </c>
      <c r="M31" s="56">
        <v>-6.7100000000000007E-2</v>
      </c>
      <c r="N31" s="55">
        <v>2.6200000000000001E-2</v>
      </c>
      <c r="O31" s="55">
        <v>6.5484999999999998</v>
      </c>
      <c r="P31" s="55">
        <v>1.0500000000000001E-2</v>
      </c>
      <c r="Q31" s="56">
        <v>-1.46E-2</v>
      </c>
    </row>
    <row r="32" spans="2:17" x14ac:dyDescent="0.25">
      <c r="K32" s="35" t="s">
        <v>130</v>
      </c>
      <c r="L32" s="55">
        <v>1</v>
      </c>
      <c r="M32" s="55">
        <v>1.5499999999999999E-3</v>
      </c>
      <c r="N32" s="55">
        <v>2.7900000000000001E-4</v>
      </c>
      <c r="O32" s="55">
        <v>30.9207</v>
      </c>
      <c r="P32" s="55" t="s">
        <v>175</v>
      </c>
      <c r="Q32" s="55">
        <v>4.4299999999999999E-2</v>
      </c>
    </row>
    <row r="35" spans="3:14" x14ac:dyDescent="0.25">
      <c r="C35" s="61" t="s">
        <v>285</v>
      </c>
      <c r="D35" s="61"/>
      <c r="E35" s="61"/>
      <c r="F35" s="61"/>
      <c r="I35" s="61" t="s">
        <v>289</v>
      </c>
      <c r="J35" s="61"/>
      <c r="K35" s="61"/>
      <c r="L35" s="61"/>
      <c r="M35" s="2"/>
      <c r="N35" s="2"/>
    </row>
    <row r="36" spans="3:14" ht="25.5" x14ac:dyDescent="0.25">
      <c r="C36" s="78" t="s">
        <v>272</v>
      </c>
      <c r="D36" s="79" t="s">
        <v>286</v>
      </c>
      <c r="E36" s="61" t="s">
        <v>287</v>
      </c>
      <c r="F36" s="61"/>
      <c r="I36" s="35" t="s">
        <v>290</v>
      </c>
      <c r="J36" s="9">
        <v>62</v>
      </c>
      <c r="K36" s="35" t="s">
        <v>291</v>
      </c>
      <c r="L36" s="9">
        <v>0.24</v>
      </c>
      <c r="M36" s="2"/>
      <c r="N36" s="2"/>
    </row>
    <row r="37" spans="3:14" ht="25.5" x14ac:dyDescent="0.25">
      <c r="C37" s="78"/>
      <c r="D37" s="79"/>
      <c r="E37" s="61" t="s">
        <v>288</v>
      </c>
      <c r="F37" s="61"/>
      <c r="I37" s="35" t="s">
        <v>292</v>
      </c>
      <c r="J37" s="9">
        <v>38</v>
      </c>
      <c r="K37" s="35" t="s">
        <v>293</v>
      </c>
      <c r="L37" s="9">
        <v>0.24</v>
      </c>
      <c r="M37" s="2"/>
      <c r="N37" s="2"/>
    </row>
    <row r="38" spans="3:14" ht="25.5" x14ac:dyDescent="0.25">
      <c r="C38" s="35" t="s">
        <v>282</v>
      </c>
      <c r="D38" s="55">
        <v>0.97599999999999998</v>
      </c>
      <c r="E38" s="55">
        <v>0.97199999999999998</v>
      </c>
      <c r="F38" s="55">
        <v>0.98</v>
      </c>
      <c r="I38" s="35" t="s">
        <v>294</v>
      </c>
      <c r="J38" s="9">
        <v>0</v>
      </c>
      <c r="K38" s="35" t="s">
        <v>295</v>
      </c>
      <c r="L38" s="9">
        <v>0.12</v>
      </c>
      <c r="M38" s="2"/>
      <c r="N38" s="2"/>
    </row>
    <row r="39" spans="3:14" x14ac:dyDescent="0.25">
      <c r="C39" s="35" t="s">
        <v>281</v>
      </c>
      <c r="D39" s="55">
        <v>1.0509999999999999</v>
      </c>
      <c r="E39" s="55">
        <v>1.0449999999999999</v>
      </c>
      <c r="F39" s="55">
        <v>1.0569999999999999</v>
      </c>
      <c r="I39" s="35" t="s">
        <v>296</v>
      </c>
      <c r="J39" s="9">
        <v>400000000</v>
      </c>
      <c r="K39" s="35" t="s">
        <v>297</v>
      </c>
      <c r="L39" s="9">
        <v>0.62</v>
      </c>
      <c r="M39" s="2"/>
      <c r="N39" s="2"/>
    </row>
    <row r="40" spans="3:14" x14ac:dyDescent="0.25">
      <c r="C40" s="35" t="s">
        <v>60</v>
      </c>
      <c r="D40" s="55">
        <v>1.044</v>
      </c>
      <c r="E40" s="55">
        <v>1.028</v>
      </c>
      <c r="F40" s="55">
        <v>1.06</v>
      </c>
      <c r="I40" s="2"/>
      <c r="J40" s="2"/>
      <c r="K40" s="2"/>
      <c r="L40" s="2"/>
      <c r="M40" s="2"/>
      <c r="N40" s="2"/>
    </row>
    <row r="41" spans="3:14" x14ac:dyDescent="0.25">
      <c r="C41" s="35" t="s">
        <v>61</v>
      </c>
      <c r="D41" s="55">
        <v>0.999</v>
      </c>
      <c r="E41" s="55">
        <v>0.999</v>
      </c>
      <c r="F41" s="55">
        <v>0.999</v>
      </c>
      <c r="I41" s="61" t="s">
        <v>298</v>
      </c>
      <c r="J41" s="61"/>
      <c r="K41" s="61"/>
      <c r="L41" s="61"/>
      <c r="M41" s="61"/>
      <c r="N41" s="61"/>
    </row>
    <row r="42" spans="3:14" x14ac:dyDescent="0.25">
      <c r="C42" s="35" t="s">
        <v>62</v>
      </c>
      <c r="D42" s="55">
        <v>1.002</v>
      </c>
      <c r="E42" s="55">
        <v>1.0009999999999999</v>
      </c>
      <c r="F42" s="55">
        <v>1.0029999999999999</v>
      </c>
      <c r="I42" s="79" t="s">
        <v>299</v>
      </c>
      <c r="J42" s="79" t="s">
        <v>153</v>
      </c>
      <c r="K42" s="61" t="s">
        <v>300</v>
      </c>
      <c r="L42" s="61"/>
      <c r="M42" s="61" t="s">
        <v>301</v>
      </c>
      <c r="N42" s="61"/>
    </row>
    <row r="43" spans="3:14" ht="26.25" x14ac:dyDescent="0.25">
      <c r="C43" s="35" t="s">
        <v>63</v>
      </c>
      <c r="D43" s="55">
        <v>1.0169999999999999</v>
      </c>
      <c r="E43" s="55">
        <v>1.012</v>
      </c>
      <c r="F43" s="55">
        <v>1.022</v>
      </c>
      <c r="I43" s="79"/>
      <c r="J43" s="79"/>
      <c r="K43" s="37" t="s">
        <v>302</v>
      </c>
      <c r="L43" s="37" t="s">
        <v>303</v>
      </c>
      <c r="M43" s="37" t="s">
        <v>302</v>
      </c>
      <c r="N43" s="37" t="s">
        <v>303</v>
      </c>
    </row>
    <row r="44" spans="3:14" x14ac:dyDescent="0.25">
      <c r="C44" s="35" t="s">
        <v>64</v>
      </c>
      <c r="D44" s="55">
        <v>1.01</v>
      </c>
      <c r="E44" s="55">
        <v>1.0049999999999999</v>
      </c>
      <c r="F44" s="55">
        <v>1.0149999999999999</v>
      </c>
      <c r="I44" s="8">
        <v>1</v>
      </c>
      <c r="J44" s="9">
        <v>4000</v>
      </c>
      <c r="K44" s="9">
        <v>1197</v>
      </c>
      <c r="L44" s="9">
        <v>1227.45</v>
      </c>
      <c r="M44" s="9">
        <v>2803</v>
      </c>
      <c r="N44" s="9">
        <v>2772.55</v>
      </c>
    </row>
    <row r="45" spans="3:14" x14ac:dyDescent="0.25">
      <c r="C45" s="35" t="s">
        <v>67</v>
      </c>
      <c r="D45" s="55">
        <v>0.89700000000000002</v>
      </c>
      <c r="E45" s="55">
        <v>0.84399999999999997</v>
      </c>
      <c r="F45" s="55">
        <v>0.95299999999999996</v>
      </c>
      <c r="I45" s="8">
        <v>2</v>
      </c>
      <c r="J45" s="9">
        <v>4000</v>
      </c>
      <c r="K45" s="9">
        <v>1502</v>
      </c>
      <c r="L45" s="9">
        <v>1554.26</v>
      </c>
      <c r="M45" s="9">
        <v>2498</v>
      </c>
      <c r="N45" s="9">
        <v>2445.7399999999998</v>
      </c>
    </row>
    <row r="46" spans="3:14" x14ac:dyDescent="0.25">
      <c r="C46" s="35" t="s">
        <v>70</v>
      </c>
      <c r="D46" s="55">
        <v>0.99399999999999999</v>
      </c>
      <c r="E46" s="55">
        <v>0.99199999999999999</v>
      </c>
      <c r="F46" s="55">
        <v>0.997</v>
      </c>
      <c r="I46" s="8">
        <v>3</v>
      </c>
      <c r="J46" s="9">
        <v>4000</v>
      </c>
      <c r="K46" s="9">
        <v>1719</v>
      </c>
      <c r="L46" s="9">
        <v>1724.45</v>
      </c>
      <c r="M46" s="9">
        <v>2281</v>
      </c>
      <c r="N46" s="9">
        <v>2275.5500000000002</v>
      </c>
    </row>
    <row r="47" spans="3:14" x14ac:dyDescent="0.25">
      <c r="C47" s="35" t="s">
        <v>71</v>
      </c>
      <c r="D47" s="55">
        <v>0.999</v>
      </c>
      <c r="E47" s="55">
        <v>0.998</v>
      </c>
      <c r="F47" s="55">
        <v>0.999</v>
      </c>
      <c r="I47" s="8">
        <v>4</v>
      </c>
      <c r="J47" s="9">
        <v>4000</v>
      </c>
      <c r="K47" s="9">
        <v>1862</v>
      </c>
      <c r="L47" s="9">
        <v>1852.2</v>
      </c>
      <c r="M47" s="9">
        <v>2138</v>
      </c>
      <c r="N47" s="9">
        <v>2147.8000000000002</v>
      </c>
    </row>
    <row r="48" spans="3:14" x14ac:dyDescent="0.25">
      <c r="C48" s="35" t="s">
        <v>72</v>
      </c>
      <c r="D48" s="55">
        <v>1.0009999999999999</v>
      </c>
      <c r="E48" s="55">
        <v>1</v>
      </c>
      <c r="F48" s="55">
        <v>1.0009999999999999</v>
      </c>
      <c r="I48" s="8">
        <v>5</v>
      </c>
      <c r="J48" s="9">
        <v>4000</v>
      </c>
      <c r="K48" s="9">
        <v>1984</v>
      </c>
      <c r="L48" s="9">
        <v>1966.57</v>
      </c>
      <c r="M48" s="9">
        <v>2016</v>
      </c>
      <c r="N48" s="9">
        <v>2033.43</v>
      </c>
    </row>
    <row r="49" spans="3:14" x14ac:dyDescent="0.25">
      <c r="C49" s="35" t="s">
        <v>77</v>
      </c>
      <c r="D49" s="55">
        <v>0.98199999999999998</v>
      </c>
      <c r="E49" s="55">
        <v>0.97799999999999998</v>
      </c>
      <c r="F49" s="55">
        <v>0.98499999999999999</v>
      </c>
      <c r="I49" s="8">
        <v>6</v>
      </c>
      <c r="J49" s="9">
        <v>4000</v>
      </c>
      <c r="K49" s="9">
        <v>2126</v>
      </c>
      <c r="L49" s="9">
        <v>2072.6999999999998</v>
      </c>
      <c r="M49" s="9">
        <v>1874</v>
      </c>
      <c r="N49" s="9">
        <v>1927.3</v>
      </c>
    </row>
    <row r="50" spans="3:14" x14ac:dyDescent="0.25">
      <c r="C50" s="35" t="s">
        <v>78</v>
      </c>
      <c r="D50" s="55">
        <v>1.212</v>
      </c>
      <c r="E50" s="55">
        <v>1.155</v>
      </c>
      <c r="F50" s="55">
        <v>1.2709999999999999</v>
      </c>
      <c r="I50" s="8">
        <v>7</v>
      </c>
      <c r="J50" s="9">
        <v>4000</v>
      </c>
      <c r="K50" s="9">
        <v>2176</v>
      </c>
      <c r="L50" s="9">
        <v>2180.0700000000002</v>
      </c>
      <c r="M50" s="9">
        <v>1824</v>
      </c>
      <c r="N50" s="9">
        <v>1819.93</v>
      </c>
    </row>
    <row r="51" spans="3:14" x14ac:dyDescent="0.25">
      <c r="C51" s="35" t="s">
        <v>79</v>
      </c>
      <c r="D51" s="55">
        <v>0.84499999999999997</v>
      </c>
      <c r="E51" s="55">
        <v>0.78700000000000003</v>
      </c>
      <c r="F51" s="55">
        <v>0.90700000000000003</v>
      </c>
      <c r="I51" s="8">
        <v>8</v>
      </c>
      <c r="J51" s="9">
        <v>4000</v>
      </c>
      <c r="K51" s="9">
        <v>2381</v>
      </c>
      <c r="L51" s="9">
        <v>2296.46</v>
      </c>
      <c r="M51" s="9">
        <v>1619</v>
      </c>
      <c r="N51" s="9">
        <v>1703.54</v>
      </c>
    </row>
    <row r="52" spans="3:14" x14ac:dyDescent="0.25">
      <c r="C52" s="35" t="s">
        <v>82</v>
      </c>
      <c r="D52" s="55">
        <v>1.1259999999999999</v>
      </c>
      <c r="E52" s="55">
        <v>1.0840000000000001</v>
      </c>
      <c r="F52" s="55">
        <v>1.17</v>
      </c>
      <c r="I52" s="8">
        <v>9</v>
      </c>
      <c r="J52" s="9">
        <v>4000</v>
      </c>
      <c r="K52" s="9">
        <v>2455</v>
      </c>
      <c r="L52" s="9">
        <v>2438.19</v>
      </c>
      <c r="M52" s="9">
        <v>1545</v>
      </c>
      <c r="N52" s="9">
        <v>1561.81</v>
      </c>
    </row>
    <row r="53" spans="3:14" x14ac:dyDescent="0.25">
      <c r="C53" s="35" t="s">
        <v>280</v>
      </c>
      <c r="D53" s="55">
        <v>1.0629999999999999</v>
      </c>
      <c r="E53" s="55">
        <v>1.0569999999999999</v>
      </c>
      <c r="F53" s="55">
        <v>1.069</v>
      </c>
      <c r="I53" s="8">
        <v>10</v>
      </c>
      <c r="J53" s="9">
        <v>4000</v>
      </c>
      <c r="K53" s="9">
        <v>2598</v>
      </c>
      <c r="L53" s="9">
        <v>2687.81</v>
      </c>
      <c r="M53" s="9">
        <v>1402</v>
      </c>
      <c r="N53" s="9">
        <v>1312.19</v>
      </c>
    </row>
    <row r="54" spans="3:14" x14ac:dyDescent="0.25">
      <c r="C54" s="35" t="s">
        <v>86</v>
      </c>
      <c r="D54" s="55">
        <v>0.997</v>
      </c>
      <c r="E54" s="55">
        <v>0.995</v>
      </c>
      <c r="F54" s="55">
        <v>0.998</v>
      </c>
      <c r="I54" s="2"/>
      <c r="J54" s="2"/>
      <c r="K54" s="2"/>
      <c r="L54" s="2"/>
      <c r="M54" s="2"/>
      <c r="N54" s="2"/>
    </row>
    <row r="55" spans="3:14" ht="45" customHeight="1" x14ac:dyDescent="0.25">
      <c r="C55" s="35" t="s">
        <v>91</v>
      </c>
      <c r="D55" s="55">
        <v>1.0620000000000001</v>
      </c>
      <c r="E55" s="55">
        <v>1.004</v>
      </c>
      <c r="F55" s="55">
        <v>1.123</v>
      </c>
      <c r="I55" s="80" t="s">
        <v>304</v>
      </c>
      <c r="J55" s="80"/>
      <c r="K55" s="80"/>
      <c r="L55" s="2"/>
      <c r="M55" s="2"/>
      <c r="N55" s="2"/>
    </row>
    <row r="56" spans="3:14" x14ac:dyDescent="0.25">
      <c r="C56" s="35" t="s">
        <v>92</v>
      </c>
      <c r="D56" s="55">
        <v>0.879</v>
      </c>
      <c r="E56" s="55">
        <v>0.82</v>
      </c>
      <c r="F56" s="55">
        <v>0.94299999999999995</v>
      </c>
      <c r="I56" s="37" t="s">
        <v>159</v>
      </c>
      <c r="J56" s="37" t="s">
        <v>156</v>
      </c>
      <c r="K56" s="37" t="s">
        <v>277</v>
      </c>
      <c r="L56" s="2"/>
      <c r="M56" s="2"/>
      <c r="N56" s="2"/>
    </row>
    <row r="57" spans="3:14" x14ac:dyDescent="0.25">
      <c r="C57" s="35" t="s">
        <v>93</v>
      </c>
      <c r="D57" s="55">
        <v>0.72099999999999997</v>
      </c>
      <c r="E57" s="55">
        <v>0.67400000000000004</v>
      </c>
      <c r="F57" s="55">
        <v>0.77100000000000002</v>
      </c>
      <c r="I57" s="9">
        <v>24.0063</v>
      </c>
      <c r="J57" s="9">
        <v>8</v>
      </c>
      <c r="K57" s="9">
        <v>2.3E-3</v>
      </c>
      <c r="L57" s="2"/>
      <c r="M57" s="2"/>
      <c r="N57" s="2"/>
    </row>
    <row r="58" spans="3:14" x14ac:dyDescent="0.25">
      <c r="C58" s="35" t="s">
        <v>97</v>
      </c>
      <c r="D58" s="55">
        <v>0.94599999999999995</v>
      </c>
      <c r="E58" s="55">
        <v>0.90600000000000003</v>
      </c>
      <c r="F58" s="55">
        <v>0.98799999999999999</v>
      </c>
    </row>
    <row r="59" spans="3:14" x14ac:dyDescent="0.25">
      <c r="C59" s="35" t="s">
        <v>99</v>
      </c>
      <c r="D59" s="55">
        <v>1.2769999999999999</v>
      </c>
      <c r="E59" s="55">
        <v>1.202</v>
      </c>
      <c r="F59" s="55">
        <v>1.3580000000000001</v>
      </c>
    </row>
    <row r="60" spans="3:14" x14ac:dyDescent="0.25">
      <c r="C60" s="35" t="s">
        <v>100</v>
      </c>
      <c r="D60" s="55">
        <v>0.82099999999999995</v>
      </c>
      <c r="E60" s="55">
        <v>0.76500000000000001</v>
      </c>
      <c r="F60" s="55">
        <v>0.88200000000000001</v>
      </c>
    </row>
    <row r="61" spans="3:14" x14ac:dyDescent="0.25">
      <c r="C61" s="35" t="s">
        <v>113</v>
      </c>
      <c r="D61" s="55">
        <v>0.95299999999999996</v>
      </c>
      <c r="E61" s="55">
        <v>0.90800000000000003</v>
      </c>
      <c r="F61" s="55">
        <v>0.999</v>
      </c>
    </row>
    <row r="62" spans="3:14" x14ac:dyDescent="0.25">
      <c r="C62" s="35" t="s">
        <v>115</v>
      </c>
      <c r="D62" s="55">
        <v>0.88900000000000001</v>
      </c>
      <c r="E62" s="55">
        <v>0.84499999999999997</v>
      </c>
      <c r="F62" s="55">
        <v>0.93400000000000005</v>
      </c>
    </row>
    <row r="63" spans="3:14" x14ac:dyDescent="0.25">
      <c r="C63" s="35" t="s">
        <v>122</v>
      </c>
      <c r="D63" s="55">
        <v>0.93500000000000005</v>
      </c>
      <c r="E63" s="55">
        <v>0.88800000000000001</v>
      </c>
      <c r="F63" s="55">
        <v>0.98399999999999999</v>
      </c>
    </row>
    <row r="64" spans="3:14" x14ac:dyDescent="0.25">
      <c r="C64" s="35" t="s">
        <v>130</v>
      </c>
      <c r="D64" s="55">
        <v>1.002</v>
      </c>
      <c r="E64" s="55">
        <v>1.0009999999999999</v>
      </c>
      <c r="F64" s="55">
        <v>1.002</v>
      </c>
    </row>
  </sheetData>
  <mergeCells count="23">
    <mergeCell ref="I55:K55"/>
    <mergeCell ref="Q3:Q4"/>
    <mergeCell ref="C35:F35"/>
    <mergeCell ref="C36:C37"/>
    <mergeCell ref="D36:D37"/>
    <mergeCell ref="E36:F36"/>
    <mergeCell ref="E37:F37"/>
    <mergeCell ref="I35:L35"/>
    <mergeCell ref="I41:N41"/>
    <mergeCell ref="I42:I43"/>
    <mergeCell ref="J42:J43"/>
    <mergeCell ref="K42:L42"/>
    <mergeCell ref="M42:N42"/>
    <mergeCell ref="B2:I2"/>
    <mergeCell ref="B3:B4"/>
    <mergeCell ref="C3:D3"/>
    <mergeCell ref="E3:E4"/>
    <mergeCell ref="I3:I4"/>
    <mergeCell ref="K2:Q2"/>
    <mergeCell ref="K3:K4"/>
    <mergeCell ref="L3:L4"/>
    <mergeCell ref="M3:M4"/>
    <mergeCell ref="P3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1"/>
  <sheetViews>
    <sheetView workbookViewId="0">
      <selection activeCell="N9" sqref="N9"/>
    </sheetView>
  </sheetViews>
  <sheetFormatPr defaultRowHeight="15" x14ac:dyDescent="0.25"/>
  <cols>
    <col min="3" max="3" width="16.7109375" customWidth="1"/>
    <col min="7" max="7" width="9.85546875" customWidth="1"/>
    <col min="8" max="8" width="11.28515625" customWidth="1"/>
    <col min="9" max="9" width="14.42578125" customWidth="1"/>
    <col min="11" max="11" width="20.140625" customWidth="1"/>
  </cols>
  <sheetData>
    <row r="1" spans="3:11" ht="23.25" customHeight="1" x14ac:dyDescent="0.25">
      <c r="C1" s="83" t="s">
        <v>331</v>
      </c>
      <c r="D1" s="83"/>
      <c r="E1" s="83"/>
      <c r="F1" s="83"/>
      <c r="G1" s="83"/>
      <c r="H1" s="83"/>
      <c r="I1" s="83"/>
      <c r="J1" s="83"/>
    </row>
    <row r="2" spans="3:11" ht="15" customHeight="1" x14ac:dyDescent="0.25">
      <c r="C2" t="s">
        <v>261</v>
      </c>
      <c r="D2" t="s">
        <v>156</v>
      </c>
      <c r="E2" t="s">
        <v>262</v>
      </c>
      <c r="F2" t="s">
        <v>332</v>
      </c>
      <c r="G2" t="s">
        <v>333</v>
      </c>
      <c r="H2" t="s">
        <v>277</v>
      </c>
      <c r="I2" s="81" t="s">
        <v>284</v>
      </c>
      <c r="J2" s="81" t="s">
        <v>334</v>
      </c>
      <c r="K2" s="82" t="s">
        <v>335</v>
      </c>
    </row>
    <row r="3" spans="3:11" x14ac:dyDescent="0.25">
      <c r="C3" t="s">
        <v>269</v>
      </c>
      <c r="D3">
        <v>1</v>
      </c>
      <c r="E3">
        <v>-0.50539999999999996</v>
      </c>
      <c r="F3">
        <v>8.3900000000000002E-2</v>
      </c>
      <c r="G3">
        <v>36.276400000000002</v>
      </c>
      <c r="H3" t="s">
        <v>175</v>
      </c>
      <c r="I3" s="81"/>
      <c r="J3" s="81"/>
      <c r="K3" s="82"/>
    </row>
    <row r="4" spans="3:11" x14ac:dyDescent="0.25">
      <c r="C4" s="60" t="s">
        <v>282</v>
      </c>
      <c r="D4">
        <v>1</v>
      </c>
      <c r="E4">
        <v>-2.4299999999999999E-2</v>
      </c>
      <c r="F4">
        <v>2.0799999999999998E-3</v>
      </c>
      <c r="G4">
        <v>136.95779999999999</v>
      </c>
      <c r="H4" t="s">
        <v>175</v>
      </c>
      <c r="I4">
        <v>-0.13159999999999999</v>
      </c>
      <c r="J4">
        <f>ABS(I4)</f>
        <v>0.13159999999999999</v>
      </c>
      <c r="K4" s="34">
        <f>(J4/$J$31)*100</f>
        <v>9.4676258992805717</v>
      </c>
    </row>
    <row r="5" spans="3:11" x14ac:dyDescent="0.25">
      <c r="C5" s="60" t="s">
        <v>281</v>
      </c>
      <c r="D5">
        <v>1</v>
      </c>
      <c r="E5">
        <v>0.05</v>
      </c>
      <c r="F5">
        <v>2.96E-3</v>
      </c>
      <c r="G5">
        <v>285.38589999999999</v>
      </c>
      <c r="H5" t="s">
        <v>175</v>
      </c>
      <c r="I5">
        <v>0.1211</v>
      </c>
      <c r="J5">
        <f t="shared" ref="J5:J30" si="0">ABS(I5)</f>
        <v>0.1211</v>
      </c>
      <c r="K5" s="34">
        <f t="shared" ref="K5:K30" si="1">(J5/$J$31)*100</f>
        <v>8.7122302158273364</v>
      </c>
    </row>
    <row r="6" spans="3:11" x14ac:dyDescent="0.25">
      <c r="C6" t="s">
        <v>60</v>
      </c>
      <c r="D6">
        <v>1</v>
      </c>
      <c r="E6">
        <v>4.3099999999999999E-2</v>
      </c>
      <c r="F6">
        <v>7.9299999999999995E-3</v>
      </c>
      <c r="G6">
        <v>29.6112</v>
      </c>
      <c r="H6" t="s">
        <v>175</v>
      </c>
      <c r="I6">
        <v>3.1399999999999997E-2</v>
      </c>
      <c r="J6">
        <f t="shared" si="0"/>
        <v>3.1399999999999997E-2</v>
      </c>
      <c r="K6" s="34">
        <f t="shared" si="1"/>
        <v>2.258992805755395</v>
      </c>
    </row>
    <row r="7" spans="3:11" x14ac:dyDescent="0.25">
      <c r="C7" s="60" t="s">
        <v>61</v>
      </c>
      <c r="D7">
        <v>1</v>
      </c>
      <c r="E7">
        <v>-8.1999999999999998E-4</v>
      </c>
      <c r="F7">
        <v>7.7000000000000001E-5</v>
      </c>
      <c r="G7">
        <v>111.7022</v>
      </c>
      <c r="H7" t="s">
        <v>175</v>
      </c>
      <c r="I7">
        <v>-7.6499999999999999E-2</v>
      </c>
      <c r="J7">
        <f t="shared" si="0"/>
        <v>7.6499999999999999E-2</v>
      </c>
      <c r="K7" s="34">
        <f t="shared" si="1"/>
        <v>5.5035971223021569</v>
      </c>
    </row>
    <row r="8" spans="3:11" x14ac:dyDescent="0.25">
      <c r="C8" t="s">
        <v>62</v>
      </c>
      <c r="D8">
        <v>1</v>
      </c>
      <c r="E8">
        <v>1.75E-3</v>
      </c>
      <c r="F8">
        <v>6.3699999999999998E-4</v>
      </c>
      <c r="G8">
        <v>7.5758999999999999</v>
      </c>
      <c r="H8">
        <v>5.8999999999999999E-3</v>
      </c>
      <c r="I8">
        <v>1.9800000000000002E-2</v>
      </c>
      <c r="J8">
        <f t="shared" si="0"/>
        <v>1.9800000000000002E-2</v>
      </c>
      <c r="K8" s="34">
        <f t="shared" si="1"/>
        <v>1.4244604316546761</v>
      </c>
    </row>
    <row r="9" spans="3:11" x14ac:dyDescent="0.25">
      <c r="C9" t="s">
        <v>63</v>
      </c>
      <c r="D9">
        <v>1</v>
      </c>
      <c r="E9">
        <v>1.6500000000000001E-2</v>
      </c>
      <c r="F9">
        <v>2.47E-3</v>
      </c>
      <c r="G9">
        <v>44.412199999999999</v>
      </c>
      <c r="H9" t="s">
        <v>175</v>
      </c>
      <c r="I9">
        <v>5.5300000000000002E-2</v>
      </c>
      <c r="J9">
        <f t="shared" si="0"/>
        <v>5.5300000000000002E-2</v>
      </c>
      <c r="K9" s="34">
        <f t="shared" si="1"/>
        <v>3.9784172661870496</v>
      </c>
    </row>
    <row r="10" spans="3:11" x14ac:dyDescent="0.25">
      <c r="C10" t="s">
        <v>64</v>
      </c>
      <c r="D10">
        <v>1</v>
      </c>
      <c r="E10">
        <v>9.6799999999999994E-3</v>
      </c>
      <c r="F10">
        <v>2.5699999999999998E-3</v>
      </c>
      <c r="G10">
        <v>14.2182</v>
      </c>
      <c r="H10">
        <v>2.0000000000000001E-4</v>
      </c>
      <c r="I10">
        <v>2.46E-2</v>
      </c>
      <c r="J10">
        <f t="shared" si="0"/>
        <v>2.46E-2</v>
      </c>
      <c r="K10" s="34">
        <f t="shared" si="1"/>
        <v>1.7697841726618702</v>
      </c>
    </row>
    <row r="11" spans="3:11" x14ac:dyDescent="0.25">
      <c r="C11" t="s">
        <v>67</v>
      </c>
      <c r="D11">
        <v>1</v>
      </c>
      <c r="E11">
        <v>-0.1089</v>
      </c>
      <c r="F11">
        <v>3.0800000000000001E-2</v>
      </c>
      <c r="G11">
        <v>12.485900000000001</v>
      </c>
      <c r="H11">
        <v>4.0000000000000002E-4</v>
      </c>
      <c r="I11">
        <v>-2.23E-2</v>
      </c>
      <c r="J11">
        <f t="shared" si="0"/>
        <v>2.23E-2</v>
      </c>
      <c r="K11" s="34">
        <f t="shared" si="1"/>
        <v>1.6043165467625895</v>
      </c>
    </row>
    <row r="12" spans="3:11" x14ac:dyDescent="0.25">
      <c r="C12" t="s">
        <v>70</v>
      </c>
      <c r="D12">
        <v>1</v>
      </c>
      <c r="E12">
        <v>-5.5900000000000004E-3</v>
      </c>
      <c r="F12">
        <v>1.49E-3</v>
      </c>
      <c r="G12">
        <v>13.995900000000001</v>
      </c>
      <c r="H12">
        <v>2.0000000000000001E-4</v>
      </c>
      <c r="I12">
        <v>-3.0499999999999999E-2</v>
      </c>
      <c r="J12">
        <f t="shared" si="0"/>
        <v>3.0499999999999999E-2</v>
      </c>
      <c r="K12" s="34">
        <f t="shared" si="1"/>
        <v>2.194244604316546</v>
      </c>
    </row>
    <row r="13" spans="3:11" x14ac:dyDescent="0.25">
      <c r="C13" t="s">
        <v>71</v>
      </c>
      <c r="D13">
        <v>1</v>
      </c>
      <c r="E13">
        <v>-1.0300000000000001E-3</v>
      </c>
      <c r="F13">
        <v>2.5099999999999998E-4</v>
      </c>
      <c r="G13">
        <v>16.920100000000001</v>
      </c>
      <c r="H13" t="s">
        <v>175</v>
      </c>
      <c r="I13">
        <v>-4.3700000000000003E-2</v>
      </c>
      <c r="J13">
        <f t="shared" si="0"/>
        <v>4.3700000000000003E-2</v>
      </c>
      <c r="K13" s="34">
        <f t="shared" si="1"/>
        <v>3.14388489208633</v>
      </c>
    </row>
    <row r="14" spans="3:11" x14ac:dyDescent="0.25">
      <c r="C14" t="s">
        <v>72</v>
      </c>
      <c r="D14">
        <v>1</v>
      </c>
      <c r="E14">
        <v>8.5800000000000004E-4</v>
      </c>
      <c r="F14">
        <v>2.99E-4</v>
      </c>
      <c r="G14">
        <v>8.2342999999999993</v>
      </c>
      <c r="H14">
        <v>4.1000000000000003E-3</v>
      </c>
      <c r="I14">
        <v>3.1699999999999999E-2</v>
      </c>
      <c r="J14">
        <f t="shared" si="0"/>
        <v>3.1699999999999999E-2</v>
      </c>
      <c r="K14" s="34">
        <f t="shared" si="1"/>
        <v>2.2805755395683449</v>
      </c>
    </row>
    <row r="15" spans="3:11" x14ac:dyDescent="0.25">
      <c r="C15" s="60" t="s">
        <v>77</v>
      </c>
      <c r="D15">
        <v>1</v>
      </c>
      <c r="E15">
        <v>-1.84E-2</v>
      </c>
      <c r="F15">
        <v>1.83E-3</v>
      </c>
      <c r="G15">
        <v>100.559</v>
      </c>
      <c r="H15" t="s">
        <v>175</v>
      </c>
      <c r="I15">
        <v>-8.8400000000000006E-2</v>
      </c>
      <c r="J15">
        <f t="shared" si="0"/>
        <v>8.8400000000000006E-2</v>
      </c>
      <c r="K15" s="34">
        <f t="shared" si="1"/>
        <v>6.359712230215826</v>
      </c>
    </row>
    <row r="16" spans="3:11" x14ac:dyDescent="0.25">
      <c r="C16" s="60" t="s">
        <v>78</v>
      </c>
      <c r="D16">
        <v>1</v>
      </c>
      <c r="E16">
        <v>0.19209999999999999</v>
      </c>
      <c r="F16">
        <v>2.4400000000000002E-2</v>
      </c>
      <c r="G16">
        <v>62.170499999999997</v>
      </c>
      <c r="H16" t="s">
        <v>175</v>
      </c>
      <c r="I16">
        <v>7.17E-2</v>
      </c>
      <c r="J16">
        <f t="shared" si="0"/>
        <v>7.17E-2</v>
      </c>
      <c r="K16" s="34">
        <f t="shared" si="1"/>
        <v>5.158273381294963</v>
      </c>
    </row>
    <row r="17" spans="3:11" x14ac:dyDescent="0.25">
      <c r="C17" t="s">
        <v>79</v>
      </c>
      <c r="D17">
        <v>1</v>
      </c>
      <c r="E17">
        <v>-0.1686</v>
      </c>
      <c r="F17">
        <v>3.6499999999999998E-2</v>
      </c>
      <c r="G17">
        <v>21.354299999999999</v>
      </c>
      <c r="H17" t="s">
        <v>175</v>
      </c>
      <c r="I17">
        <v>-4.24E-2</v>
      </c>
      <c r="J17">
        <f t="shared" si="0"/>
        <v>4.24E-2</v>
      </c>
      <c r="K17" s="34">
        <f t="shared" si="1"/>
        <v>3.0503597122302151</v>
      </c>
    </row>
    <row r="18" spans="3:11" x14ac:dyDescent="0.25">
      <c r="C18" s="60" t="s">
        <v>82</v>
      </c>
      <c r="D18">
        <v>1</v>
      </c>
      <c r="E18">
        <v>0.1188</v>
      </c>
      <c r="F18">
        <v>1.9400000000000001E-2</v>
      </c>
      <c r="G18">
        <v>37.407899999999998</v>
      </c>
      <c r="H18" t="s">
        <v>175</v>
      </c>
      <c r="I18">
        <v>6.2600000000000003E-2</v>
      </c>
      <c r="J18">
        <f t="shared" si="0"/>
        <v>6.2600000000000003E-2</v>
      </c>
      <c r="K18" s="34">
        <f t="shared" si="1"/>
        <v>4.5035971223021578</v>
      </c>
    </row>
    <row r="19" spans="3:11" x14ac:dyDescent="0.25">
      <c r="C19" s="60" t="s">
        <v>280</v>
      </c>
      <c r="D19">
        <v>1</v>
      </c>
      <c r="E19">
        <v>6.1100000000000002E-2</v>
      </c>
      <c r="F19">
        <v>2.7699999999999999E-3</v>
      </c>
      <c r="G19">
        <v>484.88920000000002</v>
      </c>
      <c r="H19" t="s">
        <v>175</v>
      </c>
      <c r="I19">
        <v>0.20660000000000001</v>
      </c>
      <c r="J19">
        <f t="shared" si="0"/>
        <v>0.20660000000000001</v>
      </c>
      <c r="K19" s="34">
        <f t="shared" si="1"/>
        <v>14.86330935251798</v>
      </c>
    </row>
    <row r="20" spans="3:11" x14ac:dyDescent="0.25">
      <c r="C20" t="s">
        <v>86</v>
      </c>
      <c r="D20">
        <v>1</v>
      </c>
      <c r="E20">
        <v>-3.4299999999999999E-3</v>
      </c>
      <c r="F20">
        <v>5.7899999999999998E-4</v>
      </c>
      <c r="G20">
        <v>35.0244</v>
      </c>
      <c r="H20" t="s">
        <v>175</v>
      </c>
      <c r="I20">
        <v>-4.0899999999999999E-2</v>
      </c>
      <c r="J20">
        <f t="shared" si="0"/>
        <v>4.0899999999999999E-2</v>
      </c>
      <c r="K20" s="34">
        <f t="shared" si="1"/>
        <v>2.9424460431654667</v>
      </c>
    </row>
    <row r="21" spans="3:11" x14ac:dyDescent="0.25">
      <c r="C21" t="s">
        <v>91</v>
      </c>
      <c r="D21">
        <v>1</v>
      </c>
      <c r="E21">
        <v>0.06</v>
      </c>
      <c r="F21">
        <v>2.8500000000000001E-2</v>
      </c>
      <c r="G21">
        <v>4.4440999999999997</v>
      </c>
      <c r="H21">
        <v>3.5000000000000003E-2</v>
      </c>
      <c r="I21">
        <v>1.24E-2</v>
      </c>
      <c r="J21">
        <f t="shared" si="0"/>
        <v>1.24E-2</v>
      </c>
      <c r="K21" s="34">
        <f t="shared" si="1"/>
        <v>0.89208633093525147</v>
      </c>
    </row>
    <row r="22" spans="3:11" x14ac:dyDescent="0.25">
      <c r="C22" t="s">
        <v>92</v>
      </c>
      <c r="D22">
        <v>1</v>
      </c>
      <c r="E22">
        <v>-0.1288</v>
      </c>
      <c r="F22">
        <v>3.56E-2</v>
      </c>
      <c r="G22">
        <v>13.1241</v>
      </c>
      <c r="H22">
        <v>2.9999999999999997E-4</v>
      </c>
      <c r="I22">
        <v>-2.1499999999999998E-2</v>
      </c>
      <c r="J22">
        <f t="shared" si="0"/>
        <v>2.1499999999999998E-2</v>
      </c>
      <c r="K22" s="34">
        <f t="shared" si="1"/>
        <v>1.546762589928057</v>
      </c>
    </row>
    <row r="23" spans="3:11" x14ac:dyDescent="0.25">
      <c r="C23" t="s">
        <v>93</v>
      </c>
      <c r="D23">
        <v>1</v>
      </c>
      <c r="E23">
        <v>-0.32669999999999999</v>
      </c>
      <c r="F23">
        <v>3.4299999999999997E-2</v>
      </c>
      <c r="G23">
        <v>90.718500000000006</v>
      </c>
      <c r="H23" t="s">
        <v>175</v>
      </c>
      <c r="I23">
        <v>-5.8099999999999999E-2</v>
      </c>
      <c r="J23">
        <f t="shared" si="0"/>
        <v>5.8099999999999999E-2</v>
      </c>
      <c r="K23" s="34">
        <f t="shared" si="1"/>
        <v>4.1798561151079126</v>
      </c>
    </row>
    <row r="24" spans="3:11" x14ac:dyDescent="0.25">
      <c r="C24" t="s">
        <v>97</v>
      </c>
      <c r="D24">
        <v>1</v>
      </c>
      <c r="E24">
        <v>-5.5399999999999998E-2</v>
      </c>
      <c r="F24">
        <v>2.2200000000000001E-2</v>
      </c>
      <c r="G24">
        <v>6.2549999999999999</v>
      </c>
      <c r="H24">
        <v>1.24E-2</v>
      </c>
      <c r="I24">
        <v>-1.4200000000000001E-2</v>
      </c>
      <c r="J24">
        <f t="shared" si="0"/>
        <v>1.4200000000000001E-2</v>
      </c>
      <c r="K24" s="34">
        <f t="shared" si="1"/>
        <v>1.0215827338129495</v>
      </c>
    </row>
    <row r="25" spans="3:11" x14ac:dyDescent="0.25">
      <c r="C25" t="s">
        <v>99</v>
      </c>
      <c r="D25">
        <v>1</v>
      </c>
      <c r="E25">
        <v>0.24479999999999999</v>
      </c>
      <c r="F25">
        <v>3.1199999999999999E-2</v>
      </c>
      <c r="G25">
        <v>61.677100000000003</v>
      </c>
      <c r="H25" t="s">
        <v>175</v>
      </c>
      <c r="I25">
        <v>4.7500000000000001E-2</v>
      </c>
      <c r="J25">
        <f t="shared" si="0"/>
        <v>4.7500000000000001E-2</v>
      </c>
      <c r="K25" s="34">
        <f t="shared" si="1"/>
        <v>3.4172661870503585</v>
      </c>
    </row>
    <row r="26" spans="3:11" x14ac:dyDescent="0.25">
      <c r="C26" t="s">
        <v>100</v>
      </c>
      <c r="D26">
        <v>1</v>
      </c>
      <c r="E26">
        <v>-0.19700000000000001</v>
      </c>
      <c r="F26">
        <v>3.6400000000000002E-2</v>
      </c>
      <c r="G26">
        <v>29.2195</v>
      </c>
      <c r="H26" t="s">
        <v>175</v>
      </c>
      <c r="I26">
        <v>-3.3300000000000003E-2</v>
      </c>
      <c r="J26">
        <f t="shared" si="0"/>
        <v>3.3300000000000003E-2</v>
      </c>
      <c r="K26" s="34">
        <f t="shared" si="1"/>
        <v>2.3956834532374094</v>
      </c>
    </row>
    <row r="27" spans="3:11" x14ac:dyDescent="0.25">
      <c r="C27" t="s">
        <v>113</v>
      </c>
      <c r="D27">
        <v>1</v>
      </c>
      <c r="E27">
        <v>-4.8500000000000001E-2</v>
      </c>
      <c r="F27">
        <v>2.4299999999999999E-2</v>
      </c>
      <c r="G27">
        <v>3.9975999999999998</v>
      </c>
      <c r="H27">
        <v>4.5600000000000002E-2</v>
      </c>
      <c r="I27">
        <v>-1.15E-2</v>
      </c>
      <c r="J27">
        <f t="shared" si="0"/>
        <v>1.15E-2</v>
      </c>
      <c r="K27" s="34">
        <f t="shared" si="1"/>
        <v>0.82733812949640273</v>
      </c>
    </row>
    <row r="28" spans="3:11" x14ac:dyDescent="0.25">
      <c r="C28" t="s">
        <v>115</v>
      </c>
      <c r="D28">
        <v>1</v>
      </c>
      <c r="E28">
        <v>-0.1181</v>
      </c>
      <c r="F28">
        <v>2.5399999999999999E-2</v>
      </c>
      <c r="G28">
        <v>21.5794</v>
      </c>
      <c r="H28" t="s">
        <v>175</v>
      </c>
      <c r="I28">
        <v>-3.15E-2</v>
      </c>
      <c r="J28">
        <f t="shared" si="0"/>
        <v>3.15E-2</v>
      </c>
      <c r="K28" s="34">
        <f t="shared" si="1"/>
        <v>2.2661870503597115</v>
      </c>
    </row>
    <row r="29" spans="3:11" x14ac:dyDescent="0.25">
      <c r="C29" t="s">
        <v>122</v>
      </c>
      <c r="D29">
        <v>1</v>
      </c>
      <c r="E29">
        <v>-6.7100000000000007E-2</v>
      </c>
      <c r="F29">
        <v>2.6200000000000001E-2</v>
      </c>
      <c r="G29">
        <v>6.5484999999999998</v>
      </c>
      <c r="H29">
        <v>1.0500000000000001E-2</v>
      </c>
      <c r="I29">
        <v>-1.46E-2</v>
      </c>
      <c r="J29">
        <f t="shared" si="0"/>
        <v>1.46E-2</v>
      </c>
      <c r="K29" s="34">
        <f t="shared" si="1"/>
        <v>1.0503597122302155</v>
      </c>
    </row>
    <row r="30" spans="3:11" x14ac:dyDescent="0.25">
      <c r="C30" t="s">
        <v>130</v>
      </c>
      <c r="D30">
        <v>1</v>
      </c>
      <c r="E30">
        <v>1.5499999999999999E-3</v>
      </c>
      <c r="F30">
        <v>2.7900000000000001E-4</v>
      </c>
      <c r="G30">
        <v>30.9207</v>
      </c>
      <c r="H30" t="s">
        <v>175</v>
      </c>
      <c r="I30">
        <v>4.4299999999999999E-2</v>
      </c>
      <c r="J30">
        <f t="shared" si="0"/>
        <v>4.4299999999999999E-2</v>
      </c>
      <c r="K30" s="34">
        <f t="shared" si="1"/>
        <v>3.1870503597122291</v>
      </c>
    </row>
    <row r="31" spans="3:11" x14ac:dyDescent="0.25">
      <c r="J31">
        <f>SUM(J4:J30)</f>
        <v>1.3900000000000003</v>
      </c>
    </row>
  </sheetData>
  <mergeCells count="4">
    <mergeCell ref="J2:J3"/>
    <mergeCell ref="K2:K3"/>
    <mergeCell ref="I2:I3"/>
    <mergeCell ref="C1:J1"/>
  </mergeCells>
  <conditionalFormatting sqref="K4:K3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{667EBC21-487B-47C1-95EF-E19825CE7CEF}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7EBC21-487B-47C1-95EF-E19825CE7C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K4:K30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T14" sqref="T14"/>
    </sheetView>
  </sheetViews>
  <sheetFormatPr defaultRowHeight="15" x14ac:dyDescent="0.25"/>
  <cols>
    <col min="7" max="7" width="7.140625" customWidth="1"/>
    <col min="9" max="9" width="9.85546875" customWidth="1"/>
    <col min="10" max="10" width="11.140625" customWidth="1"/>
    <col min="11" max="11" width="12.85546875" customWidth="1"/>
    <col min="14" max="14" width="16.28515625" customWidth="1"/>
    <col min="15" max="15" width="19.28515625" customWidth="1"/>
    <col min="16" max="16" width="24" customWidth="1"/>
    <col min="17" max="17" width="19.28515625" customWidth="1"/>
    <col min="18" max="18" width="21.7109375" customWidth="1"/>
    <col min="19" max="19" width="10.28515625" customWidth="1"/>
    <col min="20" max="20" width="9.140625" style="58"/>
    <col min="21" max="21" width="20.42578125" customWidth="1"/>
  </cols>
  <sheetData>
    <row r="1" spans="1:23" ht="24" customHeight="1" x14ac:dyDescent="0.25">
      <c r="B1" s="26" t="s">
        <v>311</v>
      </c>
      <c r="C1" s="14"/>
      <c r="D1" s="14"/>
      <c r="E1" s="14"/>
      <c r="F1" s="14"/>
      <c r="G1" s="14"/>
      <c r="H1" s="84" t="s">
        <v>311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23" x14ac:dyDescent="0.25">
      <c r="B2" t="s">
        <v>305</v>
      </c>
      <c r="C2" t="s">
        <v>306</v>
      </c>
      <c r="D2" t="s">
        <v>307</v>
      </c>
      <c r="E2" t="s">
        <v>308</v>
      </c>
      <c r="F2" t="s">
        <v>309</v>
      </c>
      <c r="H2" s="25" t="s">
        <v>312</v>
      </c>
      <c r="I2" s="25" t="s">
        <v>313</v>
      </c>
      <c r="J2" s="25" t="s">
        <v>314</v>
      </c>
      <c r="K2" s="25" t="s">
        <v>315</v>
      </c>
      <c r="L2" s="25" t="s">
        <v>316</v>
      </c>
      <c r="M2" s="25" t="s">
        <v>317</v>
      </c>
      <c r="N2" s="25" t="s">
        <v>318</v>
      </c>
      <c r="O2" s="25" t="s">
        <v>319</v>
      </c>
      <c r="P2" s="25" t="s">
        <v>320</v>
      </c>
      <c r="Q2" s="25" t="s">
        <v>321</v>
      </c>
      <c r="R2" s="25" t="s">
        <v>322</v>
      </c>
      <c r="S2" s="25" t="s">
        <v>323</v>
      </c>
      <c r="U2" s="33" t="s">
        <v>325</v>
      </c>
      <c r="V2" s="33" t="s">
        <v>326</v>
      </c>
      <c r="W2" s="33" t="s">
        <v>327</v>
      </c>
    </row>
    <row r="3" spans="1:23" x14ac:dyDescent="0.25">
      <c r="B3">
        <v>9</v>
      </c>
      <c r="C3">
        <v>4000</v>
      </c>
      <c r="D3">
        <v>0.631189</v>
      </c>
      <c r="E3">
        <v>0.83303199999999999</v>
      </c>
      <c r="F3">
        <v>2598</v>
      </c>
      <c r="H3" s="24">
        <v>10</v>
      </c>
      <c r="I3" s="24">
        <v>4000</v>
      </c>
      <c r="J3" s="24">
        <v>0.631189</v>
      </c>
      <c r="K3" s="24">
        <v>0.83303199999999999</v>
      </c>
      <c r="L3" s="24">
        <v>2598</v>
      </c>
      <c r="M3" s="24">
        <f>(I3-L3)</f>
        <v>1402</v>
      </c>
      <c r="N3" s="27">
        <f>(L3/I3)*100</f>
        <v>64.95</v>
      </c>
      <c r="O3" s="27">
        <f>(L3/$L$13)*100</f>
        <v>12.989999999999998</v>
      </c>
      <c r="P3" s="27">
        <f>(O3)</f>
        <v>12.989999999999998</v>
      </c>
      <c r="Q3" s="27">
        <f>(M3/$M$13)*100</f>
        <v>7.01</v>
      </c>
      <c r="R3" s="27">
        <f>(Q3)</f>
        <v>7.01</v>
      </c>
      <c r="S3" s="27">
        <f>(P3-R3)</f>
        <v>5.9799999999999986</v>
      </c>
      <c r="T3" s="59"/>
      <c r="U3" s="31">
        <v>10</v>
      </c>
      <c r="V3" s="32">
        <f>(P3/U3)</f>
        <v>1.2989999999999999</v>
      </c>
      <c r="W3" s="31">
        <v>1</v>
      </c>
    </row>
    <row r="4" spans="1:23" x14ac:dyDescent="0.25">
      <c r="B4">
        <v>8</v>
      </c>
      <c r="C4">
        <v>4000</v>
      </c>
      <c r="D4">
        <v>0.59036100000000002</v>
      </c>
      <c r="E4">
        <v>0.63115900000000003</v>
      </c>
      <c r="F4">
        <v>2455</v>
      </c>
      <c r="H4" s="24">
        <v>9</v>
      </c>
      <c r="I4" s="24">
        <v>4000</v>
      </c>
      <c r="J4" s="24">
        <v>0.59036100000000002</v>
      </c>
      <c r="K4" s="24">
        <v>0.63115900000000003</v>
      </c>
      <c r="L4" s="24">
        <v>2455</v>
      </c>
      <c r="M4" s="24">
        <f t="shared" ref="M4:M12" si="0">(I4-L4)</f>
        <v>1545</v>
      </c>
      <c r="N4" s="27">
        <f t="shared" ref="N4:N11" si="1">(L4/I4)*100</f>
        <v>61.375</v>
      </c>
      <c r="O4" s="27">
        <f t="shared" ref="O4:O11" si="2">(L4/$L$13)*100</f>
        <v>12.275</v>
      </c>
      <c r="P4" s="27">
        <f>(O3+O4)</f>
        <v>25.265000000000001</v>
      </c>
      <c r="Q4" s="27">
        <f t="shared" ref="Q4:Q12" si="3">(M4/$M$13)*100</f>
        <v>7.7249999999999996</v>
      </c>
      <c r="R4" s="27">
        <f>(Q3+Q4)</f>
        <v>14.734999999999999</v>
      </c>
      <c r="S4" s="27">
        <f t="shared" ref="S4:S12" si="4">(P4-R4)</f>
        <v>10.530000000000001</v>
      </c>
      <c r="U4" s="31">
        <v>20</v>
      </c>
      <c r="V4" s="32">
        <f t="shared" ref="V4:V11" si="5">(P4/U4)</f>
        <v>1.26325</v>
      </c>
      <c r="W4" s="31">
        <v>1</v>
      </c>
    </row>
    <row r="5" spans="1:23" x14ac:dyDescent="0.25">
      <c r="B5">
        <v>7</v>
      </c>
      <c r="C5">
        <v>4000</v>
      </c>
      <c r="D5">
        <v>0.55883300000000002</v>
      </c>
      <c r="E5">
        <v>0.59035800000000005</v>
      </c>
      <c r="F5">
        <v>2381</v>
      </c>
      <c r="H5" s="24">
        <v>8</v>
      </c>
      <c r="I5" s="24">
        <v>4000</v>
      </c>
      <c r="J5" s="24">
        <v>0.55883300000000002</v>
      </c>
      <c r="K5" s="24">
        <v>0.59035800000000005</v>
      </c>
      <c r="L5" s="24">
        <v>2381</v>
      </c>
      <c r="M5" s="24">
        <f t="shared" si="0"/>
        <v>1619</v>
      </c>
      <c r="N5" s="27">
        <f t="shared" si="1"/>
        <v>59.524999999999991</v>
      </c>
      <c r="O5" s="27">
        <f t="shared" si="2"/>
        <v>11.905000000000001</v>
      </c>
      <c r="P5" s="27">
        <f>(P4+O5)</f>
        <v>37.17</v>
      </c>
      <c r="Q5" s="27">
        <f t="shared" si="3"/>
        <v>8.0949999999999989</v>
      </c>
      <c r="R5" s="27">
        <f t="shared" ref="R5:R12" si="6">(R4+Q5)</f>
        <v>22.83</v>
      </c>
      <c r="S5" s="27">
        <f t="shared" si="4"/>
        <v>14.340000000000003</v>
      </c>
      <c r="U5" s="31">
        <v>30</v>
      </c>
      <c r="V5" s="32">
        <f t="shared" si="5"/>
        <v>1.2390000000000001</v>
      </c>
      <c r="W5" s="31">
        <v>1</v>
      </c>
    </row>
    <row r="6" spans="1:23" x14ac:dyDescent="0.25">
      <c r="B6">
        <v>6</v>
      </c>
      <c r="C6">
        <v>4000</v>
      </c>
      <c r="D6">
        <v>0.53134000000000003</v>
      </c>
      <c r="E6">
        <v>0.55882900000000002</v>
      </c>
      <c r="F6">
        <v>2176</v>
      </c>
      <c r="H6" s="24">
        <v>7</v>
      </c>
      <c r="I6" s="24">
        <v>4000</v>
      </c>
      <c r="J6" s="24">
        <v>0.53134000000000003</v>
      </c>
      <c r="K6" s="24">
        <v>0.55882900000000002</v>
      </c>
      <c r="L6" s="24">
        <v>2176</v>
      </c>
      <c r="M6" s="24">
        <f t="shared" si="0"/>
        <v>1824</v>
      </c>
      <c r="N6" s="27">
        <f t="shared" si="1"/>
        <v>54.400000000000006</v>
      </c>
      <c r="O6" s="27">
        <f t="shared" si="2"/>
        <v>10.879999999999999</v>
      </c>
      <c r="P6" s="27">
        <f t="shared" ref="P6:P12" si="7">(P5+O6)</f>
        <v>48.05</v>
      </c>
      <c r="Q6" s="27">
        <f t="shared" si="3"/>
        <v>9.120000000000001</v>
      </c>
      <c r="R6" s="27">
        <f t="shared" si="6"/>
        <v>31.95</v>
      </c>
      <c r="S6" s="27">
        <f t="shared" si="4"/>
        <v>16.099999999999998</v>
      </c>
      <c r="U6" s="31">
        <v>40</v>
      </c>
      <c r="V6" s="32">
        <f t="shared" si="5"/>
        <v>1.2012499999999999</v>
      </c>
      <c r="W6" s="31">
        <v>1</v>
      </c>
    </row>
    <row r="7" spans="1:23" x14ac:dyDescent="0.25">
      <c r="B7">
        <v>5</v>
      </c>
      <c r="C7">
        <v>4000</v>
      </c>
      <c r="D7">
        <v>0.50497300000000001</v>
      </c>
      <c r="E7">
        <v>0.53133600000000003</v>
      </c>
      <c r="F7">
        <v>2126</v>
      </c>
      <c r="H7" s="24">
        <v>6</v>
      </c>
      <c r="I7" s="24">
        <v>4000</v>
      </c>
      <c r="J7" s="24">
        <v>0.50497300000000001</v>
      </c>
      <c r="K7" s="24">
        <v>0.53133600000000003</v>
      </c>
      <c r="L7" s="24">
        <v>2126</v>
      </c>
      <c r="M7" s="24">
        <f t="shared" si="0"/>
        <v>1874</v>
      </c>
      <c r="N7" s="27">
        <f t="shared" si="1"/>
        <v>53.15</v>
      </c>
      <c r="O7" s="27">
        <f t="shared" si="2"/>
        <v>10.63</v>
      </c>
      <c r="P7" s="27">
        <f t="shared" si="7"/>
        <v>58.68</v>
      </c>
      <c r="Q7" s="27">
        <f t="shared" si="3"/>
        <v>9.370000000000001</v>
      </c>
      <c r="R7" s="27">
        <f t="shared" si="6"/>
        <v>41.32</v>
      </c>
      <c r="S7" s="27">
        <f>(P7-R7)</f>
        <v>17.36</v>
      </c>
      <c r="U7" s="31">
        <v>50</v>
      </c>
      <c r="V7" s="32">
        <f t="shared" si="5"/>
        <v>1.1736</v>
      </c>
      <c r="W7" s="31">
        <v>1</v>
      </c>
    </row>
    <row r="8" spans="1:23" x14ac:dyDescent="0.25">
      <c r="B8">
        <v>4</v>
      </c>
      <c r="C8">
        <v>4000</v>
      </c>
      <c r="D8">
        <v>0.47779100000000002</v>
      </c>
      <c r="E8">
        <v>0.50497000000000003</v>
      </c>
      <c r="F8">
        <v>1984</v>
      </c>
      <c r="H8" s="24">
        <v>5</v>
      </c>
      <c r="I8" s="24">
        <v>4000</v>
      </c>
      <c r="J8" s="24">
        <v>0.47779100000000002</v>
      </c>
      <c r="K8" s="24">
        <v>0.50497000000000003</v>
      </c>
      <c r="L8" s="24">
        <v>1984</v>
      </c>
      <c r="M8" s="24">
        <f t="shared" si="0"/>
        <v>2016</v>
      </c>
      <c r="N8" s="27">
        <f t="shared" si="1"/>
        <v>49.6</v>
      </c>
      <c r="O8" s="27">
        <f t="shared" si="2"/>
        <v>9.92</v>
      </c>
      <c r="P8" s="27">
        <f t="shared" si="7"/>
        <v>68.599999999999994</v>
      </c>
      <c r="Q8" s="27">
        <f t="shared" si="3"/>
        <v>10.08</v>
      </c>
      <c r="R8" s="27">
        <f t="shared" si="6"/>
        <v>51.4</v>
      </c>
      <c r="S8" s="27">
        <f t="shared" si="4"/>
        <v>17.199999999999996</v>
      </c>
      <c r="U8" s="31">
        <v>60</v>
      </c>
      <c r="V8" s="32">
        <f t="shared" si="5"/>
        <v>1.1433333333333333</v>
      </c>
      <c r="W8" s="31">
        <v>1</v>
      </c>
    </row>
    <row r="9" spans="1:23" x14ac:dyDescent="0.25">
      <c r="B9">
        <v>3</v>
      </c>
      <c r="C9">
        <v>4000</v>
      </c>
      <c r="D9">
        <v>0.44796599999999998</v>
      </c>
      <c r="E9">
        <v>0.47778799999999999</v>
      </c>
      <c r="F9">
        <v>1862</v>
      </c>
      <c r="H9" s="24">
        <v>4</v>
      </c>
      <c r="I9" s="24">
        <v>4000</v>
      </c>
      <c r="J9" s="24">
        <v>0.44796599999999998</v>
      </c>
      <c r="K9" s="24">
        <v>0.47778799999999999</v>
      </c>
      <c r="L9" s="24">
        <v>1862</v>
      </c>
      <c r="M9" s="24">
        <f t="shared" si="0"/>
        <v>2138</v>
      </c>
      <c r="N9" s="27">
        <f t="shared" si="1"/>
        <v>46.550000000000004</v>
      </c>
      <c r="O9" s="27">
        <f t="shared" si="2"/>
        <v>9.31</v>
      </c>
      <c r="P9" s="27">
        <f t="shared" si="7"/>
        <v>77.91</v>
      </c>
      <c r="Q9" s="27">
        <f t="shared" si="3"/>
        <v>10.69</v>
      </c>
      <c r="R9" s="27">
        <f t="shared" si="6"/>
        <v>62.089999999999996</v>
      </c>
      <c r="S9" s="27">
        <f t="shared" si="4"/>
        <v>15.82</v>
      </c>
      <c r="U9" s="31">
        <v>70</v>
      </c>
      <c r="V9" s="32">
        <f t="shared" si="5"/>
        <v>1.113</v>
      </c>
      <c r="W9" s="31">
        <v>1</v>
      </c>
    </row>
    <row r="10" spans="1:23" x14ac:dyDescent="0.25">
      <c r="B10">
        <v>2</v>
      </c>
      <c r="C10">
        <v>4000</v>
      </c>
      <c r="D10">
        <v>0.41218500000000002</v>
      </c>
      <c r="E10">
        <v>0.44796399999999997</v>
      </c>
      <c r="F10">
        <v>1719</v>
      </c>
      <c r="H10" s="24">
        <v>3</v>
      </c>
      <c r="I10" s="24">
        <v>4000</v>
      </c>
      <c r="J10" s="24">
        <v>0.41218500000000002</v>
      </c>
      <c r="K10" s="24">
        <v>0.44796399999999997</v>
      </c>
      <c r="L10" s="24">
        <v>1719</v>
      </c>
      <c r="M10" s="24">
        <f t="shared" si="0"/>
        <v>2281</v>
      </c>
      <c r="N10" s="27">
        <f t="shared" si="1"/>
        <v>42.975000000000001</v>
      </c>
      <c r="O10" s="27">
        <f t="shared" si="2"/>
        <v>8.5950000000000006</v>
      </c>
      <c r="P10" s="27">
        <f t="shared" si="7"/>
        <v>86.504999999999995</v>
      </c>
      <c r="Q10" s="27">
        <f t="shared" si="3"/>
        <v>11.404999999999999</v>
      </c>
      <c r="R10" s="27">
        <f t="shared" si="6"/>
        <v>73.49499999999999</v>
      </c>
      <c r="S10" s="27">
        <f t="shared" si="4"/>
        <v>13.010000000000005</v>
      </c>
      <c r="U10" s="31">
        <v>80</v>
      </c>
      <c r="V10" s="32">
        <f t="shared" si="5"/>
        <v>1.0813124999999999</v>
      </c>
      <c r="W10" s="31">
        <v>1</v>
      </c>
    </row>
    <row r="11" spans="1:23" x14ac:dyDescent="0.25">
      <c r="B11">
        <v>1</v>
      </c>
      <c r="C11">
        <v>4000</v>
      </c>
      <c r="D11">
        <v>0.360265</v>
      </c>
      <c r="E11">
        <v>0.41217599999999999</v>
      </c>
      <c r="F11">
        <v>1502</v>
      </c>
      <c r="H11" s="24">
        <v>2</v>
      </c>
      <c r="I11" s="24">
        <v>4000</v>
      </c>
      <c r="J11" s="24">
        <v>0.360265</v>
      </c>
      <c r="K11" s="24">
        <v>0.41217599999999999</v>
      </c>
      <c r="L11" s="24">
        <v>1502</v>
      </c>
      <c r="M11" s="24">
        <f t="shared" si="0"/>
        <v>2498</v>
      </c>
      <c r="N11" s="27">
        <f t="shared" si="1"/>
        <v>37.549999999999997</v>
      </c>
      <c r="O11" s="27">
        <f t="shared" si="2"/>
        <v>7.51</v>
      </c>
      <c r="P11" s="27">
        <f t="shared" si="7"/>
        <v>94.015000000000001</v>
      </c>
      <c r="Q11" s="27">
        <f t="shared" si="3"/>
        <v>12.49</v>
      </c>
      <c r="R11" s="27">
        <f t="shared" si="6"/>
        <v>85.984999999999985</v>
      </c>
      <c r="S11" s="27">
        <f t="shared" si="4"/>
        <v>8.0300000000000153</v>
      </c>
      <c r="U11" s="31">
        <v>90</v>
      </c>
      <c r="V11" s="32">
        <f t="shared" si="5"/>
        <v>1.0446111111111112</v>
      </c>
      <c r="W11" s="31">
        <v>1</v>
      </c>
    </row>
    <row r="12" spans="1:23" x14ac:dyDescent="0.25">
      <c r="B12">
        <v>0</v>
      </c>
      <c r="C12">
        <v>4000</v>
      </c>
      <c r="D12">
        <v>0.12599099999999999</v>
      </c>
      <c r="E12">
        <v>0.360263</v>
      </c>
      <c r="F12">
        <v>1197</v>
      </c>
      <c r="H12" s="24">
        <v>1</v>
      </c>
      <c r="I12" s="24">
        <v>4000</v>
      </c>
      <c r="J12" s="24">
        <v>0.12599099999999999</v>
      </c>
      <c r="K12" s="24">
        <v>0.360263</v>
      </c>
      <c r="L12" s="24">
        <v>1197</v>
      </c>
      <c r="M12" s="24">
        <f t="shared" si="0"/>
        <v>2803</v>
      </c>
      <c r="N12" s="27">
        <f>(L12/I12)*100</f>
        <v>29.925000000000001</v>
      </c>
      <c r="O12" s="27">
        <f>(L12/$L$13)*100</f>
        <v>5.9850000000000003</v>
      </c>
      <c r="P12" s="27">
        <f t="shared" si="7"/>
        <v>100</v>
      </c>
      <c r="Q12" s="27">
        <f t="shared" si="3"/>
        <v>14.015000000000001</v>
      </c>
      <c r="R12" s="27">
        <f t="shared" si="6"/>
        <v>99.999999999999986</v>
      </c>
      <c r="S12" s="27">
        <f t="shared" si="4"/>
        <v>1.4210854715202004E-14</v>
      </c>
      <c r="U12" s="31">
        <v>100</v>
      </c>
      <c r="V12" s="32">
        <f>(P12/U12)</f>
        <v>1</v>
      </c>
      <c r="W12" s="31">
        <v>1</v>
      </c>
    </row>
    <row r="13" spans="1:23" x14ac:dyDescent="0.25">
      <c r="H13" s="24"/>
      <c r="I13" s="24">
        <f>SUM(I3:I12)</f>
        <v>40000</v>
      </c>
      <c r="J13" s="24"/>
      <c r="K13" s="24"/>
      <c r="L13" s="24">
        <f>SUM(L3:L12)</f>
        <v>20000</v>
      </c>
      <c r="M13" s="24">
        <f>SUM(M3:M12)</f>
        <v>20000</v>
      </c>
      <c r="N13" s="24"/>
      <c r="O13" s="24"/>
      <c r="P13" s="24"/>
      <c r="Q13" s="24"/>
      <c r="R13" s="24"/>
      <c r="S13" s="24"/>
    </row>
    <row r="15" spans="1:23" ht="25.5" customHeight="1" x14ac:dyDescent="0.25">
      <c r="A15" s="57"/>
      <c r="B15" s="85" t="s">
        <v>324</v>
      </c>
      <c r="C15" s="85"/>
      <c r="D15" s="14"/>
      <c r="E15" s="14"/>
      <c r="F15" s="14"/>
      <c r="G15" s="14"/>
      <c r="H15" s="84" t="s">
        <v>324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</row>
    <row r="16" spans="1:23" x14ac:dyDescent="0.25">
      <c r="B16" t="s">
        <v>310</v>
      </c>
      <c r="C16" t="s">
        <v>306</v>
      </c>
      <c r="D16" t="s">
        <v>307</v>
      </c>
      <c r="E16" t="s">
        <v>308</v>
      </c>
      <c r="F16" t="s">
        <v>309</v>
      </c>
      <c r="H16" s="28" t="s">
        <v>312</v>
      </c>
      <c r="I16" s="28" t="s">
        <v>313</v>
      </c>
      <c r="J16" s="28" t="s">
        <v>314</v>
      </c>
      <c r="K16" s="28" t="s">
        <v>315</v>
      </c>
      <c r="L16" s="28" t="s">
        <v>316</v>
      </c>
      <c r="M16" s="28" t="s">
        <v>317</v>
      </c>
      <c r="N16" s="28" t="s">
        <v>318</v>
      </c>
      <c r="O16" s="28" t="s">
        <v>319</v>
      </c>
      <c r="P16" s="28" t="s">
        <v>320</v>
      </c>
      <c r="Q16" s="28" t="s">
        <v>321</v>
      </c>
      <c r="R16" s="28" t="s">
        <v>322</v>
      </c>
      <c r="S16" s="28" t="s">
        <v>323</v>
      </c>
      <c r="U16" s="33" t="s">
        <v>325</v>
      </c>
      <c r="V16" s="33" t="s">
        <v>326</v>
      </c>
      <c r="W16" s="33" t="s">
        <v>327</v>
      </c>
    </row>
    <row r="17" spans="2:23" x14ac:dyDescent="0.25">
      <c r="B17">
        <v>9</v>
      </c>
      <c r="C17">
        <v>3104</v>
      </c>
      <c r="D17">
        <v>3.1706449999999999</v>
      </c>
      <c r="E17">
        <v>9.3407160000000005</v>
      </c>
      <c r="F17">
        <v>107</v>
      </c>
      <c r="H17" s="29">
        <v>10</v>
      </c>
      <c r="I17" s="29">
        <v>3104</v>
      </c>
      <c r="J17" s="29">
        <v>3.1706449999999999</v>
      </c>
      <c r="K17" s="29">
        <v>9.3407160000000005</v>
      </c>
      <c r="L17" s="29">
        <v>107</v>
      </c>
      <c r="M17" s="29">
        <f>(I17-L17)</f>
        <v>2997</v>
      </c>
      <c r="N17" s="30">
        <f>(L17/I17)*100</f>
        <v>3.4471649484536084</v>
      </c>
      <c r="O17" s="30">
        <f>(L17/$L$27)*100</f>
        <v>17.569786535303777</v>
      </c>
      <c r="P17" s="30">
        <f>(O17)</f>
        <v>17.569786535303777</v>
      </c>
      <c r="Q17" s="30">
        <f t="shared" ref="Q17:Q26" si="8">(M17/$M$27)*100</f>
        <v>9.8462448255470143</v>
      </c>
      <c r="R17" s="30">
        <f>(Q17)</f>
        <v>9.8462448255470143</v>
      </c>
      <c r="S17" s="30">
        <f>(P17-R17)</f>
        <v>7.7235417097567627</v>
      </c>
      <c r="T17" s="59"/>
      <c r="U17" s="31">
        <v>10</v>
      </c>
      <c r="V17" s="32">
        <f>(P17/U17)</f>
        <v>1.7569786535303777</v>
      </c>
      <c r="W17" s="31">
        <v>1</v>
      </c>
    </row>
    <row r="18" spans="2:23" x14ac:dyDescent="0.25">
      <c r="B18">
        <v>8</v>
      </c>
      <c r="C18">
        <v>3105</v>
      </c>
      <c r="D18">
        <v>2.655888</v>
      </c>
      <c r="E18">
        <v>3.1704629999999998</v>
      </c>
      <c r="F18">
        <v>95</v>
      </c>
      <c r="H18" s="29">
        <v>9</v>
      </c>
      <c r="I18" s="29">
        <v>3105</v>
      </c>
      <c r="J18" s="29">
        <v>2.655888</v>
      </c>
      <c r="K18" s="29">
        <v>3.1704629999999998</v>
      </c>
      <c r="L18" s="29">
        <v>95</v>
      </c>
      <c r="M18" s="29">
        <f t="shared" ref="M18:M26" si="9">(I18-L18)</f>
        <v>3010</v>
      </c>
      <c r="N18" s="30">
        <f t="shared" ref="N18:N26" si="10">(L18/I18)*100</f>
        <v>3.0595813204508859</v>
      </c>
      <c r="O18" s="30">
        <f t="shared" ref="O18:O26" si="11">(L18/$L$27)*100</f>
        <v>15.599343185550083</v>
      </c>
      <c r="P18" s="30">
        <f>(O17+O18)</f>
        <v>33.16912972085386</v>
      </c>
      <c r="Q18" s="30">
        <f t="shared" si="8"/>
        <v>9.8889545962283982</v>
      </c>
      <c r="R18" s="30">
        <f>(Q17+Q18)</f>
        <v>19.735199421775413</v>
      </c>
      <c r="S18" s="30">
        <f t="shared" ref="S18:S26" si="12">(P18-R18)</f>
        <v>13.433930299078447</v>
      </c>
      <c r="U18" s="31">
        <v>20</v>
      </c>
      <c r="V18" s="32">
        <f t="shared" ref="V18:V26" si="13">(P18/U18)</f>
        <v>1.6584564860426929</v>
      </c>
      <c r="W18" s="31">
        <v>1</v>
      </c>
    </row>
    <row r="19" spans="2:23" x14ac:dyDescent="0.25">
      <c r="B19">
        <v>7</v>
      </c>
      <c r="C19">
        <v>3105</v>
      </c>
      <c r="D19">
        <v>2.3232689999999998</v>
      </c>
      <c r="E19">
        <v>2.655751</v>
      </c>
      <c r="F19">
        <v>77</v>
      </c>
      <c r="H19" s="29">
        <v>8</v>
      </c>
      <c r="I19" s="29">
        <v>3105</v>
      </c>
      <c r="J19" s="29">
        <v>2.3232689999999998</v>
      </c>
      <c r="K19" s="29">
        <v>2.655751</v>
      </c>
      <c r="L19" s="29">
        <v>77</v>
      </c>
      <c r="M19" s="29">
        <f t="shared" si="9"/>
        <v>3028</v>
      </c>
      <c r="N19" s="30">
        <f t="shared" si="10"/>
        <v>2.4798711755233493</v>
      </c>
      <c r="O19" s="30">
        <f t="shared" si="11"/>
        <v>12.643678160919542</v>
      </c>
      <c r="P19" s="30">
        <f t="shared" ref="P19:P26" si="14">(P18+O19)</f>
        <v>45.812807881773402</v>
      </c>
      <c r="Q19" s="30">
        <f t="shared" si="8"/>
        <v>9.9480912017872409</v>
      </c>
      <c r="R19" s="30">
        <f t="shared" ref="R19:R26" si="15">(R18+Q19)</f>
        <v>29.683290623562655</v>
      </c>
      <c r="S19" s="30">
        <f t="shared" si="12"/>
        <v>16.129517258210747</v>
      </c>
      <c r="U19" s="31">
        <v>30</v>
      </c>
      <c r="V19" s="32">
        <f t="shared" si="13"/>
        <v>1.5270935960591134</v>
      </c>
      <c r="W19" s="31">
        <v>1</v>
      </c>
    </row>
    <row r="20" spans="2:23" x14ac:dyDescent="0.25">
      <c r="B20">
        <v>6</v>
      </c>
      <c r="C20">
        <v>3105</v>
      </c>
      <c r="D20">
        <v>2.0739139999999998</v>
      </c>
      <c r="E20">
        <v>2.3232010000000001</v>
      </c>
      <c r="F20">
        <v>72</v>
      </c>
      <c r="H20" s="29">
        <v>7</v>
      </c>
      <c r="I20" s="29">
        <v>3105</v>
      </c>
      <c r="J20" s="29">
        <v>2.0739139999999998</v>
      </c>
      <c r="K20" s="29">
        <v>2.3232010000000001</v>
      </c>
      <c r="L20" s="29">
        <v>72</v>
      </c>
      <c r="M20" s="29">
        <f t="shared" si="9"/>
        <v>3033</v>
      </c>
      <c r="N20" s="30">
        <f t="shared" si="10"/>
        <v>2.318840579710145</v>
      </c>
      <c r="O20" s="30">
        <f t="shared" si="11"/>
        <v>11.822660098522167</v>
      </c>
      <c r="P20" s="30">
        <f t="shared" si="14"/>
        <v>57.635467980295573</v>
      </c>
      <c r="Q20" s="30">
        <f t="shared" si="8"/>
        <v>9.9645180366646944</v>
      </c>
      <c r="R20" s="30">
        <f t="shared" si="15"/>
        <v>39.647808660227348</v>
      </c>
      <c r="S20" s="30">
        <f t="shared" si="12"/>
        <v>17.987659320068225</v>
      </c>
      <c r="U20" s="31">
        <v>40</v>
      </c>
      <c r="V20" s="32">
        <f t="shared" si="13"/>
        <v>1.4408866995073892</v>
      </c>
      <c r="W20" s="31">
        <v>1</v>
      </c>
    </row>
    <row r="21" spans="2:23" x14ac:dyDescent="0.25">
      <c r="B21">
        <v>5</v>
      </c>
      <c r="C21">
        <v>3105</v>
      </c>
      <c r="D21">
        <v>1.8646100000000001</v>
      </c>
      <c r="E21">
        <v>2.0738789999999998</v>
      </c>
      <c r="F21">
        <v>65</v>
      </c>
      <c r="H21" s="29">
        <v>6</v>
      </c>
      <c r="I21" s="29">
        <v>3105</v>
      </c>
      <c r="J21" s="29">
        <v>1.8646100000000001</v>
      </c>
      <c r="K21" s="29">
        <v>2.0738789999999998</v>
      </c>
      <c r="L21" s="29">
        <v>65</v>
      </c>
      <c r="M21" s="29">
        <f t="shared" si="9"/>
        <v>3040</v>
      </c>
      <c r="N21" s="30">
        <f t="shared" si="10"/>
        <v>2.0933977455716586</v>
      </c>
      <c r="O21" s="30">
        <f t="shared" si="11"/>
        <v>10.673234811165845</v>
      </c>
      <c r="P21" s="30">
        <f t="shared" si="14"/>
        <v>68.308702791461414</v>
      </c>
      <c r="Q21" s="30">
        <f t="shared" si="8"/>
        <v>9.9875156054931331</v>
      </c>
      <c r="R21" s="30">
        <f t="shared" si="15"/>
        <v>49.635324265720485</v>
      </c>
      <c r="S21" s="30">
        <f t="shared" si="12"/>
        <v>18.673378525740929</v>
      </c>
      <c r="U21" s="31">
        <v>50</v>
      </c>
      <c r="V21" s="32">
        <f t="shared" si="13"/>
        <v>1.3661740558292284</v>
      </c>
      <c r="W21" s="31">
        <v>1</v>
      </c>
    </row>
    <row r="22" spans="2:23" x14ac:dyDescent="0.25">
      <c r="B22">
        <v>4</v>
      </c>
      <c r="C22">
        <v>3104</v>
      </c>
      <c r="D22">
        <v>1.676377</v>
      </c>
      <c r="E22">
        <v>1.8644700000000001</v>
      </c>
      <c r="F22">
        <v>45</v>
      </c>
      <c r="H22" s="29">
        <v>5</v>
      </c>
      <c r="I22" s="29">
        <v>3104</v>
      </c>
      <c r="J22" s="29">
        <v>1.676377</v>
      </c>
      <c r="K22" s="29">
        <v>1.8644700000000001</v>
      </c>
      <c r="L22" s="29">
        <v>45</v>
      </c>
      <c r="M22" s="29">
        <f t="shared" si="9"/>
        <v>3059</v>
      </c>
      <c r="N22" s="30">
        <f t="shared" si="10"/>
        <v>1.4497422680412371</v>
      </c>
      <c r="O22" s="30">
        <f t="shared" si="11"/>
        <v>7.389162561576355</v>
      </c>
      <c r="P22" s="30">
        <f t="shared" si="14"/>
        <v>75.69786535303777</v>
      </c>
      <c r="Q22" s="30">
        <f t="shared" si="8"/>
        <v>10.049937578027466</v>
      </c>
      <c r="R22" s="30">
        <f t="shared" si="15"/>
        <v>59.685261843747952</v>
      </c>
      <c r="S22" s="30">
        <f t="shared" si="12"/>
        <v>16.012603509289818</v>
      </c>
      <c r="U22" s="31">
        <v>60</v>
      </c>
      <c r="V22" s="32">
        <f t="shared" si="13"/>
        <v>1.2616310892172962</v>
      </c>
      <c r="W22" s="31">
        <v>1</v>
      </c>
    </row>
    <row r="23" spans="2:23" x14ac:dyDescent="0.25">
      <c r="B23">
        <v>3</v>
      </c>
      <c r="C23">
        <v>3105</v>
      </c>
      <c r="D23">
        <v>1.4887319999999999</v>
      </c>
      <c r="E23">
        <v>1.6763349999999999</v>
      </c>
      <c r="F23">
        <v>52</v>
      </c>
      <c r="H23" s="29">
        <v>4</v>
      </c>
      <c r="I23" s="29">
        <v>3105</v>
      </c>
      <c r="J23" s="29">
        <v>1.4887319999999999</v>
      </c>
      <c r="K23" s="29">
        <v>1.6763349999999999</v>
      </c>
      <c r="L23" s="29">
        <v>52</v>
      </c>
      <c r="M23" s="29">
        <f t="shared" si="9"/>
        <v>3053</v>
      </c>
      <c r="N23" s="30">
        <f t="shared" si="10"/>
        <v>1.6747181964573268</v>
      </c>
      <c r="O23" s="30">
        <f t="shared" si="11"/>
        <v>8.5385878489326767</v>
      </c>
      <c r="P23" s="30">
        <f t="shared" si="14"/>
        <v>84.236453201970448</v>
      </c>
      <c r="Q23" s="30">
        <f t="shared" si="8"/>
        <v>10.030225376174519</v>
      </c>
      <c r="R23" s="30">
        <f t="shared" si="15"/>
        <v>69.715487219922466</v>
      </c>
      <c r="S23" s="30">
        <f t="shared" si="12"/>
        <v>14.520965982047983</v>
      </c>
      <c r="U23" s="31">
        <v>70</v>
      </c>
      <c r="V23" s="32">
        <f t="shared" si="13"/>
        <v>1.2033779028852922</v>
      </c>
      <c r="W23" s="31">
        <v>1</v>
      </c>
    </row>
    <row r="24" spans="2:23" x14ac:dyDescent="0.25">
      <c r="B24">
        <v>2</v>
      </c>
      <c r="C24">
        <v>3105</v>
      </c>
      <c r="D24">
        <v>1.284227</v>
      </c>
      <c r="E24">
        <v>1.488656</v>
      </c>
      <c r="F24">
        <v>43</v>
      </c>
      <c r="H24" s="29">
        <v>3</v>
      </c>
      <c r="I24" s="29">
        <v>3105</v>
      </c>
      <c r="J24" s="29">
        <v>1.284227</v>
      </c>
      <c r="K24" s="29">
        <v>1.488656</v>
      </c>
      <c r="L24" s="29">
        <v>43</v>
      </c>
      <c r="M24" s="29">
        <f t="shared" si="9"/>
        <v>3062</v>
      </c>
      <c r="N24" s="30">
        <f t="shared" si="10"/>
        <v>1.3848631239935587</v>
      </c>
      <c r="O24" s="30">
        <f t="shared" si="11"/>
        <v>7.0607553366174054</v>
      </c>
      <c r="P24" s="30">
        <f t="shared" si="14"/>
        <v>91.297208538587853</v>
      </c>
      <c r="Q24" s="30">
        <f t="shared" si="8"/>
        <v>10.059793678953939</v>
      </c>
      <c r="R24" s="30">
        <f t="shared" si="15"/>
        <v>79.775280898876403</v>
      </c>
      <c r="S24" s="30">
        <f t="shared" si="12"/>
        <v>11.52192763971145</v>
      </c>
      <c r="U24" s="31">
        <v>80</v>
      </c>
      <c r="V24" s="32">
        <f t="shared" si="13"/>
        <v>1.1412151067323482</v>
      </c>
      <c r="W24" s="31">
        <v>1</v>
      </c>
    </row>
    <row r="25" spans="2:23" x14ac:dyDescent="0.25">
      <c r="B25">
        <v>1</v>
      </c>
      <c r="C25">
        <v>3105</v>
      </c>
      <c r="D25">
        <v>1.0208429999999999</v>
      </c>
      <c r="E25">
        <v>1.2841320000000001</v>
      </c>
      <c r="F25">
        <v>39</v>
      </c>
      <c r="H25" s="29">
        <v>2</v>
      </c>
      <c r="I25" s="29">
        <v>3105</v>
      </c>
      <c r="J25" s="29">
        <v>1.0208429999999999</v>
      </c>
      <c r="K25" s="29">
        <v>1.2841320000000001</v>
      </c>
      <c r="L25" s="29">
        <v>39</v>
      </c>
      <c r="M25" s="29">
        <f t="shared" si="9"/>
        <v>3066</v>
      </c>
      <c r="N25" s="30">
        <f t="shared" si="10"/>
        <v>1.2560386473429952</v>
      </c>
      <c r="O25" s="30">
        <f t="shared" si="11"/>
        <v>6.403940886699508</v>
      </c>
      <c r="P25" s="30">
        <f t="shared" si="14"/>
        <v>97.701149425287355</v>
      </c>
      <c r="Q25" s="30">
        <f t="shared" si="8"/>
        <v>10.072935146855903</v>
      </c>
      <c r="R25" s="30">
        <f t="shared" si="15"/>
        <v>89.8482160457323</v>
      </c>
      <c r="S25" s="30">
        <f t="shared" si="12"/>
        <v>7.8529333795550542</v>
      </c>
      <c r="U25" s="31">
        <v>90</v>
      </c>
      <c r="V25" s="32">
        <f t="shared" si="13"/>
        <v>1.0855683269476373</v>
      </c>
      <c r="W25" s="31">
        <v>1</v>
      </c>
    </row>
    <row r="26" spans="2:23" x14ac:dyDescent="0.25">
      <c r="B26">
        <v>0</v>
      </c>
      <c r="C26">
        <v>3104</v>
      </c>
      <c r="D26">
        <v>0.21374399999999999</v>
      </c>
      <c r="E26">
        <v>1.0207839999999999</v>
      </c>
      <c r="F26">
        <v>14</v>
      </c>
      <c r="H26" s="29">
        <v>1</v>
      </c>
      <c r="I26" s="29">
        <v>3104</v>
      </c>
      <c r="J26" s="29">
        <v>0.21374399999999999</v>
      </c>
      <c r="K26" s="29">
        <v>1.0207839999999999</v>
      </c>
      <c r="L26" s="29">
        <v>14</v>
      </c>
      <c r="M26" s="29">
        <f t="shared" si="9"/>
        <v>3090</v>
      </c>
      <c r="N26" s="30">
        <f t="shared" si="10"/>
        <v>0.4510309278350515</v>
      </c>
      <c r="O26" s="30">
        <f t="shared" si="11"/>
        <v>2.2988505747126435</v>
      </c>
      <c r="P26" s="30">
        <f t="shared" si="14"/>
        <v>100</v>
      </c>
      <c r="Q26" s="30">
        <f t="shared" si="8"/>
        <v>10.151783954267692</v>
      </c>
      <c r="R26" s="30">
        <f t="shared" si="15"/>
        <v>100</v>
      </c>
      <c r="S26" s="30">
        <f t="shared" si="12"/>
        <v>0</v>
      </c>
      <c r="U26" s="31">
        <v>100</v>
      </c>
      <c r="V26" s="32">
        <f t="shared" si="13"/>
        <v>1</v>
      </c>
      <c r="W26" s="31">
        <v>1</v>
      </c>
    </row>
    <row r="27" spans="2:23" x14ac:dyDescent="0.25">
      <c r="H27" s="29"/>
      <c r="I27" s="29">
        <f>SUM(I17:I26)</f>
        <v>31047</v>
      </c>
      <c r="J27" s="29"/>
      <c r="K27" s="29"/>
      <c r="L27" s="29">
        <f>SUM(L17:L26)</f>
        <v>609</v>
      </c>
      <c r="M27" s="29">
        <f>SUM(M17:M26)</f>
        <v>30438</v>
      </c>
      <c r="N27" s="29"/>
      <c r="O27" s="29"/>
      <c r="P27" s="29"/>
      <c r="Q27" s="29"/>
      <c r="R27" s="29"/>
      <c r="S27" s="29"/>
    </row>
    <row r="30" spans="2:23" x14ac:dyDescent="0.25">
      <c r="F30" t="s">
        <v>328</v>
      </c>
      <c r="G30" t="s">
        <v>329</v>
      </c>
      <c r="P30" t="s">
        <v>328</v>
      </c>
      <c r="Q30" t="s">
        <v>329</v>
      </c>
      <c r="R30" t="s">
        <v>330</v>
      </c>
    </row>
    <row r="31" spans="2:23" x14ac:dyDescent="0.25">
      <c r="E31">
        <v>1</v>
      </c>
      <c r="F31">
        <v>64.95</v>
      </c>
      <c r="G31">
        <v>3.4471649484536084</v>
      </c>
      <c r="O31">
        <v>1</v>
      </c>
      <c r="P31">
        <v>12.989999999999998</v>
      </c>
      <c r="Q31">
        <v>17.569786535303777</v>
      </c>
      <c r="R31">
        <v>10</v>
      </c>
    </row>
    <row r="32" spans="2:23" x14ac:dyDescent="0.25">
      <c r="E32">
        <v>2</v>
      </c>
      <c r="F32">
        <v>61.375</v>
      </c>
      <c r="G32">
        <v>3.0595813204508859</v>
      </c>
      <c r="O32">
        <v>2</v>
      </c>
      <c r="P32">
        <v>25.265000000000001</v>
      </c>
      <c r="Q32">
        <v>33.16912972085386</v>
      </c>
      <c r="R32">
        <v>20</v>
      </c>
    </row>
    <row r="33" spans="5:18" x14ac:dyDescent="0.25">
      <c r="E33">
        <v>3</v>
      </c>
      <c r="F33">
        <v>59.524999999999991</v>
      </c>
      <c r="G33">
        <v>2.4798711755233493</v>
      </c>
      <c r="O33">
        <v>3</v>
      </c>
      <c r="P33">
        <v>37.17</v>
      </c>
      <c r="Q33">
        <v>45.812807881773402</v>
      </c>
      <c r="R33">
        <v>30</v>
      </c>
    </row>
    <row r="34" spans="5:18" x14ac:dyDescent="0.25">
      <c r="E34">
        <v>4</v>
      </c>
      <c r="F34">
        <v>54.400000000000006</v>
      </c>
      <c r="G34">
        <v>2.318840579710145</v>
      </c>
      <c r="O34">
        <v>4</v>
      </c>
      <c r="P34">
        <v>48.05</v>
      </c>
      <c r="Q34">
        <v>57.635467980295573</v>
      </c>
      <c r="R34">
        <v>40</v>
      </c>
    </row>
    <row r="35" spans="5:18" x14ac:dyDescent="0.25">
      <c r="E35">
        <v>5</v>
      </c>
      <c r="F35">
        <v>53.15</v>
      </c>
      <c r="G35">
        <v>2.0933977455716586</v>
      </c>
      <c r="O35">
        <v>5</v>
      </c>
      <c r="P35">
        <v>58.68</v>
      </c>
      <c r="Q35">
        <v>68.308702791461414</v>
      </c>
      <c r="R35">
        <v>50</v>
      </c>
    </row>
    <row r="36" spans="5:18" x14ac:dyDescent="0.25">
      <c r="E36">
        <v>6</v>
      </c>
      <c r="F36">
        <v>49.6</v>
      </c>
      <c r="G36">
        <v>1.4497422680412371</v>
      </c>
      <c r="O36">
        <v>6</v>
      </c>
      <c r="P36">
        <v>68.599999999999994</v>
      </c>
      <c r="Q36">
        <v>75.69786535303777</v>
      </c>
      <c r="R36">
        <v>60</v>
      </c>
    </row>
    <row r="37" spans="5:18" x14ac:dyDescent="0.25">
      <c r="E37">
        <v>7</v>
      </c>
      <c r="F37">
        <v>46.550000000000004</v>
      </c>
      <c r="G37">
        <v>1.6747181964573268</v>
      </c>
      <c r="O37">
        <v>7</v>
      </c>
      <c r="P37">
        <v>77.91</v>
      </c>
      <c r="Q37">
        <v>84.236453201970448</v>
      </c>
      <c r="R37">
        <v>70</v>
      </c>
    </row>
    <row r="38" spans="5:18" x14ac:dyDescent="0.25">
      <c r="E38">
        <v>8</v>
      </c>
      <c r="F38">
        <v>42.975000000000001</v>
      </c>
      <c r="G38">
        <v>1.3848631239935587</v>
      </c>
      <c r="O38">
        <v>8</v>
      </c>
      <c r="P38">
        <v>86.504999999999995</v>
      </c>
      <c r="Q38">
        <v>91.297208538587853</v>
      </c>
      <c r="R38">
        <v>80</v>
      </c>
    </row>
    <row r="39" spans="5:18" x14ac:dyDescent="0.25">
      <c r="E39">
        <v>9</v>
      </c>
      <c r="F39">
        <v>37.549999999999997</v>
      </c>
      <c r="G39">
        <v>1.2560386473429952</v>
      </c>
      <c r="O39">
        <v>9</v>
      </c>
      <c r="P39">
        <v>94.015000000000001</v>
      </c>
      <c r="Q39">
        <v>97.701149425287355</v>
      </c>
      <c r="R39">
        <v>90</v>
      </c>
    </row>
    <row r="40" spans="5:18" x14ac:dyDescent="0.25">
      <c r="E40">
        <v>10</v>
      </c>
      <c r="F40">
        <v>29.925000000000001</v>
      </c>
      <c r="G40">
        <v>0.4510309278350515</v>
      </c>
      <c r="O40">
        <v>10</v>
      </c>
      <c r="P40">
        <v>100</v>
      </c>
      <c r="Q40">
        <v>100</v>
      </c>
      <c r="R40">
        <v>100</v>
      </c>
    </row>
    <row r="46" spans="5:18" x14ac:dyDescent="0.25">
      <c r="F46" t="s">
        <v>328</v>
      </c>
      <c r="G46" t="s">
        <v>329</v>
      </c>
    </row>
    <row r="47" spans="5:18" x14ac:dyDescent="0.25">
      <c r="E47">
        <v>1</v>
      </c>
      <c r="F47">
        <v>1.2989999999999999</v>
      </c>
      <c r="G47">
        <v>1.7569786535303777</v>
      </c>
    </row>
    <row r="48" spans="5:18" x14ac:dyDescent="0.25">
      <c r="E48">
        <v>2</v>
      </c>
      <c r="F48">
        <v>1.26325</v>
      </c>
      <c r="G48">
        <v>1.6584564860426929</v>
      </c>
    </row>
    <row r="49" spans="5:7" x14ac:dyDescent="0.25">
      <c r="E49">
        <v>3</v>
      </c>
      <c r="F49">
        <v>1.2390000000000001</v>
      </c>
      <c r="G49">
        <v>1.5270935960591134</v>
      </c>
    </row>
    <row r="50" spans="5:7" x14ac:dyDescent="0.25">
      <c r="E50">
        <v>4</v>
      </c>
      <c r="F50">
        <v>1.2012499999999999</v>
      </c>
      <c r="G50">
        <v>1.4408866995073892</v>
      </c>
    </row>
    <row r="51" spans="5:7" x14ac:dyDescent="0.25">
      <c r="E51">
        <v>5</v>
      </c>
      <c r="F51">
        <v>1.1736</v>
      </c>
      <c r="G51">
        <v>1.3661740558292284</v>
      </c>
    </row>
    <row r="52" spans="5:7" x14ac:dyDescent="0.25">
      <c r="E52">
        <v>6</v>
      </c>
      <c r="F52">
        <v>1.1433333333333333</v>
      </c>
      <c r="G52">
        <v>1.2616310892172962</v>
      </c>
    </row>
    <row r="53" spans="5:7" x14ac:dyDescent="0.25">
      <c r="E53">
        <v>7</v>
      </c>
      <c r="F53">
        <v>1.113</v>
      </c>
      <c r="G53">
        <v>1.2033779028852922</v>
      </c>
    </row>
    <row r="54" spans="5:7" x14ac:dyDescent="0.25">
      <c r="E54">
        <v>8</v>
      </c>
      <c r="F54">
        <v>1.0813124999999999</v>
      </c>
      <c r="G54">
        <v>1.1412151067323482</v>
      </c>
    </row>
    <row r="55" spans="5:7" x14ac:dyDescent="0.25">
      <c r="E55">
        <v>9</v>
      </c>
      <c r="F55">
        <v>1.0446111111111112</v>
      </c>
      <c r="G55">
        <v>1.0855683269476373</v>
      </c>
    </row>
    <row r="56" spans="5:7" x14ac:dyDescent="0.25">
      <c r="E56">
        <v>10</v>
      </c>
      <c r="F56">
        <v>1</v>
      </c>
      <c r="G56">
        <v>1</v>
      </c>
    </row>
  </sheetData>
  <mergeCells count="3">
    <mergeCell ref="H1:S1"/>
    <mergeCell ref="H15:S15"/>
    <mergeCell ref="B15:C15"/>
  </mergeCells>
  <conditionalFormatting sqref="N3:N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{2866CB83-4C14-4140-97AC-4B7C3153C0C2}</x14:id>
        </ext>
      </extLst>
    </cfRule>
  </conditionalFormatting>
  <conditionalFormatting sqref="N17:N2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{CDBB45D4-23D3-4433-A444-4EF202EDBD55}</x14:id>
        </ext>
      </extLst>
    </cfRule>
  </conditionalFormatting>
  <conditionalFormatting sqref="N17:N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{D9FD974F-2EAB-4DD9-A4F7-BEC590BCC54E}</x14:id>
        </ext>
      </extLst>
    </cfRule>
  </conditionalFormatting>
  <pageMargins left="0.7" right="0.7" top="0.75" bottom="0.75" header="0.3" footer="0.3"/>
  <pageSetup orientation="portrait" r:id="rId1"/>
  <ignoredErrors>
    <ignoredError sqref="Q4:R12 Q17:Q26 Q3:R3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66CB83-4C14-4140-97AC-4B7C3153C0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N3:N12</xm:sqref>
        </x14:conditionalFormatting>
        <x14:conditionalFormatting xmlns:xm="http://schemas.microsoft.com/office/excel/2006/main">
          <x14:cfRule type="dataBar" id="{CDBB45D4-23D3-4433-A444-4EF202EDB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N17:N27</xm:sqref>
        </x14:conditionalFormatting>
        <x14:conditionalFormatting xmlns:xm="http://schemas.microsoft.com/office/excel/2006/main">
          <x14:cfRule type="dataBar" id="{D9FD974F-2EAB-4DD9-A4F7-BEC590BCC5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N17:N26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DATA_MEANS</vt:lpstr>
      <vt:lpstr>Correlation_Matrix</vt:lpstr>
      <vt:lpstr>Chisquare test</vt:lpstr>
      <vt:lpstr>Significant vars_STEPWISE REG</vt:lpstr>
      <vt:lpstr>FINAL__MODEL RESULTS</vt:lpstr>
      <vt:lpstr>Final Model_Coeff &amp; STB</vt:lpstr>
      <vt:lpstr>DECILE ANALYSIS_Model Performan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Sambuddha</dc:creator>
  <cp:lastModifiedBy>Sambuddha</cp:lastModifiedBy>
  <dcterms:created xsi:type="dcterms:W3CDTF">2018-12-18T11:40:30Z</dcterms:created>
  <dcterms:modified xsi:type="dcterms:W3CDTF">2019-01-13T18:09:15Z</dcterms:modified>
</cp:coreProperties>
</file>