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Ex2.xml" ContentType="application/vnd.ms-office.chartex+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hidePivotFieldList="1" defaultThemeVersion="166925"/>
  <mc:AlternateContent xmlns:mc="http://schemas.openxmlformats.org/markup-compatibility/2006">
    <mc:Choice Requires="x15">
      <x15ac:absPath xmlns:x15ac="http://schemas.microsoft.com/office/spreadsheetml/2010/11/ac" url="/Users/sam/Desktop/Personal Project/"/>
    </mc:Choice>
  </mc:AlternateContent>
  <xr:revisionPtr revIDLastSave="0" documentId="13_ncr:1_{7C3EB25E-8D22-7A42-A613-F533FF2ED762}" xr6:coauthVersionLast="47" xr6:coauthVersionMax="47" xr10:uidLastSave="{00000000-0000-0000-0000-000000000000}"/>
  <bookViews>
    <workbookView xWindow="0" yWindow="740" windowWidth="29400" windowHeight="18380" xr2:uid="{A4202135-CC07-B048-80C3-798C369C7343}"/>
  </bookViews>
  <sheets>
    <sheet name="Dashboard" sheetId="4" r:id="rId1"/>
    <sheet name="Purpose of Dashboard" sheetId="2" r:id="rId2"/>
    <sheet name="Data" sheetId="1" r:id="rId3"/>
    <sheet name="Data Visualisations" sheetId="3" r:id="rId4"/>
    <sheet name="Ethical Considerations" sheetId="5" r:id="rId5"/>
  </sheets>
  <definedNames>
    <definedName name="_xlchart.v5.0" hidden="1">'Data Visualisations'!$M$1</definedName>
    <definedName name="_xlchart.v5.1" hidden="1">'Data Visualisations'!$M$2:$M$52</definedName>
    <definedName name="_xlchart.v5.2" hidden="1">'Data Visualisations'!$N$1</definedName>
    <definedName name="_xlchart.v5.3" hidden="1">'Data Visualisations'!$N$2:$N$52</definedName>
    <definedName name="_xlchart.v5.4" hidden="1">'Data Visualisations'!$M$1</definedName>
    <definedName name="_xlchart.v5.5" hidden="1">'Data Visualisations'!$M$2:$M$52</definedName>
    <definedName name="_xlchart.v5.6" hidden="1">'Data Visualisations'!$N$1</definedName>
    <definedName name="_xlchart.v5.7" hidden="1">'Data Visualisations'!$N$2:$N$52</definedName>
    <definedName name="NativeTimeline_order_date">#N/A</definedName>
    <definedName name="Slicer_customer_satisfaction">#N/A</definedName>
    <definedName name="Slicer_product_category">#N/A</definedName>
  </definedNames>
  <calcPr calcId="191029"/>
  <pivotCaches>
    <pivotCache cacheId="1" r:id="rId6"/>
    <pivotCache cacheId="2"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4" i="3" l="1"/>
  <c r="AF3" i="3" s="1"/>
  <c r="AE4" i="3"/>
  <c r="J24" i="1"/>
  <c r="J25" i="1"/>
  <c r="J32" i="1"/>
  <c r="J33" i="1"/>
  <c r="J40" i="1"/>
  <c r="J56" i="1"/>
  <c r="J57" i="1"/>
  <c r="J64" i="1"/>
  <c r="J65" i="1"/>
  <c r="J72" i="1"/>
  <c r="J88" i="1"/>
  <c r="J89" i="1"/>
  <c r="J96" i="1"/>
  <c r="J97" i="1"/>
  <c r="J104" i="1"/>
  <c r="J120" i="1"/>
  <c r="J121" i="1"/>
  <c r="J128" i="1"/>
  <c r="J129" i="1"/>
  <c r="J136" i="1"/>
  <c r="J152" i="1"/>
  <c r="J153" i="1"/>
  <c r="J160" i="1"/>
  <c r="J161" i="1"/>
  <c r="J168" i="1"/>
  <c r="J184" i="1"/>
  <c r="J185" i="1"/>
  <c r="J192" i="1"/>
  <c r="J193" i="1"/>
  <c r="J200" i="1"/>
  <c r="J216" i="1"/>
  <c r="J217" i="1"/>
  <c r="J224" i="1"/>
  <c r="J225" i="1"/>
  <c r="J232" i="1"/>
  <c r="J248" i="1"/>
  <c r="J249" i="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2" i="1"/>
  <c r="J22" i="1" s="1"/>
  <c r="I23" i="1"/>
  <c r="J23" i="1" s="1"/>
  <c r="I24" i="1"/>
  <c r="I25" i="1"/>
  <c r="I26" i="1"/>
  <c r="J26" i="1" s="1"/>
  <c r="I27" i="1"/>
  <c r="J27" i="1" s="1"/>
  <c r="I28" i="1"/>
  <c r="J28" i="1" s="1"/>
  <c r="I29" i="1"/>
  <c r="J29" i="1" s="1"/>
  <c r="I30" i="1"/>
  <c r="J30" i="1" s="1"/>
  <c r="I31" i="1"/>
  <c r="J31" i="1" s="1"/>
  <c r="I32" i="1"/>
  <c r="I33" i="1"/>
  <c r="I34" i="1"/>
  <c r="J34" i="1" s="1"/>
  <c r="I35" i="1"/>
  <c r="J35" i="1" s="1"/>
  <c r="I36" i="1"/>
  <c r="J36" i="1" s="1"/>
  <c r="I37" i="1"/>
  <c r="J37" i="1" s="1"/>
  <c r="I38" i="1"/>
  <c r="J38" i="1" s="1"/>
  <c r="I39" i="1"/>
  <c r="J39" i="1" s="1"/>
  <c r="I40" i="1"/>
  <c r="I41" i="1"/>
  <c r="J41" i="1" s="1"/>
  <c r="I42" i="1"/>
  <c r="J42" i="1" s="1"/>
  <c r="I43" i="1"/>
  <c r="J43" i="1" s="1"/>
  <c r="I44" i="1"/>
  <c r="J44" i="1" s="1"/>
  <c r="I45" i="1"/>
  <c r="J45" i="1" s="1"/>
  <c r="I46" i="1"/>
  <c r="J46" i="1" s="1"/>
  <c r="I47" i="1"/>
  <c r="J47" i="1" s="1"/>
  <c r="I48" i="1"/>
  <c r="J48" i="1" s="1"/>
  <c r="I49" i="1"/>
  <c r="J49" i="1" s="1"/>
  <c r="I50" i="1"/>
  <c r="J50" i="1" s="1"/>
  <c r="I51" i="1"/>
  <c r="J51" i="1" s="1"/>
  <c r="I52" i="1"/>
  <c r="J52" i="1" s="1"/>
  <c r="I53" i="1"/>
  <c r="J53" i="1" s="1"/>
  <c r="I54" i="1"/>
  <c r="J54" i="1" s="1"/>
  <c r="I55" i="1"/>
  <c r="J55" i="1" s="1"/>
  <c r="I56" i="1"/>
  <c r="I57" i="1"/>
  <c r="I58" i="1"/>
  <c r="J58" i="1" s="1"/>
  <c r="I59" i="1"/>
  <c r="J59" i="1" s="1"/>
  <c r="I60" i="1"/>
  <c r="J60" i="1" s="1"/>
  <c r="I61" i="1"/>
  <c r="J61" i="1" s="1"/>
  <c r="I62" i="1"/>
  <c r="J62" i="1" s="1"/>
  <c r="I63" i="1"/>
  <c r="J63" i="1" s="1"/>
  <c r="I64" i="1"/>
  <c r="I65" i="1"/>
  <c r="I66" i="1"/>
  <c r="J66" i="1" s="1"/>
  <c r="I67" i="1"/>
  <c r="J67" i="1" s="1"/>
  <c r="I68" i="1"/>
  <c r="J68" i="1" s="1"/>
  <c r="I69" i="1"/>
  <c r="J69" i="1" s="1"/>
  <c r="I70" i="1"/>
  <c r="J70" i="1" s="1"/>
  <c r="I71" i="1"/>
  <c r="J71" i="1" s="1"/>
  <c r="I72" i="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I89" i="1"/>
  <c r="I90" i="1"/>
  <c r="J90" i="1" s="1"/>
  <c r="I91" i="1"/>
  <c r="J91" i="1" s="1"/>
  <c r="I92" i="1"/>
  <c r="J92" i="1" s="1"/>
  <c r="I93" i="1"/>
  <c r="J93" i="1" s="1"/>
  <c r="I94" i="1"/>
  <c r="J94" i="1" s="1"/>
  <c r="I95" i="1"/>
  <c r="J95" i="1" s="1"/>
  <c r="I96" i="1"/>
  <c r="I97" i="1"/>
  <c r="I98" i="1"/>
  <c r="J98" i="1" s="1"/>
  <c r="I99" i="1"/>
  <c r="J99" i="1" s="1"/>
  <c r="I100" i="1"/>
  <c r="J100" i="1" s="1"/>
  <c r="I101" i="1"/>
  <c r="J101" i="1" s="1"/>
  <c r="I102" i="1"/>
  <c r="J102" i="1" s="1"/>
  <c r="I103" i="1"/>
  <c r="J103" i="1" s="1"/>
  <c r="I104" i="1"/>
  <c r="I105" i="1"/>
  <c r="J105" i="1" s="1"/>
  <c r="I106" i="1"/>
  <c r="J106" i="1" s="1"/>
  <c r="I107" i="1"/>
  <c r="J107" i="1" s="1"/>
  <c r="I108" i="1"/>
  <c r="J108" i="1" s="1"/>
  <c r="I109" i="1"/>
  <c r="J109" i="1" s="1"/>
  <c r="I110" i="1"/>
  <c r="J110" i="1" s="1"/>
  <c r="I111" i="1"/>
  <c r="J111" i="1" s="1"/>
  <c r="I112" i="1"/>
  <c r="J112" i="1" s="1"/>
  <c r="I113" i="1"/>
  <c r="J113" i="1" s="1"/>
  <c r="I114" i="1"/>
  <c r="J114" i="1" s="1"/>
  <c r="I115" i="1"/>
  <c r="J115" i="1" s="1"/>
  <c r="I116" i="1"/>
  <c r="J116" i="1" s="1"/>
  <c r="I117" i="1"/>
  <c r="J117" i="1" s="1"/>
  <c r="I118" i="1"/>
  <c r="J118" i="1" s="1"/>
  <c r="I119" i="1"/>
  <c r="J119" i="1" s="1"/>
  <c r="I120" i="1"/>
  <c r="I121" i="1"/>
  <c r="I122" i="1"/>
  <c r="J122" i="1" s="1"/>
  <c r="I123" i="1"/>
  <c r="J123" i="1" s="1"/>
  <c r="I124" i="1"/>
  <c r="J124" i="1" s="1"/>
  <c r="I125" i="1"/>
  <c r="J125" i="1" s="1"/>
  <c r="I126" i="1"/>
  <c r="J126" i="1" s="1"/>
  <c r="I127" i="1"/>
  <c r="J127" i="1" s="1"/>
  <c r="I128" i="1"/>
  <c r="I129" i="1"/>
  <c r="I130" i="1"/>
  <c r="J130" i="1" s="1"/>
  <c r="I131" i="1"/>
  <c r="J131" i="1" s="1"/>
  <c r="I132" i="1"/>
  <c r="J132" i="1" s="1"/>
  <c r="I133" i="1"/>
  <c r="J133" i="1" s="1"/>
  <c r="I134" i="1"/>
  <c r="J134" i="1" s="1"/>
  <c r="I135" i="1"/>
  <c r="J135" i="1" s="1"/>
  <c r="I136" i="1"/>
  <c r="I137" i="1"/>
  <c r="J137" i="1" s="1"/>
  <c r="I138" i="1"/>
  <c r="J138" i="1" s="1"/>
  <c r="I139" i="1"/>
  <c r="J139" i="1" s="1"/>
  <c r="I140" i="1"/>
  <c r="J140" i="1" s="1"/>
  <c r="I141" i="1"/>
  <c r="J141" i="1" s="1"/>
  <c r="I142" i="1"/>
  <c r="J142" i="1" s="1"/>
  <c r="I143" i="1"/>
  <c r="J143" i="1" s="1"/>
  <c r="I144" i="1"/>
  <c r="J144" i="1" s="1"/>
  <c r="I145" i="1"/>
  <c r="J145" i="1" s="1"/>
  <c r="I146" i="1"/>
  <c r="J146" i="1" s="1"/>
  <c r="I147" i="1"/>
  <c r="J147" i="1" s="1"/>
  <c r="I148" i="1"/>
  <c r="J148" i="1" s="1"/>
  <c r="I149" i="1"/>
  <c r="J149" i="1" s="1"/>
  <c r="I150" i="1"/>
  <c r="J150" i="1" s="1"/>
  <c r="I151" i="1"/>
  <c r="J151" i="1" s="1"/>
  <c r="I152" i="1"/>
  <c r="I153" i="1"/>
  <c r="I154" i="1"/>
  <c r="J154" i="1" s="1"/>
  <c r="I155" i="1"/>
  <c r="J155" i="1" s="1"/>
  <c r="I156" i="1"/>
  <c r="J156" i="1" s="1"/>
  <c r="I157" i="1"/>
  <c r="J157" i="1" s="1"/>
  <c r="I158" i="1"/>
  <c r="J158" i="1" s="1"/>
  <c r="I159" i="1"/>
  <c r="J159" i="1" s="1"/>
  <c r="I160" i="1"/>
  <c r="I161" i="1"/>
  <c r="I162" i="1"/>
  <c r="J162" i="1" s="1"/>
  <c r="I163" i="1"/>
  <c r="J163" i="1" s="1"/>
  <c r="I164" i="1"/>
  <c r="J164" i="1" s="1"/>
  <c r="I165" i="1"/>
  <c r="J165" i="1" s="1"/>
  <c r="I166" i="1"/>
  <c r="J166" i="1" s="1"/>
  <c r="I167" i="1"/>
  <c r="J167" i="1" s="1"/>
  <c r="I168" i="1"/>
  <c r="I169" i="1"/>
  <c r="J169" i="1" s="1"/>
  <c r="I170" i="1"/>
  <c r="J170" i="1" s="1"/>
  <c r="I171" i="1"/>
  <c r="J171" i="1" s="1"/>
  <c r="I172" i="1"/>
  <c r="J172" i="1" s="1"/>
  <c r="I173" i="1"/>
  <c r="J173" i="1" s="1"/>
  <c r="I174" i="1"/>
  <c r="J174" i="1" s="1"/>
  <c r="I175" i="1"/>
  <c r="J175" i="1" s="1"/>
  <c r="I176" i="1"/>
  <c r="J176" i="1" s="1"/>
  <c r="I177" i="1"/>
  <c r="J177" i="1" s="1"/>
  <c r="I178" i="1"/>
  <c r="J178" i="1" s="1"/>
  <c r="I179" i="1"/>
  <c r="J179" i="1" s="1"/>
  <c r="I180" i="1"/>
  <c r="J180" i="1" s="1"/>
  <c r="I181" i="1"/>
  <c r="J181" i="1" s="1"/>
  <c r="I182" i="1"/>
  <c r="J182" i="1" s="1"/>
  <c r="I183" i="1"/>
  <c r="J183" i="1" s="1"/>
  <c r="I184" i="1"/>
  <c r="I185" i="1"/>
  <c r="I186" i="1"/>
  <c r="J186" i="1" s="1"/>
  <c r="I187" i="1"/>
  <c r="J187" i="1" s="1"/>
  <c r="I188" i="1"/>
  <c r="J188" i="1" s="1"/>
  <c r="I189" i="1"/>
  <c r="J189" i="1" s="1"/>
  <c r="I190" i="1"/>
  <c r="J190" i="1" s="1"/>
  <c r="I191" i="1"/>
  <c r="J191" i="1" s="1"/>
  <c r="I192" i="1"/>
  <c r="I193" i="1"/>
  <c r="I194" i="1"/>
  <c r="J194" i="1" s="1"/>
  <c r="I195" i="1"/>
  <c r="J195" i="1" s="1"/>
  <c r="I196" i="1"/>
  <c r="J196" i="1" s="1"/>
  <c r="I197" i="1"/>
  <c r="J197" i="1" s="1"/>
  <c r="I198" i="1"/>
  <c r="J198" i="1" s="1"/>
  <c r="I199" i="1"/>
  <c r="J199" i="1" s="1"/>
  <c r="I200" i="1"/>
  <c r="I201" i="1"/>
  <c r="J201" i="1" s="1"/>
  <c r="I202" i="1"/>
  <c r="J202" i="1" s="1"/>
  <c r="I203" i="1"/>
  <c r="J203" i="1" s="1"/>
  <c r="I204" i="1"/>
  <c r="J204" i="1" s="1"/>
  <c r="I205" i="1"/>
  <c r="J205" i="1" s="1"/>
  <c r="I206" i="1"/>
  <c r="J206" i="1" s="1"/>
  <c r="I207" i="1"/>
  <c r="J207" i="1" s="1"/>
  <c r="I208" i="1"/>
  <c r="J208" i="1" s="1"/>
  <c r="I209" i="1"/>
  <c r="J209" i="1" s="1"/>
  <c r="I210" i="1"/>
  <c r="J210" i="1" s="1"/>
  <c r="I211" i="1"/>
  <c r="J211" i="1" s="1"/>
  <c r="I212" i="1"/>
  <c r="J212" i="1" s="1"/>
  <c r="I213" i="1"/>
  <c r="J213" i="1" s="1"/>
  <c r="I214" i="1"/>
  <c r="J214" i="1" s="1"/>
  <c r="I215" i="1"/>
  <c r="J215" i="1" s="1"/>
  <c r="I216" i="1"/>
  <c r="I217" i="1"/>
  <c r="I218" i="1"/>
  <c r="J218" i="1" s="1"/>
  <c r="I219" i="1"/>
  <c r="J219" i="1" s="1"/>
  <c r="I220" i="1"/>
  <c r="J220" i="1" s="1"/>
  <c r="I221" i="1"/>
  <c r="J221" i="1" s="1"/>
  <c r="I222" i="1"/>
  <c r="J222" i="1" s="1"/>
  <c r="I223" i="1"/>
  <c r="J223" i="1" s="1"/>
  <c r="I224" i="1"/>
  <c r="I225" i="1"/>
  <c r="I226" i="1"/>
  <c r="J226" i="1" s="1"/>
  <c r="I227" i="1"/>
  <c r="J227" i="1" s="1"/>
  <c r="I228" i="1"/>
  <c r="J228" i="1" s="1"/>
  <c r="I229" i="1"/>
  <c r="J229" i="1" s="1"/>
  <c r="I230" i="1"/>
  <c r="J230" i="1" s="1"/>
  <c r="I231" i="1"/>
  <c r="J231" i="1" s="1"/>
  <c r="I232" i="1"/>
  <c r="I233" i="1"/>
  <c r="J233" i="1" s="1"/>
  <c r="I234" i="1"/>
  <c r="J234" i="1" s="1"/>
  <c r="I235" i="1"/>
  <c r="J235" i="1" s="1"/>
  <c r="I236" i="1"/>
  <c r="J236" i="1" s="1"/>
  <c r="I237" i="1"/>
  <c r="J237" i="1" s="1"/>
  <c r="I238" i="1"/>
  <c r="J238" i="1" s="1"/>
  <c r="I239" i="1"/>
  <c r="J239" i="1" s="1"/>
  <c r="I240" i="1"/>
  <c r="J240" i="1" s="1"/>
  <c r="I241" i="1"/>
  <c r="J241" i="1" s="1"/>
  <c r="I242" i="1"/>
  <c r="J242" i="1" s="1"/>
  <c r="I243" i="1"/>
  <c r="J243" i="1" s="1"/>
  <c r="I244" i="1"/>
  <c r="J244" i="1" s="1"/>
  <c r="I245" i="1"/>
  <c r="J245" i="1" s="1"/>
  <c r="I246" i="1"/>
  <c r="J246" i="1" s="1"/>
  <c r="I247" i="1"/>
  <c r="J247" i="1" s="1"/>
  <c r="I248" i="1"/>
  <c r="I249" i="1"/>
  <c r="I250" i="1"/>
  <c r="J250" i="1" s="1"/>
  <c r="I251" i="1"/>
  <c r="J251" i="1" s="1"/>
  <c r="I2" i="1"/>
  <c r="J2" i="1" s="1"/>
</calcChain>
</file>

<file path=xl/sharedStrings.xml><?xml version="1.0" encoding="utf-8"?>
<sst xmlns="http://schemas.openxmlformats.org/spreadsheetml/2006/main" count="1641" uniqueCount="861">
  <si>
    <t>order_id</t>
  </si>
  <si>
    <t>order_date</t>
  </si>
  <si>
    <t>first_name</t>
  </si>
  <si>
    <t>last_name</t>
  </si>
  <si>
    <t>product_category</t>
  </si>
  <si>
    <t>product_name</t>
  </si>
  <si>
    <t>amount</t>
  </si>
  <si>
    <t>price</t>
  </si>
  <si>
    <t>Accessories</t>
  </si>
  <si>
    <t>Children's Backpack</t>
  </si>
  <si>
    <t>Almond Quinoa Salad</t>
  </si>
  <si>
    <t>Blake</t>
  </si>
  <si>
    <t>Travel</t>
  </si>
  <si>
    <t>Garden</t>
  </si>
  <si>
    <t>Fitness</t>
  </si>
  <si>
    <t>Sports Water Bottle with Infuser</t>
  </si>
  <si>
    <t>Kitchen</t>
  </si>
  <si>
    <t>Outdoor</t>
  </si>
  <si>
    <t>Home</t>
  </si>
  <si>
    <t>Pets</t>
  </si>
  <si>
    <t>Toys</t>
  </si>
  <si>
    <t>Inge</t>
  </si>
  <si>
    <t>Clothing</t>
  </si>
  <si>
    <t>Audio</t>
  </si>
  <si>
    <t>Office</t>
  </si>
  <si>
    <t>Beef Enchilada Casserole</t>
  </si>
  <si>
    <t>Frozen Fruit Medley</t>
  </si>
  <si>
    <t>Sports</t>
  </si>
  <si>
    <t>Photography</t>
  </si>
  <si>
    <t>Health</t>
  </si>
  <si>
    <t>Rees</t>
  </si>
  <si>
    <t>Rustic Wooden Picture Frame</t>
  </si>
  <si>
    <t>Chili Beans (canned)</t>
  </si>
  <si>
    <t>Matcha Green Tea Powder</t>
  </si>
  <si>
    <t>Mini Cordless Vacuum Cleaner</t>
  </si>
  <si>
    <t>Electronics</t>
  </si>
  <si>
    <t>Fruit Medley Juice</t>
  </si>
  <si>
    <t>Apple Cinnamon Oatmeal</t>
  </si>
  <si>
    <t>Smart Home</t>
  </si>
  <si>
    <t>Peanut Butter Chocolate Chip Bars</t>
  </si>
  <si>
    <t>Mesh Laundry Bags Set</t>
  </si>
  <si>
    <t>Spicy Kimchi</t>
  </si>
  <si>
    <t>Shillum</t>
  </si>
  <si>
    <t>Pumpkin Pancake Mix</t>
  </si>
  <si>
    <t>Portable Electric Fan</t>
  </si>
  <si>
    <t>Zucchini</t>
  </si>
  <si>
    <t>Dohrmann</t>
  </si>
  <si>
    <t>Pet Grooming Gloves</t>
  </si>
  <si>
    <t>Elderberry Syrup</t>
  </si>
  <si>
    <t>Teriyaki Chicken Skewers</t>
  </si>
  <si>
    <t>Beauty</t>
  </si>
  <si>
    <t>Wooden Puzzle Game</t>
  </si>
  <si>
    <t>Portable Projector</t>
  </si>
  <si>
    <t xml:space="preserve">This dashbaord should be able to show key sales metrics and product insights to show a true analysis of the 
business and how it could be improved to increases aspects such as sales and profit. The dashboard is displaying sales analysis to obtain an understanding of the business' overall performance. </t>
  </si>
  <si>
    <t>The target audience for this dashboard are the business executives as they can view the high level KPI's. Sales  
analysts can see trends and product performances. Operation managers can make adjustments to how the 
manage inventory.</t>
  </si>
  <si>
    <t>KPI's</t>
  </si>
  <si>
    <t xml:space="preserve">Total Sales - overall measure of the businesses performance </t>
  </si>
  <si>
    <t>Product Categories by Revenue - displays which categories are bringing in the most sales</t>
  </si>
  <si>
    <t>Sales by Country.- shows the business which international markets they perform best in</t>
  </si>
  <si>
    <t>Sales growth Over Time - show if the business is growing or being stagnant</t>
  </si>
  <si>
    <t>Robinetta</t>
  </si>
  <si>
    <t>Priscott</t>
  </si>
  <si>
    <t>Weighted Blanket</t>
  </si>
  <si>
    <t>Edd</t>
  </si>
  <si>
    <t>Dondon</t>
  </si>
  <si>
    <t>Lemon Garlic Marinade</t>
  </si>
  <si>
    <t>Nicol</t>
  </si>
  <si>
    <t>Ruddlesden</t>
  </si>
  <si>
    <t>Creamy Coleslaw Mix</t>
  </si>
  <si>
    <t>Tammy</t>
  </si>
  <si>
    <t>Radnedge</t>
  </si>
  <si>
    <t>Artisan Pickles</t>
  </si>
  <si>
    <t>Julianne</t>
  </si>
  <si>
    <t>Klosterman</t>
  </si>
  <si>
    <t>Diced Tomatoes (canned)</t>
  </si>
  <si>
    <t>Elia</t>
  </si>
  <si>
    <t>Astupenas</t>
  </si>
  <si>
    <t>Insulated Coffee Mug</t>
  </si>
  <si>
    <t>Glenn</t>
  </si>
  <si>
    <t>Tommasuzzi</t>
  </si>
  <si>
    <t>Slingback Sandals</t>
  </si>
  <si>
    <t>Felix</t>
  </si>
  <si>
    <t>Elvin</t>
  </si>
  <si>
    <t>Peach Slices in Syrup</t>
  </si>
  <si>
    <t>Reinwald</t>
  </si>
  <si>
    <t>Aughtie</t>
  </si>
  <si>
    <t>Music</t>
  </si>
  <si>
    <t>Karaoke Microphone</t>
  </si>
  <si>
    <t>Iain</t>
  </si>
  <si>
    <t>Verlander</t>
  </si>
  <si>
    <t>Adjustable Garden Rake</t>
  </si>
  <si>
    <t>Elka</t>
  </si>
  <si>
    <t>Petracco</t>
  </si>
  <si>
    <t>Maple Almond Granola</t>
  </si>
  <si>
    <t>Paule</t>
  </si>
  <si>
    <t>Brownsey</t>
  </si>
  <si>
    <t>Fleece Lined Leggings</t>
  </si>
  <si>
    <t>Donica</t>
  </si>
  <si>
    <t>Baytrop</t>
  </si>
  <si>
    <t>Electric Ice Cream Maker</t>
  </si>
  <si>
    <t>Pia</t>
  </si>
  <si>
    <t>Watkin</t>
  </si>
  <si>
    <t>Gerry</t>
  </si>
  <si>
    <t>Gorton</t>
  </si>
  <si>
    <t>Fitbit Activity Tracker</t>
  </si>
  <si>
    <t>Odelia</t>
  </si>
  <si>
    <t>Bedding</t>
  </si>
  <si>
    <t>Natural Peanut Butter</t>
  </si>
  <si>
    <t>John</t>
  </si>
  <si>
    <t>Titman</t>
  </si>
  <si>
    <t>Apple Pie Filling</t>
  </si>
  <si>
    <t>Arie</t>
  </si>
  <si>
    <t>Sheardown</t>
  </si>
  <si>
    <t>Frozen Acai Purée</t>
  </si>
  <si>
    <t>Red</t>
  </si>
  <si>
    <t>Glandfield</t>
  </si>
  <si>
    <t>Cranberry Citrus Sauce</t>
  </si>
  <si>
    <t>Pauletta</t>
  </si>
  <si>
    <t>Dennison</t>
  </si>
  <si>
    <t>Sporty Slide Sandals</t>
  </si>
  <si>
    <t>Rutter</t>
  </si>
  <si>
    <t>Molloy</t>
  </si>
  <si>
    <t>Cinnamon Sugar Popcorn</t>
  </si>
  <si>
    <t>Garry</t>
  </si>
  <si>
    <t>Sully</t>
  </si>
  <si>
    <t>French Onion Dip</t>
  </si>
  <si>
    <t>Alric</t>
  </si>
  <si>
    <t>Barrell</t>
  </si>
  <si>
    <t>Sliced Bread</t>
  </si>
  <si>
    <t>Harmon</t>
  </si>
  <si>
    <t>Leinster</t>
  </si>
  <si>
    <t>Fashionable Belt Bag</t>
  </si>
  <si>
    <t>Marvin</t>
  </si>
  <si>
    <t>Senechell</t>
  </si>
  <si>
    <t>Electric Toothbrush</t>
  </si>
  <si>
    <t>Brinna</t>
  </si>
  <si>
    <t>Iliffe</t>
  </si>
  <si>
    <t>Egg Noodles</t>
  </si>
  <si>
    <t>Grindrod</t>
  </si>
  <si>
    <t>Cauliflower Rice Stir-Fry</t>
  </si>
  <si>
    <t>Mylo</t>
  </si>
  <si>
    <t>Thurman</t>
  </si>
  <si>
    <t>Whole Wheat Bread</t>
  </si>
  <si>
    <t>Truman</t>
  </si>
  <si>
    <t>Rauprich</t>
  </si>
  <si>
    <t>Smartphone Tripod with Remote</t>
  </si>
  <si>
    <t>Dyanna</t>
  </si>
  <si>
    <t>Jeffrey</t>
  </si>
  <si>
    <t>Pumpkin Seeds</t>
  </si>
  <si>
    <t>Chadd</t>
  </si>
  <si>
    <t>Rubroe</t>
  </si>
  <si>
    <t>Wall Calendar</t>
  </si>
  <si>
    <t>Beatrice</t>
  </si>
  <si>
    <t>Ramplee</t>
  </si>
  <si>
    <t>Crew Neck Sweater</t>
  </si>
  <si>
    <t>Ode</t>
  </si>
  <si>
    <t>Tallant</t>
  </si>
  <si>
    <t>Catharine</t>
  </si>
  <si>
    <t>Jobbing</t>
  </si>
  <si>
    <t>Sylvan</t>
  </si>
  <si>
    <t>Hoodless</t>
  </si>
  <si>
    <t>Spicy Tuna Rolls</t>
  </si>
  <si>
    <t>Nolly</t>
  </si>
  <si>
    <t>Cockayme</t>
  </si>
  <si>
    <t>Julee</t>
  </si>
  <si>
    <t>Trenholm</t>
  </si>
  <si>
    <t>Balsamic Vinegar</t>
  </si>
  <si>
    <t>Heath</t>
  </si>
  <si>
    <t>Rudledge</t>
  </si>
  <si>
    <t>Nelly</t>
  </si>
  <si>
    <t>Shepstone</t>
  </si>
  <si>
    <t>Pet Travel Bowl</t>
  </si>
  <si>
    <t>Anne</t>
  </si>
  <si>
    <t>Fibbings</t>
  </si>
  <si>
    <t>Almond Crunch Granola Bars</t>
  </si>
  <si>
    <t>Shanna</t>
  </si>
  <si>
    <t>Chaize</t>
  </si>
  <si>
    <t>Honey-Balsamic Vinaigrette</t>
  </si>
  <si>
    <t>Britton</t>
  </si>
  <si>
    <t>Prudy</t>
  </si>
  <si>
    <t>Leys</t>
  </si>
  <si>
    <t>Rice Pudding</t>
  </si>
  <si>
    <t>Engelbert</t>
  </si>
  <si>
    <t>Bice</t>
  </si>
  <si>
    <t>Organic Fruit Salad</t>
  </si>
  <si>
    <t>Caty</t>
  </si>
  <si>
    <t>Trimble</t>
  </si>
  <si>
    <t>Portable Dog Water Bottle</t>
  </si>
  <si>
    <t>Vanya</t>
  </si>
  <si>
    <t>Ivanenko</t>
  </si>
  <si>
    <t>Microfiber Cleaning Cloth Set</t>
  </si>
  <si>
    <t>Rosemaria</t>
  </si>
  <si>
    <t>Guiso</t>
  </si>
  <si>
    <t>Wildflower Honey</t>
  </si>
  <si>
    <t>Ingamar</t>
  </si>
  <si>
    <t>Dancey</t>
  </si>
  <si>
    <t>Chickpeas</t>
  </si>
  <si>
    <t>Amalie</t>
  </si>
  <si>
    <t>Hunte</t>
  </si>
  <si>
    <t>Slim Fit Chinos</t>
  </si>
  <si>
    <t>Emanuele</t>
  </si>
  <si>
    <t>Rushmer</t>
  </si>
  <si>
    <t>Ric</t>
  </si>
  <si>
    <t>Tamburi</t>
  </si>
  <si>
    <t>Coconut Cream Pie Yogurt</t>
  </si>
  <si>
    <t>Zachariah</t>
  </si>
  <si>
    <t>Electric Kettle</t>
  </si>
  <si>
    <t>Kara</t>
  </si>
  <si>
    <t>De Witt</t>
  </si>
  <si>
    <t>Almond Butter Cookies</t>
  </si>
  <si>
    <t>Remington</t>
  </si>
  <si>
    <t>Saladino</t>
  </si>
  <si>
    <t>Portable Pet Water Bottle</t>
  </si>
  <si>
    <t>Dee</t>
  </si>
  <si>
    <t>Credland</t>
  </si>
  <si>
    <t>Dog Training Collar</t>
  </si>
  <si>
    <t>Cori</t>
  </si>
  <si>
    <t>Stolting</t>
  </si>
  <si>
    <t>Biodegradable Trash Bags</t>
  </si>
  <si>
    <t>Pippa</t>
  </si>
  <si>
    <t>Pontefract</t>
  </si>
  <si>
    <t>Bluetooth Sleep Headphones</t>
  </si>
  <si>
    <t>Bartholomew</t>
  </si>
  <si>
    <t>Ebunoluwa</t>
  </si>
  <si>
    <t>Automotive</t>
  </si>
  <si>
    <t>Car Vacuum Cleaner</t>
  </si>
  <si>
    <t>Adelheid</t>
  </si>
  <si>
    <t>Krug</t>
  </si>
  <si>
    <t>Self-Cleaning Water Bottle</t>
  </si>
  <si>
    <t>Paddie</t>
  </si>
  <si>
    <t>Blabey</t>
  </si>
  <si>
    <t>Adjustable Skipping Rope</t>
  </si>
  <si>
    <t>Boigie</t>
  </si>
  <si>
    <t>Matignon</t>
  </si>
  <si>
    <t>Bathroom</t>
  </si>
  <si>
    <t>Thermostatic Shower Valve Kit</t>
  </si>
  <si>
    <t>Emmalynne</t>
  </si>
  <si>
    <t>Gregorin</t>
  </si>
  <si>
    <t>Cranberry Orange Oatmeal</t>
  </si>
  <si>
    <t>Rolando</t>
  </si>
  <si>
    <t>Quickfall</t>
  </si>
  <si>
    <t>Pet Hair Removal Brush</t>
  </si>
  <si>
    <t>Kenton</t>
  </si>
  <si>
    <t>Necrews</t>
  </si>
  <si>
    <t>Collapsible Camping Cup</t>
  </si>
  <si>
    <t>Goldi</t>
  </si>
  <si>
    <t>LED Flashlight</t>
  </si>
  <si>
    <t>Katheryn</t>
  </si>
  <si>
    <t>Earie</t>
  </si>
  <si>
    <t>Bamboo Memory Foam Pillow</t>
  </si>
  <si>
    <t>Kipp</t>
  </si>
  <si>
    <t>Fremantle</t>
  </si>
  <si>
    <t>Christal</t>
  </si>
  <si>
    <t>Benion</t>
  </si>
  <si>
    <t>Lyell</t>
  </si>
  <si>
    <t>Coppeard</t>
  </si>
  <si>
    <t>Telescope</t>
  </si>
  <si>
    <t>Egan</t>
  </si>
  <si>
    <t>Gepheart</t>
  </si>
  <si>
    <t>Over-Ear Headphones</t>
  </si>
  <si>
    <t>Thedrick</t>
  </si>
  <si>
    <t>Maffioni</t>
  </si>
  <si>
    <t>Frozen Burritos</t>
  </si>
  <si>
    <t>Catherin</t>
  </si>
  <si>
    <t>Moulson</t>
  </si>
  <si>
    <t>Trainers with Mesh Inserts</t>
  </si>
  <si>
    <t>Darnell</t>
  </si>
  <si>
    <t>Garralts</t>
  </si>
  <si>
    <t>Dog Collar</t>
  </si>
  <si>
    <t>Urbanus</t>
  </si>
  <si>
    <t>Gauford</t>
  </si>
  <si>
    <t>Organic Coconut Flakes</t>
  </si>
  <si>
    <t>Gelya</t>
  </si>
  <si>
    <t>Perroni</t>
  </si>
  <si>
    <t>Travel Size Toiletry Bottles</t>
  </si>
  <si>
    <t>Fern</t>
  </si>
  <si>
    <t>Dhillon</t>
  </si>
  <si>
    <t>Balsamic Vinaigrette</t>
  </si>
  <si>
    <t>Kizzie</t>
  </si>
  <si>
    <t>Vanichkov</t>
  </si>
  <si>
    <t>Organic Black Rice</t>
  </si>
  <si>
    <t>Avie</t>
  </si>
  <si>
    <t>Ponting</t>
  </si>
  <si>
    <t>Breezy Off-The-Shoulder Top</t>
  </si>
  <si>
    <t>Fonz</t>
  </si>
  <si>
    <t>Hardage</t>
  </si>
  <si>
    <t>Olive Oil</t>
  </si>
  <si>
    <t>Brennan</t>
  </si>
  <si>
    <t>Ordish</t>
  </si>
  <si>
    <t>Children's Musical Instrument Set</t>
  </si>
  <si>
    <t>Dew</t>
  </si>
  <si>
    <t>Vauls</t>
  </si>
  <si>
    <t>Tortilla Chips</t>
  </si>
  <si>
    <t>Anstice</t>
  </si>
  <si>
    <t>Clemot</t>
  </si>
  <si>
    <t>Interactive Plush Toy</t>
  </si>
  <si>
    <t>Gale</t>
  </si>
  <si>
    <t>Wardale</t>
  </si>
  <si>
    <t>Jacynth</t>
  </si>
  <si>
    <t>Seager</t>
  </si>
  <si>
    <t>Tailgating Set</t>
  </si>
  <si>
    <t>Hurleigh</t>
  </si>
  <si>
    <t>Dand</t>
  </si>
  <si>
    <t>Brendis</t>
  </si>
  <si>
    <t>Tames</t>
  </si>
  <si>
    <t>Roasted Red Pepper Hummus</t>
  </si>
  <si>
    <t>Kenway</t>
  </si>
  <si>
    <t>Outdoor Sports Backpack</t>
  </si>
  <si>
    <t>Verene</t>
  </si>
  <si>
    <t>Crispy Onion Rings</t>
  </si>
  <si>
    <t>Viviana</t>
  </si>
  <si>
    <t>Bengoechea</t>
  </si>
  <si>
    <t>Solar Power Bank</t>
  </si>
  <si>
    <t>Andres</t>
  </si>
  <si>
    <t>Ormond</t>
  </si>
  <si>
    <t>Garlic Breadsticks</t>
  </si>
  <si>
    <t>Dix</t>
  </si>
  <si>
    <t>MacColl</t>
  </si>
  <si>
    <t>Wild Rice Pilaf</t>
  </si>
  <si>
    <t>Katti</t>
  </si>
  <si>
    <t>Howarth</t>
  </si>
  <si>
    <t>Rolling Cooler</t>
  </si>
  <si>
    <t>Vilhelmina</t>
  </si>
  <si>
    <t>Fretwell</t>
  </si>
  <si>
    <t>Stainless Steel Straws</t>
  </si>
  <si>
    <t>Miof mela</t>
  </si>
  <si>
    <t>Storry</t>
  </si>
  <si>
    <t>Pumpkin Spice Pancake Mix</t>
  </si>
  <si>
    <t>Boyda</t>
  </si>
  <si>
    <t>Allie</t>
  </si>
  <si>
    <t>O'Mohun</t>
  </si>
  <si>
    <t>Chili Lime Corn Chips</t>
  </si>
  <si>
    <t>Cristina</t>
  </si>
  <si>
    <t>Bukac</t>
  </si>
  <si>
    <t>Cream Cheese</t>
  </si>
  <si>
    <t>Nicolais</t>
  </si>
  <si>
    <t>Theobold</t>
  </si>
  <si>
    <t>Smart LED Light Strip</t>
  </si>
  <si>
    <t>Tripp</t>
  </si>
  <si>
    <t>Orsman</t>
  </si>
  <si>
    <t>Cat Scratching Post with Toys</t>
  </si>
  <si>
    <t>Eloise</t>
  </si>
  <si>
    <t>Rown</t>
  </si>
  <si>
    <t>Wooden Children's Play Kitchen</t>
  </si>
  <si>
    <t>Corney</t>
  </si>
  <si>
    <t>Raspison</t>
  </si>
  <si>
    <t>Electronic Drum Kit</t>
  </si>
  <si>
    <t>Theodosia</t>
  </si>
  <si>
    <t>Abyss</t>
  </si>
  <si>
    <t>Wireless Earbuds Case</t>
  </si>
  <si>
    <t>Kane</t>
  </si>
  <si>
    <t>Havenhand</t>
  </si>
  <si>
    <t>Halloween Decoration Set</t>
  </si>
  <si>
    <t>Syman</t>
  </si>
  <si>
    <t>Doward</t>
  </si>
  <si>
    <t>Salt and Pepper Grinder Set</t>
  </si>
  <si>
    <t>Nickolaus</t>
  </si>
  <si>
    <t>Cordeix</t>
  </si>
  <si>
    <t>Jennifer's Amazing Lip Balm Kit</t>
  </si>
  <si>
    <t>Munroe</t>
  </si>
  <si>
    <t>Bedrosian</t>
  </si>
  <si>
    <t>Veggie Burger Patties</t>
  </si>
  <si>
    <t>Eva</t>
  </si>
  <si>
    <t>Shortan</t>
  </si>
  <si>
    <t>Sesame Seeds</t>
  </si>
  <si>
    <t>Corbin</t>
  </si>
  <si>
    <t>Verni</t>
  </si>
  <si>
    <t>Organic Chia Seeds</t>
  </si>
  <si>
    <t>Shantee</t>
  </si>
  <si>
    <t>Stanlick</t>
  </si>
  <si>
    <t>Smart Thermos</t>
  </si>
  <si>
    <t>Jeffy</t>
  </si>
  <si>
    <t>Dragonette</t>
  </si>
  <si>
    <t>Weighted Blanket for Adults</t>
  </si>
  <si>
    <t>Estrellita</t>
  </si>
  <si>
    <t>Gerrels</t>
  </si>
  <si>
    <t>Jess</t>
  </si>
  <si>
    <t>Groundwator</t>
  </si>
  <si>
    <t>Fresh Strawberries</t>
  </si>
  <si>
    <t>Claudetta</t>
  </si>
  <si>
    <t>Casaccia</t>
  </si>
  <si>
    <t>Peach Mango Smoothie Mix</t>
  </si>
  <si>
    <t>Jory</t>
  </si>
  <si>
    <t>Chaffen</t>
  </si>
  <si>
    <t>Jasmine Rice</t>
  </si>
  <si>
    <t>Aurilia</t>
  </si>
  <si>
    <t>Lugton</t>
  </si>
  <si>
    <t>Protein Powder</t>
  </si>
  <si>
    <t>Wilhelmine</t>
  </si>
  <si>
    <t>Bernhardt</t>
  </si>
  <si>
    <t>Peach &amp; Mango Salsa</t>
  </si>
  <si>
    <t>Stacee</t>
  </si>
  <si>
    <t>Barringer</t>
  </si>
  <si>
    <t>Roasted Garlic</t>
  </si>
  <si>
    <t>Allister</t>
  </si>
  <si>
    <t>Cullum</t>
  </si>
  <si>
    <t>Organic Green Tea</t>
  </si>
  <si>
    <t>Shawn</t>
  </si>
  <si>
    <t>Shapter</t>
  </si>
  <si>
    <t>Photo Album</t>
  </si>
  <si>
    <t>Dorotea</t>
  </si>
  <si>
    <t>Farmloe</t>
  </si>
  <si>
    <t>Chino Shorts</t>
  </si>
  <si>
    <t>Hedvige</t>
  </si>
  <si>
    <t>Tomlett</t>
  </si>
  <si>
    <t>Honey Roasted Almonds</t>
  </si>
  <si>
    <t>Berny</t>
  </si>
  <si>
    <t>MacFadyen</t>
  </si>
  <si>
    <t>Electric Heating Pad</t>
  </si>
  <si>
    <t>Vasilis</t>
  </si>
  <si>
    <t>De Hooch</t>
  </si>
  <si>
    <t>Corn Tortillas</t>
  </si>
  <si>
    <t>Denny</t>
  </si>
  <si>
    <t>Boeter</t>
  </si>
  <si>
    <t>Classic Beef Chili</t>
  </si>
  <si>
    <t>Dimitry</t>
  </si>
  <si>
    <t>Hoffmann</t>
  </si>
  <si>
    <t>Elsay</t>
  </si>
  <si>
    <t>Tana</t>
  </si>
  <si>
    <t>Loddon</t>
  </si>
  <si>
    <t>Savory Trail Mix</t>
  </si>
  <si>
    <t>Olivia</t>
  </si>
  <si>
    <t>Haycock</t>
  </si>
  <si>
    <t>Portable Pet Stroller</t>
  </si>
  <si>
    <t>Lian</t>
  </si>
  <si>
    <t>Marple</t>
  </si>
  <si>
    <t>Leather Biker Jacket</t>
  </si>
  <si>
    <t>Trent</t>
  </si>
  <si>
    <t>Chisholme</t>
  </si>
  <si>
    <t>Charis</t>
  </si>
  <si>
    <t>Connechie</t>
  </si>
  <si>
    <t>Mini Projector for Smartphones</t>
  </si>
  <si>
    <t>Jordan</t>
  </si>
  <si>
    <t>Kristoffersson</t>
  </si>
  <si>
    <t>Spice Rack</t>
  </si>
  <si>
    <t>Marget</t>
  </si>
  <si>
    <t>Frankling</t>
  </si>
  <si>
    <t>Vegetable Korma</t>
  </si>
  <si>
    <t>Ki</t>
  </si>
  <si>
    <t>MacAdam</t>
  </si>
  <si>
    <t>LED Under Cabinet Lighting</t>
  </si>
  <si>
    <t>Dredi</t>
  </si>
  <si>
    <t>Vick</t>
  </si>
  <si>
    <t>Wooden Blocks</t>
  </si>
  <si>
    <t>Etheline</t>
  </si>
  <si>
    <t>Sargent</t>
  </si>
  <si>
    <t>Golf Putting Green</t>
  </si>
  <si>
    <t>Alethea</t>
  </si>
  <si>
    <t>Learman</t>
  </si>
  <si>
    <t>Wearable Tech</t>
  </si>
  <si>
    <t>Fitness Tracker Watch</t>
  </si>
  <si>
    <t>Doy</t>
  </si>
  <si>
    <t>Magnar</t>
  </si>
  <si>
    <t>Apple Juice</t>
  </si>
  <si>
    <t>Odella</t>
  </si>
  <si>
    <t>Rubery</t>
  </si>
  <si>
    <t>Hot Dog Buns</t>
  </si>
  <si>
    <t>Jacki</t>
  </si>
  <si>
    <t>Pottle</t>
  </si>
  <si>
    <t>Apple Sauce</t>
  </si>
  <si>
    <t>Darcy</t>
  </si>
  <si>
    <t>Pardue</t>
  </si>
  <si>
    <t>Teriyaki Chicken Stir-Fry</t>
  </si>
  <si>
    <t>Renie</t>
  </si>
  <si>
    <t>Castellanos</t>
  </si>
  <si>
    <t>Creamy Spinach Dip</t>
  </si>
  <si>
    <t>Sheffy</t>
  </si>
  <si>
    <t>Follos</t>
  </si>
  <si>
    <t>Handheld Garment Steamer</t>
  </si>
  <si>
    <t>Linnie</t>
  </si>
  <si>
    <t>Chesnay</t>
  </si>
  <si>
    <t>Maple Glazed Carrots</t>
  </si>
  <si>
    <t>Evaleen</t>
  </si>
  <si>
    <t>Bote</t>
  </si>
  <si>
    <t>Thai Basil Fried Rice</t>
  </si>
  <si>
    <t>Gloriana</t>
  </si>
  <si>
    <t>Soppit</t>
  </si>
  <si>
    <t>Weighted Jump Rope with Counter</t>
  </si>
  <si>
    <t>Wilbert</t>
  </si>
  <si>
    <t>Schulz</t>
  </si>
  <si>
    <t>Puffed Rice Cake</t>
  </si>
  <si>
    <t>Violante</t>
  </si>
  <si>
    <t>Ramme</t>
  </si>
  <si>
    <t>Computer Monitor Stand</t>
  </si>
  <si>
    <t>Aloysia</t>
  </si>
  <si>
    <t>McParlin</t>
  </si>
  <si>
    <t>Matteo</t>
  </si>
  <si>
    <t>Fitton</t>
  </si>
  <si>
    <t>Mini Projector</t>
  </si>
  <si>
    <t>Vedmore</t>
  </si>
  <si>
    <t>Over-The-Door Shoe Organizer</t>
  </si>
  <si>
    <t>Abran</t>
  </si>
  <si>
    <t>Winstone</t>
  </si>
  <si>
    <t>Organic Lentil Soup</t>
  </si>
  <si>
    <t>Keenan</t>
  </si>
  <si>
    <t>Grabiec</t>
  </si>
  <si>
    <t>Natural Fruit Snacks</t>
  </si>
  <si>
    <t>Cristie</t>
  </si>
  <si>
    <t>Goodbur</t>
  </si>
  <si>
    <t>Sweet Potato Mash</t>
  </si>
  <si>
    <t>Kenny</t>
  </si>
  <si>
    <t>Okie</t>
  </si>
  <si>
    <t>Spicy BBQ Sauce</t>
  </si>
  <si>
    <t>Nicholas</t>
  </si>
  <si>
    <t>Marsie</t>
  </si>
  <si>
    <t>Wrap Jumpsuit</t>
  </si>
  <si>
    <t>Sybil</t>
  </si>
  <si>
    <t>Devita</t>
  </si>
  <si>
    <t>Wireless Range Extender</t>
  </si>
  <si>
    <t>Paulie</t>
  </si>
  <si>
    <t>Faulds</t>
  </si>
  <si>
    <t>Couscous Mix</t>
  </si>
  <si>
    <t>Judon</t>
  </si>
  <si>
    <t>Dissman</t>
  </si>
  <si>
    <t>Garlic Herb Grilled Chicken</t>
  </si>
  <si>
    <t>Mallissa</t>
  </si>
  <si>
    <t>Sindall</t>
  </si>
  <si>
    <t>Caramelized Onion Dip Mix</t>
  </si>
  <si>
    <t>Philip</t>
  </si>
  <si>
    <t>Ditzel</t>
  </si>
  <si>
    <t>Floral Summer Dress</t>
  </si>
  <si>
    <t>Trix</t>
  </si>
  <si>
    <t>Kenningley</t>
  </si>
  <si>
    <t>Travel Beach Blanket</t>
  </si>
  <si>
    <t>Laughton</t>
  </si>
  <si>
    <t>Sizzey</t>
  </si>
  <si>
    <t>Creamy Garlic Mashed Potatoes</t>
  </si>
  <si>
    <t>Lenette</t>
  </si>
  <si>
    <t>Mannering</t>
  </si>
  <si>
    <t>Magic Color-Changing Mug</t>
  </si>
  <si>
    <t>Richie</t>
  </si>
  <si>
    <t>Fergyson</t>
  </si>
  <si>
    <t>Tactical Backpack</t>
  </si>
  <si>
    <t>Berkeley</t>
  </si>
  <si>
    <t>Emms</t>
  </si>
  <si>
    <t>Smart Thermostat</t>
  </si>
  <si>
    <t>Georgiana</t>
  </si>
  <si>
    <t>Troyes</t>
  </si>
  <si>
    <t>Travel Jewelry Organizer</t>
  </si>
  <si>
    <t>Sabina</t>
  </si>
  <si>
    <t>Aspole</t>
  </si>
  <si>
    <t>Electric Rice Cooker</t>
  </si>
  <si>
    <t>Bear</t>
  </si>
  <si>
    <t>Beltzner</t>
  </si>
  <si>
    <t>Herbed Mushroom Risotto</t>
  </si>
  <si>
    <t>Viviyan</t>
  </si>
  <si>
    <t>Gildea</t>
  </si>
  <si>
    <t>Tahini</t>
  </si>
  <si>
    <t>Krystalle</t>
  </si>
  <si>
    <t>Livezey</t>
  </si>
  <si>
    <t>Dominique</t>
  </si>
  <si>
    <t>Fifoot</t>
  </si>
  <si>
    <t>Renault</t>
  </si>
  <si>
    <t>Bener</t>
  </si>
  <si>
    <t>Melva</t>
  </si>
  <si>
    <t>Dulinty</t>
  </si>
  <si>
    <t>Saffron Rice Mix</t>
  </si>
  <si>
    <t>Carrie</t>
  </si>
  <si>
    <t>Galvin</t>
  </si>
  <si>
    <t>Sunflower Seeds</t>
  </si>
  <si>
    <t>Dorothy</t>
  </si>
  <si>
    <t>Phelips</t>
  </si>
  <si>
    <t>Silicone Stretch Lids</t>
  </si>
  <si>
    <t>Jandy</t>
  </si>
  <si>
    <t>Andresser</t>
  </si>
  <si>
    <t>Abbye</t>
  </si>
  <si>
    <t>Whacket</t>
  </si>
  <si>
    <t>Crispy Chickpeas</t>
  </si>
  <si>
    <t>Courtenay</t>
  </si>
  <si>
    <t>Bruck</t>
  </si>
  <si>
    <t>Portable Camping Shower</t>
  </si>
  <si>
    <t>Norah</t>
  </si>
  <si>
    <t>Rooksby</t>
  </si>
  <si>
    <t>Pet Safety Belt for Car</t>
  </si>
  <si>
    <t>Lonny</t>
  </si>
  <si>
    <t>De Roos</t>
  </si>
  <si>
    <t>Hummus Variety Pack</t>
  </si>
  <si>
    <t>Ody</t>
  </si>
  <si>
    <t>Pettendrich</t>
  </si>
  <si>
    <t>Karine</t>
  </si>
  <si>
    <t>Cust</t>
  </si>
  <si>
    <t>Bob</t>
  </si>
  <si>
    <t>O'Flaverty</t>
  </si>
  <si>
    <t>Electric Nail File Kit</t>
  </si>
  <si>
    <t>Katharyn</t>
  </si>
  <si>
    <t>Cruddace</t>
  </si>
  <si>
    <t>Classic Caesar Salad Kit</t>
  </si>
  <si>
    <t>Ely</t>
  </si>
  <si>
    <t>Kneal</t>
  </si>
  <si>
    <t>Smart WiFi Plug</t>
  </si>
  <si>
    <t>Pascale</t>
  </si>
  <si>
    <t>Eyden</t>
  </si>
  <si>
    <t>Italian Meatballs</t>
  </si>
  <si>
    <t>Barbara</t>
  </si>
  <si>
    <t>Wittleton</t>
  </si>
  <si>
    <t>Tedman</t>
  </si>
  <si>
    <t>Roony</t>
  </si>
  <si>
    <t>Lyman</t>
  </si>
  <si>
    <t>Strood</t>
  </si>
  <si>
    <t>Emmanuel</t>
  </si>
  <si>
    <t>Hutson</t>
  </si>
  <si>
    <t>Savory Snack Mix</t>
  </si>
  <si>
    <t>Tawnya</t>
  </si>
  <si>
    <t>Balloch</t>
  </si>
  <si>
    <t>Compact Portable Grill</t>
  </si>
  <si>
    <t>Sheffie</t>
  </si>
  <si>
    <t>Springate</t>
  </si>
  <si>
    <t>Smartphone Projector Kit</t>
  </si>
  <si>
    <t>Dacey</t>
  </si>
  <si>
    <t>Topp</t>
  </si>
  <si>
    <t>Pesto Pasta Sauce</t>
  </si>
  <si>
    <t>Binnie</t>
  </si>
  <si>
    <t>Klousner</t>
  </si>
  <si>
    <t>Trey</t>
  </si>
  <si>
    <t>Outdoor Adventure Backpack</t>
  </si>
  <si>
    <t>Afton</t>
  </si>
  <si>
    <t>Ringsell</t>
  </si>
  <si>
    <t>Cherry Almond Protein Bar</t>
  </si>
  <si>
    <t>Titos</t>
  </si>
  <si>
    <t>Millberg</t>
  </si>
  <si>
    <t>Smart Scale</t>
  </si>
  <si>
    <t>Kissie</t>
  </si>
  <si>
    <t>Bertholin</t>
  </si>
  <si>
    <t>Sweet Potato &amp; Kale Hash</t>
  </si>
  <si>
    <t>Chedzoy</t>
  </si>
  <si>
    <t>Honey Sesame Cashews</t>
  </si>
  <si>
    <t>Booth</t>
  </si>
  <si>
    <t>Yerborn</t>
  </si>
  <si>
    <t>Mac</t>
  </si>
  <si>
    <t>Abele</t>
  </si>
  <si>
    <t>Salome</t>
  </si>
  <si>
    <t>Brogi</t>
  </si>
  <si>
    <t>Kirbee</t>
  </si>
  <si>
    <t>Palle</t>
  </si>
  <si>
    <t>Desk Organizer Set</t>
  </si>
  <si>
    <t>Karlene</t>
  </si>
  <si>
    <t>Durston</t>
  </si>
  <si>
    <t>Peach Mango Smoothie</t>
  </si>
  <si>
    <t>Elnar</t>
  </si>
  <si>
    <t>Govinlock</t>
  </si>
  <si>
    <t>Herb Drying Rack</t>
  </si>
  <si>
    <t>Del</t>
  </si>
  <si>
    <t>Weddup</t>
  </si>
  <si>
    <t>Handmade Leather Wallet</t>
  </si>
  <si>
    <t>Katya</t>
  </si>
  <si>
    <t>Sailor</t>
  </si>
  <si>
    <t>Nutritional Yeast</t>
  </si>
  <si>
    <t>Beilul</t>
  </si>
  <si>
    <t>Loins</t>
  </si>
  <si>
    <t>Marieann</t>
  </si>
  <si>
    <t>Stithe</t>
  </si>
  <si>
    <t>Frozen Mixed Berries</t>
  </si>
  <si>
    <t>Rosie</t>
  </si>
  <si>
    <t>Darque</t>
  </si>
  <si>
    <t>Dolly</t>
  </si>
  <si>
    <t>Roussel</t>
  </si>
  <si>
    <t>Blueberry Oatmeal Cups</t>
  </si>
  <si>
    <t>Ariel</t>
  </si>
  <si>
    <t>Watson-Brown</t>
  </si>
  <si>
    <t>Pet Water Fountain with Filtration</t>
  </si>
  <si>
    <t>Elva</t>
  </si>
  <si>
    <t>Swanbourne</t>
  </si>
  <si>
    <t>Artisan Bread</t>
  </si>
  <si>
    <t>Alexandre</t>
  </si>
  <si>
    <t>Dummett</t>
  </si>
  <si>
    <t>Granola Cereal</t>
  </si>
  <si>
    <t>Ingaberg</t>
  </si>
  <si>
    <t>Catcheside</t>
  </si>
  <si>
    <t>Air Purifier</t>
  </si>
  <si>
    <t>Bone</t>
  </si>
  <si>
    <t>Hedgecock</t>
  </si>
  <si>
    <t>Mediterranean Flatbread</t>
  </si>
  <si>
    <t>Hill</t>
  </si>
  <si>
    <t>Hansie</t>
  </si>
  <si>
    <t>Darren</t>
  </si>
  <si>
    <t>Ockendon</t>
  </si>
  <si>
    <t>Flavored Rice Cakes</t>
  </si>
  <si>
    <t>Marilin</t>
  </si>
  <si>
    <t>Mixture</t>
  </si>
  <si>
    <t>Chunky Knit Sweater</t>
  </si>
  <si>
    <t>Christan</t>
  </si>
  <si>
    <t>Drance</t>
  </si>
  <si>
    <t>Sun-Dried Tomatoes</t>
  </si>
  <si>
    <t>Minny</t>
  </si>
  <si>
    <t>Ivantyev</t>
  </si>
  <si>
    <t>Outdoor Mosquito Repellent Lantern</t>
  </si>
  <si>
    <t>Mic</t>
  </si>
  <si>
    <t>Guslon</t>
  </si>
  <si>
    <t>Pet Nail Clipper</t>
  </si>
  <si>
    <t>Cari</t>
  </si>
  <si>
    <t>Mosby</t>
  </si>
  <si>
    <t>Sturdy Bookends</t>
  </si>
  <si>
    <t>Jdavie</t>
  </si>
  <si>
    <t>Revie</t>
  </si>
  <si>
    <t>Chickpea Flour</t>
  </si>
  <si>
    <t>Jeno</t>
  </si>
  <si>
    <t>Andrejevic</t>
  </si>
  <si>
    <t>Coconut Bowls Set</t>
  </si>
  <si>
    <t>Kaye</t>
  </si>
  <si>
    <t>Urling</t>
  </si>
  <si>
    <t>Snack Container Set</t>
  </si>
  <si>
    <t>Maxine</t>
  </si>
  <si>
    <t>Deverock</t>
  </si>
  <si>
    <t>Collapsible Folding Chair</t>
  </si>
  <si>
    <t>Ches</t>
  </si>
  <si>
    <t>Grishelyov</t>
  </si>
  <si>
    <t>Kids' Trampoline</t>
  </si>
  <si>
    <t>Skipp</t>
  </si>
  <si>
    <t>Hacon</t>
  </si>
  <si>
    <t>Thatch</t>
  </si>
  <si>
    <t>Domenc</t>
  </si>
  <si>
    <t>Strawberry Fruit Spread</t>
  </si>
  <si>
    <t>Mehetabel</t>
  </si>
  <si>
    <t>Cleobury</t>
  </si>
  <si>
    <t>Creamy Avocado Dip</t>
  </si>
  <si>
    <t>Alma</t>
  </si>
  <si>
    <t>Blundell</t>
  </si>
  <si>
    <t>Wi-Fi Enabled Smart Light Switch</t>
  </si>
  <si>
    <t>Christoforo</t>
  </si>
  <si>
    <t>Thornthwaite</t>
  </si>
  <si>
    <t>Chia Seeds</t>
  </si>
  <si>
    <t>Armando</t>
  </si>
  <si>
    <t>Fowle</t>
  </si>
  <si>
    <t>Fitness Mat</t>
  </si>
  <si>
    <t>Ryann</t>
  </si>
  <si>
    <t>Coolahan</t>
  </si>
  <si>
    <t>Oven-Baked Cheese Crisps</t>
  </si>
  <si>
    <t>Remy</t>
  </si>
  <si>
    <t>Tissington</t>
  </si>
  <si>
    <t>Nutty Granola Clusters</t>
  </si>
  <si>
    <t>Rickie</t>
  </si>
  <si>
    <t>Beddo</t>
  </si>
  <si>
    <t>Maple Pecan Oatmeal Cookies</t>
  </si>
  <si>
    <t>Sherri</t>
  </si>
  <si>
    <t>Antoshin</t>
  </si>
  <si>
    <t>Magnet Travel Fridge Magnets</t>
  </si>
  <si>
    <t>Jamesy</t>
  </si>
  <si>
    <t>Franca</t>
  </si>
  <si>
    <t>Computers</t>
  </si>
  <si>
    <t>Mechanical Keyboard</t>
  </si>
  <si>
    <t>Elsinore</t>
  </si>
  <si>
    <t>Sturgis</t>
  </si>
  <si>
    <t>Poppy Seed Dressing</t>
  </si>
  <si>
    <t>Gregg</t>
  </si>
  <si>
    <t>Whitnell</t>
  </si>
  <si>
    <t>Reeva</t>
  </si>
  <si>
    <t>Harman</t>
  </si>
  <si>
    <t>Portable Hammock with Stand</t>
  </si>
  <si>
    <t>Delaney</t>
  </si>
  <si>
    <t>Keers</t>
  </si>
  <si>
    <t>Pleated Midi Dress</t>
  </si>
  <si>
    <t>Mariellen</t>
  </si>
  <si>
    <t>Bezley</t>
  </si>
  <si>
    <t>Abra</t>
  </si>
  <si>
    <t>Izzett</t>
  </si>
  <si>
    <t>Insulated Lunch Bag</t>
  </si>
  <si>
    <t>Eduard</t>
  </si>
  <si>
    <t>Bartlet</t>
  </si>
  <si>
    <t>Smart Wi-Fi Light Bulbs</t>
  </si>
  <si>
    <t>Ruthanne</t>
  </si>
  <si>
    <t>Gwenore</t>
  </si>
  <si>
    <t>Galpin</t>
  </si>
  <si>
    <t>Ari</t>
  </si>
  <si>
    <t>Raw</t>
  </si>
  <si>
    <t>Biodegradable Phone Case</t>
  </si>
  <si>
    <t>total price</t>
  </si>
  <si>
    <t>State</t>
  </si>
  <si>
    <t>Missouri</t>
  </si>
  <si>
    <t>Georgia</t>
  </si>
  <si>
    <t>Texas</t>
  </si>
  <si>
    <t>Arkansas</t>
  </si>
  <si>
    <t>New York</t>
  </si>
  <si>
    <t>Pennsylvania</t>
  </si>
  <si>
    <t>Virginia</t>
  </si>
  <si>
    <t>New Hampshire</t>
  </si>
  <si>
    <t>South Carolina</t>
  </si>
  <si>
    <t>Utah</t>
  </si>
  <si>
    <t>New Jersey</t>
  </si>
  <si>
    <t>Minnesota</t>
  </si>
  <si>
    <t>Ohio</t>
  </si>
  <si>
    <t>Nevada</t>
  </si>
  <si>
    <t>California</t>
  </si>
  <si>
    <t>Louisiana</t>
  </si>
  <si>
    <t>Oregon</t>
  </si>
  <si>
    <t>Michigan</t>
  </si>
  <si>
    <t>Hawaii</t>
  </si>
  <si>
    <t>Arizona</t>
  </si>
  <si>
    <t>Wisconsin</t>
  </si>
  <si>
    <t>Florida</t>
  </si>
  <si>
    <t>Massachusetts</t>
  </si>
  <si>
    <t>Connecticut</t>
  </si>
  <si>
    <t>Colorado</t>
  </si>
  <si>
    <t>District of Columbia</t>
  </si>
  <si>
    <t>Kansas</t>
  </si>
  <si>
    <t>Tennessee</t>
  </si>
  <si>
    <t>Maryland</t>
  </si>
  <si>
    <t>Alabama</t>
  </si>
  <si>
    <t>North Carolina</t>
  </si>
  <si>
    <t>Kentucky</t>
  </si>
  <si>
    <t>Illinois</t>
  </si>
  <si>
    <t>Nebraska</t>
  </si>
  <si>
    <t>Washington</t>
  </si>
  <si>
    <t>Indiana</t>
  </si>
  <si>
    <t>Idaho</t>
  </si>
  <si>
    <t>North Dakota</t>
  </si>
  <si>
    <t>New Mexico</t>
  </si>
  <si>
    <t>Alaska</t>
  </si>
  <si>
    <t>Iowa</t>
  </si>
  <si>
    <t>Oklahoma</t>
  </si>
  <si>
    <t>West Virginia</t>
  </si>
  <si>
    <t>Sum of total price</t>
  </si>
  <si>
    <t>Grand Total</t>
  </si>
  <si>
    <t>Row Labels</t>
  </si>
  <si>
    <t xml:space="preserve">Clothing </t>
  </si>
  <si>
    <t>Food</t>
  </si>
  <si>
    <t>Wireless  System</t>
  </si>
  <si>
    <t>Reusable Silicone FoodStorage Bags</t>
  </si>
  <si>
    <t>2024</t>
  </si>
  <si>
    <t>Apr</t>
  </si>
  <si>
    <t>May</t>
  </si>
  <si>
    <t>Jun</t>
  </si>
  <si>
    <t>Jul</t>
  </si>
  <si>
    <t>Aug</t>
  </si>
  <si>
    <t>Sep</t>
  </si>
  <si>
    <t>Oct</t>
  </si>
  <si>
    <t>Nov</t>
  </si>
  <si>
    <t>Dec</t>
  </si>
  <si>
    <t>2025</t>
  </si>
  <si>
    <t>Jan</t>
  </si>
  <si>
    <t>Feb</t>
  </si>
  <si>
    <t>Mar</t>
  </si>
  <si>
    <t>Data</t>
  </si>
  <si>
    <t>Dashboard</t>
  </si>
  <si>
    <t>Purpose of
Dashboard</t>
  </si>
  <si>
    <t>Data
Visualisations</t>
  </si>
  <si>
    <t>Ethical
Considerations</t>
  </si>
  <si>
    <t>Wyoming</t>
  </si>
  <si>
    <t>Montana</t>
  </si>
  <si>
    <t>South Dakota</t>
  </si>
  <si>
    <t>Mississippi</t>
  </si>
  <si>
    <t>Maine</t>
  </si>
  <si>
    <t>Vermont</t>
  </si>
  <si>
    <t>Rhode Island</t>
  </si>
  <si>
    <t>Delaware</t>
  </si>
  <si>
    <t>Revenue</t>
  </si>
  <si>
    <t>Basketball Shoes</t>
  </si>
  <si>
    <t>Basketball Hoop</t>
  </si>
  <si>
    <t>Total amount</t>
  </si>
  <si>
    <t>profit</t>
  </si>
  <si>
    <t>Data dashboards should be made with ethcial considerations being a key focus in the creation process.
Aspects such as data privacy is vital in keeping users data confidential and private. This also keeps the individual users in contorol of what they want to b e trakced or accessed when it comes to data acquistion. This can be done through keeping individual users anonymous so their data can't be tracked back to them. Also getting consent for the type of data being collected and if they can use it for data analysis is a very important factor to data privacy.
Following that  to ensure ethical data displays is data transparency. This is makes sure that the data collection process and the desired use of the collected data is clear and understood by the user who is provided the data. Along with this to make a proper ethcial dashbaord transparency about the origin and futrther information about the data usedn in the dashboard is required to ensure data accuracy and integrity and providing an overall credibility to the dashboard.
Another key aspect when considering ethical consideration in the making of a dashbaoard is the avoiding misleading information and visualisations. This is to ensure data accuracy, clarity and display a honest analysis of the data collected. Avoiding data maipulation and incorrect graphs to guarantee that the users and stakeholders are shown precise data ensuring that they do not end up misled and can make the best decisions from that point onward.</t>
  </si>
  <si>
    <t xml:space="preserve"> </t>
  </si>
  <si>
    <t>customer_satisfaction</t>
  </si>
  <si>
    <t>Very Dissasified</t>
  </si>
  <si>
    <t>Dissatisfied</t>
  </si>
  <si>
    <t>Neutral</t>
  </si>
  <si>
    <t>Very Satisfied</t>
  </si>
  <si>
    <t>Satisfied</t>
  </si>
  <si>
    <t>Count of customer_satisfaction</t>
  </si>
  <si>
    <t xml:space="preserve">proft </t>
  </si>
  <si>
    <t>state</t>
  </si>
  <si>
    <t>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</si>
</sst>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0"/>
      <color rgb="FF000000"/>
      <name val="Helvetica Neue"/>
      <family val="2"/>
    </font>
    <font>
      <b/>
      <sz val="10"/>
      <color rgb="FF000000"/>
      <name val="Helvetica Neue"/>
      <family val="2"/>
    </font>
    <font>
      <sz val="12"/>
      <color theme="1"/>
      <name val="Calibri"/>
      <family val="2"/>
    </font>
    <font>
      <sz val="24"/>
      <color theme="0"/>
      <name val="Calibri"/>
      <family val="2"/>
      <scheme val="minor"/>
    </font>
    <font>
      <sz val="18"/>
      <color theme="0"/>
      <name val="Calibri"/>
      <family val="2"/>
      <scheme val="minor"/>
    </font>
    <font>
      <sz val="12"/>
      <color theme="1"/>
      <name val="Calibri"/>
      <family val="2"/>
      <scheme val="minor"/>
    </font>
    <font>
      <u/>
      <sz val="12"/>
      <color theme="10"/>
      <name val="Calibri"/>
      <family val="2"/>
      <scheme val="minor"/>
    </font>
    <font>
      <sz val="12"/>
      <color rgb="FF00B0F0"/>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
    <border>
      <left/>
      <right/>
      <top/>
      <bottom/>
      <diagonal/>
    </border>
  </borders>
  <cellStyleXfs count="3">
    <xf numFmtId="0" fontId="0" fillId="0" borderId="0"/>
    <xf numFmtId="9" fontId="6" fillId="0" borderId="0" applyFont="0" applyFill="0" applyBorder="0" applyAlignment="0" applyProtection="0"/>
    <xf numFmtId="0" fontId="7" fillId="0" borderId="0" applyNumberFormat="0" applyFill="0" applyBorder="0" applyAlignment="0" applyProtection="0"/>
  </cellStyleXfs>
  <cellXfs count="26">
    <xf numFmtId="0" fontId="0" fillId="0" borderId="0" xfId="0"/>
    <xf numFmtId="0" fontId="2" fillId="0" borderId="0" xfId="0" applyFont="1"/>
    <xf numFmtId="14" fontId="1" fillId="0" borderId="0" xfId="0" applyNumberFormat="1" applyFont="1"/>
    <xf numFmtId="0" fontId="1" fillId="0" borderId="0" xfId="0" applyFont="1"/>
    <xf numFmtId="0" fontId="0" fillId="0" borderId="0" xfId="0" applyAlignment="1">
      <alignment horizontal="center"/>
    </xf>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3" fillId="0" borderId="0" xfId="0" applyFont="1" applyAlignment="1">
      <alignment vertical="top" wrapText="1"/>
    </xf>
    <xf numFmtId="0" fontId="3" fillId="0" borderId="0" xfId="0" applyFont="1" applyAlignment="1">
      <alignment wrapText="1"/>
    </xf>
    <xf numFmtId="0" fontId="3" fillId="0" borderId="0" xfId="0" applyFont="1"/>
    <xf numFmtId="0" fontId="4" fillId="0" borderId="0" xfId="2" applyFont="1" applyFill="1" applyAlignment="1"/>
    <xf numFmtId="0" fontId="5" fillId="0" borderId="0" xfId="2" applyFont="1" applyFill="1" applyAlignment="1">
      <alignment vertical="center"/>
    </xf>
    <xf numFmtId="0" fontId="5" fillId="0" borderId="0" xfId="2" applyFont="1" applyFill="1" applyAlignment="1">
      <alignment vertical="center" wrapText="1"/>
    </xf>
    <xf numFmtId="9" fontId="0" fillId="0" borderId="0" xfId="1" applyFont="1"/>
    <xf numFmtId="0" fontId="0" fillId="0" borderId="0" xfId="0" applyAlignment="1">
      <alignment wrapText="1"/>
    </xf>
    <xf numFmtId="0" fontId="5" fillId="2" borderId="0" xfId="0" applyFont="1" applyFill="1" applyAlignment="1">
      <alignment horizontal="center" vertical="center"/>
    </xf>
    <xf numFmtId="0" fontId="0" fillId="2" borderId="0" xfId="0" applyFill="1"/>
    <xf numFmtId="0" fontId="0" fillId="3" borderId="0" xfId="0" applyFill="1"/>
    <xf numFmtId="0" fontId="8" fillId="3" borderId="0" xfId="0" applyFont="1" applyFill="1"/>
    <xf numFmtId="0" fontId="5" fillId="2" borderId="0" xfId="2" applyFont="1" applyFill="1" applyAlignment="1">
      <alignment horizontal="center" vertical="center" wrapText="1"/>
    </xf>
    <xf numFmtId="0" fontId="5" fillId="2" borderId="0" xfId="2" applyFont="1" applyFill="1" applyAlignment="1">
      <alignment horizontal="center" vertical="center"/>
    </xf>
    <xf numFmtId="0" fontId="4" fillId="2" borderId="0" xfId="2" applyFont="1" applyFill="1" applyAlignment="1">
      <alignment horizontal="center" vertical="center" wrapText="1"/>
    </xf>
    <xf numFmtId="0" fontId="4" fillId="2" borderId="0" xfId="2" applyFont="1" applyFill="1" applyAlignment="1">
      <alignment horizontal="center"/>
    </xf>
    <xf numFmtId="0" fontId="4" fillId="2" borderId="0" xfId="0" applyFont="1" applyFill="1" applyAlignment="1">
      <alignment horizontal="center"/>
    </xf>
    <xf numFmtId="0" fontId="5" fillId="2" borderId="0" xfId="0" applyFont="1" applyFill="1" applyAlignment="1">
      <alignment horizontal="center" vertical="center"/>
    </xf>
  </cellXfs>
  <cellStyles count="3">
    <cellStyle name="Hyperlink" xfId="2" builtinId="8"/>
    <cellStyle name="Normal" xfId="0" builtinId="0"/>
    <cellStyle name="Per cent" xfId="1" builtinId="5"/>
  </cellStyles>
  <dxfs count="0"/>
  <tableStyles count="0" defaultTableStyle="TableStyleMedium2" defaultPivotStyle="PivotStyleLight16"/>
  <colors>
    <mruColors>
      <color rgb="FF0087DF"/>
      <color rgb="FF004C6D"/>
      <color rgb="FFCCECFF"/>
      <color rgb="FF00A1C1"/>
      <color rgb="FF6996B3"/>
      <color rgb="FF00A4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effectLst>
              <a:outerShdw blurRad="50800" dist="50800" dir="5400000" algn="ctr" rotWithShape="0">
                <a:schemeClr val="accent3">
                  <a:lumMod val="40000"/>
                  <a:lumOff val="60000"/>
                </a:schemeClr>
              </a:outerShdw>
            </a:effectLst>
          </c:spPr>
          <c:dPt>
            <c:idx val="0"/>
            <c:bubble3D val="0"/>
            <c:spPr>
              <a:solidFill>
                <a:schemeClr val="accent1"/>
              </a:solidFill>
              <a:ln w="19050">
                <a:solidFill>
                  <a:schemeClr val="lt1"/>
                </a:solidFill>
              </a:ln>
              <a:effectLst>
                <a:outerShdw blurRad="50800" dist="50800" dir="5400000" algn="ctr" rotWithShape="0">
                  <a:schemeClr val="accent3">
                    <a:lumMod val="40000"/>
                    <a:lumOff val="60000"/>
                  </a:schemeClr>
                </a:outerShdw>
              </a:effectLst>
            </c:spPr>
            <c:extLst>
              <c:ext xmlns:c16="http://schemas.microsoft.com/office/drawing/2014/chart" uri="{C3380CC4-5D6E-409C-BE32-E72D297353CC}">
                <c16:uniqueId val="{00000001-A086-7E41-A257-D26662080A64}"/>
              </c:ext>
            </c:extLst>
          </c:dPt>
          <c:dPt>
            <c:idx val="1"/>
            <c:bubble3D val="0"/>
            <c:spPr>
              <a:solidFill>
                <a:schemeClr val="accent2"/>
              </a:solidFill>
              <a:ln w="19050">
                <a:solidFill>
                  <a:schemeClr val="lt1"/>
                </a:solidFill>
              </a:ln>
              <a:effectLst>
                <a:outerShdw blurRad="50800" dist="50800" dir="5400000" algn="ctr" rotWithShape="0">
                  <a:schemeClr val="accent3">
                    <a:lumMod val="40000"/>
                    <a:lumOff val="60000"/>
                  </a:schemeClr>
                </a:outerShdw>
              </a:effectLst>
            </c:spPr>
            <c:extLst>
              <c:ext xmlns:c16="http://schemas.microsoft.com/office/drawing/2014/chart" uri="{C3380CC4-5D6E-409C-BE32-E72D297353CC}">
                <c16:uniqueId val="{00000003-A086-7E41-A257-D26662080A64}"/>
              </c:ext>
            </c:extLst>
          </c:dPt>
          <c:cat>
            <c:strRef>
              <c:f>'Data Visualisations'!$AE$2:$AF$2</c:f>
              <c:strCache>
                <c:ptCount val="2"/>
                <c:pt idx="0">
                  <c:v>Total amount</c:v>
                </c:pt>
                <c:pt idx="1">
                  <c:v>profit</c:v>
                </c:pt>
              </c:strCache>
            </c:strRef>
          </c:cat>
          <c:val>
            <c:numRef>
              <c:f>'Data Visualisations'!$AE$3:$AF$3</c:f>
              <c:numCache>
                <c:formatCode>0%</c:formatCode>
                <c:ptCount val="2"/>
                <c:pt idx="0">
                  <c:v>0.65</c:v>
                </c:pt>
                <c:pt idx="1">
                  <c:v>0.3499999999999997</c:v>
                </c:pt>
              </c:numCache>
            </c:numRef>
          </c:val>
          <c:extLst>
            <c:ext xmlns:c16="http://schemas.microsoft.com/office/drawing/2014/chart" uri="{C3380CC4-5D6E-409C-BE32-E72D297353CC}">
              <c16:uniqueId val="{00000004-A086-7E41-A257-D26662080A6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nchor="ctr" anchorCtr="0"/>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[NA Business Sales Dashboard.xlsx]Data Visualisations!PivotTable31</c:name>
    <c:fmtId val="5"/>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Visualisations'!$S$1</c:f>
              <c:strCache>
                <c:ptCount val="1"/>
                <c:pt idx="0">
                  <c:v>Total</c:v>
                </c:pt>
              </c:strCache>
            </c:strRef>
          </c:tx>
          <c:spPr>
            <a:solidFill>
              <a:schemeClr val="accent2"/>
            </a:solidFill>
            <a:ln>
              <a:noFill/>
            </a:ln>
            <a:effectLst/>
          </c:spPr>
          <c:invertIfNegative val="0"/>
          <c:cat>
            <c:strRef>
              <c:f>'Data Visualisations'!$R$2:$R$27</c:f>
              <c:strCache>
                <c:ptCount val="25"/>
                <c:pt idx="0">
                  <c:v>Accessories</c:v>
                </c:pt>
                <c:pt idx="1">
                  <c:v>Audio</c:v>
                </c:pt>
                <c:pt idx="2">
                  <c:v>Automotive</c:v>
                </c:pt>
                <c:pt idx="3">
                  <c:v>Bathroom</c:v>
                </c:pt>
                <c:pt idx="4">
                  <c:v>Beauty</c:v>
                </c:pt>
                <c:pt idx="5">
                  <c:v>Clothing</c:v>
                </c:pt>
                <c:pt idx="6">
                  <c:v>Clothing </c:v>
                </c:pt>
                <c:pt idx="7">
                  <c:v>Computers</c:v>
                </c:pt>
                <c:pt idx="8">
                  <c:v>Electronics</c:v>
                </c:pt>
                <c:pt idx="9">
                  <c:v>Fitness</c:v>
                </c:pt>
                <c:pt idx="10">
                  <c:v>Food</c:v>
                </c:pt>
                <c:pt idx="11">
                  <c:v>Garden</c:v>
                </c:pt>
                <c:pt idx="12">
                  <c:v>Health</c:v>
                </c:pt>
                <c:pt idx="13">
                  <c:v>Home</c:v>
                </c:pt>
                <c:pt idx="14">
                  <c:v>Kitchen</c:v>
                </c:pt>
                <c:pt idx="15">
                  <c:v>Music</c:v>
                </c:pt>
                <c:pt idx="16">
                  <c:v>Office</c:v>
                </c:pt>
                <c:pt idx="17">
                  <c:v>Outdoor</c:v>
                </c:pt>
                <c:pt idx="18">
                  <c:v>Pets</c:v>
                </c:pt>
                <c:pt idx="19">
                  <c:v>Photography</c:v>
                </c:pt>
                <c:pt idx="20">
                  <c:v>Smart Home</c:v>
                </c:pt>
                <c:pt idx="21">
                  <c:v>Sports</c:v>
                </c:pt>
                <c:pt idx="22">
                  <c:v>Toys</c:v>
                </c:pt>
                <c:pt idx="23">
                  <c:v>Travel</c:v>
                </c:pt>
                <c:pt idx="24">
                  <c:v>Wearable Tech</c:v>
                </c:pt>
              </c:strCache>
            </c:strRef>
          </c:cat>
          <c:val>
            <c:numRef>
              <c:f>'Data Visualisations'!$S$2:$S$27</c:f>
              <c:numCache>
                <c:formatCode>General</c:formatCode>
                <c:ptCount val="25"/>
                <c:pt idx="0">
                  <c:v>1863.27</c:v>
                </c:pt>
                <c:pt idx="1">
                  <c:v>509.9</c:v>
                </c:pt>
                <c:pt idx="2">
                  <c:v>799.80000000000007</c:v>
                </c:pt>
                <c:pt idx="3">
                  <c:v>39.99</c:v>
                </c:pt>
                <c:pt idx="4">
                  <c:v>494.78999999999996</c:v>
                </c:pt>
                <c:pt idx="5">
                  <c:v>29.99</c:v>
                </c:pt>
                <c:pt idx="6">
                  <c:v>6628.5999999999985</c:v>
                </c:pt>
                <c:pt idx="7">
                  <c:v>1599.84</c:v>
                </c:pt>
                <c:pt idx="8">
                  <c:v>4739.41</c:v>
                </c:pt>
                <c:pt idx="9">
                  <c:v>2272.25</c:v>
                </c:pt>
                <c:pt idx="10">
                  <c:v>5137.8600000000006</c:v>
                </c:pt>
                <c:pt idx="11">
                  <c:v>390.83</c:v>
                </c:pt>
                <c:pt idx="12">
                  <c:v>1745.64</c:v>
                </c:pt>
                <c:pt idx="13">
                  <c:v>8115.98</c:v>
                </c:pt>
                <c:pt idx="14">
                  <c:v>2534.1800000000003</c:v>
                </c:pt>
                <c:pt idx="15">
                  <c:v>5999.7000000000007</c:v>
                </c:pt>
                <c:pt idx="16">
                  <c:v>1044.6399999999999</c:v>
                </c:pt>
                <c:pt idx="17">
                  <c:v>8088.6899999999987</c:v>
                </c:pt>
                <c:pt idx="18">
                  <c:v>4260.66</c:v>
                </c:pt>
                <c:pt idx="19">
                  <c:v>359.88</c:v>
                </c:pt>
                <c:pt idx="20">
                  <c:v>3119.4300000000003</c:v>
                </c:pt>
                <c:pt idx="21">
                  <c:v>2539.54</c:v>
                </c:pt>
                <c:pt idx="22">
                  <c:v>4044.29</c:v>
                </c:pt>
                <c:pt idx="23">
                  <c:v>79.92</c:v>
                </c:pt>
                <c:pt idx="24">
                  <c:v>1359.83</c:v>
                </c:pt>
              </c:numCache>
            </c:numRef>
          </c:val>
          <c:extLst>
            <c:ext xmlns:c16="http://schemas.microsoft.com/office/drawing/2014/chart" uri="{C3380CC4-5D6E-409C-BE32-E72D297353CC}">
              <c16:uniqueId val="{00000002-3C66-3B4B-9236-EF6B164CD9A0}"/>
            </c:ext>
          </c:extLst>
        </c:ser>
        <c:dLbls>
          <c:showLegendKey val="0"/>
          <c:showVal val="0"/>
          <c:showCatName val="0"/>
          <c:showSerName val="0"/>
          <c:showPercent val="0"/>
          <c:showBubbleSize val="0"/>
        </c:dLbls>
        <c:gapWidth val="219"/>
        <c:overlap val="-27"/>
        <c:axId val="1397787679"/>
        <c:axId val="1397789327"/>
      </c:barChart>
      <c:catAx>
        <c:axId val="139778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9327"/>
        <c:crosses val="autoZero"/>
        <c:auto val="1"/>
        <c:lblAlgn val="ctr"/>
        <c:lblOffset val="100"/>
        <c:noMultiLvlLbl val="0"/>
      </c:catAx>
      <c:valAx>
        <c:axId val="1397789327"/>
        <c:scaling>
          <c:orientation val="minMax"/>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6350" cap="flat" cmpd="sng" algn="ctr">
            <a:noFill/>
            <a:prstDash val="solid"/>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7679"/>
        <c:crosses val="autoZero"/>
        <c:crossBetween val="between"/>
      </c:valAx>
      <c:spPr>
        <a:solidFill>
          <a:schemeClr val="bg1"/>
        </a:solidFill>
        <a:ln>
          <a:noFill/>
        </a:ln>
        <a:effectLst/>
      </c:spPr>
    </c:plotArea>
    <c:plotVisOnly val="1"/>
    <c:dispBlanksAs val="gap"/>
    <c:showDLblsOverMax val="0"/>
    <c:extLst/>
  </c:chart>
  <c:spPr>
    <a:noFill/>
    <a:ln w="6350" cap="flat" cmpd="sng" algn="ctr">
      <a:noFill/>
      <a:prstDash val="solid"/>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[NA Business Sales Dashboard.xlsx]Data Visualisations!PivotTable24</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1"/>
            </a:solidFill>
            <a:round/>
          </a:ln>
          <a:effectLst/>
        </c:spPr>
        <c:marker>
          <c:symbol val="circle"/>
          <c:size val="5"/>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 Visualisations'!$B$1</c:f>
              <c:strCache>
                <c:ptCount val="1"/>
                <c:pt idx="0">
                  <c:v>Total</c:v>
                </c:pt>
              </c:strCache>
            </c:strRef>
          </c:tx>
          <c:spPr>
            <a:ln w="22225" cap="rnd" cmpd="sng" algn="ctr">
              <a:solidFill>
                <a:schemeClr val="accent1"/>
              </a:solidFill>
              <a:round/>
            </a:ln>
            <a:effectLst/>
          </c:spPr>
          <c:marker>
            <c:symbol val="circle"/>
            <c:size val="5"/>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multiLvlStrRef>
              <c:f>'Data Visualisations'!$A$2:$A$17</c:f>
              <c:multiLvlStrCache>
                <c:ptCount val="13"/>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lvl>
                <c:lvl>
                  <c:pt idx="0">
                    <c:v>2024</c:v>
                  </c:pt>
                  <c:pt idx="9">
                    <c:v>2025</c:v>
                  </c:pt>
                </c:lvl>
              </c:multiLvlStrCache>
            </c:multiLvlStrRef>
          </c:cat>
          <c:val>
            <c:numRef>
              <c:f>'Data Visualisations'!$B$2:$B$17</c:f>
              <c:numCache>
                <c:formatCode>General</c:formatCode>
                <c:ptCount val="13"/>
                <c:pt idx="0">
                  <c:v>2959.2799999999993</c:v>
                </c:pt>
                <c:pt idx="1">
                  <c:v>3724.64</c:v>
                </c:pt>
                <c:pt idx="2">
                  <c:v>4086.94</c:v>
                </c:pt>
                <c:pt idx="3">
                  <c:v>3758.3100000000004</c:v>
                </c:pt>
                <c:pt idx="4">
                  <c:v>6141.8099999999986</c:v>
                </c:pt>
                <c:pt idx="5">
                  <c:v>9648.8899999999958</c:v>
                </c:pt>
                <c:pt idx="6">
                  <c:v>6850.9299999999985</c:v>
                </c:pt>
                <c:pt idx="7">
                  <c:v>2193.9599999999996</c:v>
                </c:pt>
                <c:pt idx="8">
                  <c:v>8190.329999999999</c:v>
                </c:pt>
                <c:pt idx="9">
                  <c:v>4784.4799999999996</c:v>
                </c:pt>
                <c:pt idx="10">
                  <c:v>7736.1899999999987</c:v>
                </c:pt>
                <c:pt idx="11">
                  <c:v>6667.75</c:v>
                </c:pt>
                <c:pt idx="12">
                  <c:v>1055.4000000000001</c:v>
                </c:pt>
              </c:numCache>
            </c:numRef>
          </c:val>
          <c:smooth val="0"/>
          <c:extLst>
            <c:ext xmlns:c16="http://schemas.microsoft.com/office/drawing/2014/chart" uri="{C3380CC4-5D6E-409C-BE32-E72D297353CC}">
              <c16:uniqueId val="{00000000-27C5-074D-ADDC-0D7ECD270193}"/>
            </c:ext>
          </c:extLst>
        </c:ser>
        <c:dLbls>
          <c:dLblPos val="ctr"/>
          <c:showLegendKey val="0"/>
          <c:showVal val="1"/>
          <c:showCatName val="0"/>
          <c:showSerName val="0"/>
          <c:showPercent val="0"/>
          <c:showBubbleSize val="0"/>
        </c:dLbls>
        <c:dropLines>
          <c:spPr>
            <a:ln w="15875" cap="flat" cmpd="sng" algn="ctr">
              <a:solidFill>
                <a:schemeClr val="dk1">
                  <a:lumMod val="35000"/>
                  <a:lumOff val="65000"/>
                  <a:alpha val="33000"/>
                </a:schemeClr>
              </a:solidFill>
              <a:round/>
            </a:ln>
            <a:effectLst/>
          </c:spPr>
        </c:dropLines>
        <c:marker val="1"/>
        <c:smooth val="0"/>
        <c:axId val="1397787679"/>
        <c:axId val="1397789327"/>
      </c:lineChart>
      <c:catAx>
        <c:axId val="13977876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7789327"/>
        <c:crosses val="autoZero"/>
        <c:auto val="1"/>
        <c:lblAlgn val="ctr"/>
        <c:lblOffset val="100"/>
        <c:noMultiLvlLbl val="0"/>
      </c:catAx>
      <c:valAx>
        <c:axId val="13977893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397787679"/>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[NA Business Sales Dashboard.xlsx]Data Visualisations!PivotTable32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'Data Visualisations'!$AL$2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'Data Visualisations'!$AK$3:$AK$8</c:f>
              <c:strCache>
                <c:ptCount val="5"/>
                <c:pt idx="0">
                  <c:v>Dissatisfied</c:v>
                </c:pt>
                <c:pt idx="1">
                  <c:v>Neutral</c:v>
                </c:pt>
                <c:pt idx="2">
                  <c:v>Satisfied</c:v>
                </c:pt>
                <c:pt idx="3">
                  <c:v>Very Dissasified</c:v>
                </c:pt>
                <c:pt idx="4">
                  <c:v>Very Satisfied</c:v>
                </c:pt>
              </c:strCache>
            </c:strRef>
          </c:cat>
          <c:val>
            <c:numRef>
              <c:f>'Data Visualisations'!$AL$3:$AL$8</c:f>
              <c:numCache>
                <c:formatCode>General</c:formatCode>
                <c:ptCount val="5"/>
                <c:pt idx="0">
                  <c:v>43</c:v>
                </c:pt>
                <c:pt idx="1">
                  <c:v>57</c:v>
                </c:pt>
                <c:pt idx="2">
                  <c:v>50</c:v>
                </c:pt>
                <c:pt idx="3">
                  <c:v>44</c:v>
                </c:pt>
                <c:pt idx="4">
                  <c:v>56</c:v>
                </c:pt>
              </c:numCache>
            </c:numRef>
          </c:val>
          <c:extLst>
            <c:ext xmlns:c16="http://schemas.microsoft.com/office/drawing/2014/chart" uri="{C3380CC4-5D6E-409C-BE32-E72D297353CC}">
              <c16:uniqueId val="{00000000-943C-E743-B090-444C659DB517}"/>
            </c:ext>
          </c:extLst>
        </c:ser>
        <c:dLbls>
          <c:showLegendKey val="0"/>
          <c:showVal val="0"/>
          <c:showCatName val="0"/>
          <c:showSerName val="0"/>
          <c:showPercent val="0"/>
          <c:showBubbleSize val="0"/>
        </c:dLbls>
        <c:axId val="1151010592"/>
        <c:axId val="109863263"/>
      </c:radarChart>
      <c:catAx>
        <c:axId val="115101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effectLst>
                  <a:outerShdw sx="1000" sy="1000" algn="ctr" rotWithShape="0">
                    <a:srgbClr val="000000"/>
                  </a:outerShdw>
                </a:effectLst>
                <a:latin typeface="+mn-lt"/>
                <a:ea typeface="+mn-ea"/>
                <a:cs typeface="+mn-cs"/>
              </a:defRPr>
            </a:pPr>
            <a:endParaRPr lang="en-US"/>
          </a:p>
        </c:txPr>
        <c:crossAx val="109863263"/>
        <c:crosses val="autoZero"/>
        <c:auto val="1"/>
        <c:lblAlgn val="ctr"/>
        <c:lblOffset val="100"/>
        <c:noMultiLvlLbl val="0"/>
      </c:catAx>
      <c:valAx>
        <c:axId val="109863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101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 Business Sales Dashboard.xlsx]Data Visualisations!PivotTable24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Visualisations'!$B$1</c:f>
              <c:strCache>
                <c:ptCount val="1"/>
                <c:pt idx="0">
                  <c:v>Total</c:v>
                </c:pt>
              </c:strCache>
            </c:strRef>
          </c:tx>
          <c:spPr>
            <a:solidFill>
              <a:schemeClr val="accent1"/>
            </a:solidFill>
            <a:ln>
              <a:noFill/>
            </a:ln>
            <a:effectLst/>
          </c:spPr>
          <c:invertIfNegative val="0"/>
          <c:cat>
            <c:multiLvlStrRef>
              <c:f>'Data Visualisations'!$A$2:$A$17</c:f>
              <c:multiLvlStrCache>
                <c:ptCount val="13"/>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lvl>
                <c:lvl>
                  <c:pt idx="0">
                    <c:v>2024</c:v>
                  </c:pt>
                  <c:pt idx="9">
                    <c:v>2025</c:v>
                  </c:pt>
                </c:lvl>
              </c:multiLvlStrCache>
            </c:multiLvlStrRef>
          </c:cat>
          <c:val>
            <c:numRef>
              <c:f>'Data Visualisations'!$B$2:$B$17</c:f>
              <c:numCache>
                <c:formatCode>General</c:formatCode>
                <c:ptCount val="13"/>
                <c:pt idx="0">
                  <c:v>2959.2799999999993</c:v>
                </c:pt>
                <c:pt idx="1">
                  <c:v>3724.64</c:v>
                </c:pt>
                <c:pt idx="2">
                  <c:v>4086.94</c:v>
                </c:pt>
                <c:pt idx="3">
                  <c:v>3758.3100000000004</c:v>
                </c:pt>
                <c:pt idx="4">
                  <c:v>6141.8099999999986</c:v>
                </c:pt>
                <c:pt idx="5">
                  <c:v>9648.8899999999958</c:v>
                </c:pt>
                <c:pt idx="6">
                  <c:v>6850.9299999999985</c:v>
                </c:pt>
                <c:pt idx="7">
                  <c:v>2193.9599999999996</c:v>
                </c:pt>
                <c:pt idx="8">
                  <c:v>8190.329999999999</c:v>
                </c:pt>
                <c:pt idx="9">
                  <c:v>4784.4799999999996</c:v>
                </c:pt>
                <c:pt idx="10">
                  <c:v>7736.1899999999987</c:v>
                </c:pt>
                <c:pt idx="11">
                  <c:v>6667.75</c:v>
                </c:pt>
                <c:pt idx="12">
                  <c:v>1055.4000000000001</c:v>
                </c:pt>
              </c:numCache>
            </c:numRef>
          </c:val>
          <c:extLst>
            <c:ext xmlns:c16="http://schemas.microsoft.com/office/drawing/2014/chart" uri="{C3380CC4-5D6E-409C-BE32-E72D297353CC}">
              <c16:uniqueId val="{00000000-2110-9945-8022-F686B7BD7231}"/>
            </c:ext>
          </c:extLst>
        </c:ser>
        <c:dLbls>
          <c:showLegendKey val="0"/>
          <c:showVal val="0"/>
          <c:showCatName val="0"/>
          <c:showSerName val="0"/>
          <c:showPercent val="0"/>
          <c:showBubbleSize val="0"/>
        </c:dLbls>
        <c:gapWidth val="219"/>
        <c:overlap val="-27"/>
        <c:axId val="1397787679"/>
        <c:axId val="1397789327"/>
      </c:barChart>
      <c:catAx>
        <c:axId val="139778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9327"/>
        <c:crosses val="autoZero"/>
        <c:auto val="1"/>
        <c:lblAlgn val="ctr"/>
        <c:lblOffset val="100"/>
        <c:noMultiLvlLbl val="0"/>
      </c:catAx>
      <c:valAx>
        <c:axId val="1397789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7787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[NA Business Sales Dashboard.xlsx]Data Visualisations!PivotTable31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 Visualisations'!$S$1</c:f>
              <c:strCache>
                <c:ptCount val="1"/>
                <c:pt idx="0">
                  <c:v>Total</c:v>
                </c:pt>
              </c:strCache>
            </c:strRef>
          </c:tx>
          <c:spPr>
            <a:solidFill>
              <a:schemeClr val="accent1"/>
            </a:solidFill>
            <a:ln>
              <a:noFill/>
            </a:ln>
            <a:effectLst/>
          </c:spPr>
          <c:invertIfNegative val="0"/>
          <c:cat>
            <c:strRef>
              <c:f>'Data Visualisations'!$R$2:$R$27</c:f>
              <c:strCache>
                <c:ptCount val="25"/>
                <c:pt idx="0">
                  <c:v>Accessories</c:v>
                </c:pt>
                <c:pt idx="1">
                  <c:v>Audio</c:v>
                </c:pt>
                <c:pt idx="2">
                  <c:v>Automotive</c:v>
                </c:pt>
                <c:pt idx="3">
                  <c:v>Bathroom</c:v>
                </c:pt>
                <c:pt idx="4">
                  <c:v>Beauty</c:v>
                </c:pt>
                <c:pt idx="5">
                  <c:v>Clothing</c:v>
                </c:pt>
                <c:pt idx="6">
                  <c:v>Clothing </c:v>
                </c:pt>
                <c:pt idx="7">
                  <c:v>Computers</c:v>
                </c:pt>
                <c:pt idx="8">
                  <c:v>Electronics</c:v>
                </c:pt>
                <c:pt idx="9">
                  <c:v>Fitness</c:v>
                </c:pt>
                <c:pt idx="10">
                  <c:v>Food</c:v>
                </c:pt>
                <c:pt idx="11">
                  <c:v>Garden</c:v>
                </c:pt>
                <c:pt idx="12">
                  <c:v>Health</c:v>
                </c:pt>
                <c:pt idx="13">
                  <c:v>Home</c:v>
                </c:pt>
                <c:pt idx="14">
                  <c:v>Kitchen</c:v>
                </c:pt>
                <c:pt idx="15">
                  <c:v>Music</c:v>
                </c:pt>
                <c:pt idx="16">
                  <c:v>Office</c:v>
                </c:pt>
                <c:pt idx="17">
                  <c:v>Outdoor</c:v>
                </c:pt>
                <c:pt idx="18">
                  <c:v>Pets</c:v>
                </c:pt>
                <c:pt idx="19">
                  <c:v>Photography</c:v>
                </c:pt>
                <c:pt idx="20">
                  <c:v>Smart Home</c:v>
                </c:pt>
                <c:pt idx="21">
                  <c:v>Sports</c:v>
                </c:pt>
                <c:pt idx="22">
                  <c:v>Toys</c:v>
                </c:pt>
                <c:pt idx="23">
                  <c:v>Travel</c:v>
                </c:pt>
                <c:pt idx="24">
                  <c:v>Wearable Tech</c:v>
                </c:pt>
              </c:strCache>
            </c:strRef>
          </c:cat>
          <c:val>
            <c:numRef>
              <c:f>'Data Visualisations'!$S$2:$S$27</c:f>
              <c:numCache>
                <c:formatCode>General</c:formatCode>
                <c:ptCount val="25"/>
                <c:pt idx="0">
                  <c:v>1863.27</c:v>
                </c:pt>
                <c:pt idx="1">
                  <c:v>509.9</c:v>
                </c:pt>
                <c:pt idx="2">
                  <c:v>799.80000000000007</c:v>
                </c:pt>
                <c:pt idx="3">
                  <c:v>39.99</c:v>
                </c:pt>
                <c:pt idx="4">
                  <c:v>494.78999999999996</c:v>
                </c:pt>
                <c:pt idx="5">
                  <c:v>29.99</c:v>
                </c:pt>
                <c:pt idx="6">
                  <c:v>6628.5999999999985</c:v>
                </c:pt>
                <c:pt idx="7">
                  <c:v>1599.84</c:v>
                </c:pt>
                <c:pt idx="8">
                  <c:v>4739.41</c:v>
                </c:pt>
                <c:pt idx="9">
                  <c:v>2272.25</c:v>
                </c:pt>
                <c:pt idx="10">
                  <c:v>5137.8600000000006</c:v>
                </c:pt>
                <c:pt idx="11">
                  <c:v>390.83</c:v>
                </c:pt>
                <c:pt idx="12">
                  <c:v>1745.64</c:v>
                </c:pt>
                <c:pt idx="13">
                  <c:v>8115.98</c:v>
                </c:pt>
                <c:pt idx="14">
                  <c:v>2534.1800000000003</c:v>
                </c:pt>
                <c:pt idx="15">
                  <c:v>5999.7000000000007</c:v>
                </c:pt>
                <c:pt idx="16">
                  <c:v>1044.6399999999999</c:v>
                </c:pt>
                <c:pt idx="17">
                  <c:v>8088.6899999999987</c:v>
                </c:pt>
                <c:pt idx="18">
                  <c:v>4260.66</c:v>
                </c:pt>
                <c:pt idx="19">
                  <c:v>359.88</c:v>
                </c:pt>
                <c:pt idx="20">
                  <c:v>3119.4300000000003</c:v>
                </c:pt>
                <c:pt idx="21">
                  <c:v>2539.54</c:v>
                </c:pt>
                <c:pt idx="22">
                  <c:v>4044.29</c:v>
                </c:pt>
                <c:pt idx="23">
                  <c:v>79.92</c:v>
                </c:pt>
                <c:pt idx="24">
                  <c:v>1359.83</c:v>
                </c:pt>
              </c:numCache>
            </c:numRef>
          </c:val>
          <c:extLst>
            <c:ext xmlns:c16="http://schemas.microsoft.com/office/drawing/2014/chart" uri="{C3380CC4-5D6E-409C-BE32-E72D297353CC}">
              <c16:uniqueId val="{00000000-FFF1-C447-865A-F28ABCE32F2E}"/>
            </c:ext>
          </c:extLst>
        </c:ser>
        <c:dLbls>
          <c:showLegendKey val="0"/>
          <c:showVal val="0"/>
          <c:showCatName val="0"/>
          <c:showSerName val="0"/>
          <c:showPercent val="0"/>
          <c:showBubbleSize val="0"/>
        </c:dLbls>
        <c:gapWidth val="219"/>
        <c:overlap val="-27"/>
        <c:axId val="1313186752"/>
        <c:axId val="1611752976"/>
      </c:barChart>
      <c:catAx>
        <c:axId val="1313186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1752976"/>
        <c:crosses val="autoZero"/>
        <c:auto val="1"/>
        <c:lblAlgn val="ctr"/>
        <c:lblOffset val="100"/>
        <c:noMultiLvlLbl val="0"/>
      </c:catAx>
      <c:valAx>
        <c:axId val="1611752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186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w="12700"/>
          </c:spPr>
          <c:dPt>
            <c:idx val="0"/>
            <c:bubble3D val="0"/>
            <c:spPr>
              <a:solidFill>
                <a:schemeClr val="accent1"/>
              </a:solidFill>
              <a:ln w="12700">
                <a:solidFill>
                  <a:schemeClr val="lt1"/>
                </a:solidFill>
              </a:ln>
              <a:effectLst/>
            </c:spPr>
            <c:extLst>
              <c:ext xmlns:c16="http://schemas.microsoft.com/office/drawing/2014/chart" uri="{C3380CC4-5D6E-409C-BE32-E72D297353CC}">
                <c16:uniqueId val="{00000001-8C23-E940-A491-CDE13EC7D762}"/>
              </c:ext>
            </c:extLst>
          </c:dPt>
          <c:dPt>
            <c:idx val="1"/>
            <c:bubble3D val="0"/>
            <c:spPr>
              <a:solidFill>
                <a:schemeClr val="accent2"/>
              </a:solidFill>
              <a:ln w="12700">
                <a:solidFill>
                  <a:schemeClr val="lt1"/>
                </a:solidFill>
              </a:ln>
              <a:effectLst/>
            </c:spPr>
            <c:extLst>
              <c:ext xmlns:c16="http://schemas.microsoft.com/office/drawing/2014/chart" uri="{C3380CC4-5D6E-409C-BE32-E72D297353CC}">
                <c16:uniqueId val="{00000003-8C23-E940-A491-CDE13EC7D762}"/>
              </c:ext>
            </c:extLst>
          </c:dPt>
          <c:cat>
            <c:strRef>
              <c:f>'Data Visualisations'!$AE$2:$AF$2</c:f>
              <c:strCache>
                <c:ptCount val="2"/>
                <c:pt idx="0">
                  <c:v>Total amount</c:v>
                </c:pt>
                <c:pt idx="1">
                  <c:v>profit</c:v>
                </c:pt>
              </c:strCache>
            </c:strRef>
          </c:cat>
          <c:val>
            <c:numRef>
              <c:f>'Data Visualisations'!$AE$3:$AF$3</c:f>
              <c:numCache>
                <c:formatCode>0%</c:formatCode>
                <c:ptCount val="2"/>
                <c:pt idx="0">
                  <c:v>0.65</c:v>
                </c:pt>
                <c:pt idx="1">
                  <c:v>0.3499999999999997</c:v>
                </c:pt>
              </c:numCache>
            </c:numRef>
          </c:val>
          <c:extLst>
            <c:ext xmlns:c16="http://schemas.microsoft.com/office/drawing/2014/chart" uri="{C3380CC4-5D6E-409C-BE32-E72D297353CC}">
              <c16:uniqueId val="{00000004-8C23-E940-A491-CDE13EC7D76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nchor="ctr" anchorCtr="0"/>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1"/>
    </mc:Choice>
    <mc:Fallback>
      <c:style val="1"/>
    </mc:Fallback>
  </mc:AlternateContent>
  <c:pivotSource>
    <c:name>[NA Business Sales Dashboard.xlsx]Data Visualisations!PivotTable32</c:name>
    <c:fmtId val="12"/>
  </c:pivotSource>
  <c:chart>
    <c:autoTitleDeleted val="1"/>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w="28575" cap="rnd">
            <a:solidFill>
              <a:schemeClr val="dk1">
                <a:tint val="88500"/>
              </a:schemeClr>
            </a:solidFill>
            <a:round/>
          </a:ln>
          <a:effectLst/>
        </c:spPr>
        <c:marker>
          <c:symbol val="circle"/>
          <c:size val="5"/>
          <c:spPr>
            <a:solidFill>
              <a:schemeClr val="bg1"/>
            </a:solidFill>
            <a:ln w="127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w="28575" cap="rnd">
            <a:solidFill>
              <a:schemeClr val="dk1">
                <a:tint val="88500"/>
              </a:schemeClr>
            </a:solidFill>
            <a:round/>
          </a:ln>
          <a:effectLst/>
        </c:spPr>
        <c:marker>
          <c:symbol val="circle"/>
          <c:size val="5"/>
          <c:spPr>
            <a:solidFill>
              <a:schemeClr val="bg1"/>
            </a:solidFill>
            <a:ln w="127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w="28575" cap="rnd">
            <a:solidFill>
              <a:schemeClr val="dk1">
                <a:tint val="88500"/>
              </a:schemeClr>
            </a:solidFill>
            <a:round/>
          </a:ln>
          <a:effectLst/>
        </c:spPr>
        <c:marker>
          <c:symbol val="circle"/>
          <c:size val="5"/>
          <c:spPr>
            <a:solidFill>
              <a:schemeClr val="bg1"/>
            </a:solidFill>
            <a:ln w="127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w="28575" cap="rnd">
            <a:solidFill>
              <a:schemeClr val="dk1">
                <a:tint val="88500"/>
              </a:schemeClr>
            </a:solidFill>
            <a:round/>
          </a:ln>
          <a:effectLst/>
        </c:spPr>
        <c:marker>
          <c:symbol val="circle"/>
          <c:size val="5"/>
          <c:spPr>
            <a:solidFill>
              <a:schemeClr val="bg1"/>
            </a:solidFill>
            <a:ln w="127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dk1">
                <a:tint val="88500"/>
              </a:schemeClr>
            </a:solidFill>
            <a:round/>
          </a:ln>
          <a:effectLst/>
        </c:spPr>
        <c:marker>
          <c:symbol val="circle"/>
          <c:size val="5"/>
          <c:spPr>
            <a:solidFill>
              <a:schemeClr val="bg1"/>
            </a:solidFill>
            <a:ln w="12700">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'Data Visualisations'!$AL$2</c:f>
              <c:strCache>
                <c:ptCount val="1"/>
                <c:pt idx="0">
                  <c:v>Total</c:v>
                </c:pt>
              </c:strCache>
            </c:strRef>
          </c:tx>
          <c:spPr>
            <a:ln w="28575" cap="rnd">
              <a:solidFill>
                <a:schemeClr val="dk1">
                  <a:tint val="88500"/>
                </a:schemeClr>
              </a:solidFill>
              <a:round/>
            </a:ln>
            <a:effectLst/>
          </c:spPr>
          <c:marker>
            <c:symbol val="circle"/>
            <c:size val="5"/>
            <c:spPr>
              <a:solidFill>
                <a:schemeClr val="bg1"/>
              </a:solidFill>
              <a:ln w="12700">
                <a:solidFill>
                  <a:schemeClr val="tx1"/>
                </a:solidFill>
              </a:ln>
              <a:effectLst/>
            </c:spPr>
          </c:marker>
          <c:cat>
            <c:strRef>
              <c:f>'Data Visualisations'!$AK$3:$AK$8</c:f>
              <c:strCache>
                <c:ptCount val="5"/>
                <c:pt idx="0">
                  <c:v>Dissatisfied</c:v>
                </c:pt>
                <c:pt idx="1">
                  <c:v>Neutral</c:v>
                </c:pt>
                <c:pt idx="2">
                  <c:v>Satisfied</c:v>
                </c:pt>
                <c:pt idx="3">
                  <c:v>Very Dissasified</c:v>
                </c:pt>
                <c:pt idx="4">
                  <c:v>Very Satisfied</c:v>
                </c:pt>
              </c:strCache>
            </c:strRef>
          </c:cat>
          <c:val>
            <c:numRef>
              <c:f>'Data Visualisations'!$AL$3:$AL$8</c:f>
              <c:numCache>
                <c:formatCode>General</c:formatCode>
                <c:ptCount val="5"/>
                <c:pt idx="0">
                  <c:v>43</c:v>
                </c:pt>
                <c:pt idx="1">
                  <c:v>57</c:v>
                </c:pt>
                <c:pt idx="2">
                  <c:v>50</c:v>
                </c:pt>
                <c:pt idx="3">
                  <c:v>44</c:v>
                </c:pt>
                <c:pt idx="4">
                  <c:v>56</c:v>
                </c:pt>
              </c:numCache>
            </c:numRef>
          </c:val>
          <c:extLst>
            <c:ext xmlns:c16="http://schemas.microsoft.com/office/drawing/2014/chart" uri="{C3380CC4-5D6E-409C-BE32-E72D297353CC}">
              <c16:uniqueId val="{00000000-96D9-3D42-908E-90AF47875FE2}"/>
            </c:ext>
          </c:extLst>
        </c:ser>
        <c:dLbls>
          <c:showLegendKey val="0"/>
          <c:showVal val="0"/>
          <c:showCatName val="0"/>
          <c:showSerName val="0"/>
          <c:showPercent val="0"/>
          <c:showBubbleSize val="0"/>
        </c:dLbls>
        <c:axId val="1151010592"/>
        <c:axId val="109863263"/>
      </c:radarChart>
      <c:catAx>
        <c:axId val="11510105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63263"/>
        <c:crosses val="autoZero"/>
        <c:auto val="1"/>
        <c:lblAlgn val="ctr"/>
        <c:lblOffset val="100"/>
        <c:noMultiLvlLbl val="0"/>
      </c:catAx>
      <c:valAx>
        <c:axId val="109863263"/>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5101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cx:spPr>
        </cx:plotSurface>
        <cx:series layoutId="regionMap" uniqueId="{DC6F137C-3C48-044B-8E22-0AD4A0515C42}">
          <cx:tx>
            <cx:txData>
              <cx:f>_xlchart.v5.2</cx:f>
              <cx:v>Revenue</cx:v>
            </cx:txData>
          </cx:tx>
          <cx:dataId val="0"/>
          <cx:layoutPr>
            <cx:geography cultureLanguage="en-GB" cultureRegion="AU" attribution="Powered by Bing">
              <cx:geoCache provider="{E9337A44-BEBE-4D9F-B70C-5C5E7DAFC167}">
                <cx:binary>7H1pc9u4tu1fSeXzpZsAQQI4dfpUNSl5ku3YjuOO84Wlth0SnOfp199FDYlND7m59q1Xqnrqrk7H
koFNLOxp7Q3o37fdv26j+2XxoYujpPzXbffnR7+qsn/98Ud569/Hy3IvVrdFWqbfq73bNP4j/f5d
3d7/cVcsW5V4f1CdsD9u/WVR3Xcf//NvjObdpyfp7bJSaXJR3xf95X1ZR1X5ynvPvvVheRerZKbK
qlC3Ffnz4999ih94Hz/cJ5Wq+qs+u//z46MPffzwx3SoJ9N+iCBZVd/hdxndk1Ja1CIm/sRLfPwQ
pYm3eVsjOt8zTcKYqevrD2znPlvG+P2NQP/14Uuiqvu7D5+rZXVfbj/znHwr6ZZ3d8V9WeL5Vn++
PM6jZ8PHbj5+uE3rpBqX1MPq/vlxMrEqU2f9AScdH/DL59WK/PEYlP/8e/IDrNHkJw9wmy7or956
Cpsqb9OkVMlrC/ObwLE9y5DSNKwNLvIxcELucYNK05SGvnoZ27k3wG1Fejt0L440Be9oJ8H7Ui39
7do9t6F/DzdD7hnU4Nyi0KjxRR/jRgjZs7iglFrWdtY1YqMcbwbr2UEmOH252kmc/l6WPmxjlb6n
lvE9RohhcsHX1o9P0KI6zKPFhM7ICk3yGLOfMr0ZuVeGmuD39187id/sPlq2y+J+u4Lvomu6LqBq
xsa5TWwkN/eYJSxmELFG19zOvda4rURvxu7FgSbIzeY7idzR3dJPt0v3dtgY2zOE1DllZA3LNCYh
8H3wa1zoE8BWgrwZredHmUB1NNtJqK7uu+Wr4dlvejMCDTIEE2Rt/nTYv4fho4S3MxCGcE5/QLkO
XdcathLnzYA9P8oEsKuvOwHY69Htw7D/0Sd/M+xHFGLqcGvM4Cu3pSM6nOCmE2EgwmRr3NhWvTex
yMvR/mOxno/2JzH7o1/ZjYj+7L79cHrfqdt3tHsG22OUGJww61lQiG7tEV0YUheTMOOnNG/WpVeG
mijU2elOKNQjqZFCX98XcZpU2/38Lu5K5ybFPxMl4nTPQmYtLUC2ek281UaSN0P20jiPnhwPvpth
/dV9koAquL9/P8QMc08wOCQEfz+80kPrJ6w9gxmUWQ8U8bHX2oj0Zuh+PNyTkSbgXZ3tpLJ9TuvK
/zBbhmm1fD/8ECAywyLM5C9kZbq+Rw2dSWJN/NZDeZ4s+UPn+mj515zeE87q1cEeDfDnx8+zncTv
dFmWy1u/Lu+r6h3DRrCOhIMFYXxDTk3CRg4OREeAYgjk2w8175E8bwbw9dEmCJ7+tZMIXvqgQT8c
ldEyuduu5Tv4PABEBejFjQGd0sYA0CRC6BbbZN5wjQ9xfCjVm2F8dbAJipe7yUF+Ku69d+W1jD1p
CHAfhrX2gBNmhKx4LWR1xiTSXAvyZsheGGYC1qfLnVS5T2EEPiR+R4eHgMUUBmPWhjN+kmajSIPE
QNe3DhFwPlS3rURvx23zaE8GmiK32Enk1h7dWRZppJL3xA/qpiOXpluaZJIpCH1PSIa0jmwYrwn1
/1iuJ4v/vwtcto/5ZLgJlp+dncTyVJVlWhdqqwlvd3qG2DMsbv7g+qelG0n3GOcgTbZecYLiVqIn
C/67+L040AS50087idxZWvxfJA0o5YCrhJJtsvGpy0PSwCxpULrRwYkNfSjVmxF8dbAJime7mTqM
RNJNWoTvp39jr4IhKQOh/Cw/hnKOhXdMZIbroGaif1uJ3o7e5tGeDDRF7mY39Q+Pd3xflPf9O2Kn
70HvdPQrbAoFk7I3R0mHCxOdNJt4dJK4j9itZXqy6L9rPV8Zaorf8Y7i1yzv3jN6QREHNW5mGptW
kyf1OAv1OBPJOjK+8TXJGc7uR3neAbdnh5lidr2TmP0VLf9ZvmvKQPe4ZTGK9qBnjSU4TsHAsFB9
U5mbuLuNQG9G7aVxJrD9dbKTsI225HAZZ+g8ec/GBWbsWQJ+TBqbhG+SL4z0ythCBIO6BhfW9GG+
90isN0P4+mgTIM8OdxLIUzVS+u/LUo9VBEmYIddW8UnSzvaIRNKOiPMxej9keTNyL480Qe10N8sL
pyjkLd8zUWd8DzbRJJKzZ60m0eUeOE1CLWMSoGxEeTtk60d6Ms4UsKsdVbOyRF6uskxt9/w75OVw
dRR9XmLb5QVX9qicB8xMZAaMbvKGSV4wptMboZ4s++8Gl6+NNYXw805CeJLWqlTvqnWGvicF8gIL
Hm/9egygJKDHCHpixSYAnejeD5HeDN/LI03AO/lrJ8E7XarkHQvpzISLQ5RpbhssJ+2xltyjBOm4
zp9vI1qJ82bQnh9lAtjpfDcBU7e+8pbv2dLM9gQKr5KLjbJNsjlh4uCALlFZ37z/xFquJXo7bJtH
ezLQFLmjnUTuKG3fMQcH9wUlstCx93xgIg1UgGBBib55f4LaKM2Thf5d5/bsIBO0jnbVMBb9+5bI
US2QJuWwjI+dGbf2uE4omMyNTURu9zB3O12uJXkzWi8ONEHsdLaT+rXAotW3Yb9dvXeII1FFBWDo
+3pqEqngXEf9YB2eTOKPrShvhuzFgSaQLW52ErKj5O6dA0e5N3opDh7k2cARJBcVBG0ocsOjTIDb
CPRm3F4aZwLb0W5m2aDwyvAdfZkF4oMxxnX6M5x/mK8Rk+5RLgVDOrDV7nXb+VqSN8P1wjATtP7a
zR6Gc/TLln3ULBP1jpixsUPBsrZU1orjf4gZ53vCEAIHPX7WCB56tYdSvRm/VweboHi+m/HIUYQO
lFSV2/3/du8GBAlOVDHT/InQQwRxYJgwNISZP2iU7dxr3dtK9Gb0XhxogtzRbpYEFsukfNcjVmKP
CYbzU1Ct1Ys8jiclulIEDuvgOM/aB05aZtfyvBm1F4aZYLbYTU7rEAdPldru97frGgHjiJM6XDeQ
hj1UMmKik49yBiJynacBzIdmci3Im8F6YZgJWIdHOxlFHtynhfeevs3AOR0mqECx5lkNEwY6h3BS
Dg166/cnGdtGoDej9tI4E9gOdtOj/X1fVh+uFaB718AEaTaq3Digj5R69ZpQkGittHCmDr0nG3An
4D0S680Qvj7aBMi/r3dS/9a9a9vu0a39ervRHJucDZzq/tFmMkGSI0AR6DKxrM3xyAnF9ViuN0P5
i+EmWJ45O4nl9mqhD+n3D04a1fE/72pYQYHpDKo5FksfukFkCzpB+wKOjq+VdpKXPyfWmwH9Hw06
gXW2m7DuR2mh3rMFjIo9E3cJEWogI3+IpEDPs+AGo+Ppg/E1Ma8bSd4M3kvjTPDa382cwUnRfXJb
qdu6ej97ysYmIZOY6GdYQzNJHHA8mRsIewidnEt+IM2bcXttrAl2ztVOmtC/ivC9Mz5U6HARm268
cCfbeM7AkEglcBRh9Zrgt5XozeC9ONAEub9285zW/0EwigoCoULimMjar00KCRzBKoBlxrb2OkFu
K9GbkXtxoAly17uZS5zd/1O8Lyc9GkvKkSjwTXA56U/HRTboUBlvsXle57YSvRm5FweaIHe2m/0M
fxVqSN+zYw+XpqCWitag7aGPSdawuk9vPIaMFrCVsZwwLhuB3ozbS+NMYPvr2046uU++eseLbkBF
M7gvdMc+f/sQgkqUEcBEv3AUa5TmzYA9O8gErU+72czsLCP1PS3el2fhe9RErxfqrc9Gkzi5CqKF
w4Zub23bRrLr8sFPmd6M3CtDTfBzdtO9IRNPi+XdO2rc2IwiBUo/I/M8via5ANFBviBTx+HVCWwb
Ud4O2ksDTSH7f3Rm9eXbf39cnzxbVsv56t7lBxcAv/7u9ubgya9uOP9nObN1OeDo7s+PuJuBwpv9
uM95HORRtWByG/SD37lfltWfH3F7M9vTTYMiqEH/M4F6fvzQgocd38I9s7qJKruB8wkgtxGJJuO5
W1wJbYKc0SmINoaOM9hhBLE4Sb16C426aLcAk7q6bACp44/rrs/TqMcVFT+WY/P3D0kdn6cqqUoM
/PFDtv7UKCkuLMAVL+PxCITM4Ndh7/H+7fISd7jiw+S/3LolynTz9qyO77wymvnRPw9W45kJsFiv
TgDC8OEERWdEcdZhAhFYti9iu5ZL1Zwp6fjx3etTmVjJx3PhuhMcbqQGvJo53pb9eK6elCQyI0ZO
AzPq9SCzYw1XFFm9LQUNc/NbGXSeuPVTV1T6gZ7RUhtgBsxeJce6oedefJfmqeDeJ69mPtozD9zC
0w96kdT3SuhCxSd1wUqNLXQrG46iUgZucSUCvV9YTEvdqz6v9gOqzOOyCsh5kKeBsvvAzZPKoQn1
bGEUZmXTxtLa0m4bQ1YzM4pzP/ycS+o1hWOxpOHpDELEla2snpZ2UtPjgmTqS99F9SJy85o7Q9NH
7X7cqMiIF7wyg5nZWcOZIKHZftNS3bJDzYuVLSpaOLg3jRmfmMazYRFU0tc+t7qmWDI3Gs+VWuZU
YVB17gGPClUerBDZ6OkG/fV2u02zvlCev7lg/cdf/3OVxvh3dbP3zx+O97P//Nvp9mL3Vz+F0szo
xsrph0ZpfowFYTbSjZr66C9PzMYLhmF9T/wLb/5PrYYloGmvWI3tfd1bS7+2G6vf2tiN8XAgLAbI
I2riXIXUoTkbuwHyQYiRu5XIYhlHVP3TcIDVFWifA9+L69VwEwLE2BoOUBag9nH+F8UaXcDi/I7h
GPX2p+FgIEdAbBk6ToJjNII7bB7rGiW6H9amby2klxaHRUy6c5MkxeHQ9+HgVEVpLh8s0GYrPbRU
z03Ix6OUCFt1gYb2xxOGeOqMZrG5MEwqZqRp1cEg6+7cikR+6PUlQePXD0CemW+0fNMHhO1d9dKg
q4ZOjIkMrKGEb2ALnvrWMpCYwAgCclWajVqryfq6+2emgjGfTgWogTWusdbHFsfHj1b4re/VIWGL
MG7NpeJBcWhWg8psi3rkrBoGec3DgJwVrtld/vZTYifhsgwcG8aJKzKBsc3Dpte1gi1KGrCjRGSE
2pqZiFnceEkMZv61JSWIcKYPih1IJMW5Stx8NOrIQ2fQpVEZ806xRZtamIhnhd7YbaBHymkqHnh2
YgSZfxx3XSmcvvCb8isjaeTPukhpjk4TCe75NYmegoyEFNUs3EjBLbQEjMg8cH8B8d068ly2EC3D
48o4Vwe6FuI//7u54P7hoLCFsXEmG8oLDD3y+54tjLIlZzXTyjtexd1lHdDs5vXHGtfx8d614NUF
+oy4DoJy5SgfPJaqskKz0potGtf/XtJSzmsaa79A87m1gxFC7ycmg5WagKk3AeMVjdhiCMt0EYjG
z2xhZZpDhlBT9utPRMbVmT4SgqjVqT8soZggJVyDNINGjAUcbBjPjAZzElcrLTsqyuxG5KG5ZFYP
JVWyu+z9yjjyGtdA+8Vr++WZHWyBOkTX5KiqOMw2EcOlhLquFbJFB+d6bIQJ0ezcleIk00rs0FzG
8TwMaWHZ/VD3ZLZSXjMr1QEsSHH4ujTPIYCmCDSxj0gjj3+8e8NIWl0cZlDexu0ukXG0dpvU6YJl
hZz//lQWSoUmGUuJuGj18VRdJoq04LmxUCaWV0oPKqtFHUy9sIDE65M9NvUw3zhggbvHJYNnGS8Y
n0yW+VUa5XmmHbuI4gZb04rsJjGi7GZoRXfeJD2sw+szkhG3n9trnBKJ19grhKtiAfDoUR8agiwc
cIyfcHmsu4U6YCLRIrssyu7SarXuUpUucDXMoTv3RUCvlAeVirsqXXAtydqZUFZ+OORwfysLUrEw
K7EBqBps19cGMlMk/dUi4VtGHssMx8/HUr1p4V4rA5fcTuBPRBewLjbYcRnp8b4++MN+qixt3yNl
WNupHved50RRUKSukwZZb81BCFkXRaFF8bwPIsjoxi6AdE2vuhuMuLrraIitK/0BekVzDZZXLwLS
2CZpQ88mnmTL3BfdZWTlxaEe4NcK3TKOeI/fm5UBNY5aGuQ3FaLYhfCYcVwEWEC7D4P+3FORVswt
3FR+XQ2+Fji+dHNySEoTQ5fcL9pZLH0rdBCIuobt1cqwDqIkxxwCK22Vfn+e56CGbdYw6tu1yshZ
6afYIRkj2U2f8mo40NxBWsdtZqSLsvLiYtYXJPGPw8iv7sIgym94ltDsOCaqvyQCUYtGK62xhyz0
1DfSS0DGB8MKQ7sVrXudRyn2XhVay1BR7HYWUHPZE1nelQjK4aGbxlzGfUhvs8Glh03O88vCquID
s+W5w5XHGhv2tzHtVprwMKQn5EozcihpJ8QJc0PNMTqGFXWVe90zqg5cwyjvirISMy2l5KoaKNZH
ti6/LEtvuKaNWd5lkgGn2GrlNemK8i6MPUpty6jkfChdYjiiL+R1jZDdsjW3N46km2CUOOjJ1VBh
3Vitl/naoybw1PtZaUWG3cd+ERx6rKsiu+ccO5v5FuvtOOkHfuyPgYkW8O7cy2N5oge0uwzT3urm
ka5p1sxMInKWqxy7JjR0c8mtEKvZB0FWOU0q+sRpdJdbx9loL7WG5+VByZo8OqAdhTC4Kj2M50UF
v2ilPvQv1b3em8eDIGe+FkeA0owr4bipyNsZ7xn8TRW6bmSTxMBebgJNXpe6i2FFVYtZpxndeUYE
fFFV8bDb75EaUrtKTGo4meENpwOPBs8hKjaXTZqbS8uvJbXLpJDRzOxJ8dkzBno4DK3HZ9Sz2Lek
aZIrMaj+NMqbaJaXXUrsQIuI2CdKL45VlDZHXtRjmjLqOqdNhrSe6aVrXUXRoFpbt0QS2twM+jMk
lPoiZn6KNDWU0lFmaTidqTGnT4b+KpS6Oa9TP8uOQ71XiIys0LcHvUwuqqwUiR24dXyfmkX1XbAh
PUJlpT4DAV8nTt8FbufUISyTM0QwXK2eFVgErc++WlFYlPul2Vu33cDJrKyS5CQt9cLb13G5TGvL
OlMzEqTJQZPW6ZkMGtI6yVD63zxDM22eVtlpb/nWQZ707oL0Fc8PRNlaN5mKq/0+yYZvltemxwaL
vd7uWjZ8S6I8nJsmHZySNIBRuGbjhGGbfAuygFezpPHLWagX/GAMRkubd3lJZ0URa/McMaDdIHjZ
jwWtRsPk2kmqu5d1WGpHSZhnR0Hhl/u9Wff3rpe2c19T2kUv0/irChvmRH1S2VmiQjvIS2XzsFjy
ikE/1KDNXBr7Tt0UZD/OUgwktDPW+TrMv+GmqR0Whk9mFo+MtHLCXOKcmV3gBiUPGXrZZe0JIl1x
SA3Sm7NENa3NXBcTsUi6M1Z7/pFIs9LBV5L5syHttTmN0/pLFlp55jRJuV+bYe8kvn4b8TL9KiNF
bSVJt19qrjGrI8gh3Sq+gFcaQgA/+CcWy1s783Qgyj0anKRcJud6VWfnUVlhU2tgk6pl71bkTKMB
VKIskTHM06yiwcLqXATY1Oiq3IG1re68QodBSgdJrnp9wJbVq0ZeF7zuvLmoO1Ofh8rvErtKc72x
Y+5Gg0NNLb1xCevOoy7XHN5HxWFVSvhjUZuusiPK0kVaRONopMvKg1BVMEGwxgjMshTWtkMeVZYB
QjirGchVkzGofu2b+SHrWNAdmiTMbrIM29ZJeZOWdhgl0Q1Ncw/xnF+3NjFSmkLn/TKLv5mBL7Lv
fdYwu2x45c4jXpXzJGDtfSza3HPMUDP/lpYrjwpflodR2nu+nXSequ2IBP4/ZVMtg8w05iZTnue4
PczH12jQau2zGrLUOBTUF2dNESjHilQ499s2Pww0a9gHLZR9GaQXcxs3WbRfGrOILy0v+06j4WuH
UwCfwopWh7CrPHKoLOo5qzN651W+dzco1X72ag7koPHBPG9CT9rM4+1gN74KezuPSn5smfimtVnX
RlnslBbsuBPWpdceVrLTFyxP+9O8rIxLa+iUZhdxWBPbAgqBg2BHXmtJ0yXzjlTRaVcU7NOghuhT
Tlh9GSuRO0VKylvWaNE8rQbjn1RazaICr0Vt06XKskthKCf0C99u66GVdpxHMBfSNWdBLNhx3zb/
uJnWfm4rL7wgda2fgh4yv4WtFXpOEfkSvjIhys57wzuTrFenRWcax5psJYjAxiuXVLXZIkbb6DxR
Zr0glq65NqvKuDggMHn7GoLZZtYRSl1bMZd3+36UGFdWmGWHTWIMnzPluyd6Xw8Xla+ntmy89gZf
AZjXc70smTruVNeZjkh1zbKF24rwzOr0NjuQuGz7EFmudhLwIf2iq4JKRwvrOLGpxvXwsMbmOWvh
4b+TJi9P6yxrDjo4wkUSlHE0y6TvlnZKkF74MG4HIXOJcjJEFprjNby58GjTGnYSuGaGfRkVN2FX
GTbOnJonnaIwo4bey8rJsyZpZzQuateJkpSeVrwfTLuXORFzEXEGg0ja+5RatbsvtXzY9zKPHTGW
07kRWcNhWXN1WcYk/1KTvrwWUc/mTTeEzhB0yg65xWym+z6xuyHgMyNruXKIO/h3elzBD1V63ziu
Bh5xxrBU582APCWJBl44ZuqqT1Tn3Re9aLVTU1WGZysjN/aFZhTcTrLE3M9LbrZOSpUsD2rs3e9u
5Hd/Z8KoblvT5XetVVlqX8+sunTKiJiRE6QRL2xXGOn3oRpyNSv8oa8PeZV9N/3OOy+D2ICXw5cx
Hhtt56d2mib5zO9U3tuMF4UTwjt/0qI2mFPdcquZ9BCze0Pfdbbup9y3zZpVYhHWem9rjDdffatP
a4d7Q/BJ5y7XbTdLok+JjKLKTminXfiaAdQiEEjsMM7aqKuvOz/vXLbOYP8/F/qrCoopGHigH1n2
0wrKk++MW5Gh61/bFlGIhVOmSMtGqsowUSb7QYaicIEeOqQN6ya6bQFF7uFr/VDRwJGc1bV5EGHL
g45lNhM3IaJSgKP8qJX+Dg86zcHR1IBGIlyvgcMmIEPYhBAY0iGvtbK2LuImigcnUV19UcAdW4h9
8hKdCD8W5nydjz7kQB9nqQynwnD4GTQdvgcUBzOfZOGe2bEIrpth0/ZIS1hKr/rRaa+9LMpP2Y2H
KwyWskGk/r+YeuwvFcLiOKE2SZCVFhLku4RdDLLD1LLQ5LzpW97NeW2RK0PATtuIIxGGlO7wS/7n
ca47Pjm+igykMohKCeCm01NDeYkMIuMiikHPOUJrEMYg9BmyY5WO03Ux0qnXH5lO6crVpNgqjIAY
JTiV/pgUgI1zay+T9MJE+eYqMYRxRGNryPfHHqXrrDKRwCkDk9ekLsoDv6qrO2vkeiIN34fn5Faq
DjLuIaoptcJz58MwsKUlxmQHIbBOFk3mgiNCt87INmQkHonOxDB+QW48LsGt185aEQWoJujGlHgU
rTDqjvsUXhoZUlhH7Ai1JCREouzIVaT6dNGFSCpfXz00JT9gVDazSuxYMDigtuVkw1iazoPOLMgF
+ANylWiDOsh54n/Xgy6/6MnQXZoMiSjKoz6SRL/+Fan+VDG5ga/PwlcP6jhThGtNH4PXSIn0IOzI
haVZYHBGhenHeoHX5L8qFZBnNgpYXWgWGkYFbqeeGAG351Wi6zW5YCP5qGV+Eu43iiA1XSXzXcjY
skHRENqpI7DNeAtlWWXSQej/Li+LXWvgi1dgLUey+cmupShFylx39Yu6yqEkDIF7ekKrGEG8SsJf
MejPKQn6TUa9xD/4DqYJDUyyQFea0dCLFWWR9D7SBOZ16aLmerqIC5QVVmRtnivschkN5CxuJJip
PiAawvlgSBea1XSXXm4i8wh1Kk6qsJFzUlmg2/wGyX7SB9AyUyRdeyx9vY72X9+rqzLHT/pvtVlx
fRk4eZzNNXAtz4RKC1ADqEUvyYXrBnq+jwioOFztm66Ks5sxFXUi0cLu9VhABIdy7iGaVk6JWO0w
62NwKypkoDKGdkCGS1y9vBOF/qtqzTNWEBU9EPs4ucifFri1jtaN5TJyYQ4cC7JaZpKBHSW6S67y
qPjVzqZTLcJXwGBXw+fqY9UNTQePtSiukGfqYV9erBg1swJV4spu/I+BbLLWQbEUhgW2EPSVW8xR
FPATu217+VnVIfgxI+mrOyNtuvNAhwVAJJ7dKIPBcI4E/mqJSngNyybKlyfI4dJFj9LmiYYS9RHl
eCDEh7+iTvEEE+MEZ60D5/F73ih41GkhahCh5LnqvYsUu8SRWT8Us4BrwafciPrqEIxE0zoBb4Jq
hpQ3shzVxK6/L31PBXaEsXWwLJl0aECbOYJpvt8MnlYd+lZZEychXm+AdzPdYaYbyBERm7bal0yL
vWqm8zQt7NbrfdNBcx6oD1QboBlB2dZzuAArs8FTpjYTGb7XPKn8hSjj4ITGIj1rApfnM5EWem1n
NNK+kp6Hn0jaR7d6WJJZhGzbt2k/DBnka/y73gQ/d1z1Pr7gvIL/PkZ1ODbsHGW28xwBc+x0PrJj
m4ECmpncF7ndcK5l13USBe3McDn/LGXu63YeeKFlF7TJwQWYXjHYiFV6tCxUVPwDprgQThKXVXg4
dENF7byuWXFE815pRy76Rk+oV4Ovyxr3GDeFyM9IHwnCctZ4xYXWGoTZgQlmzgHzE/pO7HtZds49
kH5OJ5nvzkQAqtMDP3edhdgjvK+hclbay3ke+603R2gg55xUA6RLTXNZSoYwIRGwNggBYYibDF6g
VD1+reclKErXQLYmSjdidkeCiJ+IkIc1PDPxicicIal1nh0bnh70p5aR5idahwv09j18O7wf2pnq
xBHzlH/WhLK6BatnpbZHQdroKihm0oi9s4KyYr+QykZXSXbT6vrwlZRCHdNGdDOQrvSfvkpTx1Rg
LLmk7j4djPRbLEvzazpybbmV+XfYKN29V7tBZQ++l8z0GvA4vlslB4WXmbOY8MbBxop1JGhu0nXC
7jWtt0Va3bFct0ApKi+70kyhwkWTiDJkx0kSyfiKN26qS2yACMz5LOax0JAS9uAOLJBYpnQp/iS0
pWbmhExpxLdVr/VWPBMhkdlXzW8sA+KGQQJqNu9jsa/pY/AzoEqdhiFWOtGadKF7AsEQLDhqB6Ll
xryM2gycsudGXzqtBGIrxirue6N2Gi5hV2QKW6F67Eq0DBE4U5bkGEMSnt3IogSyFhkAqgpSFN30
Qsxa2WJ7oasJ0IcNTLZi3kXNxVA5Q2+xpWu2re0pJLTzKkIRKRgr7R1qBdctpSDzB58dWbUFw8Ng
hziLUd8p/Ly0c2iocGKkpZnd5yaEQ8aRLhDWude11YhZ2MfpIkxCepXr5vihNJInVdXAPsOcua4d
MRl7M0Iq/MQbOjxTM1Yu0CSIHww8TMN9Adp3WVB4arsC21jahU+CszrJYWLQziFOVoS75Gl3idI6
nLrSYFFXNhIxnDhxTThRHqAmA3K8vMvluJSyYOhWKGv870rauK69wDZykHcpwk5q16ZCRWUVi4SR
xYpPSRwWh57XoDo9gENsGCLDnrZg6cgg55QG/WWtkG4YEWpggUvhnivwoLN+jB7RrGQuSdzjoaCS
mClE+f5OpdgMwfh/TdGDkfQCRJ96iKKJiOBF5VjryCJ421x6+Q1oQUS/nSr7y1WgMIRgmY+7ILKW
dCyXBCWKgEUOYToqgjtmRCiyKIRDR2mu6We6D5W2Ulc/K4soTE+wjYAdHaVN0hyOp0SrykiJXurB
WP5I01zOV4QjugDgzVHGQYXKpahyWeUQu3aTgj04ystiLC/gdxrwEW3fneRaAep0FeDUY6gSDkF1
t05+jDH06QMZxDN0lrHIYVqYB2h1sGp22pq9OPFjky19bhTRAdwOBMxohxqW0BKwGllM3H8izcfk
yUqFiGsG3X7TFWMYBM9TzYr2QrC2vIvGlhRkEALBHf4qPQIHnDATti0dU5XQj9XBqt4EM2AcWUD6
LCkNfoTHSRdGo1mXqq978CR+BGmbWhWHbQuPW43bc1XM0T0UN+yQ1Rg5aFD4YSLo69Os9TT/MPZd
5IDESrBra38QxlzgdUJdExt4XQKt8KXf112j+FUQijyaV7muDlAAxB6J/Mhc+nGLNe2yGM+/MgJh
ZKB4rxKsShQqeWL1pnGEojoUzhqnj1sUgIJR66OKZDfBWFZdNSAh3M8Pc9cAqoqWYhbBkWMdWoSg
MkFlTfP77rzrPWu5KiaG+lgXQX0WZSvPhMYXRQlJVjuRdQEpF62CCTAJql1zUkQwPszLvfJcdi5t
QeyPAAU5g2miqZsfxgWR16oaOgm6fNDK+WBVYwlVoEhp09aLP6OSbS5XDURUE8gBZPDf7F3Zlp22
tv2V+wPcIVrBK7DbqtrVussLw45tCYRoBKjh6+9k20ls5xz75j15yEhsl+nUrDU7oQ0BB+i/mBCE
bB4GDjwr1vkM1FudDe8AJWOij76xD9cnxE6EGnlKsAKBiq8P14Z3NR5YcZwg9gK5DnhpLN0kN2hp
X5YRvwiCAJ9l3qq0FWxm+6VivG6bbiUYUUPrhacw5Xj2NR6y2y5IvbwB31KqZUEns701NWiblY3x
27VU2+3wBDIoUVfR+2GZMV87zrLbVnSYVqsLq5KGa7hfAPileTwxLEe1wOSCZg2rI59UHOYcQ37B
AIdqgddVEu4M2MCjq6GG3MXZ0sZPVplOFZ2JwLl6CmRiZLeVBX86e91Zgra1XaKTGHuv30F1bdqz
1Al+ul14MD5DWmswRCqBF71udEjdXNc+GzTeoWc+FnmUImxryaMZ/QqXIJivL+DLWrQ17nqT5VwX
VsUodpzr2K2YxbZmoa85Wlq7Dwrb0ON1fEbBUh0aAAEH3Y2RuKNLiiGSkkUdo1joM2dOpV8HhDQy
/TxQLXQhld441S7btW6I3zPE875cR0ViBSaFCCr/AlUoJvLY+Zcm3tAGUF91XyRd54OciTusRA6K
m4KOAUAIFTcgXcHFoasyEqOvVsBdVWTwew6FkCrRe/oXHxqRI4ac/wINX29Kv2WYWbQascPg1Mhw
3w8YNEvTY7UPa/8+psH6+EUXQDw/WIrZYNG+roCRmMHm9BXFy54rb9u+5wZvKaQG02bbgLrcsdCZ
YtCgLvOeKV3tRy/NsFwt2902y4xpFoIpCIFwO/sk3UZvg5bJXmfWofCLGZ57cTrF6A6i2SubSFk/
V6iF1mftp7U9zovu+L0/NaQ/dVhGL9CW4S7idMYVWN1jtBNg3+pljhcUIcwT2WuQAQC8B7s9L83M
Q7QE9HlJrbwPwvh37lVeIbJmOsbtSHKqsLJDBtF8ZuHU5zQYqzxM0FKD3A4xgS22x6YesCO52kAC
2bE5Q4XiktdQP+A91wM+aB+b1R68pQn3pEudztnYz6BDrDzVw9DchdHk+wV2TXlCZ2+PnT90rmiH
obureqDmmW1RLyQB0HqIPTHC1BTM6Q6CuZmcx23xPzcVAxCZAfa/yCXq0cGAQTtdtQQdULalGNvK
eM+sCfB5lBzw7zHz8ZKu+pariigNjTqGalv8R40aR24l3VX4IdiMCm/j/pbRYM5sjbJoscqaMMNU
zfjYVTlRuL1qpQCbgn4TEVQGd2qvm0nFsW6vcd0LkNcZliSRDdmu2fZw32uq11W60ZTXxpAR1g1n
CFgGLHkz1rQ+sbS6AZ6mjpT32W2dgQ0xQ+ZfmI2hhPDm6WOwurRMQhGd0IPhu3ZJgP0T/B1Gq2RY
rdakDl40rlxc182sEVgcIcAPd24T8ATtVm9eJQpSQfJdVgPgK2Oj4Z1orcn7GeueGjGF5haDp648
cfb6eJ+wbWVe1x47EHo7fgxiXn+KdEKmm3hYMONmj4BbA498632pMCACWTzszFJ0aXSidCX0hIbN
gjREf5Ony6IO/Twt+3YToqFXmeP3RIA0hTgYkF2cYVUCzoNXQiF9ANZUBegkZIKNJdEueeFArMt1
pOFpiC3mw8q25eBaMsdEfk5YYHOgZJLsmZA03SVuDva4Mn/harGvLE/WWw7i7tWwMFFOmCFYndHt
rHtsiAvNaSJJULho8B42uaEtUE536S5UoT0GLPZ+X4Yw/thky/qpRVX5uW/thHLbtCxHXRXc+MNE
bn0UZYcW4AqUniRR5QJBB8/HsWvG3djb8RyHtr7UdEhL1iT1GznM7DlBjQ+Fg2xdKaZ4k+jH7pKF
Q/WKe1T83o8Of1PckXpCpdxl7GHtPHSsLWHGL+gMTVOuMp18UV3+y/D8kuEh2/EZfxIZf2N4fjju
/Qu9c/2Zr/QOzlKJMMORRYJUXgSFbieeftW6UwQ/hcipBFcJAhjAP670B8ezmWRiDP3N8PbVP/MH
x7MdRwCmZJPAArXa+KI/BP1faZZ/YJLBEbs4jQLZb/CVIIEK4Nv3IFjq62Wt+zQ+ppiDueQ8zRs2
hvk37+SX5E6M3D9ktOC0bJRkEPvjkLzvr1ItGj1uz6rj0mBrR7+RpXlqq/63bkazJxPM43YdobPr
oeD6hWB4+17foPVfLg5FK8L98dpgwP7hEXnStjYUaQbxV4YNhqrJlNpCHidjIp4aP+jfs0wOGdRR
dVhOq6s/WQ/aoV2ikrAE8IgCHnv5YdZpW4SjN54X0fP7KW3QkjVtFRezU8NuYpBdLROtnmTSmvLn
L/A/PgRE3IhlgDgKA+mHN0hUNEDEuGbHcbXBzkb9upeejE41Ne7VGBKQ3b7A3u9J8N4+AY9lMgjF
4p453B+g+4cElPBDP6VpTjQgiAwVz16noj3ZTKNN1+iFZb1sOqd1bnJPojD7+TN8j7d++Q6gLHDS
AtTxOF3oB7x1isJlcdRkxxpsfanI2uYWnfOB9s3nn1/peyz565XAV+C/trjJHzmLWPuTHHxcSaOz
OLoZyvc5ScezmsPxkcTsV+L/bQT9BbF/uR4oErhSMMQ3u/j3wzvwJ1SqXovrsVo9YnWY8nVB4/Dz
p/oP728D8aEVBPUT/I3ryhSWi9Z46VEFMIikeGtDmNVHMaUvP7/QVen9w/PEICSxMG3rwt8WhYYh
DM1gDB6D1W9PK52CHc8wZpzbEBGJ9h4apQTlbj+LJ6fBFQ5tIsqo8asnvnTrjYzj8VG5BJVtAk1n
PkBCCLGbH65H1g7VuW87d6gxNl9pRlEEhiuJPAAoZlXo43ARO0TBDkd21McpSKY3Jlnr488fEiGW
P3416GlxAjXKe8B+m+fn+69WBRU6qlXZo2lCH5hdb05AvqaTNyqx78W0iU77z7ZVXhmLVqFGp82x
lc2y1/4w78Wg1GUQtYH8sAvLMenIGz8Q9SXOXPQbNVK+icdkh7YyePahnW5zZVq/UEnVvgREZHu+
1l05a25fAfwMyo7V7iDY3m80+w3LmTgmcxzDrxfER10DDMDuAmRiqCCQYUl9xObvij6u5Y5DkXWY
wj59gYumOTUeII/OH/mcj6z6nWPjKeQk2CkaVn0/tL4BEr7SCGQPWB1dJfFu0EEEh96wFAAK+7aY
fdYfherF63nqinbs2rwD/HUfg0746Jyb8hSi4x0Tc3iIq6iZ8ibhQbGKISk9ukaPMQ/Jy7BM8g1l
XHwefN7bXJDMgZFQHHW06UmY9x23bykA5pLKAMagLGtPjWvs7TpmyT30nGk5p3WX5aGszf0yd+OH
rgG2QsZpB8gaMutKfPKEl955XeuVwKzZzqPqLGWCu078cSeC7GS11136aqjywHZmzhlU4rlHO9gk
m9vtfZY96vACPlYvn3rYF30ZvkPrCNEjFJMnFJASYubBvfJayN7wu2S9gG5Gfe80D3YE+0sBzDU8
BH2WnpY1Ct+rKpkeGryn7jSTJStGOoUvItp3fMCI0K3IgWGE7/tR9XvBAw/6JQv/aB906hUsAEvR
C2vwaWyTQ4fLjsYte87Dx6CSyw5rmz7NkPsBDbdzCkA1+IiGBrhG4g+PTrV3dRXzwjNalJq1C+pO
oXLgAEuhCDkPAYp5wiLQEqAqn7uG3VUs+Y1bR458nslT5a9u16jkjZvF+0B2XYkGuym8JoG6Pa7S
faiUf0vtYs4daua816strhj90oxePkMJndPM41iiFlP4soNor+ntjZey7CAmCxWvl1bvQCU73Iyt
9jwQUcFFCF2qIqPG4NKGltiGxL5madIBoKnrcmFJcFDT5N0AEe5vZ5hBC8ju3PvGTCCE64mmeecQ
+pATCETvV0hpsUxN/njjnB9BzWbbox/W5Eh7TJfEcz0ReTYGq1h2YAJ4zikf83XmVWFJ0/2udMTe
NpW/fEzo5N6GWpkzhBj6BFR0zjUboltFvOEwQqhdxBXRp8XH/PKcGPKldYAFctLQyT91dUbXsfTH
RO4kYTK33mpfRZp0e7hxOCBjNuyito8KAJBVnoXQC/jJ2N3WG6DegYLL4x7/23SLGMo6QeOQDUSU
cEG5g5ekAPInIvZVo91nPSvTX4hjLZo7FAWw0xJgaoEoB7BsZc2wcwDXAVpDlgGUpgl2eGJ1puC6
dkY5UYLncTfrTKY3a2ai+wAT9eJqMi6lqOaE52To9Se/gaMha8l6hARe/c6pZXsAS/Q1r+futosp
jAAE9QUcBvwecmhUJxolHxBmkicMYpeyQqM9QlxCUMyQRDy1LBrfNk0ooJZeTfmFBIgHd2iFD+dF
NKJxZdnyGk1jexprgPKrx8mxbSKsPQoPOQ4ov5K2r85rFuG+XDhcQmiqz3QCougM+NIC2h9RQv89
7DKl8eQQAd9nRJoyXsJgN8KOsIviiN2vdKigzo2gIoe8tZ3eALuKi0WhkTdiychB63lTFyY+y+eQ
QmgPo3G8CzMe3/tYGMCwgSyCNHmFkSRpi4wu1Rm1SlwMVZLlqCPVWUNcAsEvd59RA+vXtVZY1/tg
PDcIXwfkEkcBpKJyPFSdF9/MqveeHC7AS1C2KC9AluK2QbT+ZqpYgR5L+PwEVg//JdjypEgwlopy
/y3kIzeT8JsD1WN/gI9lNeBISXgTW3KAimIpfLWEFw3yZD9AHIiWPUgK3TZ834cV3/Xd8gIzWlCY
eYZOQZh4R2vyoKou0+BBmD4ARHX8gNeP9lRF6chv1SRHjdEMR/hsu8Xls1SkVGGgqtusklCOAvKc
wKGlQcQv1gRWrl/cbP82rL9qWKMkQDn83xvWV/N7/p0z+8sP/CFGxAGEBGoIWGYT9J8o/v7sVn0f
YQ8JjnOF0AqNHII3/+pWcXoQ7J8+NDJ/ShFDuLXxD8wwkOrAWBfE/6RNvaoWvilJSQrID6MSWkSE
QaKZ3kr+b2yfoJlr3rvU3WXd6kEFDMWKc/urS0jKCIyQ3Qx7wL2HmymOpo++c+ARsFg+XKEvUEwo
oDaVfrMs4D9rH/C8c/ED+oRpq0RaW1epyENDFr0eUUAA2HvyqLMdJPyZTrPoFa8s2kRAbUGDRczo
EYthW3n3mYy0PPeqURNUE77fp5/Dgbp6OZokJhauGbr4dXWCyttrzlDojPoZwBuJnr2up8FuiFDA
7VD8qvUG7xKJBinYgwJ1g+Y5GxB5wGTAxpxFq5uflIxAz5m2vsC3x6E7A7MOM05SvXQy4HBAQdiP
h+rLdl28DwZEGWIcIjUWg+TNo+3jywzC7QSYku0RF7G8z3xSA2qVVQOdjwL9TBrQ0T1yGGiRwUgT
dOeG6TqmgACFQfNpQGyNNwFdZecXDax6F86E9k7WgEAsBfIZ3LPn/GUlJWGiYfsqGmDhOQS15aAQ
KtLP49EnDMLyFv4gDSXbU9JCqX432Knv8BUkkBGp/10RPl3TYn6xIgRRnABz+u8rwr36hGSVb9eE
rz/yx5rgJ/+7nUyEeJfsixr5rzUBAuUY1llkk1yXhCT7a03A2ThbBC/AJfj+oUf+a2lAGB5iXiKA
Tn9kwPyTpSHc1rdv229AYNDsQp4XI1UGlvAfgQUxLRiYS1Y/NALSrazAGfF2zBVEPfdZNUTRYwRL
53ToW9KpfVUBW4NlUddJISrdG3sZQxTO8E+NIp/mGj3NE09bOIDfxKn2BCkSoSQ4tU4c2doR8zCD
MvkoyWBgSqYAjdJC+Rz0TbD4PSw4PerZVB/6LILDj4/NWcIs8jlkHTT/2TSmHzx0iYVNUnamENah
KmJrYWfaPsUgMg8MuusyRHGFwqnudQF33LLkIMAkrFLtoOJ8DSPvFSXeh9QmvJRw2cBCl9FLwnV9
qte1uYUqsz5RHS+/GTCeu4gMMKaoLuFPiqaCA/C27gHIX5WhLjRS7cIBTwxYfgXhMo3tUGbwVtyM
ldhj6qO8YSb5UBs9v5p0wptLDHdBiWNY6X2tSGTA6lpeo+PasCbKOc8hpEN5MJG5ds80nueuxJdw
byvXd7lHMr3kzlbsmUZhBdytd5Uo4LzTpzqp+M1qrH0b1bUfH5LIogPrQr3LEvgjCuI30t9TFKIs
p8CR3jhlVcHY2ExFSrEMe1MHuwwkQehlZbWmWEsNXfKwjTAkmrXG2k0tn9ayiadJlXAwuXfz4sbk
AU8SkCIQWlqUttyWNVkg6NkEfNJr+Geq2mgHkZw4TnW07A0LYQsda7RXPaeP4xpZFDRcsDKA9OlR
JFKdXR+BMZKj/+jFmdl1WibnKqIOjiYVJx83eqfEkrdcaOCvIJC/6K+Y28RYY+cNt9FVokW+6LXQ
JRmot+C1BYi3w4uIhkJq3g0PkRh5f1q7GlozEkL710FbVCeALOQU3ZoKVn7wyx2AOai7gDBFYL3w
9h7huMK3Wn1NnyWMhHCeoqseXrcKlDV6Dujm3FVCp65yutBaOpXI7Zj6c9NXChKGgfGPcqRuAA5K
Bc3b1EnvVmNvmYoqtf1l8tL6Vm9Kv6TqDLrJqwZwkwO6AYjCyV61gtPW+OYobAlHQ9EG/RG5362f
z/Bg+oW5yg+JknQPjKR+qC0k1gUfNW/yXlUSM7tKKQjLwdWQkDRb1zmA2tK361ovYxl4MEX2kNaG
5aCl9gtyZUyaK3sC1AZMipKLpHd2lebSbqSLEnQpOQuZw4iLPNSyG0nTerS+eJBV6r2+UjmolEDG
yI3hCTauB+a1kZ0jMj2tdm5AKi/e796VOJquJFIKcyz23z6c1v08oiPfs8X1bwGEkyhPN3ZqXdOg
PwBtUN0Bv7gRzl43z0esRO45GjPbn76qpNo2gIWccEg2aAO3VtgP6rPxolfxJvUK0SGBPRaBHo5G
cL8/qcpBmTd4PjI6JnK3Vk3wGHUG87GKoOjZNQyrWbyQLhdubA6rDdNz46XoCFPEBNhb66OCouHU
rSWuJA5pWk271mfgkWt8qx7s9tqUAdCPR29wRO/DhbdlkjXBTZ9AAxCmIPJ2Xo0yBM5r678Ma1RD
QtoG+M4iYs0HNdLmfUNm7xUARv1uQumkdqqPIsy1yOrSa9ZwJ/3Em0+KMfhfw6WZdgmfmLrBH4iW
3PcG0LpxkAwOCsp0lfyMTKs4gIogovFAcvRWEWx3S8KLYEoIKPREoU/v9KCPgP3CfgdbqmEzuGzw
yziTe1hAVEAF9OKjn3+tzfomwhBGgNW0iSWyjgTHBMK/R9gZ/ZLNlSvngI8nmFcp2QHBCHatF1es
6K2xT101RZdWQuicS0Wlf2dU39/BLJY0h3Tsw7fjbN8yazWUNkmNaAVUjW1aaE3mKV90Y5c7ubH/
q/OnJ9n0jYLMy1j26FtdqSBvotat7ihDOsOGDXVWxarzOGHVuETQNe6vRcK/HdYv6qkYMOTPyqm/
4iO/Lam+/NSfFRWOqEOIVQz3CJKRQFF8V1FF6MBIguNgwJXAwfUnJ7h1WYCq0XqBsguuOTFfOcEw
wNkWW14WnPXI+kizf+T7+sHzERM4WnwEX8ENtbVcqAa/b7bgme0HqJztpYP0YadNBXVTHzZUFIIa
DddJ7M6NRUG0I0TM7+Y+0q9ENGGHnbJufPPN2/sP3KG/4fDftn64G2SmIPALHgaco7MVs9+2flHn
BgFbq74Em06IiRXw8UJ7zGGr5x5wiomWd1QPIBuUTDdhWaMwOat1olGBI+W6jxlgzXv8HXyBYKT1
X62xl/oHB0PxJ9958KX//I6vvpAf7xhOshRcUEzJ3/K1ohpqcyjI50toY8bKxK7tK72Ro3u4YPs4
1w6y7LKmwOFWmiABwQkSHiTIML9UGupmbqcJUhkPImhUpL0GgLLp2KhCnsiO9Q1/AAx1llMGif3m
qHs98fFGtAaO+BpbzV2NbAF5+PlT/f0zoBpDcg3SHrdQtB/NMKhaGBR57XTpZgjVeoaWP49EgKEx
dPAeGauy56Hy27c/v+wPrBehoGwBLIRZgLGIf2239U3jjwaaRcPEustV8O4LvkDpqYo6rfjrn19p
o1C//WrblTLUeLBU4GRIQBbfX2noIrcilKG/pAOBntvA63+o5tQFuRj4Dggo1HQwN6d90YSxkb8a
ND/QUXhQDJQgRuocYnCxOvxweXRLNXggWV/olvcEmil+L5Dj2h7iVWKbw1aRO4JPfzDtaOBCED39
NEMoezLgm25tEipShKbpBYqVTmIPhfqp5KlznwZPDyXxVkmLOOsjEC1hsi6/oPj9v38okLtYNrZY
UfR2Eda0bz8USZa4i+PKu/OXSr6v1QyAz/fE3EV56FzHzgbu/w8szYZbu44ceHFkIZ1E8fl5phAX
FY4zWkR9oz/VKqQfdTxwev75J47iv31k6BwwiNCWYm3F7Ay/v8sEuiei+BzeNdG4KaFKxEauBzvb
MNvPegFFYkfyqCVSN3I0MhStXXeYAjUc2mgICtGO8mloY2lz2hr2xjSyP7lpRhBHPA6vIN5JS4Ri
VsXSN0jIhLW8MXnVTN3FIEXrfvRQwjDmZyDY1wrqxkBzeYTsvX0CK/PAXBfavF3oeJmr8WUOpBci
SwLxmoj0CbA2RMu65sSkzW3L4/RdRZbozGHivV0ZqobCEA5wCGO+PnmpcjI3Ll1L38ReCdf878M0
zs8L8WAlN5uvp5rG5RRVAeT9HCFIh4p66BNWLqoPME2pzVM3er+hMpblMEzBSaAeOvlj1n6sYTnB
vA+leK6zytJcjxE7q0othcN7OMCalN2PRtpdZNS4933r610LWoAV2jAkNOiAVzs5hRBFDdk91NaM
wEbQz0dsNQFCWQCbI+KTtm+tJPwmUNnwHIdzfFiyxgv2UyLX92nSK7Rn0JfvtUjZHkUqeR/AgPF5
gsMmLtYA1BtsE4Fme1TjPSaHMTvH9JLuERvFy3YO5bHDH4XdJ1I9XrTUFF6lpoHgtDIQgUHgvyK1
oa2KcPY6eVCJ2LFoceRxs/XgQCBFYG7CSJr34WyQFGBDam8Tsa5t9biYcZYSrTFyWtRHXvEgWN9N
qKWp5HmGBlD0vwdONnOIPm1eloFcZjFLYc9ZPa4HnS1zdZKqhrCtCdr+mVDomRsI/xboE7O2gmWD
ZBafC6RU2SG5jRdzK8y4S4RhoMagIq/u+UgSCirXUcNLZ9tsvk2mOcSIMhVCMkyxYC/cJx5vqnuN
qZOwYkyHFAMuFJPcd22tshyBQFFW7ewGmXhf4BNXkS4q+i07DFlXi6n2BlkgcjdVqAr2cbfJNNM1
xorZoW1FK843IbieHJseptqDQL1ndfrZWzTIhJL0wXyoo3RJL/G1aO2+lrCdnUZUtBNQYcV36Dap
3FWThk0ZVpmu3rs2ke6IRAw5FHHgIMWmYATbg6rhyCzwWYM33iBRSSNkbItlEZJ4921DPNTTUPi8
aaTM5ClU2dzuBJ+Tp3VTfe+bTVF6g+jKiXY53MV8RlyuHrpnbMYh0FDEVu2XAXeAfJGWrbvUt2tW
wD8wmDuZOgxtD1NFlZXvL2cFz39bsipkS0k7+GPymoKNz7u1CaEeFJCOlSluAMF/yKgaT4BjoyOr
qUgARogxLOu+rsoVJG6ce0YN2UNTmSYqwnqE6FZCeevdgOqM9v5QMaQY8YwOO99xBCfx2od/TMBl
hmwd/Lncz+qsw/Bh4VhYU3sr+Jna+011DiE+eY15FFx84AgrAnZ15IUvCOMNlksyZK4vu2yc7xDC
hC2JTVTgBzJYWsJ9VXO/g1K/RRYZrFItYn5MvNY3/szml2uoWGwRxpanPgbvfuns5pOCoAM3vwDF
KNtwFEBvTLWr/Xp81xqouCFCa/TzFCfmw6B4eNTUQNGeCkCAYI3gPN7HbQ/xa6fg6FntEEaPkJD6
L/5ViWoSDy4LoAeQXutANvVR2QCNckfZFNzXHtS7HRm3wdkgOgnxwBOf4KCIIBMn45YGx02HG+sn
LLo32MEgFE/hqkDzaaBRQ2YC2nBEA1XBQ6MWIZ6CtMtgPI8as9zBirgVn5u7AAE9CBDrjcSl+36F
G8wG0HAdiKDbw2+3brA+4b62ri6KOzzFMsZ4VRzOKSiOhcbUGVom6sdOUUx5OBcgpMfvYU0NZmjC
Rz9yqgP0gZCYEzdqaxE9DiU6wKvR7u0Gze4c1HfbooHJVOCJsIDYzN/q5LmTryucyXVOdV2j0eWQ
8BZXJ4npNgG2VdB9h7OFzpehzG1u+qETzXOK3eIAnA2JaJuzKSJBMuY84nVw7sHxLzcV75kunQJH
iQLXhYchwGtFXPPofhetiB/sMpH+OCKjRUDbI9l0lJUnP7s129aQa8wa+gDoluvAIQJrSGT2xiMV
orLMACYEmUTjzinDn2rwwTeZBPtaxoEKtnQeCCYRNBQg7qnxNNu1QYdpsiJ4KjtFXe+PnyCthfMK
qamYG2ZbsXdN7OGNWr3qHTYZM96AEgUJWmXtrLHThnpTyI/NbxDWZi+eQ5kOknlW/keoY6CFkeDG
AF2aAH+VlT6HSdywhJ0GfBaD8J0s2a89KOM762j73OhpzFM6HSNpdXxcTYKPI4g/rYcBzq7+rkts
dOvNJOp3kJxLfcOcGXiRxpPkL6hEpo8Evp8hx9I5bRTsBMlKZnQ6Yhdw43PLRr9+6/drmML5ggrM
vRrmENgLLH/wOnHqCXb2qsF84IwA2kJEVyJONQ64fLTI51oPakGc2K5eFwzSOpib8MEKGB8vMhla
iOYHuP3vIp9HtnCobqYd3In4aibtamjZVyqxdkxTu/NtaFWp2yBVhzUdMfoFIFJaOiRfAh0cpmR8
A9OY/9JwhbGGnQ4G2JbJ6aHLOh8LbDBkzT4F3GJyu7wL0sWkfi6Epq+QWQH22yDaMbqLAJHop7Ga
YLlwDCN6N9QhviYaB7jZ6nCGWY6qgYcPgSVtcqpsn+G5rPXYnVAetGZyqrCqoBpb5ru2rXD/KoMO
a+IbUm4sIScH1wt8oElCYUyvOL27VqX/Iim/QFIQH7dJJf87M3X5ZP7n7pOtf//zqIpNX/31x/7A
UkgIojlKYoTeIGgaBPFfWMqVzA4Regr2KaPfZolf2ekwhEcMMaxorTae+w8sxf9f2PSAfiD2gpJr
7M0/0FfHP2hDcRg6Lg+IB2ptH/LvHxNKRoByCFnsmlsVLLV7H/UR9JAdwuyiHeEAdyFuM8o0DqrY
fpLeqUdHHSug/LQ79qYmUCpN7qNC9SALj6CuhRdHrze2S+inUbUUgiCaqHU8djMDRYJ8/NY4UMsT
bIsLy/USBFgxWoptO4cuCBQ+LJ1rw7N7ZFvM9BFRiNBl7oZkVoN7DjtVzUUCpoe8a0OwzC5fIw8L
FPpi0slznXqmsCn18kDLGN4s2H5jYfltAmvYkD5z0MK9aYrtgAcIOGU0Q9HZYH+bXiacDuLvwEWH
LXlTjwg0XeBP0inQ2YnIjtxg94cUC949uJMmtafj4B5iGHxwKIAzDX40cd7629ARWv87Af9/1HCI
nelXE/D8SU2f3LdYJibg9mNfJyBcDEBNki3SOAzjLbX3zwlIEUeFX0m3/JGvFPAf/gZMMsQO0RQT
8xrl/838w1ky+OsIUMgAU4cg0OQfzD/M6e9hHcRkxTgHAkUZgu5phIPsv+/4gxF+5nCJ1TGDbx2O
ThXO2Ch6JW54peMbSxT0GCyeoEomNV9Ouu7mRw7MRB4QTO9EoSDYlCjJMnQX1RLm1QKPTTAg5gUu
y6h+zPREDlR0yPXNxqZYrWeAUvo8LH1XVS826OK3Safft75DhF4rX/RYxc/Yl9bHSWUv/cAaROQN
Isr7pIXuDIIauOTDBm4C2F27PG1S/2lK+jCfh5m8zSDmQvKtVwdPXWfEeVJ63vUyhXJjwA+ahHpQ
sVF7kZAPlr7n+0/VGnj/x96ZLTmOXFv2V/oHIMM8vBKcY0xGZGREvsByxDw54Bj863s5Q9U3s9Sq
unrXg0wmUzJIgoC7n3P2Xptq24h+0slozQ3wR+xeU60E4MmiRnO9lN0XZ7LGnZoRsSh3YKSsLxQn
zVDryL7y+0PFNgZePVuTOHmlUOGBHmBEO6yWJ1VSkgSO5IWDN8M4tZtuRSdDfRV9mgoFr7KpQvM1
4AB853c0Kzw7QmhjLuqIxVucJkPy7lYIy6ApjHU/5CMNjbx16MOMEVNvBsI25OIBDbkoQllv7S41
3qR0vKdwpJDb+NKxbkU4oM+bPat6WcsqCFHASuuVvjDd4XIx+WtVnS0PIe7gnyqbYUQ4fXIusyX7
blTDct95YXi4fj6OVeLEnS1W6m8T4Ec18mM0tZpidPPNvDeFbA5YGqa4DTu1z1su8hCuI3OfSWab
YMztW7qkDJsoNhFB3vp2gnkuqaxSHanChbPP4ALjGqff3gK9pUBrjLY8K7c9TcJFazwWk9yPeWq/
dgbjAkq8NTQP3CrqKMeaeyHsynMhh4Ei0c7jaBi8fMeoy3tqa1W9CMOpnrJOrK99lw23ISqB50JN
4T5zbOFv+7p3kPDK9Cbp3ewT5auzqaLVuzE6fuzQL6CilKNHgEHLlyzoFOw8ZQ/NwYPhtim9fpw3
fqRxcEWn3lQzr4fQHSIsb7bzc/aduYsTUdctzQS1ZFtwO3m5j5jwZfd0Nvlb2KE7+oA+8tvYdSZ+
4c0k2qDYwd0cLkkdrXe5onBw2jLfoklN7mq/zhdkXnN4sMbIwq2XOS+VDMtDHS4GXFs/A3C8jHkd
HkrLHJ6YTbx6YyVvMft8Qqu0FjHl0JxhzEVHtpvK6g5aByiNwfL9fR6qBKqU3cXSLJtzmmD52OQy
FA+0dNpHqtb6w2A4/n5e1/rRy13rLIG3gRLp0XpgPTrSzx93eCDVOUOzigXUnpFnVZ7zccEDtvHq
NVw2iUDCOS+z3Lh0AmiRgNiNA+b0e+2H2tnt6LJZJ4WK5TwYh75zhjvpRMXDEjrlTWPM3uPopfYO
lA80azMYaHQBlEHBFRqRe1tFWpbAyTV4JVcgv6MNkX5bRVGwaTAIXvnpVReV2waZ3bwBNMAgfS0c
NPMmr/mC+J6H3ijE0hzTtu5J8EEpj4/dynYym5x8Y5SN+kijxdypogcT43TirBAGvxi+tx7snmPV
zlkN3L9wXExjB2Ibgc1UjS7y4mbYObLxLB5lb7aQSs/mdvL99WZOuvZDtqjhU8T3d+hMqqU4dXWr
VQcqFWcIAsjaV19iHod4il2t8ZCQ0ZmXscqCFv8jXRdKQDt79oPURFVTiTJGOVPcTPi213gSOaK9
wvbzjQPNLqagWw4ZXtx4XusvLWePnaDTeoJ7ENy3qzSey7Ji8Zc2YuZoXlDGBU01gtAJlXgUYVme
aemEwBhYzG1/YlUaAJq+XVeWvhwTTM11ea5anlAkHpb5/hR1CJGfFjomLwK7/NY3TJbVyW7R++FR
habKxPywpCzPAD3RBiK/sS+Wp98IsfaybeyBT1JNpbpDgzShHJmNqLln217Bg8At39JuGHcDVpw7
EVree4bBf+uVv6tXcGgyL/j39crjj6YZkGd/+SUa8VqxvL/wjwOTS0ovSE8GhNQfOiH7/x2YQpOA
38giRQYVr/aKUh79cWKy0dMB5DRNjl+RPmn9T8US/SNArOszQQL96eMX/U9OTO/hCr8Mwghc10c5
YtiY41gUQrqk+WXkVtXoU+rOXI/UIOW6RdWGuMGrZufe1tXzLrILMPx1nYt6P49+H23sQYiTG7aW
uWeExvk/A5uP7WUYK2+bRZ6PswZZ+lZE3wAlJA+zft7r1TKB80pgB6omnQOZ1TDsOHK5W+VXdrcx
nMEydoFaO5LFssSyd6JgWAOjoX0Rw4q+Sq8+Vuiau8BQ6mNiGyxOGiO6E9clCwhY/5SWeiEjvoRF
zbqub9elrrwue+11CUQeV25ruSRbmTXHPFD5D45N6bdZr56MFYJXb20LuY306ppdF1rOaCy6jC0H
CDF6LW71qhyFaXUz6ZU6b7PxbtKrt6XX8cRMWNJbvbrT6Cz3BejMKfb06r/ofcDQOwLcFhr6UZew
GOgdIxRcZgvXN2+BLePc+KncNXqXsfV+Y0dceVfvQbOK6sdR70uj3qFwVrbonNm1susGNum9DBsc
Ki29v5VzFuxtDt9jLML6rmEqY+7WwGdTFCUinrhhq+TsPt5KNs+BLsuTNQwNpz1BRww5VZHC9dd7
biOk87JUpb0vpBMeak6ybM4qSe5cvWOvjlnGdcsi5HnTcAn8Nix2vp94Z8eYzZ8MqpudW1uXYHqs
o6rZDtg8DkjeYFVIKCCowpx7CwDtm7V26UdRO8vDNBQeUUb+jgbvGHt1adDwJpLCwd1zjirtL+iK
5oNn0hkq6f7ns+tvS5w+dG/kum8wxD2t0mNIYnj1cTbr2GwtCPhlUVwS2ZsPAG+DbbK48yn1WwoA
J9zV7jzHmTTbbaJaukPR1CbHAlr4Xvp1+TOa528WaXN7lEpJy2G1si7c5OR+LEt/GpRVI9uMHNyM
3kx4hO1u/cb70HK3xYSy3GBTyjY48TDOZcOrqnP0nUtgYIryrQ1MJT7lAE4vlWmysdCRn6spM14Z
wNJfrLL+4gHQuFthmp2DcOi3BVwbPIcLfT1XZPfO1HPfcNvSQ4NLcOgYTmxkk+XbwiSgI+6Y2jK+
AIGxziPChDR32xTVZb2m1scQk06+HyJrdjqqEuX6EitWlmbhZfaXygfEZ0ShfLJtwvmePARVnrvx
euRmLzBY0mJnAmy58YUZfBhDBmCfFldhZqLpXwGviFqO5JWfr7z/lN9HDNo/RYD0zU1VWGKKReJk
YkdGluG9LpHTFKdZ90Y2VauYqS4wF104ca0hpie61+5MRZVLrCVpahTOPSkdU/FWlqNQzVZNZROo
TeYNMB06P1LbabAXVjYJGP+NvJQUB19mIYAsjbbm9pxbzjYLpxbkvFa+8PXDeQ3SbYXcPQTL59Dj
x1ccum+yxVL4LSgjq/TfuEYR4q5KQiPECOV4y6ZJ0BPzX35SnsC3eAbSTJPJ3nNTSh91YY/cObZH
YSc8WNay+29n8X+leUcrQhvi3+/U9z+mL9+//N7UuL7kj66iNrvQFQRXcFVh/dpV1Pry/9mUcUk7
QAUQSWkHzC+bMgQHE36diXUFYzbNv/9kU7b0QeM3dYrulvA2uMvZ4u3gz5TobEQC2YjOuQuSIXhZ
6QycVscyxMZTldbp1n2Pa7o9I23pLQD+PfBOldKd98PqIOEy3+JRlParl6nyviURE3n3wsg3trt+
8bZSuOsLJdj0CvFIbMd05XnpVnuJMb9M6aYb4YUiN2+mg5xX6yLhBL01UzI9KIECAGp1wzZWKsFz
1idi3ue1Wx4DbKn45kr03kG3jgcfwHa76bJiKWmetG6xNVZYTO7K9rPPlnBOj5FrKbmFEGV+LWQ1
rJtqLcvvfWD0D2QwTGgakBU8JEmLvITVnO+OJnIlA2XJy+DUrsJVe2XJpTswveP/dQavs88yTNfH
niiO9ZQaDamiNQlSxjnkAxJXROWN+baHhPjBDilCIoS3F1WU00Nf6clpUI1bnDQhIRpDOx1w6gRH
vWP1cQGIIT3m6EeoBoil2RrAm4iRcUr749h1CFu67fzueEksL5eHOrFTJziEHplFoChyE5fMQgum
MWNQOcs9bkJtqxlXDDXwklqJYjvtMz8uOPc1KO7yd2vC0FXu4FxY2Ep6Rdq/EHp5Mi335fuwvr5O
7juAVPW+u0705ft437vO+hN0b4iYrxIA710Q0DOLH28HRkKU6u+yAXOYrQT1RVYl294dJn3jBAoM
auEp9BbFXG5KLFjVdB7fBQzWP/UM2HTRytaUafY8WK/pu/hheZdCjO/CCO9dJvHfBe9/t+BZf23y
0aOUN5qavy951xf9UZZY/2CVssljdTl3UJv80selwMD5h1OQmoWEgl9tPldQTeghWA0Qrfk6Avqf
gxTXJJSVRAPCDTCZXhvD/0Ejl3f/df3DHevDykHl6tEY1rGWvxcl1uT3k2mmdMZguZLe0qTegyPm
7l5Vc7j9ZS94fC91/s8vydGMjP7lvdDQmjqb1rWuQttfCyD6ucyDgbOeAoc4SzzU4Onov7xc8c29
ZnT+9fv9SZSmvxvSVtvGKYUw6p1U8UvBRZvOxl9g8n61hXhgNjsGogUNArx6eBsRXMIRdK5ARU34
+us3/3N/nDenQe4jP+XXA1esP9wvbw5cFMTAIJqTEuP4va5qZkiVNYW3V5D9lSOb2ObffeX/zyUm
pyJE68h2Fgb6tvn1XUdipMUcBvVJ1JB4rhF2E+JH0Mu5AGRPhszfXON/eUP8rHpOyDvq4Iw/75+F
aSwdZWp0BH2HkYElkU2TTLk6dIzPTvIHMevfBt/+WbZMFe2ZDqRj5OJcXFIYf/+GhK6w/ybLdJSg
vgA++AnaE6V6dLzhNZF1lbl1H1YNfLS1tC795DUvyNECig0kZM0mDYbgMq62LTdi8jhXdrqJay3R
8rraf8d8IVPzzzd9wAkGUgi3IAmVtp6I/vqLNDXFawEkgqrfSd1no7a95GZIK5jxaUvtXPepNZ+p
mlcgZ1exDc/geoHOBlnOzHz/nDPiO9VX1qMzYJuCvMS9NCQ2rHwVWvdLnuHImEwbucBVuFPbzBRj
5K4otDiiANY1BFFh82orYvs8wG4GGESxkxq33xnQEy0Nzk/QHFYbhVLa+xrSfFy3DECXCXlQj0YF
vRWwI1YJf5uHEKyPsG2NTwWpTcmlFzQDscIUPeBGqA5G2m5slVnWD+7SBf2ClefFcje60eR+WJp1
vm3MDFWZ71FyTEzAECbphQBtJc/pMg2Qimf2/qjsgYQvSd+9XSNvlTCh0k4lIptlmohwrZ3p0RwG
oORRD3ZAEyYgA1oCVrCAffoeK1ZPSffmwB2+GL1hPXsjACekWN4XL0LxcGrWaHnz25FpLEAx0BBX
3K90AdRtGQnMm5pslj6+MmHtokSxIENI0BUNlvtQwdlKBNRkGfGjqbCPXuZekQuIROmCXSva9c7s
Ofu1zVFBRQsiIhjPQEzf79WsSJENZU6OwikvFwbKsPbotXh292avE2lowzwhqDLEWmZ4nJO8PpWg
sij3MImGcjcSa/kpm+boJQQXQHhsKVHLvMMwpwaKdTuE3RtsdB7+ngRG+OtaDlLjgAIRyp3BhMp4
D18Q5srPf41cY/qCgGPytaGSp7t7WzhL1fG7Qmri4IlHJ4MfITPolZu50991duEJEnQnjtfr7y6j
FzsyxNtXBsEWCEw2xH0TmffXfzMmSRPXEG5ZN1R2NPiuH7JgnLZzGkV7lDLcwJl+PPyxnLsj8W8J
0YHDZBKEh81tW/ZLGF3Q1VuC+R1TcQkGOzSL+7H3B6SnIbiF5anDhqYhDu2STHv0iSvhGgYvQH9p
mafZGoNpocNvoLAb0CAah9WUMOz71FiTCwBNr9pkoOGhhGfUlre2itY3epDz92k1IDHMxaDyx3k1
7PnTcKU1AKyakDVnDQIts8QwidM1pk1Cb9+bgPenw3On6Q9LvmLmhDS0j5wq7jUfYnY0KSKkxvYA
vOBOmo9JtC43Y9ouz34t2zjriMvzbWNF04aKkUQ+63XQQAqIL/5mxPzwYGhcxYwiCYAGU9jPMJUj
GDDOwLQkjfLlZgqM6UhHEVyKNHUontmq+1DI9DviJCCQdR6cmzzz7zuziWhpKHe9tZq55gcHvN5u
VJFq/Kkav0d5hlhoMGSab7m5o7ObAKXYRqQ0MLgJguTFaQYMqpBzPxJgh51N9F8aKyjui4qGxrGf
aSXwDx1uunfu6pUJnln8jw3r8nJhm+NethPaKiRrkFYBxgrkyDB2dATG6KUmAgbbaRrW3sabpgV3
YJaQxMXZonMtsluGckEcW85fFvRzL4Xns2DCbHkuDLP4VAjFg8VYzjklmkGfw+w6hR0GXQiXSQMz
O2yffa/eqbygh8bXgCHl0FA9I781o0+K9J3PtTAMdYIEL8OTUwvlAObphmXvCEuUZ9rezleVTh5w
ooZxBS3IW7we6SPcn+yEZP8ZU2//Uo3iy1pjc+UWtF6GOqIdJLlOkJhY5z0gX+eo7ezPsJGwYFbZ
bN510Rw82T75A1tSJE+eI41p68y9FfNcBlRerQj3EQOwh0XCTd4r136pyT3ctsvgEhhIAMLWXZko
4Q51PXxzToITJDDcr5Xl8O87dizxEcq1jWY9nHMBXrNL2r0KWyZDdlpKl1y10rilHpJcujrpQPx4
6esahO0xd5vwIQBVtS34SofAwtiIQjIZ3tqFFE2KXtBmDjrZuLQmftY+QmSWV4PLYuFWqbhn2rxS
hhfhvaFZvqJukY1qQMt3syoiKm6PbbD0FeuQ9lNdBmSU23TR7Chu5YZCK2tJj7xSw3vfZk0vIv7O
ZPNp/FGnhsAZZtJT6eSA+goUDsJ13uSdtoZmZcMtuDiQ5nyArTUTVpwjuHfFccX/U8eTlw7DgfZ7
SFu0AlYYtrxzwWZSx7jIlsdreKWP4rE6BCv7eCt4YychykkxEJTxdQkMMs1ID4yUb7HOBL0/jnND
SqvsZszFpCMioPWQ9wkdb9s4JTuH5QjuCFsRPEvtvCD59rTQjmmdjlPQqfcM04nLzWlh+If3j2U1
HsriPis4SSSGwfYVaCoxyS/iOK04jMaJs2+tA2osBT/uzNTYbxByr7W73FkgX53YFFH7NttMux9s
D0/kLsfXXMfzpHjLhtFecMH2UQ3sFv7otjWo9lRPaefQJBskThfXB+44FJDWe299SqDfvvkA1Ig+
EEZxO3dCZw9W+E7ZMqz0eUbtBIQNXeGti94SpWoYWE9Va4DZkpnxcxR9dMjkTFufz8wp56o9tpeZ
2wIIEDt5H43WsyN6tqeUOUW5F4HmgqdLrq8o1BPQrh4Ew1h2Ie6uWrBUPSX6FwWWxM8ka62gHriL
DKunahhtZcLa8QbscLsqpOcDO5j2sMt14mj55Du5IZ+m9/Zt/t7MhbMW0dotu0jpTmfaE1C5lrlB
C7gIOS2nh0U3h5lBkeVMD3OXX3vHSVXn23FGljzr1nJ97TIHelBRXlvPNYykXLej+Q+9Kd2irgrV
3fHz9xdGARkkLVrZixHlZ2OkvT3pRrerW96pbn6vug1eSYBDlW6PN7pRjj/txl2HJKYH+yENWdId
kco9NBHcMbrVLnTTvdXt91Q34ptrT55jCCo0hr8bq+REMuq2PSE83j7Urfzo2tUf+6nd8gTO2Jmb
n43ofxrV+hDpSQD3NQcDPR2Ixs58YIY/bSdGB/6w1sdFTxM4GydPi54wFHrWwFhq3i2u++DqOQTJ
Rs0Hfm32ZT2lYOerD+51cmE4YxwyzEij6k5ioNw4XKoHU087OsOXb4C7nPt2wuobA7LkALn0h0pP
Svzp0WFwwsmv2dl6luJdpyrvEoraRmOBUiWY3SQEwK5+wCFkFuBKHuG95zlYQWppksPDiWDqYoMd
mEh3OekVJNPUNPYrVkM8Mzeyt42T76x9dzdAumfuo4H4oAW4I9WU8NsnS4V4fi1nYmQnjt1/U4rr
quO3WWRIHUX6MI0F9BHvs8pfqlM12UXEjtcduytRm2MsWl0wh38XP/Uv1Q8ME2CQQHcp+10Kt9+r
nygh4a4gAPpYNZpaKTElPveDNq24C0Rq39Wly3U5/Ovq+19Kf95Xa918n8rUpVL8/X0pySsHOF53
vCaBjEYtjvWw4KGYg4z1qyWe/OL7GWtxP+lT7l+/u/bk/enqYlKlKuYB50PQo/6t5luHgu6J5bdH
Mk0xXahQ2M+hXnUB17HajynR8RDfBGWJzv54zzm4foT/ign+TkyAlZuf49+PKKALjF+a32cU76/5
Y0ZhMqOwaTGgoDRNoDWMDP5JlmZq/w8gXSb3sWnpptIvOgKdHkqBz7N0beVpOO4fDTsXUSbLMPR9
kwYJReR/MrJwNdn617uLmxqIGL1nenaoHLQs4be7q1MtGQ/Jmj0EHaSTuDLgqGzmzPZiFqRyBcRY
Os2etCuqMwJ4u7vU5pBS5UBFhiRU5BCkNUPr0NRlR6Z6MozbIfC/KWHTt4G7QwRw3a23LeTo6lOu
3J64d2V+L7hZOdoTAyk33PTBuq2NaXIOORCOj8E4BvZp6KNpOi9OLuY7QfW1y8aSPHAmBiv8C7+8
6yzqEZyssBdX49Zk88QWgDEutopG2dt+FZ+RVoudbWfVyWVVWomBCq0f9NokMcd0UPYRFmV7l8wN
ME7Xz/K7CtrQSWLvPBpConhs66LbiLxZPky9cbAh9WxbO/o0N4tzyIxqrGOgtPpTrar4tLClc+hw
uq3E15CRakABqyxhWdu5tIgLllBMFxLmHQF2z2qw+FE2iSHG+gJYH72Ty1U2lbQeczv3zm6hhseh
mwv/ZoY69o0rst6UQ1Qk4lmRlX0aBewM9yYQ6VKCA7U2ncvUtzuIsMuqnb3Y812LuB34xzGoSNsA
Z+mrUPNVZjfDYXssgAK1/RIPZTfJ4EbJpRGRikFyWvaCa6SUhCdtIo499nSyaoK3phuCk4ocvgZi
uSgsKT2MIOi2ne25b5NjW5dhwFdV9ZGxfAex0RU/IwJtfuJGRGZ3bzeDV1tPHPKtvT/mAcfpjlzk
V5KPpUtyUzTdzimSLb+ROKQCUSZZvHKYO+Vu1Dg7cpU+4EEl6S9HEptk5fygxT4bk54Qt+VStltI
BGlswHg7h0XZ4uQ1GTbleXnQQHAr75bL6EuwJolR2dtck26B547pOcTL6iJx5GqTqxcmR5OT+7ir
nNU71SiQ9ypSw5fW7qpv9thbzj5Cye9x/lMZTYMkrDjNFLofwDD+POA13bhOWp2LOi+so9vIz1nh
TsSBYS54NLiC3qZlAP85Fa5JpoSLb2rxjAPTvmYb8HZ3le9g0lXW8qFpR+uQzWVYPJAlFxCFHuo5
HoDiG9tK8W/N9jBtw9JvTtNsevf5CDiGlJjKvfXDQp2bRJkU2ybgN5l94TNi2TFBNMkqhUc1yHIr
Xf/WDILhNVvK5DOh69Eecep06Di/7mBuNWdpBd1HWhQEMwXeB31nPyRQ+SAbOEDYe+uOhO+VfJyO
05LTcWrLOxvNstOZP1trNR9aqAivaZerG9G7822LqPM4IE/Ae+unh6KYsDbnA0eVHieEPZfDofNF
9JS6BNEBN7N1PN6Lss2HxuHkHxiJf1uqybvt8t44FsUwf/L6VktGgfIScu7Yb1gfSOWWq2rp1lem
c2E+TMIhEVQ/jSDMCIvhaux1dNZJjtU3JFZRLPKE8CYD1lS0KSfffep0DHhsB1P7zQ3X9Nkr0L5s
2lJ4X8ealJ4GOS9/ozNOVVjZseN0BlXkVJ1m02/P5dLXWE6LYpdAhtk7TRoeF46BdLlQJNJuXoo9
ha7FjS5HzJgQNJ4RD5ZxxfV55iT5gdu6vYT2eku+nBF7ZRIdsYZ3+ACdPjiHwsijTeRW4ffFb7LH
qArzIxPD5juO3WhbmStq7K5mLrQDc2XCJrBOiV9cQH2GlMTTgtZl9Z4so+3qjUVL9xhJJ4Eiqj7S
/rIwI3spFmuiKumzTKzs0nQ+t1VKGzOTxnaZLabDi+l7bx4l39axOnVpF3TJbiDmT7jemo3HyenO
rrqSBLNg+WYszYTd0xl/piURSeiT1Y5aA1e2azuvdqPqB2Xl0cO0hOpxbbx2r5OBHm0hupuEQ/QT
PTrIkgP4737fMl/eDW1vfoEkJrbuIttLQfzsGK9z5sRZIY2Ni8P156JAzDdTE7w59qgw2nNr7RRL
TpwxxKXMS2lhNHB6TuEMdzoIJ//O7kHG8kQ6eze17I9pH3U3tGqzcxuJ7rG3smk7MifgykbZ+iNf
xfjkTTDO4h4F+XYw1wq/pTXUcbL0xItak83wZl1l7NrYG+scsRE6vY3j2e0d2mzYzU4vblXTzh8q
3AGSpNc7jpNejtw0z5KT4xvlXWZaQIptbI7VMJGBN1TdXdCF65M5W8OyoWMXXdyIBJcpHJcTncoc
w0LizvGU5eYD9ujyUx21/ac0bMRjI6uEOMskv5FLv6BPDdVHC4nBDp9qcVjFtO4SqtqNSQUPD4pv
24LAQ5J2aiqFoDUN5EfA9DRCc3dgqp57DU14HJEke5qP/RCkzi4Ik/bczIY7xnU5rzfAteqS7h06
wbB1Ha7jOL+6S6Cbbpl/WBdgaXHRJ+ps5Zb/jQmISc8zafLHdMSn6Rc0y1blDUfTVWz0YUMY72ZI
h3zv56V/G+Rd95wEE31ag7YOzqckzF3oWMut7FuxHzpXNu/n8/8ejv/2cMwk+i8PxznDEiny38bZ
1G686J+n45BzbuRBmbTx/dn/M8uOvH8EQGz+OeD+Q8dj/sO3ODSbRAFw+L3qbv+wA3KSZjbLhJQj
DPElnGL/kym286eCzyRrxbYgPOEjcahr/xyFIiy/6DHgZ2eFQ7XfVFXqT+PGJXJy3XS+O71BCA/u
Dc9rL3m3Nvdqjlj2w9okezeSxc5i+X0qxhJGu7CX8iHD/FJufKMpNlEgDqyQznlsJGpaUAP91gvx
DPCcwgCADD0He5DR2c1Uze2tmYL83LR2dduxLzwGJCseajPK4IAkwcEtKx4sZg7Jll3cP6g8E6cS
QgQZJys8AjWwaThypbNSz6F9s8Kj+5RLm5FAACE3Js4qjR2wTQeIHSwaTZtc2t5lTJUb83KS5tey
VO0XxK3hnSqdBNX7Eo47/gGubPpTexi4/sOcLGG64zBYmcD+W/OEpcolmcA2vs0tPZqgY0F3UOUh
2a/hnC520hN513HIzTp5AOYgLu7gzuei5DSxWYkro/VZ2D/Q4iHG97CGd1Xn9BuD/MT71GzSm6FT
xjektoJTdNfa90gBmtOa969TtPSXgqbjoczC6WPWjSMBwuNCF9FQ4qubBOmrMMoyiqXnrhvfTwu5
UU2kNjJsTpV2/YNdz8UpI94qiG3bEl/6FfVvbLvzJwThNle6qb6SdDzSlMrHvYUj5ptiGboFWvNg
qNQ7l2LsAK0oddMlFXBQLxj2wRJiuBJIKWmQrVQl/Khp+QrrAUQxV0ny19BW7+3BqYigDpJYtLXP
F6VxvxmsRJJU5XHS8czssPTA7toGO1A55lkJWbhzbFpxbburmYJaW6KfTQwHNnwQ3OFLeeqh0txJ
lwMs0BvTKTerRQZehnR6U6Xa6j0PNLor5QBL96Jl/pkXthQxyXRNzoBL294J1n7MfdSSbr8Gt6kA
gOopYsJsrU/uRjqvKLtxz5X1TExI664cBz18cy9JoGx/E8nU/dovs0u8dOf5tKPZaNvOrI+qUzjO
p8BNt20IPEzVXvQhpSSN59DYdVk9xRnNPF9wsK2i6VsTOOXJFHAS5sIwMmSiIPZdUipulBr9YV9E
Y/Mxaovk1aj91DgnPfvljkrE+t7P5oBVzZzlZVJzm+wmhvpvI6CWJk6bXn6wyLz9LFZixaJutr6U
wkHkOq3jehnmoAqPrlPO+P7CiLmEDVUAuMbibpIxy2hHJZaDOg8UDvuf+1X6PQ0+wJRrGgeMh45d
2oSfC+Qld6VHjgORPmX0jOq1NahKg6TeuBlQ+W0HunMfZk39xUuz6CNBwl8NcgK3ficcsE3++sPr
xArFjTKo2RFX17wWqYREVoliDPixGvFGIQNwgiiU7sT+O+rSWtabER/obWYv47YbxQeioDGI9TnP
szA9oBOhcHdh1am4RmG0UZMc6Ad3OSDICMfvPPbnsrWCs2cOmH2drCDUInSLQysly5pw1iA2iDw4
TJWbX+zJ8A5tbpbL1ohIrMPvJsw3orU5dmnI62SbHSkjiElg3o9dpcPy+vvSJQeX8GVnvICAcrmw
QV18KvOiXzccFJyZFS2RJ0IwG+LojLn7PIE1JeDSCAdAFRHtac9chweXnuC31guoEAeSWqCLrwaL
i8rIwTCKSHBidqe9EWb9Z39e5x89Y7C31W2sO2fIk3qH1zFcOZmtIomjxOkfsjVKYGzaHXiabE5O
pIHghrPMDuPC0FF5RfON8OFy11XZIx0Pzi5Kyu1E0DWhlUOFwRG2eAHzZ9da6OcXs35OMfUdBjEn
dFVcCw6vyAUTtHJt4mjkWNnjuvyuOKPXu4mkiS0my3pnttlkkyNHJUgIaTXJG7ci1GaMXVRW+Sdl
pFVzXANyYc1XsKB+aW8y4Vjj+MoUfigekiXBFR4V/oNVwAPC3SQufl2ZF5St6SPL4nKAPaxOmPde
PLdpLj2KpIu00IdQYhOPyFCkeWXsHUJtwl95zta0fAl1yOFmmHmsKPuaR1Mu9SO+/X4/pLVOtird
+whoREwKiQ3IQwDvtNjy4qVe83tpR3Lfh0FfoAOt6/siMvm4fmnsraGi+TBUBI7PBUCzjcXE6rbH
WvugOIjiWKCyBWcxJk9uKPwT1sX5OZVGyMl7SrIfjjLWh8bAlX8Yjb69XREl3DP97J4U9/gJN575
jfpRneZVePDFerlHHqI+l26xtLECBHZMrYp5AdNNuh2j3PVjInfl6LEeIQxSN1QTAQSfrI3ruXjs
K4nUlxS1h6RlAMkiWyaXWSWn1i/sO1q2aRs3yg141mT7mIL3Pejr+Sz+L3vntRw5cm7rVzkvgAmY
hLsFqlCOVWTRNdk3CJLdDZcwCQ88/flqRhNnNDu2tnacW11IoQl1T/nM36z1rXo27vx8bfccF+4u
V60GV5ppGJOryb5Kf01/xL3I0LBqE1xiNTc8jt4vxwVyy9Us2mnHStI/kGnfvbZxXT6MONH2/J6c
JaiGukWJQXoiHxGk6GBdFn3T5xX1NDoZdWV3XhIWnlvgkXzX2KY2ASy5kuJ+KMr4TI7mfOi4GLMA
7Nel8r0vvc78L6OzzJqEXVu9ZYNMv+t4Zg5dTdpKZaWaB6mIo4avX8oljVUQAQcy7Sgb8+Ih9uvp
e+O6aPl7w3k368y7NxewIH16OzQnX5rZbp0gFG3b1jTrJ2Q1b5lZgRcaU2J8T6pTw40R7JlpOJaT
/54xQHuyDdDdD07bZd0erAQ5N6vjFHZY5obS70zGTdxjvgFWKFh6RhVEgPi88zWZnU+tSjY4GLwl
slLHjWBxu2FaYQkI82S6rtiZcgI+ZFfuh15L3+zGsrMP3IQVSTlmodvbFkFBclskz2p1ztDUAF+S
9VsA+TnylTVZ4buIaLTug+7mndp3/gaGv/rKx9l89fvBfTZU0hyVyp5V5S7b0lJksCoGiu4wlqFL
9rojcfDGwy+RMcXpnXd3mIZPiBRUEKK1WfnbMDZ9Ld+jIZS0VnI7CVDPfDgmiaZNcagQO/2yVptW
vm9UgVNbWR5j3SGT+7Ze+qtlTzgwh0GkKmhaP0mePWdot+VqrteU+RcxWvVkl1rwn/3Cv6MIpr1g
Hv/frxc2P+XH9NH+/GsH9cff+VMPjLJX+CA/wcoa2Ptvot8/gyvpoYA92v+wRty6q380Upb/GxgP
03Z9C8bAPzdS3m8CMS3MW8c2f++y/jeNFJbHf94u3LgOtGTs6gha90iV/JsguMjhf+O3UfvFWdI3
7AnVrZCxmF7Oa8k0wW3hazdqeZD8CG9ylDHkkPDDKtabKIfykAPSX423OBsA8iGtd0IgSNPPuXe0
jce/PIQzVlDD9g+Vp3E0DvK74HbakM/UQCIH94fBLdm2s89JyJuY7Ym2senNpupunvv1InObSa03
EJPEjy0WYYzQH4MGG+KhjhmpuMTBMpNTAerD9jQruBJOSd6yNtv5buLJmYHVOs0BQyIHvdb2jwS+
iiOHEMWe0t4yWWrPiaocCucZFoFvJkDycPE3XkcC1sy8sZy76+glP2yt4EXGvFIjNa/CXHDi+/CN
kBWRip5U/Y6sjl/UgdkU6H4P7U3HQWwzVI1M1TeRQh38SIFwdaxZh2DXn/uamFDoMtfM8J7jcThj
gsPcNFdPCAuNu3lq8oDk9DEwven2X+VdvRCk5jVvcdmTFWf087FYku++Ex8cBeNWWta1WIrvyh5R
S9X105xrK8nElb5pLIKPCiZx0QAzLMyyKuQr+Dxb8TZ2oWEUsXN7CipwbP7VvmKB4q6ufm8VmgbW
s6ifUDjKVxzd4tWg8cAvKJuQpb0VgRnDntUzi0oJDu7W5gE087qPhXbsxaI+CAtrnxvKpltAOxIT
q+Hoo1x7gLa7Z0vFuNTu1T1RcO2bKLxnp8vqXT0jADOgHd7h+3K3XHPG3leOx47Be5GMdBXj6+kl
EXFyFCVLrRAyXXk1/Xj40nSIJaGrdOvam9K6lBl0zg0BZTMBWikzTZlWT5aGV8xqqzZFs2A9drL3
o456fWNxxYToQ4wgz8Zsk0oIXyQaIENplcUxnTSGQWT4Am8CahHLhdGpL6YxDyd8cz2xBq1mv7hi
yk6idPTvghe+6Zae8pO2LdvYvJfMTXGCcu/TaZymRdn9oc51pmx23i+/cNesGlbRuo5/Lb47naXZ
WuTYVKLYSjcDdsnUNWy4N5/+c9D/Owe9yZH6P87KGJcxnvz7uOz29/4cl3m/kTgEbty0bMsmEpL/
6x+nvW/85ghxM6P/5Zznf/45INN/wy+C9Y0qGd86qJ3/zbnueH8X6pNIDJsXuJ9jWT6DMp7IX3Xo
mYv0qmi64oDsZT278L4jzeyQSuFJJ9C2T/V9r2yGCSbj9zww1AI5ZyRB4q4W9fJCEUOwXA3okSju
woF65RtL3ZL1QvwtHS9Zk4tGTHsDwMakMs2G9RRnYBe2VdeArTDg0/jAI35PowSyCueuuJCyMf50
c+8mw8g4EkFS+mj1mIY9Ko3utM3jeQe6hrh1l+fLcbXs3FGAFLJn5iBONVd3PE34MayDIe0QYsWa
7IbgGIC6LsOSG4GTCq1Cf4L6Z2ifjHgd8KfdRKLEPOJU+TESRwF4xHc181Uf4yTblkMCoRECoGa/
p2Rr1niTJ5+sjbon79gC8qua6UGZ7o1Gk2Cuu6zEMnpkmy5G8ggk1ol0WZRKBFlS6h7zobHXsSHr
ln2gW+BPJgY00bcZW3i1Y+ZAEhXeG5Zmy22RxI4OS6zBaN/yQuyvRnLLc3JIbXcCVSWf5bok93TR
9bbGkU4X4CIjClgqem/sgnuwIMbEHrhS7m5w1k3PPwW1PrZfdq7Gi+vlzI4KPbH2bCuNK9EtNVa6
eHxraXw9X+7KttTPjBrkzvOjph29nNg6R53acooUMj/8foXJF6Zx9aC/Gco1Wu3r6CzzC2Oi4k1P
sQ26UEtDy0a1TCtp/9SqOX8kCXsOyNoAqIjjPyI4JTv0nm+9kxlDXZumNex2DDOwVHvUxHJvGoZ8
TGVeXMcZrGyAVtINq0mBKpicI5lWDGSWZxBsIyknvt992jVJuWWRupvZsrJDkRANqU99eXJ12W3Z
JCAqXzP5Uo9OFeAFSHfIb/wvJyluMbJxmz+MmqM+EloxI5yJ27j4kJ4pJnJDO1Z4MZjQsGK+tl2z
7CYcS6+WKZETN+Y7Y8kmYeJYfGWmY7w6NyOMmCwRIeYSt7DTMXDUjEnCmn7GbCw/1rkwtj6+7AWs
ZtJ/tCuQhhX1gZFOUICa6TQKcg9l0cnIGlcLEFMS1/s2EcWhhrN3jmvXeEcE510M2npSWKf+4OcE
TwNcZ1YqathwQ53c4z+AVGyV1mmCnnph6QkfKmnsK74X4zKMTf6mqjR/5xOVu3kerNNQM/saqqq5
FKuQX03S01PFbeIes9ZaH7iZxruyv3lXsoYxSIw683HJ+5IKS7M4Vqw5O3tLa139VXeQpvCT2Mu5
ZY7ReFl24y1Y94M3dHcjddG3Gdj0CMv8Jmsuxuzcp4V6HophesoypzlaRVKRSpv57wwo89d2dPpT
b9e+tp0RSR/1lVllZJQp3CDdjw/NSsJrv+rJBisIRGo12r/ssQWA4DrLtzknsjPxNdqqpjyQunpG
eFlt4iGFv+UjBDWq5GCyNlyYSgEqpeQDs/xjqCDDW0Ul9zo5IkFlN/XGwI0AELmC+ZDq82adHfXZ
xPZw0tWURVIs2FsqMV3z2laXtPAWVMCDdY2XaXkb0J9+IQ0br7wh8f1cN8M3xgJGOIqp3PA76Td1
Oef7STKtQ5MMBxYDQPHSZEh5+dj5tWgTsGa3aH5YmtPvEIigUZljqLSzw3hTlW3/4BpjZVKlLLhc
AaIHXmebv1YTOiL7wZioKB36sG8SGTMX4zmNy4dm7P2LyZT7zfT4/a+2D74V4hBiDbJKz+zr9LPf
Fz5pPaV5XeYR/T3lmH9X14bc+XK+l2poiIflh3ocGB9vVuEjmI4x8xyywkiOTY2YnvDZLOTNqM6D
6lmvWBw1DEFPYI7yo6mE8eQsZNWFeq/F7I2d5SvNp7nlRXtoTWGh5ftu6dRn4bhbHD/FkbvE38aq
Nr/nyC0PZA2heGbI/2y0efeYuL17MfFHBNqgSEdnT6teumrwL7PtrucRTe9Hw56cG82YHmVWK8wx
FI931TQtP+At5YzIE2Xvq8qejlpSjru4M8bLCGrsaALCRTmh1Otk293DbLPEWcS47ixkOldutgbH
yFB/en3l/lpIQZOBc0P4+37yYyrmfCuy1Wcc3URT7Q2nZe7sjWvAENFqnmfoa5128IwCn5TeQchp
Ss+QYN4nbCPOSu6hhIf1Gg8VrDq3qQ+eXWbE5sIY+1UJg2meP6pvXlI5zhYCRflpJYm3q9Qcnwcj
9k6jV2mBnCEipb6HkqAwUama3G8BWyp56YXu3+de2Z0LIqO2g0dElaq1/hz3mKNyUdiXSbpjoI3V
8M0jMA9+H9i+sBMaVXVH03hlNu7drZq//AQSJweWCuycGRirBFFSrz2nqe28q6zm6AESweq70/Lq
dmg3DLRBnmx73avvbxjAS6bHFcfSiCbGQxkF2c32GEXXv38nJhiE6P1VCCiYLrV2vQ8Sb5tIz6wP
MXT1WWN6++QlCTnU+mzdTb0vOAYXk1HzqodJXJ1vH+BRScvYrcS3jkuVbfxcmeeBVeAhoR8gErqq
H2oU8S+u149bhNQyUqq2iQsGxgnv3oKmyeUoi6zbaLXVHJZV766unYgvGlLJDLVv1s0wjf6TYee0
u6ozIz1tcaUB4RJhqTXioYgVkmxznP2rTCp3R8BDHU66decBAOBjL4V+VrqBnc4Bat+bhJZlmvqJ
uNjsWbhN/j7ulbt3NdK3O6z+tOZL99AQcvdQLI3a56lp7meL1T9plVo4gblZd7HRut+oBUy6Pz9f
gO9Y7i+v1Ib3svbsKC6aN1tJd8sw/grlrgMxUOs9dcfEIB8MNSa/vM/TI1p+lM2QtKA6CqclslpT
61fWtCX7jyyejuYwb1gyTaeFdAG+mqKLyhx2NeTiIjIyLmsGySKPJq91GS+rlfpj5hC+gGpVG1Qk
r3i6yvtxGslpQyUldtx3VQTSu8D9AOFQywx3j0YPC4rhQguHa/pOgeZ0RG3Tk6ol3g9NHocEqPsm
6vvWKA62TIyQb7Z8mOoGOUMr8OIH2CMpX6HrbwutmB6dtiXhAY/PwdGX6r4v1MTvxHKgPZLw+IPC
N2XPWpi7QudYgd5JMU0wKEpDFBjT06jL5AVTmHzBs+chUelWQcC1UvdN0funtXCoVhI7Puhuw+qH
iDpLDwr2jBhbx/iQDWO7bubEyo957/uKYa2RDZSYLLZKRXrcT6tEXuzDDugXw2sCS3l3eMAKsH1e
i2kpVSQMddZZiHa5+Ko1Nn7xewahmo8Y1tZtQuH/tjreKRfOc+KAbRnM7FJlIKSkJY5l4RrfM0Sx
QbsQza5ih7mEWzpvBmryw0LyO5FB0DkVrJ9tY60fbbp8Zq529RosR346OmwrjTToVKaHdV9NO93S
sBHZMpxpEU6ZNMqtzJMXPhZ49osnAC/ihbIkxY0ms3tAhtaZFNp3oyP/j1ktdD44ckSjeuw9S8kb
w1wZ3NOC28LCclGzVTkmqYKKQzgFKTDgybOR1RBuKJp8SdztjHUUsUwbkdLJ8ESbYUoVJNrhPyGt
TJTsVkB6YgGz3rH5zbs8W0kH9L0dnCL3HnDHjfVTFeeKr98HfoYtiJH4uew7Z99o8XK0zU4/g7bK
2CdNAr5dyzXXpeRJNq4X4WVbwwa/KUFqA0SMuk8ulSa52Vmo39s6Ly73JMxwrA2OaloQwg0s0r/M
Jx/+kKX/1ZX/N+UEaS0MFi0LHbEFhoD+8J8bwzQWBDwMXnbIy462jiCN+NiukDSIrSucJ6FX6quh
lqq4shmx/esHp7/9q5b59wdHHoI2xCMdx/D/9uBrVrXOsjbZAWVV+7XmbYU8UKbES/rF479+qL9b
HnidluHxn1v3i/vhbw9FdEXuzGnJQzUkXm35jSySZPuk/vmvH+cmjvn7awKpwIzXMHUPvOXtDf+L
t6Kol0WQdJgchiZeopQl7cEZCPiVVdY/oIIr/LvRT/WMD738aNyEjposxvReQ9dMcx1Dp9/+66f0
Xz9iF/6BwHUJp/e/UgEGHU5UT5dxYJy5nvWyXXYg5umgBVxSgzjhtP2ah5HP2WjjP7KB/qO1+p+0
Vszr+Qr+95uCC66/9P9sPoq6/2c3wh9/8R8DJN8hCRjFPyYSy+ZwvaGQ/nQj6BgVbh4T4q1uSI0b
TOlP4dXvbgSIDIIfl84VxzfiH3MlYf/mW4bOMk3/Y13wv3MjuDz+X77tgvXi7dywTK4zG8TJjTz/
1287/Iumc2bXvFtx9SbrLuuSpY9R3OtBuXRnDdP/timxKwYjOZ1ENAhrfddM6RihmRn7bmy0O/A/
JJcqrYwSbIwsztbuXCfVPm2t4eipyd3wRXVO9VBpT4p5UlhXiXbqM4IL6Omdp9FrZjx1qEgCAqJg
AzaqDsoO1bGDsp2h92owblcZhecYW2xrfVQC/B3QZcm+yNKzg3n3CF4WBY6Kr9Oq7ueu3ri8jzcr
hLFXHdN/D79t6ErnaIiYlrHwN7gcfwy2wUWZNx2hsW0etla1nOmVUVsx9JlHHeo6WFQlO20b57kR
Lfq67uxbj0FGyY6xbvXNX8ac6cQNxksWLp3yfVssYoutjLGA2VuRdEsvbBCR7K0SG6dRIj/mnRKb
vvL8/dIN2aOL5XVTGsa6bwoTwjPZv8HUNOMehft9u/g61MhixVGXwYZllRkIvbGQjdrWJskQbE/l
MDPuk92xyNxzamD+xu386OvltO3RrfnlsMepUAQxDU+w+Iz+0MrrGzPWdxpy+dBOl1cGA8BgEbFv
UQ/3mx5l8kYuA/EhtuZgNxw+yw7N8TyXx4bpz6nBOhpauBbq1aVug1psowrbcO2QmgNqI1C2s/dj
/9gvyMq8Anhltsba62JldYDn30ZKjLDaGuY5MkXi04gQfmsC3n1GSLMeOsMbN+ys6YNmw2YQpy2b
btYFAyh6FdvDgTk4dMuYOLa+kX9v5kaclIbQmpVOyK2pNgN6D2KOk11qDW7gK7R/UmrbIlfPdee8
evN6l5uEWiVIzyOtyvQtfJJ05zblx2rn33PVi90t1Rc5xERfQ87WUZn+T0HvtulH397wnXiGkB04
E18Jr02u6KDqaEhY6ppwuOg8+3D0SOYVndTpH+wDNA7j+yJWIyza7jRrxee6iHk74+/e5lkOX5Sc
qHBdK4+yie8CKzm1cZNG7NMVOb1gChTio1abwmjftK4vN4ULoxPJ8AgcclE7w+MTrJkiRw6btSi2
8pfWdJIz0I4ysrxPdnT6kcwRFdqNoz1LYSAUgcctNq7MsseSvKOw6sAy5wUDW6SE7bNezWBCXS71
FVDSpuvWM6RuGeH3mLD4p0S5FFB+bQSj22qmcO5NTUe81q7g1opyyzwyRf9Hb4UFhnxitlMHw0Ts
kyXeuDfNhGHOaJ46TR82GjjDF/oX3kVWjRtT5G7oJP60IV1Q4Vyqs7Czc/0FySMTTM1w+OUqkoPT
xg39YTWQpxTVU6FZC03JoB+NvptuYWZ4jcKJfd/WabyJqrp0wkGCDrMADUQ81eHO1aDV+452V2GT
3zEmv2ii+MzI9g7RUsrDqNwE1eKobdyV97NZO3vvMuBET6T/muPUQ59f28cGzU2QO/2TTlVGw+sc
PYQnN8HAowNjZUsvSIYNg9RgnaSzEQLRhqn8LzwRjxlGntgYHiQjAZDMGXmcmfazFOsSyRYnR+/e
ZRN/vnOrHf5itCZohiI30doQE3RDjAym1dS1PHRw2YeqMQ4k3vrU1ea8d0dsi7IgpWLyhj5E17ts
TQjpm5aJQqgnTnteTDcaSvPDZysWeJTNzJ86+yk20yQsXR+NPMMnfmqYB9TPkVS5AA5tfLHb3Nrp
EgMQphwwrtIct/Sq2Gf7AtKbX3p7cAL3tTS/O053lyciP3T2/OpNHWYHnE2hXCwH9WtWPfv++E3S
KROu5/5E+4WSPs76cErks2kMJ1f07aXxzGNWEz9vEzt9lkzWaSofZMqmDzymF9KV/WopdzEb0WrY
60B4tBgwINlLvlVTL+8WObU7MbcedgkcHhAsmXek35kX+8+LYNgnK+NEAvEQjeaiot6TBCR7PGK1
rs+KVuahQ/yeG1xCcAtmkG5Y+ZiQyagdbJt0c/upKch0dnqVnRbVHZKWqQwCIw3P0oCgLOV6gU7o
vMtifpviYdi7i/ujHkw2qolMo8Hsp91czVqUVDQYbjn6970El5O4aYBg+PbEp3PDAj3swc2Q6v5Y
52sN2DCLZsW6mgNNHoxU+zbAfmVaPv+wMAhxFg7DwRvXlrMmIxuIhLw95292TBle7hKNUw4RqA2e
0Csx45v4A1fLjhJ3siJMJSjIRGPsEjf/No2ZfVg173khbKoD9RM0WvLL0hr3KCsZR+zxiQlsHCOy
GedsDVHqR6/Bp1wLbvKVUzVCwcf2wltWq/oED1H1LyLrY7YJONyUX+1nilzGBOjEvHp6xZBdujev
gtPlJC7x7Su9e1gSPn08cXTF7UcGacLurL1C4ITlzm0IF3ixBnK7cCYsS9shm7a7mtO7CBR2lKwI
KjO2Hy0Bpr59r0cK7OrYWmOHJCKvby5schckfn16jaZd2/Y/GSv/XsbKbaf6r8rrc1ZVP7u/19Z/
/K0/l7P+b4JBgAt6j5L4nzKOfPc307qV1J7DWu6Pve3/q62JhL4V4zYZbmhy/lJbW/8/aD78mX9r
JTkJiZ7GPHFr3wxCk/4mxrEYUZW9IMSn0jVECkNoCFQ0s1HF+6w35maLc6AnwNYamzaaEXNbXE69
9XOeiR8LStrroEFFSkIaafQ1hU6+fiM1WSDX8KVVbKBIEh1rJi8lyxTuUsf+NgrRM15EnnOzSMTk
b+To1OpUc88JMzcBjWD2m52Wp8W+RZJ4ciHq7TFCXmXbW58adITlpHfwmQLhmP3dmPuierGKeHDv
uvU2ax2kMzHgEsTH/MjXpeUX1M1h7IAo9pmJrkuHarjolo3V6ljCXGt4n3J7SnEGjqV2LqzMBoba
lm4TFXy2T1RJXMWWWdXFtpFx9mIAxgjwh1Ur7sB8dA7CsbsfblurJ0cMuJTdPt2Zc/4Dx+uyZTNO
QaAzHuB4Nc0deoznpbCKBweJd77nj1hndNlxuekxNu/7ysKb0bLY3/aG9sFocg5w3pXToe1c7aZP
tLbKN32I3R6GMwIUlL1dhdY9Grq0z5R8bJnQDhqHgSlefepXP34F1O4+NbfRUQuZzgOl1lsa9JzG
lidkqQjnXehqb+NEXOeNahiy+qA6bpsxUPh/j45fyxMbWd7LoZzwQziEr+G4XqZTP/SJF2oJWctc
lOsjK2RB/FWcgEQoDE61voV8w2WxX/IJqDMgHAagIlY4Tjnc94JVz1uzEqIZrJ22PvsEkgoQBhPC
LKHpnnzNkBZXLwlzB1ffDpUwZ43mhwjlbmcOOVaFQ5rYVRmUubQz44O5Z5vwyUk43LbEcd4By1WN
uKx2DN6DIf+WyaJxyMb1Eby1s/WBAoESv+VfZQiR2c1g0UxJSEE71ndeINcbn57l1rSVawzhemb6
WWnucwGAlz3SgcX/GeQ3wrRppVqoL0KtkF/sggu8jI8sF6KKjK8XrAnX2cK80/IwUYJgGbfP8m7o
0xq5bhZH8YhtT+Yd5ow03a6Oyu9UqemHxhZFRLSweSR5rA+KzmDbDBA2AKGTHcUga8bZdXYCfbIe
dMVP04TE/+Iv5veqZ86pjISE3LSHxEY0TVRXbt8fmdlR5GTTZwvG7ojEIjkpxx0Q1Jf6llCxXU0U
QCcQbwlmkghT1SYDZRYmSmPD1xiEeiRp+pOO6s0lFz3w47phB60zi2U8RSSnoIr1B8RU1W1G3WVL
syP69AkOGjsSsgmQ/NvEtrS58cCzz0+5vcBFjuHwHmATDD9x+CwbL2XjS/M57VUz0kjQJ1fJ2u9r
pQ7VZD8pSz4WXna3GvHOp6JiFbk+U7Dtar2DrZ5Mj52fHTCRmhtPX7ZJzrufUC+Tk/rSKbXzlvmc
mxr8fnuYo7aR/XYkgh6XoHh1LNStU1USx1TKn1LobWBWE4spmQ5PmVadPWVAxMJhEqje5hDMvLNo
sBjkJVtcHVQp+jlTXHXiCbblfJOH+ePEd6vpjIrPw9mZHZ2Nhpti77XyixUtnbyp+0eH4/I4tBZj
aLqjS+r3+X7wLHIN3cy4MnK+jnm31Txe1FpXlxnXxYe8nWbFELsUxnmnnZrGFI+ZqZxj3fRpyAfW
RjSg/rur0jddI4NSmvOvtC+NPcjKIbzldwYOU8vQJi34OCz4UVE/+tfeon5JVsc/FLn7GDvtdUJw
EnFMeCemIZMLKsDpv3GuDBtzdGOIl1YPhs0cxlCRjbzT+aAivVbDxU7s9JH+3Ef6rj+urdZvRF6+
dwnD8dwf7jF7srNCvIz91cWE1T12DsYOLcUFN+h5lFuFxdOrxUcqMmDxKbeDitnfGP4uy/tn2iUn
Mss1fpoKik9NtSEi/fyFXdWLDaAOy9f40a3+G9ipgznQpDfG0ESllMxqzCnqpvamzN8RlUHwba4E
GrtE7dgVfVX2Ym9tVBR7vTefm9gt+AIXNSIFPDonGx/RBWThI8XsHbm0r6zp1sCUtJc1pjJOWqIL
fHR5EwgqYYfF7SxtNO/B66xdB7zyceajK4MGv3DIMep9L+LEeJNoeTetRVGZaDQKmM7P7oJbWqEc
98w+skdlYjPJvUCN2BZQFNRpWCzS28l5WA8pydx9kx/HLC52vWQkjDaBGceoRVxmMlxj3w28iR06
Ne8gvoTG54WeW/MuLBbFNS3xba1uq85yYJO3TGO9bXI7/WxmR4REDGOrp6yuJvliiHFfxfXZH1cu
1tz3tyb253HpLgp82xd1656ogLcc4+B25PU4cBmKEDFydhoX62DAk40EuRdmmNj2yuZcgHBgewU3
A9Dnyc7sJFpomYNuSKz3uB4a6IxGUYEeRUEMQ5STaSyt6iHRRurzukVP2XOvNdmE/aUGHW4YBgvR
oRnuTDqWMDPNho20nt2YjS+pNt2u5wnDmcOYx2PxrLvmq4Zs4F5PGmzxbDFEkgUwPYZHks68g8+8
6wiK/UXMevNJnoGWoCSuBlhN9CJAoaQxgTtA3DbuuWeJfer9L2xXD0bqZmEvpv6xs6uHqdI0WKra
9YYbvC/m7FuHxSwaZmAB2Aa+eZ2Qz0DSj+QM9FuDl0dGm1TfOV7FfsJX+XHDiWwhAbUHa9Yw05BH
tHNIaAg8YsbwWAtebDe+I93vtpXuaedknIpXtLET48rO+0WWRLIZwK0HdmrJj9pzlyd30pDnDt67
Vdj0bl7pvoIQz7AROnpougzAqqTSgxn33M4nQTywrLnGHHb7EfGB5ahMrQILD6u43OfpJW1HDnP+
A1Lf50KU/aPvV+M3q4N27w/pBZelvVlGrmzmagaAhKwVabg2rQgavZWnbl3rfT6AA1m7Kjkbptz3
BTkYmk1o9jD4ABFKk/mW6aXDVcPBsCfQS33TVn9fI8x4HjvALrcUbcLW4LjeIRz+oQrvi9OZDTsa
ekD68fDCnPHkkLaGJaRdGOfAYosbhwsiI+y7Ny1sh0yQKrQTuXmpkICFtWkruuwO3FvfLXdkjvj7
qTbmjZuqL1JxjXCYgYE+MCk1njggO+S/gyU9RBpTKvEoJl0kQO5zeXVa9a4Q6J8SZ7EjSS34qk+Y
6Iipkx7aErFYT2VqGZ+VtJ1PWlTa7LVnKMlCJ9AMScEw8J6bPoflio2ZAng8usSlYebQN5Vl0ora
guSAifyX+HgLXCupPMKUnWWS0p8b5ZSe2gGzMWqy5MkHc9aiApB+WFbjKwyYgwOatI4dh2gzd92U
fTNvhzghnLeqoVDNNstRQc5dK45AMVDeZGOzkXUNBVYM38ceY7K5NtjEGsZmBIETjB0r7r+i3qcC
fcMSkxjUIEDZWz3WrrTNx2OlT9u4tS55mlsvGRv/nWxYIYMkhnbVg+woXP9pWdNIjqp9bBkS7HTj
E38LBVMe19u8jF8MaPqBVCZ8F2Fh12uaTWe3bL1zNpHOUm1dJfdrxfeubJE5AW4ywhpRJ0g5GCqS
ORgaEJIMPQfr2W1dvhbpdxSb4BuVH+keb3HpNy9zXdVbV/cJXcnKE3OOZZMbXrmhVUFS32skCSVu
w50oa3LFxaM/lWKHVu1LVsNL3Sw2eNX1CkNEp1y2l2ieKhG2Dd5MgUPYauz2rLXzGLUrUlLGQx1I
2rJ8mXuIEqaZc9UtmghyAxetVd+SUTAPBGZe13dFub4gupkj1C/Ma+s4Q01gbIzZXRFo8i2fpYNc
S6ABnL34xTXknUoHcWnRkRNAXv2i+O1ukdVbgxFOmGqYCGcx3s9pl0arHMqXFkrRRoohQcJZ+cgU
KHZM5YFU0nJ5LhIOl2UqysjHV3pxvPhT79oEgcDs7KDYzFcMxFrkdyxtFulS9RiNf0963aWal+Fi
QpkoazWFKylpQSr05f+yd2a9cSPpmv4rg7lngRHBFZgZYHLP1GJJluXlhpBLNvd9C/LXz8NUdbcl
9ZFPDc7NAHPRBbstJZPBYMQX37tdYy93MgAj17NTEu42DMMKsvN4iXj/qeS8kQnjq/Tmx7BCVyxa
cgRRBTAY6W7M5mPgpcN2Nox9Fv1EGtivhNOal6JNqgOeVDd1rC4KHbE8RrW3hvFl7qqK4+0AJX6v
umEvSzgLKkkuPKHYQBPzZKbeJ9uN1ErF86N2+z+DPvxelinzp1S3JFS7ZQAtdCZGRxfhN8OQAxTK
7Ij+DNdI5V7OvveFDItN4/vkF7E5rmToVddBgIzSILP90rKq24RW1NpoE3Pd9XOLpaUXmtdpUNJD
nY0b5MU4yKS5ntkSkoDbZSegIW1U0W7yvPbYMIO/TQ0qyBTNoApG3HkU5uqr0SIxHbAq/5rRnyq3
cSzya7YseBW6VBkFXtm4Gxk1xe3YLa4Ahq7XZuKk8BWMEHKEbMxoXaY458pRYJM9Drgg2VX9aeyX
tjSBh0eq6vTou1Gxx7UJJ+JpDi9Gs3d2TdHfT82M1Wrpf8BzOrkpYkP8tOO2v5ij2DlVysOqnDyR
E/KbaWePVnNvFXALsb175AyfXKUFqeZBaOLTHqKbaMvwUmlXrXu48VcCYci2nrXeK+xhN8nAaQlp
OQITn5zRBmJRoIpiPxTKWjxeOVTV8NPjtgs39DbI9qQxHGLACzciQX5JqMYHBz/zxT3ru5f3/iqX
7qMbZowYRe0VFioFSafT0W4GlKjjcC3ykrKijVz2Yv8bFm/xBm2r2iQ5UlajgidlUVdiB8bHtz4K
TN6d0NGUe5z6d5aE0dhpuS411kARpqVH6sajmxfEz2b5sGO5sunWLw5ouV1s4Ybtk6j6wGHKu+sT
w9pzFKbjonTyFVt1n0raMtMrtmp2oZHTwvXU+hcFQWFwUROSHgNaiqg818bA8aMUsr5wp9aEHZzF
hza1xBrjHdjrXWteQFHq4Emrn/XcX004yq+Ws4Wc42vB6r7FYye/SRoeI1AFFrkp0dJZNq5RrMKb
x9R5k9aecTFaCd5muYSMlF+FjvtQeoi0qK9xYa+Y/i3oWyHMfTjS78CAlrMMYCAGdDEf5dGrjuPu
x1xWt5isX01LfG2zOF1gNUOXgXOWVFiBG7jQjR2ymwDfN0e1azPSrMq2GRwi/Na2c4qrt9LTaeRN
XfeLRSZ5T6yRtmg2FIDfBzeBbWQfPau+0V0J35SgGvhiENer7qEKhmJn9XrLUYuZLBAXdEOLDZeI
zetZ9HIPz4c2ysyma3Xq2FQCSjPUywQh/eCk67oWhc9BZy4+15ZB22QcR6j9mbhn7byTUzhxR3iP
pc7Iycsb1yHynE1n4OI1V3BWBYfUIEZ9TbbvCp32dzJD/dskNHiQnr2vx5pev1a4OAnrxp19UoEq
IZFXm7uutV3AnwaTMwplY+Nk+DRwwEnucxTTnqiv21lepJ7ziNZkV2WPncj3fef9xA6o4phLFFgh
yJ/DWXpTJwVWe1WymevhZ9UtvlVG+i2qjWhbW4hB4MKuU0lsbkYUJ9hM4oeboqAXEAl48Kxa35Iy
uWkiFuh12zeOXlem5X7I+0GeDGr6aqXDjKgBUJ/NgJsfP8ROXg1pvvLNqkYMglsdGJ6LjtW5qHJx
gZMBHkGaPCONA/COLk54YsuyCT0SLsFrYqr7S6OcQVtamfkrIjeaY5zVwY3HqgZJq8XuHyAnqiNv
tQh5u3vDcnJYhR5w7w7nkLFZKxHRanM4I0wsHyTGIxD3RS1XaAcmG/Nq3G6NybzsASe/Yxvupt1l
gDSZjsXq3IT+r6bD7H+U14/5j/Z/LB/8J8UF61zU/a+Xf22f/x7+KDeP3eOLv2zPEqfb/kcz3f1o
+4xffY7YWH7yP/uP/+0/2Yk/07b+Y6LLVfxnFIePxa+SWKQbC9frH414+QfdfB+5HrEeCGB/VUmZ
f1iwqHxa9AsLxlrksv9oxKOtWsgvlP/q3KXnA/9BckFb5duQXP4VuvOPAfiLEcfYPQ/IX3//lSH3
OnMEngwNrYXmYnmmZZmvKXK1NkCQslZcFJU1dDVBycQlHxp7iPdBZBYOx/NoysvLJBXG+CnWZI+g
HomQ/Ld+hVd3DBEfazYYneQN2IlzbnpbkPsvQlnjhYvfPMgqzJam3f+Cefybr76Q2n5xopXoeIHy
GFqTxBTwiuXff+GieW2PkTSw0wVcDX0nogJHOowZLqfBNa9HYg6y5/n9H44VPn5vLol2WICO2JQr
PM1X9qTQOHDUQ3hy4TgIAzpaO+tswCRqn1hWWNOVJr/igMt/9dXH+R3guLfY7g++0+Nvg4GKKI+B
S9GLn4nLqKDn7+e97Ago8Qosi7dlgWl5BNvtPkOqNu8tTjcXCX47nGJjMsIxoyYImuZ4nc9rW/eY
f4dU6gnyAjICsiV5ncxg+5G2xGIMzw6HvovMeiTH9PvzDSd1lugRriwlBU8ESnnX9v0uYDm5mhzM
0huhmARQ8O3HRuVEElgGBvZzVwmc60noRHUaTxCAYh/3kHO0Cu4yWLTXUSjvhTAwH4/PRsBtk9Rf
8abWN6Gz0PG0jD0OoOf0D3oA89opZR1Rxud8o3NUAdmJkf7U1MTN0YrEMvNeJljWXcgSx67rGScq
Y+e4k1N9kaRBR6euaZl/YbtkiEBNHe7mppD35JdL/ZmTnCajR3aMXNxqxnpi3yTJuvIWk/sm5ZcC
x+DSGQs4WXV9yreTCYFCaz1jpLciRyGJboJBtA5HsAK4GskT95+khf2YjGHw0E8OvvvPiSEjTaRN
HTu3kdPz0WBEDFI8IbVYOVbX4WQ5FkN1sGYzz7GaS1EF2rFiWGIosRAu0APPHCVxuVzTmZbiIpz9
DMOv5ZG4CK6P5HOnPD/c9y9wkoDYGHOqw/mGvtFVFI7zrYHnrV4i7fRBhZbwNnDCaNq0zcRLmJE1
Ga4ax4VuVg4yozpZoiltnCDQVunp3qG0xkHM1xSKSYCt+Iy+7TFMaC1P2Fw9GIMrromNzm4UoqVH
OWL/AaXc8uhlFe5jEabD50qZuEoKPAMvotHUN9DYOw/bw5ERJwA3xX5fOyBEIN7+A1q0truV8YzY
wh5cps3QEGy/HuPcaT6YnSZYhhxZmmDrvK+VmFeT5UUzlSszUv5JoB/PLlaVNf6ckgklCn/Mk5+V
HslryU1xnzgZKTyIOu3HVhZs/xHKsnvMMXg8GYCCszKCkWebjjPZQrNbViDckpfLTQpeyrQqcaRp
OcC0X86hOZAFeREMcHSN2VK1WHqhr7qwyQKqAA7a5hAOSQm/I0A0CsRaH/poxnZX0ZULoen1XIXG
I+5hgrfN31JRMy70XHDgp44oLwqkh809CXeG8WD07lxfdrIxmptJ+3wTOCAsv3M+Tj6tCDNP7/Dw
bA46NxparwP5HvNgsUDM05KIRSwXY6nNEft11DgMRGWCiQUI5PQOf3venqp2kaafJ3LKyYPz+RLL
hE388lJ0DdIdOmxLgElhIZyIe4NgYU94kfNFQ3aTH5LAZ6HwQpGWf54zzyLHI2DCw+GfGOY0TODU
BGGTfGtEM4b0Jfqwe1KB16WfG1YIEZF9NNvNB+zKC4fqJqTxv3UzyDpbmQo+yWQ6ndra5Zl3WUOc
Wjcr/dnrgzr9Qcq0lAjiJ/T429wE2vyQs//M9QpU7twUwjwAMkWJhTn2SGrGoEa4c7oy4tD8FhMY
T+EeevTRTP+LPfTBGhrlR3cINSEnedl/msoJIlyH0SQTY0luCKOjyvxgo4IAXkQeDyMcQjERVe3m
9sFoRwcXWSupjfhzGCHK2VmV7eAXQfkTFCwy5bEiru2hpdW5Vrn5zSiwvung6YNkAqvF0ai9g0hl
+D1rA/cHWohgVYgGKQZBEf3Y1Ag1skZzznDDb7YaAHXYpDYl/rF3Xh0U3wR28ztZmGGwJg8Slk3n
NjcEN0HrrFJsF+ScZldxFWafZAKxyDfbbjcbqFaNQet10YTzFuua6gORTPmlbQ39lm5cdsuyXn0D
Hok+DhYKEtfUyb6pW2tXT5h0mknJ6TUuY8wSnOwTTaU23NEULy7xzBFoher5lBl+uvOUFa+GeiR8
I3OhosSDKu/ZdKovhZ1X0Saht4rUzCw/o0RdhjbHSdZzbOwxwQX1NZ1QhQfBQNxA4LY/8aZqNjg0
E2tNag99FSnBd1rX2sD6LKaVnigHNm0jB7x58nLvZfVEVypT5dGNtNyFtrilQ1ftTR0RMc49fknS
piIjWAKpFxPyxe2Uu/01FMfgo18BlxntTHfd8B2kNgZZY9PkQIGLuvqCBXvCnbmYjpwt/eNMqtN2
aptmTSMR8TdK7UMEZfB+APV9MsFYL9AiQ1fD2jr7jeTgVSQBJZHrYhGJst4lRhEzrJclUV3mykuy
KjgBZAKBF3AszRFLntXZhSQxh/KCPO7m8H4h9kp9cL6qjTulxP5duij6X16VLNTIjUayOuguVl9j
aEpgH52kxnj/Oq8EFefrEOpANB7VnjTNV9XXEJVO32KrdrLI52FNNRvW7EITmaQDFoy/fzHXNGmi
USB7/uuMQ8E7bCDm9E8eBuPbsoysY0s63dqI+7+ZM8h9IdzHz5laHGeaN+qNOvTdysC3+KScSVwX
NP32NqZTa/LKy4vWBed7/9beFs7ewvoRTBP6T7b3inkjALzLIiO0+hwq9bwFFRFJXmu7aJfgq3hi
eN+/5jLzXhbr3Nwi0JAK6+Q3xfqUh1bnNx1ONM6SQOQaJsUPCyo7cKEleyCNEfYjIx/4s2kkbB/v
f4G3k/ScWul7GIdLaZuvbhp/SizsspSwnh4h+jhioqDFWF78X1yFVBsYs8ImY+HVC5gFciwwDndO
IZrIwxQXhKIs6Ut//yocKAljcHy8L16/5k6nZE2D3Tn5NX49Tuxma6kR5b9/lX8zTTDDJRbb47TD
cfPViKU1hPoqhrMrA6xp4iZiUgzTSG7ZFHTkjFYaKfD7l3y7frGms4ZxWxhhcNmXK0kRD2jIM8c6
GUA9XwQRzKfZHChFoJn428LDCnPltDNT5P3rvl1Z6FRCQyPNZaG9vb5VX46kKle2PKUAetugZJ3s
HIJp5sTxLt+/1L+5RSYHqhJqcFSirxdLF/CES+XypBsQpCkX5cXc0rzOLCZMupzg9DJr3r/ov7s/
HOPpr+GA5divhSwD3GEV+Y44YXbRHIqchNjM9KI9B53fvunnBJiXrzppqa5tWRawxxLz+/IhlqjC
PJP15DQ3re8BCuX2uLJdM7uD/N1cl1BYMDUhJ/xGj9R1I7VWez3Ugw52UMksDhclkWShbJ9E1BJl
5s0FAWLkCeDh8P6wvJ3hqIgUBERWJIcGzasNBfnnGE+4055krrhQHMTV10Qb7JdDYjHVEp+y/v1L
irfrkE+6CnWl8n1PYYn2cnRCjOtlwB53MnAIa7YaZk216jD/evIalADnJETmO+z267rP6q/DsESd
qtjXd3Ura8T/YT/XO6qkeI8YlpCy97/gvxsTVkrmisBqGoXVy+9n1m00Dx5v/Tl/NTERegD8q1Ob
Lea7Yw3o/v4F38xNB6sy3gZaOUxRbLNfXrCO26Xon+YT5jfWY2smICBTXTBN9RLE9vcvRt9ImTRo
WGpez01vlr6Jd/6ExEPrm6RAr2higpXhX1lxSnr/Ym8eNXdGVpOFIm3Z8V7bEpHXJRDAmtOJpC0O
lmHcMbN4ETklvn8h+So2R3oOy+VSPCBTY0t/XRllKoo18tmRCqIhWsvkDNfTe2+79BOBdHN7USVL
tJ0VWt5lRCy95kTiKpIPs2UbLGt9F8UpfQKDqB21bsWM25FLiJ5pOLSy6HopbH+W7sdYpxyORxlO
N11R+mX+dxdixxaUdzRMfZuE0zdC1mLyKjdv25OcJ28zYhZ6ATMg3ofm3013Zsww4GTgFuEhUZyv
1/wuNGU36Kg5NaZDOqZMuP+6rP0tWujywir0b/uHy+71y8Josa3BjOLVd6m/zDdPCSKgEnVjWyen
1tYPx5HDqbEC/+HcEHHclq4OHh72J9A2+ZuXDCfw1xfn9VIkhi3WXwrZpXr5mllZ0MV4tCUnIegk
zVjIYOeAH6EDc0OuRx143x2RptZmAHVoMcgl7bYgKS8+YC9SAAjKZLoz+yU7cMZ9dWEpL2k5Fo77
Mzwt5lGToz3Y93z+jdtNRsEnjbF98NH6YaWCu1R5axPZ8tAs0wsXXaoHrOBFdRqaRQ4Dr1ff2KOm
NdYGKX2/lMYRdsT1gB+3F44yvbLNJeMR6lV+O9JtuG6czkBtEzs35SSMGfuYIl3RxS7mlelCZsRi
l1i7devaQKWR1VSXXYpzJULHah43yMFmDtBzfBq9WKytIbPxe+6BUxD/93Vsd/S+zWEsH9WcFCXv
jEhoHvWVyMTT2HgpTXEDhI/o42pphuI9HN0Mk+bPLsYQ5RFMkKa335AUd3hOdi7qmX+da/ev4nNI
Azov4KdsNnXFuxZBsJl+0i0HX0QxgwEfMZJYcx8Rfei7CpvK6EblZQavIqyH7rZVLQ9EkllE8JvI
q/SunE32C9jDOKQAP+u7FK3sZeg4ZXrnVqJ90q3JXYwqsecfyil666qpxdKKGjMeszZjfpFbJ0Ia
n635Y4Xm3N+mMrEuB0ZzoKOB/myH20uqdw6IZ76hD0LnqoMr5+w9LHnUFviWT0Q2F4jv86iKY62T
3viokY7NEM6WaE3fhE2Ng2KmyDgvAO27O6w+onaTMl2iG1wzkWGCZY6kDSJ0AciHg44LZjdARK8K
skEdyRJuzyEziGhiDhLSHWP30hoCMR4jbQCjdloMMWLljJ4WVpAYx2sUfXIlIVU1H8Le1M39c4io
F9tMsCLyHOz744a94VwH0LNn9s2hQ6shckr6ZviequkioBHioVGbSv3T72YAu5m07OcWnJ31fBkV
aXFvJdJ+jIMoCrZt346Q/s6vFcIb0omXd2Z0VeI9FueU09GexL3Qgkhgur305mW3wJaNYzOLas/h
ZBZlNuMq26VnrpK2/z7F5TjsdAyC8AzN4H76GNhqKSRw06Ifh1HEYy6SpRPb0J5fVQnHH42h6Ixu
j+3PdXqajBG9K/fSdsEjVqkZg/aXXmq2F7kf8prmlQHSkE0WA2sFg6VwtZdhfNsWNV9EYFMEvTeT
7V0xi1p/6+E/4KuUuXaa3nmlr/srW4MmO0kCqwi2Wzz98AyQjG3i1XCUJ1HRBY4mamPsQcXo5uzH
wABRuYpoVzBXsK0PFvZNp9zPFOYpWZ1205WVWmXwvOBNBMGc05s3MlyWsqalWz9lahQ7OmizR0si
wViP4CFNq40OebfEKs/9kIzPO/5/NQIKatiUbfmze4l5nmG7fwGi/y/hpPhbvGsdzDuGIcD6sSmz
+FVA4fOv/oWWuvYfSI8cF3jN5pgOXPpPSwCPqEG5KJlMhECLowfb619oqcJIgCxODqqeqSS/xm/9
hZYq9Qc/CpaKnsk2wVrV37GadM1X1SrIOe0L5VOZSI+6zn21jbopGVr4bicHJhGFu8AQl/WhDXk5
5dD4etsNlVmimnEjuIlwJ6wjUdU+cNtMUsdajvABdmrWebot7TKsD0ZWLlzdCuTJXJnEmT/lMRHS
U0DDCdMUcV3amXXsLPhE2FeBqcFBVMchFiwhY5JRtKQZNi45JK5LoL7ya9F61dfKnHm9IOrTjB8L
4V1i4Ws9wggQ17m/KClwGXAcHAWkV+1l5kbNlsjr5VfOK3eaxNMNJr7+Q8+hGcSwWto1CFL0XQjV
8iGPhb5r2PuOQbps0qrCO/lDKIu0xL+yKT3oJm771HoAMVmRsw6d4Vkc6BYowgIUnCCZ9kgGfG6j
QrTB6i1DCk6a6veYjgLsLat7WRr9QQ2R+jSPZE8XiqKkVSZ1BywIcf2MMGMzEjw8wz1gXlQSLuHi
BLYRL/KUNDEj8AxhkE71VQULtqdVw49ZS0prXtr24xTye6s+5AvYYuTbjrBeb0wFpJkEETY6vXKi
eeX4mru2lkLZSxU1TGJy7/45ybofTXXtWJAvC5qh17gIJ5dYGyG4HmNIvEE8HFXJPg7My+88t7/g
WdG2zMFwnA3zmhF+fqAZvsoQf2JKQ9kvT/icZc0jbdsvDqdlTap0QLGo2ZXzDd5paXxr5JJbKOH1
sMSTkQwDu83YbNmMGHKiScCGnvfEEQANzawBkLuv2edhiCPGNT83TsvCnuWzAdtwnH9G2ECAwgyF
/4Ag+K5D0L2bMIq01ujQkHXJNrl1B6xiMFmrDTQeubwvSGf/CntxmbU5Ez3VVh/spmrJAZ8DyX+J
qOW7Rcsk6kwF2H0Gh91uYDZgvcWT9VUHEn5GhDlaUZ4AGCwN5bBl8mGuEW2CARX8isqge6IbTUGF
WZe4jjCtHDekA5xrFKSHkGlBJVZpUmGOVEABi9epD21tOzBFyUDjtbwscda3Dijg1NFIBmq5icJI
7+K5p6rNyROC6Q9jH5lBzoxBfE79pC0uWSCTpR22zJOJ+u9rv8SNewp6VW6DRnqi5cO62ozJUid6
FLcmsPRhwC/EEtVXWGzBw3kKn9O9p7QtL8rlZV8i1L4GC5g/wtXu1+eT1vmsiuk9p5KIPXu3dMgf
nhPglz1QravMY8L0eHpdPGcRn1+JnoD3PUxgBu+czowZqzrGIq6fz3a1XS0a7N6hTCF85sGguENb
1SZsu0mNy0IGZwBVTsnJa5ZeDGHVHocVAC23Y1KRPePqtbkQLTzTZIIZCg5GmyJlgDcNieEcSo8p
CCsI534F9lL6l2OZ+ZdzDRV61Z0bzSXyIDjsGCBCeHXbSN0k55rfaEju3HYg4RuT4+qBOsjkGArD
w4a1siGTGsmWLlPmk9JNOO7mduqjLfoZ3jDZEBi5wmZW3+WSJMa7qdXVFfFKPrB8TWI9aYx3Kdbo
R69IgWNzkfE5kKusI1kXUDU7UE/TDMR9Z1c9I4jcjfobfG8lMfH8mppBffBFG+6J2wGjp9i4dlLs
vAjLSRpMBTjgWiR9s0SqmRvWacqMMnzSMTYZcor7AK+U6hSWLoi4KnLA/jxIoE+ac7zvLQTbaxSR
zSGLl6ZITAt2K+iZqXVAB2BYcWzjsTYtNA0TqACstxDiHqwJ4NvGhnOTNghSVjkOoDjPtR0IxgKU
jIgunFXu1OI6XuDwPBd8nySvligLzB1I94M9OZH02vDxeHS0T2FKrmQc2cxuPCTvsRPxH2Cki+TC
qvrmQBAnwSrnOW9JQvkwtuSe15JeFRxY18GFNR444gK/cp/mso0Mo6i72wHLZo2FYcv61rSdt8ki
tcxHf6J2rWoPioBaGr3PSxocGKLG6XAwlezAa/pj4rUkauA2MDbbShjixnJ4u7Is9ZN1PzK8Cqj7
/Mblg2c9jAVngbWu7SbanVdWEB2OK2Pk1Q8ihoT7MIaApZ/tM8kjs5ZVSgz02Kyosx/9BQNK+jq/
FVEvQb2LJxKe/GNTVctmUJvL5oy/Mmg7PnDX42yzkGXUD/3aK71KrHSEJXBEqkg0HVh+VD5uRAiP
EZdzmPsCMszsX+RF22GO6AYarkYb+9ntnGTEjsWZ662he4QPbKWcyjvi5E8op3lr0l6z1vJOQjxk
iSnp4Eg7Wau6cZ7KIn8oQ9Gc/ED35riaPDDmtaOae2kRfuYvGxESt+weQk+FEqr3bkThmvjjN4Pa
cfSEhSNEdw0XDRiKdFZUv2H0KUb0i5NmEXyrO0mzpKwvW2L11thvrE0Xk95x1eciN8ZD101gZn2F
UM5v8uAGplC5Jv7sM9lWsNrbemcQInED72yV5Kj7pGWbnycnwyoBwgS20EdCpXJWVVKIleU4mxlf
HLmpTIKPpCNnNI1th4Dbqa1kXZUyPwhCS6IVtgjo9qxU7dJCDtAqsd82eziwNsJuhDvuOJEuUFQQ
eScHzv/BZ1o26xA+p2b4I/+iU9b8wdOde2oTn20u1vWBtBskIvkoPlliwHMTa70P8Zx6J1cGzF4B
acaJPBJ+vaQiVK3S9I9Tt79ANmFeuXDU1Ko1bP2YWWXyaXLzT5y46uwyA0y/rVNUmgZeLN7amht/
5w1q+NlOjf898nBVbUfcHGcm2bZGtAb3fGoQpCX+wRzqYTPpDn2TV5EMa1l4N/T0BK68JkqmK8bL
eeLsV+zmfgzYx/HwCePxk7+I0TFDavZuMH4bAg0bKXG/h7We7iJ7KjYCycpOpS70oM5ublts1Ch/
Cmdr61z/mfTwrFCQ45DZtldeHM23OHfb69Lt8x3MCWsf+IN7WfmxtQ3r9r72e85ojUNltG3zurzi
xMwSRRsKxl5UbUPqhlOfN+Ikyco62H7ZHlO/ty5LhaaeQSu2Q1rbH9GllfBga29rIKWiPY+XEjMk
vbFIawInPRlzKj6wCSzWL5CiaZo4xwwd022IUkMVqjhIo2323rJDqAlRrw7Rv+Idj3UjSMDXNsDB
OyFqhvxg+7aPUe5CZjDv0ibxyKLIuk9SS+NyyiviVA3P5fdQBDjfuyHzqUuknE+dLmqkCV35JVk8
DzE3JlWR+S3Tezx9vAP6POPaRKtMe0S42L1au95FcQN3KD8i/HMfjTT/oo06xWsYdRtktaZd/EIs
vBDckdTcuev3ZpBGa9tL6zWLf7iZMflE9h51x6GwnyqO/lvZCbgslZktq5U4TkmjHgOYifUmKFv9
BVIPoLbRUAnGZrGZUjPddjXmmEHNisLK3+TbuBQxjBnpHsyWeAzEplhMyQmR7oi+8JLMXReTMtVD
D2Eh8RrGrrPNO9h9mcDtM2uIpHNRPyR3cUBcxEok+ZL8PbcD4SKpDndRIuvN7IkKddSA5imMApg6
JdyXfedEBgtTEzsHD7/sByNtpce2B3SCpkxEG5jvnECieos3SXkVt7wXserGBxRa2XHGbn6Fji7d
EcI3b7HA5q+JSyyrzMxPY6g9pjh9NBI7Ynsp/FhIYZz8CakivAzr/DoauvbzIo6+yBvvykkLOEBU
Ax/zXppfENI6zQqkMOhOaV1PyCYdzJSOeYpw/2TUYpaIqlXi75Sv+nrcJlBnhxV6IBV8CDqooetq
IL1E23HpfQ3qjEUd/7Sxmli+JxN7Moj/s9q7CXEG9lpmeBGsQvyfxhCFqtmrr16Us+vCdcL/2os9
Fe7cMbDzi9ps+P9TzPNxPrRzmj5DI6Gt2diibaMzgluMLYWIQxOnX8d1lU0nU8z6bkI8c2+4sA7y
eqQs9w3qs/dRitftb47OGIsgawRtczlGL//+C1+3j4KMPO44OQTlwjTLyxI+12zNffvFmmYwLSv3
qUbKwgamXyGi/h0K+ta9EpBJgS8Ia8lsVa/xvjFyRDnLLjzY2vfQ3hRtGG96XwTyWuBcGlJsBtU+
VnEU4jgRzMW2wmziOiw6ce+Zvbi2SlK+//6wEOQF1kbZDhrhypfDUqg+wNTNCg+FQemHfbUOtzqG
jUdFBn+niyWVT5/T+d0YQ1h9ff+hvEZrl8Hg8tDM6WwSvmS9gt+KyU2x4ZoZkwng/UA22YTLeVt7
ecIDiSYbFbYaPXWfuoFxFEv5XZzp3YNVV/KD5UxDSrudllx06JYTdFWHRfLzzJnEWoiF9jdfeBmP
X1EUX+COx/8A6glfEq/Ha/Dx9FOGlyH5HvA78Cfdt1hmpBVFk+0THVlUOTYbuq0fEbdOd3VHr+JM
T45L3dzlRf0bmE8sPZ+X3wgkEQ49KCZkIbbhl0/QsInm66kbkF7Rql45Bl33jpbUQ0uLB00nAAgt
BQmgbQFEHauB80Ux0pXeC+yGMWhpq+UMxsi+P1Tq330xCD7wDTzhmNhsvvxi7mBWTd7U0aFyQirU
sOTshU35ODaupipSbfGxQoplHaeSsnWjYYqlp8GSw11vDaSVRMPoP5CozWn5mfwsOo6xZwZUaM2U
7zEZSdssgAm8AvMX94Vv8mYbaHcoTd2Gxi85Kt3T86E0zuHm9vPSBSimCsgxiIF6h2TWN0sd9xgv
7ehibj2S4GxIi/NvnpN03z4nF34aPhKgzc4bSlckjDpGHGDsVWSzBspypp/v9ctRp9B8exZ+1APS
G4yPhZxpnug84mtN5L18JLGL0QrVAtHbs7GQCS3+yGDxX40eL8TZhSOlktXysBHhkfE99sBnJSGY
+TpGfRtuQ4TCh2eKLnADzRsnnfCkwz84fzo/+//fif6NNa0AV/3lLVkkQX9JfRbN0f/87/87e2zT
F560z7/xV/8Z4PkP3wUb9lFBmhjQskk9W9Ky0BBGZwoTfhCEEYQ5/2w/u+IPLKb5cXa35ySkf7af
bf7JNplq8EdcKCPqb0WBL3F8v6w0y9cRWNFaginMfXpvJC/uMOV5b1o/InOukp806wJlbsZRYp6x
6bpETg9JBs9g106K0hGDWNv+EyC7Ki4FaxE1fWVYLMmL9rHE3s0PTOz4sSVchBdmbpAG0eBKN1Nj
sQ2BtHEOqa1hjTEePnSbOOkB64TrLg4ioVnBSI+6ntZElsDuJhRm8jF9AVnBpHqv2FxrG7glsf1m
nY3a8IJdQUu6wh26xY7Q+M37fXYM+9c6zBsNqQaEwON/mAm84RjiWSrKrp3tH1U7Dj7BQtgBQrBu
LDQLV35o+1xSi7jIf9YO7qz3yEp8vpqMeujEsK2pCz/9Mrdunq/9q7pKLrvni6/kwtOj6rGh1MAi
fbMCJ1KT1daETyIz7fSqsuIwPc1WX7fxfjHPxXQ2d+MIGUYaVaTYpomuUvySzKpMH0vdTgRTuT0l
6ikzh9bEZyEIZ3ySMvDUdtuBuc4PUeMEht46c1o71zMnIH4s963WrlcmZ1rX/80O/JLWYrm0opmD
sJfYUXyHd4F7/qWOCyKMQgwy9n6YiKycjzaS6fIOgUc537w/eq/sl7mQUtDIfIgaMKW43ssLTVle
+zNN8if2Xon9GwZoKbam0uQN18pNrA8jOyxJcZNjZ0ZHCzp0hzvSpqg/3v8mL1Gf5ZYV9GYINjZE
SIeW8MtvIhSp5L5OnKeh9Rrn2gb27rDoyg0AohNN5hk3n/evuGzNv0wcrshiYhFhyST0wJteDbKM
kQZUYNJPGMa2sfVD0qeIoiOmrcyFsKyX284mZ6Ervn9h8fZefZyuTQA4ydAjCX95r3g2iHQcZP7U
Zpadu4cYBd+nTHa8zOsOqCWsPmh/DkzCGeOmcMytPUTp/JC0bgUeSxwAqc4IA4IcCXACWG6tIyhv
2WU6hA1JQf1oWUhR3v/Sb6akrRzPFjbMd9Nlzrz6zgYMNbfMXOws+prk2A01rDGkq8Gjz/D3yLfM
BUDGRa6J+7hHKulrC3wF+teQRdX+qbGPQUickMQ+0LwyYqbE+7f1ZhLYHlRiDivMBFNA33n5KAAX
PfoNZvFnAVGGwW2QUiQ/BzEZ9peSBlmpNkH+f9g7j+26dWxdPxFrMIAg2V1R2bIly97ucDgyZxAM
T38/SK461pKPNOq0b6O2y7a8uAiCEzP8QTfqzRz75XoihiHB45HMGnjUyYVjCx+ZFmHrb6sPlGzd
Mg/NyLKDsE17e+tAsRtKWI2iCL4uaYnR2K7r+z5CrceCQXGfVeuE43uKgrT6RvfBVMKYci+XNC7J
mnZvrFJ4umX5ggFC8Dz4KDRj2ZPH7yc4s1Rj39Aty1xexTxc1HqLdHvP81kXO1k0GjftAGHDizP2
x1ALwWFQIxJMsIwKkSzfeZYQyORgszIcf6JY0Yl1aNb9egrAIm6JLpAuE/l5SCKKf0SfIFMj/o7+
Dk+n7pXkGK49R/NEUtr5hGjKypQLugusqfdx2qr5HzplDpfo5hWvtJ2b5x5BnrY/knsofXe07zdd
ytTwtpUir34iKOlAUvfQfl2BmcSR/7kmVQZHtSJqC1cGA4ua5ko9Op+ZI7VYDI1yLteHFbSEvtd9
J/WHIedPpk1a57wTmxQoC8/MTWdmZpsK9CCK3DnUVoJKjBESN9MY+iOyV2kta58GJJ0arFKdLOZH
MrBqlTz6oOfUewVcg8MMNlBOCB4QY0mWfQ6lQd9b2RTx45SP5mpWsrTyxmMM1/2DOBNzx1joLrsu
Bbju4+TAnr9MoTaOF+M8IsO5RQ7GvMt4kjrLZagHxFo2Nig2funC2CWItGGnBtQpEPApirPfN4Cl
aMqt0smOZL6jaYNtEPDOmu03zIkJmGUV2Fa1Rx5Y8guZ+VKhIIACRf/vz+jaDmyul8V+hlyfi8Du
DKBn9VmD0csWLj23KYF48RruiXrXrKooiomV8wEa8QMTig/FRV32I8UCnojmip4VkLUtbSxZlnYJ
Om7PqGqxXRoE/vNfXgEDGK+8GHHyD/T5myBAdw5MH2JxPqbd2NDUmAGGu8TtS56Zh/wX/yoMnDg4
qEQBsruwxJwt37tq1qxhM2tAMVufeO/Ed2EJLhZ9hABllOk8lrVmJpqstcndckxu+Ts6bAgZQ+SO
jPhU56EtkezpE5rnHriaKLCnNaW5mcY1Xn8oxKEZgblP6HWevogGLfiUZmkEr8KY03XATSlRyGtv
erdRfKWFu+cPpzE330VE0J0lJK+AV3AJu4Kd4q2SToSW4SPftspCk7fFGoLKzSBC9n82IiOCnJa3
BHwt5A7MGncaWZJftPlHlnMNA7PnSlJAehpqhu96SGxptqhJrfV9G9Ihvu+Qg+cFDnJFbCB1XMky
AEnyni8gkk3wSJGK+5p3Xm9eaXRm+dDeFsCKsJonbzTO5Y6n74OscFmFtAnagQnPbAPLu9ZgzfjA
rqepjeAduZjZ1R7S0ugqFdHq+GdzWPozEzj7PqImjfSO2jUwkSkt03w9SNs6+EwpW++gCrAk9o69
zQQ8obJfb/0FSzWmUQPQT0T+q6mkc98tUyNvpI/tbo8/sSrpNKOs7mXvGpBlMWOpnMEw0SrTi411
BO+ytpjl2mUGb67vwChv53IYrOmyiAcaMWexhe3F906EcEG+1shHcjN1nOMucxdVXSzqG7BOkRkt
MRWeyj2BmHCzV16SL902accmioB1yRArRNq3Kj1DVxLdN8BpBWFWfl8n3xKpCbYL9xzlc7FmKYZk
DM2Sq6JJmTHeqBnFCjZPlpuQEqhp6ZhgIOLK75jtDOyh2Mu6Irls1mbl7zoXaraD8KpHqBy6mlXa
VQXPowbjaDkjyiKTdAm5OdMonlJNx5KzAMPpic+KOttEQXRUI3aunbWx0gdgBhM/SQnT8Xeqj01c
Kmy8kt8jkmkywhQVKsJTK2bJ+qnUIjpoVpF3wXHVwIaiAeAtDdONtVv8yxButTgLS7iFySXwjJFL
Cwc8RXsgXHIc6aUNOOWrmCH0sA9h2rMISuEtCFRT0j+2OJT7hfiwhKkl3s00a2iEEaKYPredwtYA
unnf9BtUSE22YltTsXyvQqav17/rEKK+WZwJc+4mOkKDDAFBJ/C2Pet8zNe1R9STFvOuw4g23gsb
Bu6dmRIsl1nD4b/sDSmIbxxgu8MqNVUa8GLn40o6fRZCl2MFf2/rKpvM38GLB/W5XSHi8s1lY5lw
P9DTWx8cpEpYYy/oI8wpyHoTdFAwR814c0WIMZWDm6qDcpCbEXZ3eIL1ykLMxVkknNqp7O/sai7v
I9eNcvZQ32Xdhazh+B9ko8f2O5iHzrrsk8oS11ibI9TU1KhXfsmIuSvKvXVT/hDAfGkUNrLqv06r
U07v8FjDoGKySgh5redPbY3yFkYbGIILTwx4YE9+qG9otcVzAzbJrpwrr+RY3UN41tivmZEdQR7M
6JpzCuse0ahkLrRJUtd+wq1JBAuGFpu2txb1Dypwo7iTpVpEgqa7gKHNZNld4gawFPcfs0/jRJ2r
lJOshPBbTuu6A6i/2nhauCu8tpmXY9xIVVxPIOrag8ahGOU7ErT1PsndFKWtQJoB58Lgl/GqQnhu
oVfcLMgtKaxMrMYNcia6gctolPnSGdQ+tesadPsgkda2fXQmUGWHuEWzW20UivbZNo0937ptUVMS
H8cBd/rmaLcBznz7qLHn+X5Ws6euMeaorQ/CEqDBsXlBnA5Ajuw/rjCwa/R5lAz6FtUiP1nhGGuU
6ncR0t7FEbMD0DlrI8Kq2URF47npNuhXutXfnCoP6x+p26JTv0MTdul+RrnvjeN2xDwy2Lje4Cv7
qOK680NsWGy/lMe4gkV3g1K5VRRHLVvS2vRnGiKDjWMBCNgRA2HHV8sq9xJsj5Xc9C43kwNMe8y+
7aWMpfNhShhmDJsJXX2Opbbyqtb/OC1+24pdG089srSNDairOKP9iFAFpJCJF6bHDZ39X1s9OL1j
783aHCsRgYSXu0OeibOWA5zXIRXSRLjKt02GmYGGdeJDDiwrKc2NtVN4uXYw6BVWNZ3m6PHTKueU
UbWfuMDsQVCp+DD6jclTJJK5xJQgd5CjxKhLV2V0BNuQyc/wP4Ge4zFkBUWE4YGi1wD6xSdM+sNA
Zo/WKat0FK5PFjzZ5G7WNlomBAQv8xAsx3QZW1M8cYZjjWHvtVPL1TuLhFuSEtUMIIgpTERtbpS8
JKTf5PtYdhEQqxL1rwODBkFqgsqBYoHaOjAnJy5JM9+0T9KAayONgOnRnRa03cttE0eIGxsiesy7
NPgNwInjEOUmToL1Bz23dXMn4hvVMdLH/deoj0y+GsUQ3R9cNTK9naaubhgN5kF9lTS55lhUbWty
qboNTMqCBrJZI9XUUjm/RmtYMEhiBqrhC3Ae0jfYBG08s7aR3fssPzF8MSnSY7tHDpU5pX6fYMJp
WEdGdKZjISO8X2vo7rHFQrZYf6DAt2QVRUc5Yiw6EWZwRGy342ABXTj790qsHa/QZsSJkIw0qFM+
sakU4CV8b6DQwGKwSrMVM5s84INfzbH/GQ0Fek9Pj5ED03EeKP9GdY96AM3vg5cjQgmeZ0Dpo78x
gh5Tikx+bsfRPxot+rw4SxkjoAUvSEf1/RrAN0k3cDlM86nvYS2n561dm6TCVngJTow8FlMTh7Jj
s1T065x5m012H6C8jBAXibOLbBgRsGn73j+zgfjp8HYFT9VkVxKIPd9nWYV5Dzy09rhVUAAkW6jG
m1cEfqppeOEAxA+ASjeJGigu0sPOMRvMi8esc4+dGwBpMvJ65nRNtU44NEdg8/zO8wCf3AOJMfmm
glKCMXKZ52TWNiuQ/4pXGCXLlj83P01W0q+3YEMDjksn5Xu52zQNTGpYyDExybzXmm/79HoUyue5
lOMET+rYM0FXFdKAnk6+aIzVQeGDiSoC3uqOvVBus4WcgJlbL8zeLWs3qq9BmyRa7ZJyCJ3xgg+o
PJLaqVl4tiOGUFyrXntuwW5hydKDcUxqHemGki8Joqz/qvsxw197KMYWBzFqS+FdiclRqBfHvss+
q2zXFIF561Ox2c5sHsggItJLCk+es1r8dbn0GF8tl6B1llkfZ9friq86dWYWJX7KfIbE1uQaQxP2
3G0GZYXE4HdFDIEzIjGYk8Sm+qqTDh1LTFOMqtFiWdb83dOYF9/alrbtLXTIlHJEpz0T77NQgi+4
l2vpjRbafYzFb5nKm6Ibv0eThfWzY4p8tFlMIp+0DfsjHmJjMaUqGroIA4dI8W6zXvs1OUrkN+sD
q24iLmQFat7zLmgZipv6ge0kfS5Pay9eTahsicnyDPOCWaX7OpjZ+mdOiAfDdxxeyaOeXr1alya1
Kq0qwgoAl7dyAAmh9WA2Rj2ZtpgVe4vZkjDGJ1SdxQxKhAVB3T8l4mMkJ7eTE5hXnGo5aa8lPrEk
r8uUg+tI63l8jw/dOpyH4L3Ks3BwqSk42CxkpygClSZ0yrJo+JhIqJ5YleOFwJNE+YYojuzuY9WI
DhKOcOddroFiXJPwjxIRu4novIfnYarAp8KijFfzpRv8xpdky1u2gGxTaM3mF0KHORudIslm909p
jdf0PnNG89XHGu5ThVnXGCu1t5AKK66DluYIP7gu7CjUd0zAUjxGC/2XYsgw8QB1OKxMBlKvLr56
zWwq9OUpckQMcVlDQIpmV77eNfpLzwiyAIAOBjoBpMOTnhHuqOEEuWT6NuNHwesEZhqA6w6p4w4l
voGpII/09UuedtVoU4WUp8K081wsI056uktb16GtpPrmy8lMb562RgkPmKPrv70UdpjkuJ4ZGBnl
heedQyyp2hVt8+ZbJmITnxopPEjtM8Ga2PX6tR67gX/2qtG7o/Hq+cxWEat7MZUabAe7obLwvs1e
BWb8ckwrl53oK5HyGqZ95XAWIpZL0MBCwx9oouiyC8utEQmRN3QhzGQjouQ1secpMv+efRhdGpMi
Bf7AmYCu9sTvXv/6L56KR7ebxBY0JuW4e8qdnfu4Mo4fiKZlzsz34IAyZSGHKyXU65d6sec8+t0R
oyAmQWAsT1vHpFGoZZFAfY3S0BuXsxjjjunBWQPzisg4md7ccqcjFORLnEC66OPRH4cZc7IP+m7w
woRZwddWpCZGqZmX7XbMiOwfEhc22rKLI/J9komF3/8s0bTo3xHtKv/89Xs/XWampoB8adIyJvUd
/NOe70iDvwVNkHhf6ElQOi5pSpcqrFEfSd94oKerjHehzd1CH+ZqNMdOmtcFiSEoIHwEx7oJimvV
lqY0z3IqtTOduiZrfP3WnuMKGNCAsKDtzJDXZ8JH++j5rakcI4xwWvovfc2cKN33XmzCHEFx4bnG
fVfOiIxmyZJG26DwU07G17+AeLG4kk2M6gLImBDJBe80sogkLZ02qL90qb0k9Z5Z1lrs6XqkUX58
Slt0n5rUGCKjid+/m+KWr0zLq5LgOtJzyN9mcarcNy0eWv8Lb3EDfIhqYS3DmiNhKKYmHHahp6xw
2mROoYjWweSbwxIEMcIZuzS2efE38LRM/1UFI80jZ+pnrHuQSq3zfUgy76rzjNFyCAG3sExuNejB
pF1WD/yZNjJ+IDwz2WbkNsHgmSO+bfuWrxU8NegHUnuiZoHVhenhhOox43MdkyyjdJgTSewhmVj/
MMl7OpOuntG6uEzrgrbs68v/YsNBIYd27+NT60KHOt3aI5VFatnr8g82Vh45a9IqUwJFqzIZwO+W
9euXNG/LnyHXhNrocUYTggUITnnyzJygdQzhhLMCzDxvP0JohR+N/E4BunSw+QYbfGVHiqjZiU1S
aJWV+Tavf43TO/eA+2PkZSOewX/Cx/H3H6PgWnb1xLNM/yka2p8XwNBV9dEtJre/cgd18/rFTje5
R3IGvipECQgpE3EqpyAdO8nSdhi+6K7N1wc/D8y2yPPWZFavX+oEKmQ+HWUOZJlgInIuAO18/kon
02yXZa3dj0Dy7RBHXEcqbJNoo1LpZvnE6bBh4F3xS0DDhn05+170QLHmY5vY0talBUPJY+b3LWqa
5KHOKkyiniVUKACheSvSJk9NW2u2TBsgVMhSp+c6lKZNXFRMR+4R48PMHTk9n7MoSSwzKXJ0ZeI1
BQFcxHN8nbKlxFLFTsST/d7/Knd6st6sQUQJZ/OeAmt7OQj2/URFlRznj5D+zckcN4wqkNADRLY+
vL7ehrv55342z5TgJQFcSI5F9Amer/fUwAZoHRHfh6J5vNbo0zotMJsxRxOhnhD0NHvH4M1UgvVc
my7p79/1GoXljALBZnF9EZh+JrVgS6RzqyGmo2AVENDXq4FXVTLBaqtiOi7eSMG0RyaN8jhbCWr6
8Hvwx7TIDJGsMnd5d9bQXvk73VTmgeN9y1Wsx0l88NSa0A4dULWz/NQ8SWwQEv5xoAn8zU71mWks
/x6h8Uayd3NmHpx7cUyXA4a/g6xj88Z5Gz5/fEEA9S1wja8eClGe/ULqpOMOdGi38fdSe8Fn3Od9
9+AyHj2TRdgKevypOiRiji6XMCtjjB7i+gyUevmgkwyGUY3xGUPTBNNXawkNt0F1H2Pq1+G2nAds
1NJQu2cZ7IiKUdt33YoBC64exdctsxz5TvsxOqDwe645kVLkIlCcL3YYCHifVubI+gIb09zftCUS
PRiT+sWDtVqK4qCEP7gdoh5Cj6qLg0CiBOOhXu9Uu3R7ZuLlQwo04aIsXaYEeato5zXFxAhPOeUX
cAD+5YKaZLYZ185GOaftg3uX8/lrmzaOv0E/N6WFkcAQRd2+voeBPz5knodzSWhbot5Z9O3+gZg6
/ECjor+TYhhIi+LxLJ/HHDF4sbTbmnnRjNVAlFmb0XidlNhvKNhVNGzSPP80hhK58BAG5U5NfXOP
cQ8tMeFYKd0+S2xtab8XarG/ufiDfkGZUnxMRx+N0llWl0UwZHsB7PC/0iZjQ5B+Gb9HMhXmQS/S
9NEfoqYQffWjQ/W8xSOoBcGJJMmbEN1HXML/nE6PVxKuyzw+Al2Ml/JJ9ETPrcCMK01/ILDGVvJc
oigiupWT7ea0DD7UCL59yIYYPyh8A6N25+EgVSIk6cvdXCrQUGDY5Lte9tFFbXXBR44hLCdot6mH
quJMd1VdtVBTHAzOdF7/qkYvvKrpWr7Hkdb9FOWUbzBDHBtOQZG88ypjTGMFlaSpUTCicqaIflMf
LT/yBg/qvBv7gwO0/qs9K2+LSJD3X6UIjyvyuPqkacIlSTtZkYbWW9D5hjaGcMRt5CKKvZdlo3Je
GVt+fD2aPg+mTxcLACmaFIv8+TQbjFdBWt1H9Q9pBxX4rNlG5ILe9qaqimstvJHaO2mq94xng+KN
XPgEhMfFTRpAGsQGwEzMPU0JHCsYZoFr7Q8xml2WZl569ND8OpvX+WuNNec/nhXNuxEJIfR2ekue
4afh17vXl8A3C/psCwYGrGnwIIj8cIyfHCjoZGPbScP4B2pZJU4ANe4tc+gHEeqG5ap2WlQI1FYK
WkpmtRXTnqY6a+hbXetWaoV4RWK9W51EnHnrQuOsj6MvVUY/fdsX1nW21MHV4i1HAO7ePT3Q8h1M
9ZKMlcHYsl3VzNglb/AfDtoo+EDaqLFJFNmvRebZjRdAzC3oFJ9lSdO+q3xVql0TGzkP3P0+2kCD
31s1wmAbOTvGckFN48ZDRf9+gmaUb9PO5gbQF4k2Gsh9yfy6wxEx4Ey8E74VXmXpIj45dLXjDUMH
SG2vL65Zu9O1hcdhoNRUs8EpjWKkJcxzD+IfXSb8Gwvn1Yc28xYYXV1t3zgTtcQbV3SeA1/ZVQFl
Fqhb8EhwJYDGPc8PHNste1yE8p/4O4gL2mZWhSvfYl3SqMwPDCKwy/D8pP/RejauncmsrrIsst9b
OvIOr9/9yx3Od4mAZQGOkobIcvIuey6ztmKeip+hpAIFTh/l38ARLMylsO0law9+oPUQn8va+rag
MVKDT9TtW0pZf1sSQ2KBuWHkSak+ny8JWJyhGtag/BlXchl3ckiXW8Sc0vIqK6U62KuO7jsMbuA4
Ij/TQgL9B2U+RMjTYXXu31iTv2wJZDboXrI5AcadYkLXasSfD3Xrn0lgy7tOOsMHt7Twgqd1eMkR
M96gZacuWlFX5yg/YO1Vg/nf4A6DcE2QhkBe0QC6yqzR+wU2u/Mh1WbF3evfUr4MChQJxnU45LlJ
5xTG2U/4X8OGq38mM6MhOi5N/KXpV6xdumrxN53tFvSmqgZCu/Lp8u7wyfRZL1hCdLiiCJquBQ2n
b2TwOcNw3DTtGX7U1pBeFzIbzjrPm2/kmCbniR8kYoPSuTttEPZyIfoiwT1uetRXt2G1+u3RYkMf
8kJZ1ygzan4Agfurx8eIhhSJSO5nLfL+5F1biHjFFTZUgBcsD4M0HMXKGjDQlDN9Z1z94GuaCmSR
w51y5/o8rUoPI98AoBMxhEHfVtKvvfWirGZYDsRzZhbNRFAhkp7gsBS011OLqe2myVoJIjp0G+cc
WBE+8DZ2lZ9U32Sfx3pSvwR0JJp02Je91bJ0XhxbsMGBz/OKg5mmqDzZ0Ai/LlXUifEnXe8u+cjp
5g9bOonLZhxsfeOi+8NMaVhlCAPWb36lqx0URlainY4eWmQPflQmV3YwFR/dHkd7LJgKbNTzvuRl
wHx1KzrGvU+R6f/zLO6XFrrEV9Rm6h2GU332Xf1pcsLrYyTm/ndnlEugQF+Hv/yT30yLSKDZE5GU
2sjLon3s0Lp8YloALnX/ZfvAbZ4kS4XRqvu3Lwqv9L+VfeS/iKVIzpNtGH6TcP4bZR8IQM9ONd8I
clJH0hlEGw/A1GPw+KOX0cUqLPNklpTtbehsAUY5aIw50wJdk/FrS20SuGs8TpuCKVx809SLQzaA
Jl0f7cBaCueubDpgfhfDwERxxitgRt7vjCrAkdvR075hw5Zre1OkMD2CQ9VrPBtvFFA2nBsW1MvE
VgyWaTSoAdvvKxh2w/cimd4rkQXx1nExfBCpDKh6o2g5DB0uYe663FkhwLUr5qYZeJTIqW1k8FHB
wFnE6fGWqxkZ+dt8sDHnC+gBDmc038fuNrfi4q7vmO9ioeGlW+xARuOwpfMWJ8qeQwPpj88WuXfD
JVCc2M9gULJjGwQ2o6ylBtDYZOE7Tn2Je2Qw7ayomb5kBKTb1VfBoRnhhGf0HdUGii2O042XWqHx
eG2PxVqV5yDR0i9y8LvP7uC5jXFmjr43Ufi9nJeb0O7h/dMyXM75T3ytR+m9y/zMPouiwNmr3Iu2
s2dX/IwXdSSzNXWjDaCXkiuBci3awHjLjmCfkHOQC35YYE4hWVa3IzouDziPxOcuBuHHFfPj9xHM
5gsryvGUXTJsvinOrewsLfPsB/vBf58D1gH7RZ/rXVrV4XH2JVpEzexcTbGq71OMIY5rODa3zSqC
rZ6TtAGwpNxr4Wv3k8VMUCBU4HrvGpGMu6gt8RUk7TFKTuslzmKL3gFrHPfI0ox7K4WSPFkxUlGT
t57hpjM3ACe79YsF9/xAwW4dQTat5yJ11+82LnDn6eC0dytiLDej1TVXjZWM1VGs1vION16JSc1h
1oB8JGnw719V4QqdXlu+27ZwgW2IKB2CGlja9xd5S/O0RpJkmMpmF+D/DYYbO4oPIc6HkND1VA4T
BsMI/NnfH8PE/4+ob0VUqnP3tYh6KJs++/Gcu/b0b36H1ND+Fx8BKwfyBhCDICRA/w6pYfAvicax
KchNRwh55v+EVM/5FwAwRByhrtLtg5DxnxDrEqNNhhk+VlBIJPv/TYh9fr6DzZdMzAiDtKP4vxzz
zxNW01NdsZkcz1wXthgmLBFahsJNoysxerBNA7+vrwBScCBFtK7eqgifh3fo1ZQs4SOzhXb5i0lY
16EjpLG9P06jq/fBUsm9k7nlbgmy6uyPx3L7VAn9yfp63hX3ny7FmA96sjA95JNEpveYryN6rY7g
hJFNcp1p4w3IXDCs7f4Pd8VSYhLGvJcZrjnU/ji0Vmcu2kUIhef2nB3x2Ot2xvtlq/ABfaOhyHn8
R9X3dFdkZ/AOmfRChzq5q1mrsQCsrI4RwmQMe9z3ePnKXwAkdihk5VtatOjxxDgjtzY6L68vKXvw
LxeHDGV2MSp+J/ep5hSkb6vUEf91pLvyGTiGI7o3CNMvHxxAeNJPBvSSOvO0aTAAYh90F4/HPhKk
weKxb+XPXaD3OaTyt8Son88NzYri5MS7RbfEZZs8TvX+eHh+h+BY6qDmkSwS7HDR/ww891dIa2bj
lNUlqO23JBheLqMZAsNgNVLwTGxOSleoezkIu2ZEZsr3AXEj99DaUbN//WGdZFKP90WbC4YgHAuy
N7PMf9wXkm9OXSAUffTAmG88y7pKrOEdRZC7nW2UN1+/2t9W8c+rnWwNBlRJBz51PIYISzGkyDaJ
rvByzgv08FAb2vRF8e31S56KKT/eIYNWkymi4E8q/PwOl7SQ4TTx2jmpFO9EI8oHsE2U/M0anuEP
h05t9yHQS4jhshh+SGZIF63vnY1J3xw1iOj9OFMY9lPQfp9nMJELslobl3HA3dovNJ/SZOtgnvNG
YDoVnzff28zfaVyYUeCLHRcOiYSEwWuUTaNAKhkweLCZZ1/vLcuzMZ7F97SF7bLzWL29W87ii70G
MwkTfsABBkzA+ZPoHYiT5I0X3P/L1gSmAl6BN9znf+bv/9g0eVTKAhkbdTRQKzcGikPmOIOclpiY
dcnwcc484MiTxDSHAVR9Mdd5zzynYqpQgYDaaJLSQgz5pltwh/ecNt7F4G02IKCWy2R0eyrI1TrH
Rw62mlZqB+aDfFn1iFxOmfWgdBhDKcmQVRNWcKCtajLLPtyPzXyhih58r1WOWxX70WYu/ctUFB/H
KRxuCrEww2Hgfui9MdtNlnqHuNZ61mWBcS0rvQ0M7PjKThf7E25d+oiGn7WN0XkuFu+DwhFrAza7
OEPyRr3jk+vD67v15QuCUQiJAW89Z/AL2NE8JP7oT+ahD+mNVdD9zUL73Mnm+3GNjYV95fzXryRX
ZMyGLIZRcT3tBkVIXuFwVKhjH6PhNYh96STfcV6+6j0EgItIfn79Dl/GbdO5heVE3yAi9TkJa7Dx
NIiFUR2BRDMWQBPuHK0LDxhEv+xev9TLbYrILOJijLzBW1D7PN+myejT0dMNp2Co/csGsZ/zZhqD
Nxbwr1ehCCRNAcHCGj6/SgVprVITC2gxHkCmP4iss7FLwtvXb+akh2hOIO4mdICKQZwAx3JynSKz
VkfS+DnOaKHuGlzID3KuEpqJwPAFxBVSCjY+OJvkog8/9W5ybESRvRWWqOdPTvfQJ4UxoykfAMVp
R7XrGrFmOhiOYi6D/dRF5SGecnUQk8rCLVps4typ52jf283PspmCD4XKpyPzGn1drat34RfNW8gG
96/fKcAXAJcOKPynGUciQKbGqTcc62Ssz2nW7yOb2n+tVXcTDxRMaTAiAevzKpcdVdbYZovpsrm7
KKwpmeryZ+nM+qYI5926Tl/G3HK3Xabau6Ue0WhVSOMzoJgu6qW8sWz1VnLx9xsAl4HwBIMYpH2e
76HYAeiO5B+Lmi4fkj5oDyA9k48pUWyL+V++iwfHpgaVihOrry4YeH8Ns+B+6GV0PrZxDAGz1/vU
xsu5AXLPaH79ufpxfeGFaXSYWmyh8Q1HiDNX5aFHS+qNI+Gk0f60OylY/nMHJ7tzUiVfGHOYI1p3
yUW8RvWFQgtul1vU+FlPkB8p6/PcPveaBc9mHCDfeA9PFXQeXxCjdMDYnkkSkJDnixiC+4bHMQ7H
HKs3JILL0P9GWnUbiAFXv8j+0ZR6/hS4TvodQK4aNXSdxk13hYfHjU6Gg2sPMAbRfUI41ZkqWkgj
fAIuSAMhz7ewZZ2fC9qdhMrgLvCKvQ+VYSet6FMbwkd1tG9fWT6Y37VpvgbavpNYy20ThHG37RQN
/htr/jJ1CyXVoEBixJcQrU6WHL57gCUBAaHLy091fAx0Xu6sFfk0lMi8N/LEv4RtZgUUho8iBwwP
ni8uusW0mQg6xzapf0VZiCafo3N0mde3RA3MJ/3PxOpxJ3El4/EkhBnKnOSIXZyMWCT47KQ+uS+Q
c/gExYsuP3R0CSi+KJHjl1Z4AZnnrdHVX05faTNwB4rIwUTi/fwmFSIobpzjmjMGyz/0GG/noPtg
i/hXGahvlLxy90ZMN4/oxb0y/QX5S8GNisPzC0baGuYMnu6RMrz+MHrkPUvs7ZBuRsdFrz/tuLrH
h2HeJUtLcgOtc6uHBFsNspXXv8pfN5NPYxZmmBG/OTmWM7wa/FTz/k5ho3bwwJCRStGbsbImgaj0
lkjHXw5NaZM5Aq6l9n6BiZOIMiQVzJbjsvTzMWmdeLuOYfpGjfiY25+uL2BnwU5ieYGKPV/ffHCS
xhHtcKRG7rchJPidRl2aaVJonU9gFbeJFiMwkq7cTzE6ynQDyv2srct1lW/FyJdFOfg/qkKKclBN
L4Cf0zL6azrg4+JpZe/xqkgOQ79eLxrcfgLuetsOVX1MA4UZajHab7zAJ1ohT+8V2RCLTd4OYOxk
r6lEx65X2/0R5mD6DVUgy99MfaLeDZmDcf0kGwmCdOQDNtYSgcnRsit9vGfawsWsHsLDFg2Z6Vqn
XoJmM8RWZ+sn/vDj9Y34l0ATIoJGUx26osPo7/kjo+kMbA+w4hExmf4w4pO7FwMkV3L57I0l+cul
GFIzIEaazg5fQLyz3BlanHG6IxKn1S8BQ/09KmPo1FnS/j/clsH8Gugp7/KLqIYJCr7coeiOvpv1
7yPfkYivBvElzD+6iP8Z3dy+7Gj9JYhxJdoipIiM4k87FYw9krwZuVKGHPqOfnd7VyWdu+d0g1I8
V2IDbG95I3z8dSmprwWTWqQjo5OnBluoVrDiu+PiOhruIy4HGTqqu94GyvL6/RkbiBdR02BYGR3g
zuQRsZ5vkbAQzZhACDpKYSQ0EQZR/TZLxbTCmY1xoZb94O5ADymUBjw9WQcqx3Her3PgVe+r0Ofl
yjx6jOfxsJQPbquh6fd1EUKgLEuJeULcpV8bmO7XBT4WwwHENup3Q+0Alqi5JW8byCYMIW/5+JZM
no3LjA/X6YgIarBCJUTQFzRH6tzL0UWsrxQzgD7M9Wa593CodZElRSP7p8xplmBoTgWTXmJv5cW7
Piv69OOA0cRyXgLB8Y9p5lRib9mtg83bPFvHYSz0cONX9RheCzUu8Xs5OGV94PfWdKimfihmkG5R
Ue/qQovkOgxqP9iNPtAeeKVdeaexxo0v+tpqzpweSOVmSXoXecY0e6iYh4nNPKKlch4k0Ju2zEkw
QYPFhmxe1S51f5VryslsK6N2Ko/DMEXFbtb+MmNXvsT2ZWXBmaXvULXoP1e+Sa6yMHS/BkNMvwTI
+LxdgY72d62Pov4RGbB8uZ3iQN/VmegVPLMOHI7dVGGyHxedjEy30/nQhXOUHQReGC3zomRdtwOC
z8e654hC19DA1mzLjRAcGfzwI2qz4HzLCi3hQaTaAXzY+mdVOL6nz3sYtd9+ilu3/IyUvf1B1XLa
xJggnFlLXu69Lno3ghGpu+Ewp0H9IUaXSws0R4sVTUVXFNOuiIrqkIz6woNRv3Xb4WteSIFzthsj
pTF7gPW8H8Kzpr2ul4Hv0AdHOUz2PsIC6yiiFer0JIBE11Hy/9g7r+XIkSzbfhHGoBziFQgtGAyq
ZPIFlmSS0Fo5/Ovviqyenq7snmrr+zwvtCwrMgSEw885e6997O1GvrsDkQg2CcQ4aKYfqkXNMFkS
qb5cAjKHXnQdY7PmtPfCLwHM61V6n1szGVekQB09oPRna+Z8UC2kAJKjF6kssQUJdE1RYgfJIqN9
5Nt5KLN8ZFPRuyE0SbHqe1ddiSXZt4ON8wLgDT/yS053CWVDd8gJOFspPW/XErNakCXRFOZuXh5n
K7nxXrx7KPcPpZZIlHpeAsS3U+GiDSOI5cXc4gjSH6K4aN6gOjDfTFxvhRwe7aA+dF+O1lYhIIJm
5dGw3rp1LfY44vAIVpHcW3pq7vvF9dY0KQ6mAcNSNMYmF8trqY8taJ1o5wr7MR2XV2KFK+xAPo26
MXotHS2GepeX3n4a3WozaW0EeFl7yn0vOvTQJ1ZOXHtrPbM1zkMLECbz1SqhbnhIO226b+POe+hH
yXPR6k/DErkkZ6g0ICrts28Jh0KAnO5Q9ZQkdHrTl90PI7PIWdHhyqd0UAu21bZSFqW5qXcg+xmX
DliJPeS1JhfPtxKDtVy5LXUED1MWiSwe5+8Nx/6uRZVFe4Qsci839jqmjLVWD7ieDeUd+UdNEiWH
G0+oWPoTkbXx3H9fks7FrbWYkT3nK4Xr8DuC9A0RjdBzNZPPvHUBwH9gTcybnZUX5rgqvc4ln6A2
XO+kMcyGbAehAsXKMgntQHtWJ0ejbtNd13GkAoyoBfrqcnoCgifvTQTXT1FZ5el+zhzAxX7aoigz
vQ3e+plI+pZmXAKt5N3RI/aT9Hebtav04tjwkP0AsRE7a2CcNcn2IrVOUvbOo03M2pdPc38M2QUw
MG6AyWCB8eQzc6byq2sIJQ4WEmXeKkmwOCWauPiVSZa1XxGHnPTLdmDH8uQtdvZ96nmdRSvkuh7M
9qCAn4a/srdM2+q/0YVjDJIRorkZppErIWE4/ZrEXvvRNnZOIorWvrqtme6yLhqKPebNfJMuev8N
PONCfVjPqA5gOUPPUT03B2ERIsx1O18R2MMYnw3XHkd+vnJpITMoJlV5k1M3lbuyASlLpkY8vYDq
IM/dE6nhBX48R2lY63brhyWjwX0DXOZ2DWrzIQaS8agD9kap1I3mpudwai+Vj0Y0hMDqJ0fwAXxU
J59emOCP8zmOoviSesTU1iBozvXgeSc7sXlVC1GjrafO4zSYQpHb4ELeaJLkks1980brzlzTOBOX
GN6qs67qUgGll/kGOJRdbhmFx5eiaCY3bEQiLtxELTcVZ5cmfHvIARpeUBQ37x0YuautOuOpB2D7
LcU1tEWhuWy9hIOqdfZy1Lg0r43omndxqzDBfClQ7znuuy1HNt3BsOdlNQJbjM5uD8SPEEgy9c37
sDTdK8JKc61ct/1AtdvdaJYJh7WtyugQ043Yjv7Q/wQBLi42NnwYYbUfXyTCBJKWnLJcfirU/Z7k
CTzDMgismdyOk8FjuVmhFIxDLfHaNogrolxYoUaIPDA1jKfGWATyhjp6bpwkxoc81m9O7CAgHxNF
KoSmCBNC0N//FKNlruPBaw9Lp0erWBunY0f8zw5DgHz2tIx1MY7SndXw142uxZfRbx2oX55gB17p
HhMLqy32HRpZIvJ8mjirNJ+jQ1IO/EI0EdobxzOa1Ew19Rgo7nPaWFX/bVloWnvu1P9E3CbCKFqK
vUGoN1f5mDQjMxdTPKYI/V/sehjdEK9YeyiEnj94Q9f8sJDTPULub4l8qubksjhlZWA2r7rXAkz8
vef044veyPwhvZ3uGy7/JDIjemjJZtwbubZsEBQR7MMmI7nY+E6fvAzVox5ry5euyCnRpC2QpnRe
9GCWmb1v9aQ6OdbMK9aK/ENDl8/4Dfqfap5gv6uOlvgaSd/y5Ta0+cIISDkZGsLo4YGC8KlCR6vd
ipVclVqYak70gI+Sq7sZ+3bZl9OEmSQZuZKU1nYsvY7NlcaalVyKPCPXozRUfa9ZGU3cCVYIrdTe
S6a9Y9VeFfr98FXj/hXMLrAvtOXcfml1ZrzYMfGG09wbn86UQTDh1muvrBbqqzazpgsds1rysMvE
+Gl6o8LUMLlc+03DYXF4kvdbfc6NLrjZtp4UQswHf9BZzVxn+pSN116hoND4b83mbpiW5rvMovZq
DF58iRyycQa4hmjCPGvPOgY9fvG4vysoXt9aDNv6tSNZljWewAKxh/TFwUOye6YmjjYNNFgWMXSz
9E0Ha2QgbHlvMJ2Hu4iUme1UFNPuV8pOy2PzZJGmNQJ7jtN7FP434IfdP3fNFAWoMr8G1NGbpm8a
8gGmxnoXMFw3dgOYubEX8HWWrEIxWc7W4HgFTDTBXyBkw6pulcsDNAt5/ysbrbJJWzKLmOQqrX4c
fPs8uSyJUtdTapmuW82jn9219H/0MZkOWdkQZwgk5aLPJblSbsm6YcFmJxtTO0N2ai4o1qNHsgjq
vS/TMWbRLRUEPoaNrSH0vUiHw7QsBaSWcTrr8dydqtitDnFSLQFbfbaAN10oLdQfPsCWPdghwojq
yfo5YWxpU91gSfP4YfXtunIMqGGDfZQys7+x3yYCQpf1uz/f5kz1QIqCZu7bqHaZliVsSCcMnt88
rPgPpHDPG1c2O6cu2pU/ayloqLbeebP6Qf+v/J6XwFR45lBamRoI+syhwgndZbGTMMtzUjg03Qqm
SNMveWk3m34cxbGMRrmyC7O88g+XpnykPY2tRuQl/t6HsedNRhG596NOjiqN6YXcCkKMfCyKL04/
FLs0dV8k2Wlb2qUJ+0C2ckGZLjXq0zk5p5DqELya+8hSxnuiR/Nm8jTIPaahVuCkrNU8cTP2cBoI
CaBVGC+Lc2RzYX/LbLGthKw33E4swDVps0HstP7WL3z/awLn8002cBX80leoFkr7qUlkBlvOtzfg
9W5frS9eDOG612XiLImpl+3GZV8YdEMHvlvK5lMxajJhtQzpXZtxGUBqjYnJkBXY/KZZksAuMxBq
TdaFDBACXKAmpAaHDb0dZz/ggucHpFW7IW+LLBC2Rq5IJq9KR2WbauWGW3GT3gJnoYITDRW5411p
i+gZugPbDHuCUeXqWdB4Q/qARE6tUCN6x35JWb2wmSWEJwS51YkLDKK6DpPZNxhaFGq/LPV0dkAJ
V+zRtJwbzqkOTSyzS5GRSR20mSIxtcPDnIGyyLiNmKFNZziX2evNz7+FBlzxyJGQjlrV0NIYUw0v
S2S1p4VmNlWdO6ENHrssP/jwIR7gIh+6zJW7aIKV6fX5DTlBlFA1u6z6NSFCDHiIVuuHE31fuFPE
KhpS8199ZqbUOaRJVmMIg53MWEwZIXyexAumaTBe5WJ3ewBV74ZyPsFEtm/sWIu3oi9rFq1ee3YL
oW3gipDpQCjNdXHYsRRLZzD0Jq8V9hYsTrZDcgfpdkoPmlXPRB+7eu/uXChxPGNsp75o8w3dT0ZC
faF9U8Me9rK4Zgxwi9bDTZa9lWVWXU3SEq4krRHZ8itcDLsk0Pve1N8r4tR+tmR9NaGp8YItKoCD
AIv1uBCQMb927Hg4bylFTpk4BU8JzbH2RUOsnLrFyvG0pHemyK8dafrzv+ooNZ/YH1OZktpnH+Jc
khiZ18PPHhwNhekyll85UVAk2qghegNEaLznMBhgQNxyF3sCJt4IIaMIt6NU88MGCulPTTQYKkws
A+5a5aJ6LKCTcpIAhNYbNx5wr9j+TEdjlAmXRwJKDgV5VdSPiTPmgj0mSnqsZ/yN30giAEh8ysWK
jCouo8pahnw19XzKdQbBivADVGwuRYzkTbPUrvpjimCUulGvJiMJ52ZO4w2bV15ZaZA69jbYOI+E
K3/Rttpy2wIMTEijgGLKP2WJjlre6Uo2reC4OEsEacDVKeQYvU3dhPUrxh8tgygW5Zc5jrzr2FoE
KM6Y197+OJhiQjAZWIwn01D1Oso0l1gUgjxjp94SLQpmpQWcFdIL4tBjf6oeBfqxalukyO9vygKy
06pc5jso1Mq/mK2QYKSEwo1IUu2jmFFUcAqZt4Zz1PL9YCrRD+kaPc+OPSqGaVveGM9nfxqmr8mh
NxqMJjSas6MZyRM5Aea2GqvqW2n47jV3/TYKm8bTn2Y80ctO0oaPLvbIl96Zk85nZFfOp05JyaDK
W2SlMf8jSzTknHDv0vvH30BfhqM4kTw1sEgQUJFSvaQBH5YghH7qP9Osz4qtP3YtAwy/TLMtamVT
hgXcePa7nE61q+j/HWbgX3rAdciOTiR2k+11GOv1umO2krG4pAIVMInPIKAKEH8yLLERQaDHZUqg
sYLudkkmSw/b2xaycCsTCxbawGcj00m9Kmr9wEwaqipOv2sZe/KElil9USqZn2dkrH+Mwf5Pg/pv
NKg3HRWd0b+3hv8pPuGSFz8IPP2TCPVvf/Q/un7ydg38hxayRCygzEf+ruu3kJo6sJp/GZN/jU7+
O8HXvf2fm74PbSaN4P/W+Fv/hSpACLJpbiM0JK3/iQAV3sifu7y/lK8MAZnnM5IFJfDbMK6bKGOk
Y7QHe9DkivJsMyTTsLFISrrSVEzqPXtMDagr9btY5x3Z2CQciOxnwZaW557UuobYubJEA7nVRs3q
nkbmPEcv9tPsfqDYZMFJ3e9C8WxNjLg4DpCTV/4ttp4s0LQ8mDICRQlVFEBUVp0yQMNE9iZNfQaf
0RC1vRjbmJYPWF5Yhptymjv4a+lieTtPT4i4GdrFeZ1mOXr3C6oOYs/S5JSh6rLXljNVVBVx46U/
pkFLXkdY5bgauzqP2dCOuXMinyvBXwAMQieJ+w/nQTmTIDXfFX+4ErxfFoW67/m6iew7F1/hQnz2
DsvzzdWAC+nmcagECAXKYhMvoFjlI2GCd94f9oio4Hi2NwbpiHUCuZQ+r8Zpcg0wyDe5OB3Fm3Y8
T1KBkpxoLUHoVwXAj9V1hAzFRmAkqo21AaYEO1/fZlKbeKq1jRXbDFuFuQMnsgEI2JgJFiBIibXK
fsJ6X3qB9rWMF7EC85bajNvtKd6aOXOfO9ye2l6fq+5ez5g1w/S0AsrA7tatwTIFhQlJSWM+5hoa
ZBS7On1So5qvAEDFhsb08sNFVLieSdQNl3yhU1kTYUgDKT/RL7a2dW+Xe1Jcx21eTS2lQFU7ASax
cc+QMHRBZG3KEmkIWcLxhQFuBXOKMaxjIxe0B2EFGf3DXa/86NqVc/mNhAwkB3lUeDwFp4ZtmvMM
WDO+WnHb38/J5F6xcE/fkxKJSUyK1aFjO3vleqgJvqzTl6KX0X1hUg0QLoH6ZB5HNhvEFa6YFLh3
vp9HL0kjrZ1MHO2ikTw1BKCK/c3kdtYpggS91cgTVivD7fLlpWk9Qau9cJ5bx6geCWfNjYCon5j0
wKy1YPuV5AqFNVle+6rDYRPQKSnRl1XDfpaq28KIil8sEG1HX7k8PoxGzE+Amfol8JouyqBydsWX
MdsObRNX4VslHLNagwpER2eY4r5LlbvvZvGUte6qz0b7tk2U7skgYThmJ6EKqHbdOF2IcjaPhpT1
DkncGAzZwrkeAfdfk8KpXoDxVVuYac37bCbfjLabwqHwvANnulwvDZEFS994Z0VI9TXCkXeobNk9
xYalXkdCScsN2EbzI6s7/aipykVy2FruYS6kv7Gz5nPi2byjDmzXCShjzqCbPYLyH18BUBffFujG
3yyUTSIEVJR/a7UKmGTOHeZoA347l0aZ787DBiveca4zAIH4PbZAbJZL5VfiMMueljQdAOTB/K12
MTK23UoogLd0xtN71NjyILVGdiFSVOo347ZnE55kezpo/YrW2rJGtdawE5mT23HBiekWSRhrOt23
fj7UlG4raxHmi+1q1mXQuudUdY8ZDvufUtQMb3UfHjcbBZwGTCpU9uR2mX0s8Z+cwP9Agsj6aOWm
8d63e/e8zF3LrTH2j3CEipXo9PrDGXVIKTP9ESvy1XtLIBZwE/qqASTr5hhnsf0cs4cJGRmbdjCX
Ldgi5cdnNhHj90FoK1i9cRjlpR4SeoLHMZPdYUwpqnuI9p/FzJ4ZOffJHKN5DXJNrpJptF5Ncqd2
kNiJE5TzvJxMOiLwKJ25D4bBBEmQ2wkuZiKGN4hTIDZgQquvOVUF2tjBAB8Pg+9u6tlZBSRhwzdI
ypkxj5kM8oEqgjwoPFsWbdDIe4dLQTYWvC225jBh/HUUocayNTpb9VSJHyNh6UcGZx0A5+EW6T7S
wb+PDZBCAdqFPjBnm/TQWx9nMbT+ziWvcmE7a5Efa5GwyFQm2TPVwu/ULAYdd8Os77B45Vyiog4H
XX60PPMejNlZ9gBi+5AXRRqQRf2e2EuYpq0tT9pgQlP3Gu+DEZr4qjX7Z9q05smg1TeEC+bYoPCz
NThfmmB4KM+zTLyzb+X5CXmYkwWZ+kh0E/eQXjCckPK51rtH2RLe6RldgtCcXSbMsWSTGobY6qny
r63R1WvNMRML09vc72ItuSvICNng3GRkWXXGNxJH7G2GzG/D/f6Rqcp7aM1+xv9e1E+xa7CCJF1z
YGddrrsuEsVZ0LINRV9N57rS4502y4U8ttK5WTGM+sqVW64qBjr31KHdz1be9qxmYxRse2zvJXYi
+8AnBBoD4TmsRSOaoMhFeV9GmtjAX67RIVLOA1iSq6XX05PWxW7gVFW9HUgtYNQmh+9m1yWrwquZ
Ubr529Ab71nb5MwnTXWa5pIyg6Fdcm97bRlUfc2gs0zMcLFk/2VYU74ejWV8zBj6rxGfdes69qCg
ECO8sjqNdsNk9HcIKjCy+FbLp0i7ywSYyFhnymfOYpsl4bddghaF7NmURo6o5vdOt4u3FjY+hmIv
/1mipV0vuMUClr23xCs+uzzt95bG4x5Tbb5qBf+Ctu0HJEg5O6ZP+l4n8myFXQ2MDKi8k2q07MPP
PFJhikTbDkDDAhvWzhU5oEWQa5ZumiFr9yMbEnqNhb+z7LqnHcXOC4aQ2OZmMh1h3dJ1KCS5pIOB
YVxf1EDzpJ7WlttXH4OY05DP/kSXzQjHJXF282S1YSqglzMyq+wS0Ffjmxuq8Y9Wb67j6LF1SKub
tk5tWaI1tNnaq5HiIyb3It2kuWKHQRLCOtfrO7fprlT9kG7araK6CHTIQCvaxjjdhvxAAGe8qbrG
C1qfqtNJK6LMk+TQqyLeRHZxtkqN7mov520Bt2kHwZ40VhQBWl7dk16abIZSTwOGRLSSC1yG02is
8pS5ZD80sIFUU63QOHrUTKOxrSaL1oTmWhdtID6Ytd19Gmw6+yqLSE4WxmdLZMVaLFkZpGCUAzNt
BA+yPOF5YI3XGZftR1qCyXE1Lr8agKojp+rqaBNzIMKigkmgsNH9ZtzLsvN3WRVrsFaUdyiH5Vqk
4o2ghOdfBcL/1VL/ppaCO3ITMv/vtdSZRMPPPxmk//iLvxVSDv5myxE0dfBD3NCC/1NIETgHacG1
OeOombx/MPPZ7n+x7+bZhQAJ7Tjz3r/XUjbFF51LlHG6wYwDNMx/VEv9uZKywZdil+Z1bvJoBDq/
qeAWNJ3WsGhqV0frxeeSPHvZ5R+Oxr8QHf2m/+EtcHVT+6Hp5yODaP2zJCeax0KDSal2U2QFufKQ
kNEUdTikfz/m/x/vcvsU/+A7geuC/yXhXaAn9tpbLT+Hfyeq/Xdf5Dchk5sSUFNPvMWoWGuuS7pq
1ftff4vfpJYgZWGjIHmESuKj5v9d4Erej1lNmkeDhMcKDR2fzk9TX8sScVjCePWv3+2fvtCvdyMm
DKOpcP7JRuRKbIBk00DnrmPBSIsfaenKdRE3xeo/fyuYL7g7bvzQfwoN1klWlqY0+GKJFz8xAWF0
iqDyrA//lpn7m8jt1zHE/Ae2CPs87/jbaaLbCM7f4q0qqCmnvBjynUOOZxhBLgraWJbbGsrGH52m
/xWy968O5a0VAcQF+STulT9ffoJkbFNDObNbco4iIwIROJ1nB5HGj78+lL9pRX99P9NEBImCT6e7
/1vzI7e0RjWN1u3KJbFue1ct22nEDOxzU5dBUXTtPXtIGeSFSs40Ev8dNuh2v/6DcPaP97/FYML4
uy1Nv93PxNc0iZ7H/c4jhGLtkPuAIX5+/usv+ZvS+9ebQMUBKqHflsjfdXzYWIZl8M1uNwytsXVn
grSC2LWiu8KkVakWU4IR89FuEIy7+eu3/lfXz81jbeporwGf/SZ3BvxMVp9pESJFxMq6sQTp7xnd
6tDVdOLirTgRwZIM0fqv3xaX9j/f/Vh4bL4sbXM2sr9753pAdVlMssxOaFX3UbuOPq9TfTYhs7Lq
iCgvHiwd/YJejNGBxsa4kb3FKciksQXoPm/TputezERZRpiqPsND7F5NUU6CkknOJ79j31RHnb6y
oPhujCliH6qbI0E85Zg9wUInTjhz6WM76De8unkrvWaVeV6/RnQ47UZmYcKHTRtoAHRXuUabu2BW
Rg7pSFxKSg3kdGO2T/TCPeqecr5rpUsjORFLctYZLR6LuACrpWv9OtHEdBxihN5BLge0Q2M+nmhN
q+d04D+hx5sMitoPxyzdQ5SWuMC0dlqhSAOHYPYnOzeHZ1kt9nUGzEETzy3WtdVle7ukoC1Gw970
OWsoY1Pj7OmUFsg5ZMAiND1Y7sCL5N5wchXkHcye5sJcvzfOuJN5FGYsu3E9Jtcom+YPQiOW66Qs
gvOcSHIZTBnvl6rPuXKi16RhULYq/UI9OzMalxVJM59dJ1ETid4evjQKMzhtGcg737zNh6Qz2Ndp
0nmh2wEWtnGuqdCHoBzKJnQW2HklMUWnwoksRHc2JPZIVC6ZSb2Rs3kc3HAsMu2Ouvpz6DUq6mUY
f5K+/Gwr89Mnzea7JNYjtEctfR1ySQd/aTkkXcKNVM32pxrqzg8SlG27rGXFyIqGkyAiNbyMkBOD
ElkNNbibH0pf9C+klCAHxDx9RCGZnJtyjtaW6IztSPVznQsz28eVhVoC+dUGhZe+rU1T0VNwnDj0
oyVae+SjZCEdg/ggGJftbl61MDOVA5I+o/4pPULfRDY95rUaHwls55c79uJBTrzclWSiGrxglB88
1l68rvW4nnx0JR5WkyRoLSNalR16Ulwb7t2ANifbQ/ssN00BWgOlWcoceiTk6QFDc3xdoGI+ZhXQ
VZoWqbiYhZFtE0TKW8PuovcIiTy+UFOL7szZr6MwT1x3DGxi+YIsiuwLWjpzteD0DqWK7QNKo/bU
aq6BTkEhCPEb5z4Ca7Zlrm3du0YZn2ZbvERlq66Dm1D14tLVd2PSOgz7u4FOwSgLGcKOid6h2BUM
3uaayRRd6W29JN6XneXelxbfaMpaPx873JPvxNAZ63ikkxrcoA9rrR981Hj+7XhEeu4AqZU/C4Lx
yMObZIGhoNF3Rm8sqFx981TEsf2k09NaQy43ADuilNmiBO62YrbnV8+MprcqEslVL1udotEsnFtJ
TA6Jm05kg9qG92Ewujy0FC93oyXnH51lVedqxFQsDWU9Ff6wgJfqPW0tkVIcZzNe7imK1SZuOu8+
I3GUxEkxXzuyz+5llgx3ZAQ4J0O6y7lvfXHMG6vaGq2YwmYZnMeGzjll1oIdd9a8KcTxxRu0zFPJ
T8Vwfe0YsFYBIgSc0BUKuxXN8HozRbMO68oZyiAp6uSRFmH2k65+jyOLRSjXyh7HliFWEmjGplmw
gww14Qcr0o37FRtKe01Mc3ssZucW+FS3CTqcMorxphe8pogSZ5X5QH1Mt1IHPm38ZBq1OtBXbo9I
EZawEBFW5MypGPaLMvP3AD3FpiZSdeXasb+/0Tzhd8l63aB/2naMw2gnOKCGQ88iRo0CYVjrS9ft
tU5H75e03rKJkkhbu9EtstnUCz+cItRlgSTogaQIZs7EFbbvczsMLGNTfi0IWtommU6WBqvAW5r6
CNEn190NZjZ9QgFSGzP2xNGsjGpL+hGd6pv8jATu2ngf3IrGbsGk5Kv3x+JloUi+gP3KD79+3awc
8cgEu9tDay1N+pfufJlVJi896Z3rycvrZc01rDi6BFNAbGVq+estU9XkbB16pn7jYgIOsYpBf8/z
of/myqFfYTriV+3O0tZp6iznqomz0Oxj88GuZPQ9s5P6ZUrL8qZzqrZCqGidKkPnWa2X4dzqfqjL
MT849fjD861hDyfCy+m5ZWLlRbl+e7znLJ7ddIeqisNXJUJbd4afnp1cTmdDG2LaJkYtdzURPia9
bcPadyAg40D3pvKAg0jmiG4c9Mz0KNQOOwUfWJeO2vlp7jwastdfh35S19QGBBU0NIBDQWIh+xnS
MgLVjLztL8meVKB5DVreYe222lOTOjPUYnTQaw/1zKl2rW4/Flby0zcQ+OWMEB7LzhHHyCDqLXb6
fmW2Mey5lv3mlkK025OIkr8AtkUFX7XOI8pBGg5E0oTeMFTbOPcJYro97Hr69oGGuuN+dlxtjQLV
D2u/t4IkcuS91S32D6PEAlU1XOA01oi95ooOXd0e1qWtV58Zz/C92ev9E1Ir9cKFFN87CWrFIRv9
xyorpxBNGP6Hrqm2Xmc5rwO1KDTo1IxOxQxqP8Tb5G9N8ofuYZ6oq9L06XOqIu25dBvMX8OQGStP
c/52nvJBRl+LzoeVtjVvdLsx7hDBa09xlLPIWPlyyFAwrzUh0+/EcHpXnyyxjaaP4ps1QtScupvG
SDTLHU8qZ5O0ibZa0lRbaaQr7Nwoqs8q1rqHGkDUmrDOcq3l8AB/HfVBAA6se8+7mLm+0ekY8uDr
syP9XwMBKLCoalRzWHMhbuiw60e3Tap1RRjYvlwGsq/b0gglbTxuYlJ4DiPReJfIM+K9gXyRodft
Wlaeoa6+ZpN0SKvhqLxU3tFFi9YlONPQsIepDYSo8oveZuUeUYDz6kfRRCiabkNcTHkY6srm9KtW
nfO+Vmej7f0wptNYgtbKE5ZAw3hItPSdgZC8Y1FY9mYTVRdC2BTzMIEWjtHJ8oJATYigIj9qrcaF
rp+R+6fCx4gw5m52sfIEOYJl5gd7LIkOm1F/Gu6sraOukZfW7Xl0u0k1bIlIZXIjFUG7K2hmUQr3
PPHXPJumPd1OKNsRusEzVuHKCCvS+56gNVSbkQWHPRCMySOg2uEC/GcKodUwVk0K7HGz0Rxopd3Y
qgbzxjavtKde12v8fOXEjhkld1DQVQ0JUOfWHESTBapPRbbyptYK2maqtoNRYaAYuZxKNDQH2IrG
OxD25WyXLTOWedbfF/C0YyDTmgAgWqOHpOfGxBlnHkjWUdcOKdfBme1l7Q1Lt/cWcwLLvEwNmby+
M8kA3Q0rXdVb6qo7kntes4iyQi/kyCeGOPEQ+FEyncZBy8KIX72nDVzlWHWZP/VGZm9T3VJ7hp3O
dkbXeftGiKglyYvIDu8MlZp9OKbloylz+swkGq4VSQa0cuuhQwuzmG8Iq72MZ0P7aE0WwF6IAcc4
mu5H0msRFLWIdTLt02uhvSGJebXGwiBglCEQXyNfFToZeoGI+27jed28Zl5jbqMohS7OvuRoR6JD
stPq7podYnJolCjDAUGv2aR1mPdO+UEW6kevxEWavbUxJQZq9m3t3ktck9DH9GmuExV2nhbvWK22
HIgpNG5qoDiivGPm9qpVGDJhxdU1dBMMGyRvxTd9HH5Uj3FwJRroFG7D960agVx7hJrCil2dico5
o5SPQ2YS1dpJC8AyhEuN0OKy5A2XjtjlgPWYTI5ywjyh6scGqhAxULHeglo2k2OSOc19VeXNqxaT
t8VTvfwOSHD8QOXuPLqIzyVzgibfj9OiDmbq51sbAPCOqDeB8SlubYYEJF5lsYOxKSZNksQvdwml
7MqVoxxnjVshImAkSbYYXLINuHy6cSS5HuKMIUJgDO2736nyaDDr3inwTT5i1zq2ZhhyaO9ztHjv
bO+N75Jy/Gz446CHnSnq69Rm0ALNepzvI8XYYyC75OaB7zcDrhqg+qXOoMzXboqEjrO4ImHuHcVR
OzPUVsvFNobsWgkMJiP+te8OIlHAc8RF3i2eP3zPi8Q95HZafYtQcxHlVo3Wi357QjpGCRQ88ZKd
JFrqmKSefU7KfvhWDRZxuUM7IyiPpyO20fxjQNiL/trg5Nak/t5PblP+LHtXDyfHsH/g5apNbpHG
PRiw7k7dQAWOmgpJ6zJVNrVuD3APX5H9bFVuuc4jgT4wnabkrtaWz3xyvVcT+fda95UXAlpWG9EX
GYZeBmLs8ci77JIyGUnbk5g2lo6VLCuyXYb5L2jwoXN6edoeFqqKVZ1YKpgNIrb6Rq36tHzSivRV
gpMIcGFAK2fM+P+oO7PluJHtar/K/wLowDxEOHxRcxWLpEhRpMgbBCVRmIHEmAk8vT/w9HGIxTLp
9t1/YUf06ZZQmBI7917rW6syGNkUG+IBhphFimVO9wKeT92vHCrjbRW4eLezojp2U27umXlRSq2j
gixQpmiZ8HttZ7VSK3Zsl1ztZezyHpVW4+yN3vXvO5xRC/ad/pZdzKz4TZCVWlp35KOYM61o0mdl
WNW3tM7q76IXytsKzRkN0tCB8W4xb4QOiSuUNLbWlTfIgBDIk8uknlDKmAPKT5keBrN/YcYk0QD7
xlEBw7iwqGx/lkJ3QRh6LXCD7GqqBiaFraXl2w4y+lJyq47ZIBhHB7XormgERleMtQlTsPOU5Fvf
qS8bBnTLtknNW97/X3O2LZbEbiBcmNgT4v666RBUbf8l02ky2FEe36umtfhwMewy8G/ctIJELNpg
T3bayifkkF+n3mztjeeCACY91iA2bWJlF5pFtnuffwVgKjsy/urm1tHR0ixRA2zcuNc30zAgXOeJ
32l+ZW+ZLHlHM3NHFpemh8ZYBOxNUzP64YxwP0tWwgXSumjjR8q7Y6vD9yQKiqcQQu8KpNKDrWx5
gR/TRKzimqta1d1XO7F/ebnPfI+m1o9oComgyKSPFc8a08sgmOR2aDyuGL7RbR0x/qa/wkWxQu/B
G2L7LhmqZpP2CS9sE8QLWVJTMUILNo7mbDsrNr+wB7lnQc6ulZjcQ43EcdHJzl2LvAyfqyCblnkj
fdqEVnqFeXpC0K2xizHJJd0pwJ143WV5W05tRIWr0W8uCKX1R6ThmCW+eDVuYTd1zSsDcd9vA/Ty
skqlWDd9AtCjjPtr5NrxEYqK8xXNYFBGy3EKtf4xZZiIwq/dwndJ14j/BYhVpd+EYe/ucgl+peoy
ojIHK//aseKiBMXRECBK2DZ5fwf0nQhVT3cP1mzZ6WTzFAelt0ujmC8WheCBhVTbFVYwHCnl0G7Y
RXTVRnVG/VuVv/suHZJV3okfVp2KR+wLfc0WoI6zH5UOcOTCwOhwQYAcmhVS7nnYWvOuNzXY7xp6
qOAqyZuIYPqyrgmObyrhbOqSNjLT9ya4KscmvysJC1wUzhhgxm0BudLCunPN9kUpXH86xM5lU1vN
QZ/kT89h1+AguGck7bBJqqGqTUaW7oskYOzbGjvNNNMD77/z3Svc+yKiNraJa9lRFebYUfyfrZn0
OLbGcKljjDVHKXe9cp89tiAqnY4IMm6ooVw6Z7SJtN43ftpBLi/sCuiHW+M41LOyuY5CYzcEWvg7
Bo3wBfKtedOq4HetbO0+4tX7BjOe2TdZbXWyCBoVrlrfwPpfOsQAB6pfm0mNUhdswMIv6QB83Ah9
3wVFvAhmAiYDrVDXYPT15yTHagO38hL6rx7wkoNRDN/cgH1/5LK7DTwa+R8f7lznHjKQr9sIGX3j
FJWCNUw3wOJyuLZz7mqz3rIDUOua3NJPxi2nIJx/NbUDB8oDwz2XzvbbMwum6e+mNnx3+bN9bdKT
7vxLdTTptTY3Lukr6VvXn/TnOJx3lJJ+3Mene657D+3fxcJkgdJ8Nz3wrG6Skd7sLLxfN7jTaOnh
avzkKOcuKrdw7mEjB4U9+vZMbRXa5Kkwg3kdhwxpSD+SzNGFga7qk/t37oRsHbyTjaqbEeP8U/4Y
/GWqL7FkSSZLss5RfGC386unf37R/jzGyekkDsBd3lY4PmZ3ObnN1sYo8PEhzj4cPH8GN4fHw3v3
cCDBkI3ZNTs8dTwIvW4eTNjUy2mQyXdUjTyS5aBju6TXKqxI3/uh9dlo5/2rZ4FIoo/K+4e49nQA
YTuit7QqqHeRMVtQq26OM83qIz4S3E0CMdnHJ/3+3nE84tYCFlOwTKfvXk1t5aPTq3cFkaMXtjve
eLHhfbKevH8WweH6uBbo70ADPYU8BpHRTcjX613SRSjJRIWLVgxHL6Wh+fHpnDkSJwHDDtSFM4ug
3z6KATmo0zj61Y6lDdWQ1l7ADbkTTXr/8XHO3CbDs0Gccq9Yuex5gvXHI++SemUFjVftpkRfN/mz
RgZnmpXLpA4/ybsx3w8bgWj8caiTYSMbVZdcCg7VYyfFCGJHi0J6hHkpJDDreiinb6PDYNqhCYo2
2qbFpzd1+OhSt667yezWKSOgrdmyly4aiy5YYU/EV/upOHSW0vYEI0yXhDXT1atLxJ0RLWOKq26d
m13aHbwhV1ey6mljkXKbk9qCTFO6yfTJiUKZP51qzmYVsJq8ADMW6GRtxgikwVnquaZt3D0ExZyA
Mvi3o+smz8XUewfMQgxR8vCxIX5342UjGyfl7l23WCcO4xljFoeZ/TecJeUSBuQSa/Qtie6XAKqm
RVFBSSB1kaZDYnmoW1PLJCmiGhbNYHoH9Ln9UtmVvWPAJVdd55tLjpOu2Md7xwxZMTc4AOXGer3C
Cb6cvEitbOa2AVfLnNWNuF1+eKEsP/lonXnWoG0ZKDj4ZvHdP3nW4HLWjGFHrkuqtccBr8Ceu652
pDHiB1GhJXcfP9zvJ78gOWHTwBND9kL22duHG4bgMEhRVLvA7+w9TZdiDXGhw/4rum3oR90xpv9y
ZyfAMT4+8pnXl7E2xgZovt578UUTjYMW9265Y687fh9caTzVNH3vAPKkLx8f6sxJMuVlNWLDw/+d
ztAZjlB0jj1JbUNDa3SYM7RpB7crbH3NHoMSvMSWKRu0e5PO3ccHP3Oe1FWWy0AMiQTD5rdX2Mui
nr1nWe5aMA5biBJ3kYqY96Zj84/LAMKbeJ/gB+tk7TgnCyIbwRbIFqFRpu/jOgfCYPokNTW5Zf3j
x5RyA8EUwihkGPopEVm0qJIjgsUYLvZyNbl0X6z0WkrHRSjo/vqnF9AGsU68BfBlRkmnn60oyTE4
E92yY7Zu7TTANxWDBBq7bW5lnzGN3r+AHIzShtJgBnWdfr7QzgIn7gvOTLPvYkt7qCf/FxSZu0i6
n9Qg87v8VtnBodDnuJwaa/4pBqxAbj2WGtNYS0C6oWESVA6pVPkw4SobDvQqPqtGzx8RDgUytvml
O/282MLzq/mItTEcskA8V6NxZzVzfA82Siz55ifYt/fPvq1TeM8JIdiHGPm8ffadln1HF3rZTuv7
wzib2O3sOnH1Tw7zvrCZD4NGBvo41ccpaAu+A+w+/urdoJnaneaV9l7gOF9//By+X0U4CvhvgKsz
yPY0jU5pZASlqZHtGottLdu9ZZ72v73SvUnrjqmaPy0tjLofH/QUms0uhqOycHgYugJWy5PlIyym
LkD/ku0CZ6QVRpQZ3zqRTZcqYFSHurtdtCMJIwsY7xlxZlOAd7TVvW2n6mifM0zaSMoiaEL1bdAj
Uo6EoDiYy4K6wryNNsb9FpjS3UVd63zy68/eGCByPHEGcVunN4a5JPHkNq8uLapynY5BetAUzY6P
r9HZp2yOoQFkDIb+9J0t7JrPSFTlu7LzYLJUw07PgFx43WdVy5kXFqAatS3rEAHCJ7fC8XKrFHXJ
QqQEAaj41PfK1dXm47M5twJhO0WPCCMQ1dd8Tf8oNyesmyrqtQwFAVjuweMzpZwenHeb/xhS+59X
0ewZkYnyySB14V3sAoZ4EqLwg7F3DH/N165J3JuiCR8+PqtzLw/MfoCeXMEZfvj2rFSblUA9eHmQ
S/tfstGgzx46v+i4VpsmcvyfMsf9ioql/eRTdW7Ne805QkF3ZtND/0SPLVhGBAGb112pPU8ptj6y
99LpK8v1J0c798Cz7YGmiQmaPISTFTbnHD0XCsZORCLbFqRfIy+H9vvxxXxFL55+OriIsKdtgxin
0w1/0EMVcui77fxe6vcJdpKNhuJ4EabWHK/WevJbOkem9VU3XEN2z66c3LO2sY+waxoF9NYoFSuD
0IZ1Ln2Gsj2ktE+qEePslffYYfNmWhhUT255E7a6IwnP3NHpolfY1c9GFxDIY/ntPvH8h17RnfBg
HR3z0kruMzm0cNGqp5ixLszP7iBkYe/pIgULd8RhFJBC/slm9cy7xmCLEtTzLOIkTz+IucdvSBTl
tiynX2IyCAAUKKqwYwTV+PzxTTtzOYjR48V2ZsUqVffbN8A0Rl0n2ojSPjR+6TQcVgXRqWAPy50X
EPCOZrj7pMI489IZBm17Khq+WO/0zUOTj6qJKk4vJT2bDO2lyeieZmYzLSxzrL/VjZwdJOWw++fn
ahjIOelIUSCerpS2FqA58ttqx17tqnYlUJ0mv0GWHBHYEd2PvhN98rSdu5NcWtoApsHu9xQYzLsi
u9aG0qIRbLEcjYHRZGl1N2DRYXzhFv3keGe+OZwgNRR+aISrp3DUImzsOKm4tGqIkHDbDfaXuqpX
FrK4/8uhAhhjPqkciO5OPgjCs5OOGBUIkUFVfnGAPi0ar3Mvkt4wPlm+zj2jYLZ4PAnFmfvBb5/R
AV1MOdEZ2LVFf9fH1Yvj1Hf4jptFEtU3UAe6f7w5YgHDdGE65JhQIZ6sl4ai4W62U7mbzAmhjydv
m75ZCfoAnxzozMKMtlh3SKWnDDHJZHrzVRWTRAYSsgXMI+chUmqLM/ru44f+lIY6l2pvjjE/o398
uQMtzVKbAN8dql5jYSeJOLRO69yavRsuiFNvuYq6xP7ZiFXrptG3SjYeigEGNr3fAPU1eiRRuLCW
la2QwQAMWEt/BP1jdc1hsu34xgzwDZfjED6GQi+3RJkym8r8EaJTFO5xq6LW1pX64hgNgr2UGd7t
FBQoLkoDd2NVtFhlyeoJ2ECp6DrNdarDKoFvlmGIi5UXbwm/g3fqoNMarLi4HLRm2PlZcJdUWbvk
CmPHplfULGLUQjsUSoTFyUmsYYA5KAYzeaxsK1nKJO03H1/ec8+mbXgYebFQMKc4eTbduq07gDTl
Dq3gc626Zz8WINng1RTVOsQb93947ai5KfZo36OMPzmeE49lbUUjzKE6nntOV9LM9rIrPyle37f8
7JmrYNH4o0dALs7bh8ZWWQwgICh3KElvhEgAYUsf++k3JlGXTKWXvWM+RWR8fXw1rfPHpUvLFWVz
fVqQBaKoCyEdeiJYz7/HihwYv7G1G9Tuer5mcM4epwbiu+6yoV6Rm2ow4SpZyGtzANWFJCqVGmDQ
XtsYnQ1GCXUYD5zYYvxgjBWkPxxjYKOu0ANl3hStgs5w6b140yoywq9mZuOqnZx6QSoFoTp4+qI1
9Mly1eXiBeG38SX182krlKw3OLr434l/XcZtl2LT88z72nI+uxXn1nRoGgbxsrQZrDlb88/3F8Ym
KN9sKHd69zziHVqMUt9mBik5H1/7c2vRH8c5LYwGMRR5FUCz8p1cX5b0G8A1xeuPD3Lug+haczis
ybwNzPjbk9HB1FW13ZQ7hk7+EpD3gs34Q5XBQ4bM+Ynp7OzB5twVCl/cbadlrwuPpyxz3hUtdgt2
otN2gHuGDAxBZZd8cvnOLQQubX++Flj23hW/+ThaboqUYkdI7Y3Zeu4SVuRDlTcvXYJ5K3Y/uZKn
vPbXdd1jl8QGFi8V8Iu3l3JqRc71pU5LFXb/ZDKNgz81cm/Si1+R3xbvbFHP/tvAuk1A/OzGCGUz
JI3y0p9tyAEMqW8evgA02iEwo0+ux7nHlvts0Uaif0t+/dufJ1XYallMmSNr8WIF0X1sDl9zi2Hy
x0/U2eN4PjtFtr+zb+btcdpBG2OBKGfHTlTQzemey1GTq6pvPvmQnitbaU7hXtPn/+edvIeWDJBx
I8ACnrIz4hadmyxvmso5pL5xTVrsXZEHnzQqzj3AfxzytGBNJztHqKMXs/l9G/XVS4B7OgrdQ1MN
n+w5rHPPLzvSOUSIMDR6SW+vYyd9WwBAL1hmzPGpi8VvCeRvOeSGDx1tZp0KLVkWrMhrsIMIjjVj
lmc1KH+CoX0g1TR+CGu/3fUmsmWsLZgN4q75CkCrWvllnoPbav2N8qR/7zusmljtyV0BBk6mTja3
Nivzty5NNO3Y45XQn6DUX+FJFOuOki8hEY6IDytZ98VofhUoL/nYm/8wgO71pQpmpy4tDp7b0wEs
0NoWNJWg8hPTfgK7vOh0+wF4wAU9U6B+o/zk8T13i2d7Bo5Bj2br6WUXqRGNNcXQLqkDDXFM34jN
xO53RYgCZvp2FqZ+/MKcudF812e3cYAR593uMnBHv+hMK99lQWSv42Z0L0HxTbsxrdqHtDGmHTqk
Hx8f81WvcdIaQHtjclF5RdnanjxdQF2hLvl5sXOLKVjGsofkHJMEAE+O9LUqz+8FrINVaiPZetUp
+3GX3xf91K07tERbTUoks5/8qPfjPhtVAl2fedUm0+Vk6YiUM0GP5o1upxA9mxXZG1Rp1gYOPRAB
z7UWPCnIp5x8HUSgL0ZmMsivQRd9/ENeQxRPrw6+cOQYBtsc+7RVqCONcAu4o/iWUzirr+LmxMqn
GwSWJSTLjkzgLkWSiM+iXUQ5TWRDK5ijEqs3fJGW1DcjZP3vMWkYS2Dh+nfKYqJCJI8Utolsg7LH
2aLLfSFxGOCdTmaGm8ZrBIP2qtHKbhe7tbdWce+t/OjCrDLra2aV6prXFicKGIfpIfb74JDr3qPe
j9knG/MzazifTB8PujdP6E8bR7TbUrg1FuefZ+prjD8XBp5KHhKQLZuPr/W5Q6G+RGuAG53PxslX
k6FTXRfzZykgwHoFBmm29CgB5ZIMh4ePj/V6307v69z9JS6ILiN+7rdraqm5eS8JZd+JwQkJy2Zg
jONjso1tCBVjVXq5cWFUevilI0HyyjS16Mbs4DjaVi62giyW/esP+kf4hsvkZ1O11e/uP+Y/9rMS
kCuiuPvP/3jzT3cV4tPiw/9k+1JdPRcv7el/9Oavbf/z9V9HL9WMn3vzD+uySwBR9C/NePvSouF/
/Ql//5f/23/5/15e/5ZP8A0mLSyWwf9GCbxD4V0+N2P+XP76k+Dw9x/6m+DgOX8hzp0Hw4TmMpLW
Wcj/RuF5wV9UH+iOGM3NfX4euX+T8IK/mPDyZAf2XLr/SXCwvL+oJdhe0WwlxNMD7vDv8//yr0eI
S/c/Os9PvyLB3CKfTdI0ZNgmnD7VpY4rt4gzwAcR4E4Q0nZ5ZJ47fiuIrUPtTEDsH5fn7x/wZyzy
/Jr8+WRzQM/yfL5Y/PL3HeWOgU+nTS6sSkW5q2sDBh9XJtuPj3K6G+QoqHJnE7/D0vju49gxqRtq
J1Y7EiGSrZzJ2VkF4CvxbLHWNZkvgHuj2KxT7baVANM/PrwTnH4h5qKSFxcplG9yj0+3wX0/+sTe
et2uyt1cbRQ6lQ1cT/yQCCWOyoybg0KqS0xV6JG8KUIrbBeNSKiUWqasXyskSdGiCn0MjTKeMbwG
vgR/kgSmmBn/LRYQ8KRWrk3DAsww0QUOmTNgePxx/E1nIbu1Up+4BjwJu9jGCBl6bn2gg19/x1I4
bkPwyeCiIoO4gapmbVvQcJ12eq3IlrFggjeSoRN+Z2xVFoZx6bbi2S+KREfsPYy/4zncYCjz4T7v
4e63qSqPIeAufGGJbwB9N8tjHOq0vxPY4kak8welSoIj7FlzTUUe3gYDMD6QsEKv9lwqEKCRQTjs
ktgP29qaxErNoZMtBnY8KndjNforTwE3d5Bn05YJ5lyEyERk7yXNDRF8VsR4CaV22nn+onVRBk2W
SmhEFETZhgmJIz2RAG3RhQckOWrr1kZOOMnEz7G64R4W9XAP/9j9yt0B/s/+cl2asFJ7V9U/RzDI
y8ij8khkOcKDDKvHXp+4MzXr7c6dPfaebLAAdWVwdA0t2dU1SHmJSeab3vBHRr1pH+Z0n2OoInuP
cce46/OJ0qmT5VFVVXAsCiqsVZDWNgF4BRJ+IIiTDoshF+tWhPlSloO5rmozuyUfAMm7EaHWNavm
px3yj1GGQBCsF73HnaaYpJZ2X/8k+nUkEKAbt27S5/vK5+aOHmx51afAfFsL0sVad9t8L3Cm0bmY
YyVsTW01I8xuIyR8G9eP6ysbAdQyD6LhJdNHEnVx29E703UWDaN6SlQ93DPumC6DGk6/sOJxKwq+
XYbijKGOi6swm192rXautUgfkHRyLi7xKAsCnorlgKegWAxxObwYRAJtx8S0ryObO/GaRWCXYlwV
GqjaFY5zrmsWiWcvD5ylQoCdrjqlERlfkRB+SyhI/ZPh83RJvsD4zeRDui3xIK3wtWYbmEzdLz11
jbvERrQdz4YOQ+PathH3Me3nSz0/onmphpeZFb2ZMDtE0K65E+Cgx61t8Pw3yFMe88gLD3mbPUqt
7UkkaYrryP+t9wE8ODDexAIQTWzu49Z5wnFcfzdRrt9HJs8mvouMwB+sUSsbKBfApeGlsz1xJVKH
h1KZw1LF3Chcld0mrG1xLQrLvg466VwTzGTclUkrHnvHrZ5wrsxRFXhkGzOsnizk5Bcppuyvyh99
4ICpj22zlNVz5GMDXCbWqCHLJlrp9eT8mJcAzKd2q0ZRdiuVpNMlXdr2QbANvx2rjvQQmrH50gBN
d1B5WixdqSe7DvA2ZsSQxHmsks1Pmgqg/CBxEfmA87wGtoXbD9uwh3jctOqrzsXdaT7QfDUy93Go
Stn9TJrefkywZWTRDuxVaSOznLRyjdBO9pdjLUNIh5HV27cYM7Ho2Wr8ZuAMXlZuT/yT4Shkg/Xk
bngOHX3R0ZSHeKU6lqa+vOqrAEY0T9jBBnXe6a12U+n5reb0V3Yhig0GEudmauglOZ6yrhon+ho6
4VWB0WFFEGK0I/ck3hdm9q1lcLnuc+aLvT3+SPyiX9tD/yuLzWKvldHPsbfjfTwxDyqNXhwriK3r
3AH4SYOk+2VgOltHSXuBcyncoDY2DmrKgpUxwlfLPSdCxBAlVyTcjpdaIIZx2eAldFP/oGUg0ZKc
vJ+FCMJ6j+4GlTIBF0tMFQ68/IyeZJHnvyNS4Hx676UHWcEel4Fd3o6ll6zNQgsuUiz8l7ToJbYV
Xlh8n8ZFMqJT7wM/2k+01ZemMQB3K7VhV3i4C0Vn+etKwgsVls9rWc6cAx2hIjRW/YJUnYAYc+Or
VYTBhuZKeyT3wMrXJtf+ZyukdMFaBhrKRXJDQjYe3bDDz+dtXEM+lUBEjn1rQqE29R4NZ2DQJQ1c
TIIkT6zGsP0JiL2HwxrxzeMD7m+wk0FYNBF2piT43TKeNfC1ZQSoDX2sGMJpKSwD9eQTzLyQVqYu
SjX7C/Ise8SqUHlLV7njNiBWSi6ZaJOw5vioSwbbokK0mAUZpAvZvWN5e/qMpr4aWURwRGfCbBeC
9+rSzltxIacQ87upm3s0E+3KimPeqnYdRWiOShouM7/ROQi3Ud8mSVJ5MxuYGULtZL6yBq06GI07
PYtcd+i2FdOdSAUpmEYb7NTkBPuiD8cvSWZNqyHs57wbYS9dM8fyQfYOcVJRtm5ty77xWlrMVTir
DqIGO6Qu/E2tDcxYIIkspGONK/JW0++eSyiBr49yY4cj1ixiQTc1KAOEssVNbgD6bCHE7JPEUkBU
h4EYmSi4B7VhQDTniSehJJ65teE6kKF9SdCEnSwyqd0WnfKhY07jYSQeOF/YTgDsoAa//mJH9RX2
A+8YKHTvS1sSBbnI0Y0h0omzS9FOxp6YJuxeSew2FySwWo996o1geh2JPNcEDHwRj1HmL1O43y8C
O1G+stElqZWe6sN+qskwEoXWbHsjdx4h8SYJjaAkPdpd1P4srNTVL43WHpjAGaUROY8YgnTQUVmL
j64Cxr8gpyHbeLEz/CBoBUAmQV3UBaK+wXeTrxDrl9Uak35yoalZt4s9MfV4/Ip4j36+OQZ1W9ko
bGkcLmRFlpAqfaCaKdbna2KyIPXFpfhhCl9rl40Ys/ne6IvXEilNLb5D6CpglrTlMTBDh8VZdL/8
JJSg4SVb6I2etXxwUP+Ov9lH+8wPtfBWMHXgHcgoE7xQJ9c+cgho8eKkeA38uJ7woN9qlRCcbmLF
mx7AID5DJkHkz4z4zm1XiR9K9Ey3YsQWOH/5OiOLJkHotfiqE9O4wzHa/hJQfPyV6cScn1HM3SQ1
juaaMtT9qrKasmwuGHG3DwRSpbFJgJXnlscc+/fO1lu5KiqYzl2TQpwlqw/Dbey0fNyDotJuS+Cl
94lpRddRQaVROq64iqbXXxHU3y1tZhuEdT0vylMx/u4ACC2SwKM8Cera+MIyWP6yhMsuWIvwR7WU
iQc3YiFaFA0/Zzaeb2ND6+/jROfeGSS6lEu9aMZtVLjjhT6knH8/yNVrjlNFsfWIzrRYEgdH+Yt7
6NHrVA6TgFOgsYPwqlDkHY0EW6kprNZlmgQLI5FgLch/AQdZCSuHnhXUn6gdTnPZXxvTBqIY9kvM
5d/pwBoiB6so0jqoqESMEU9CPrHXeiV4/LoByzGX9xaJFgM35qkdG5yjsuRi9+Rjf7KhMU572PN+
Zv4lkHwNfs4poayvrKoQ6AJ3dkLlv8SC5Fx7bjdHUIGUGG0KwjjgynaRrr54EbLrtHVwG3fVUwTC
+hYHNkle1jBelFLU3/vetq9Bw6hvkor7k07Nu57h/GNnLxYzf9RZ73BqdG8yb9CsdgeQW18Mbel+
HQUvmm6k8bXW89TxKeIBMwaeeIghuA74Th2yUlXPqaBu9iByXH68JXztx77d+FrMRW3mO8x6iA0+
aelEeAfNIInaXVFYtbVEszAb4/r6OEmY403TxyuW5mk90miKF2FPBQUXPtl68fyaovi6TaVdH7BU
gBAMneqXSHLvxnfhqgYdNKZQIwBlUc9I5I9/OQ3ed3t2zDX+rHsFdTIPj992oxwQ9yKH3rxTOECX
o5cIMMBFMBI0q1idEpTZQWx5vwdzHHaQc0DLG+YzJo0HAB0Ww2bKJc2R0apHmX85NKb9OAjc9clk
ZRe6XlhPJlpPhZVMlKSYxbG/J4M7W+l2Mm0SxQtdsJTswOs717oR4xxVBfVqTuwHBeS0KRUxqehX
5Kqp0W9X8wpjQrC6JSXO/ao53vi78CMdsl5pE1NmgdulaHGpe2WV7/ueBYzEL2p2NsvsS6KM/2iy
5yekAUqD0XWu1VU51Tclum3WFLy2wKIp6IOCtupr3p1tZWIN15+QNCQ2x7SvqUENWg6AVYb7aNIi
XBaOmT81Fgj+AzFe3nCcE/q4SAlhSZpqO7V2yHbVl72wwhwTt5X2cAuge2mtveKESvO+CqE2tbUF
L8Bzwc/uM0qaVTjN/0NIQR+u9JZhzTJMEHwO6OJ88+I16wyxpyLtRVLTN/qcOgeDmjOOyoDQRxZh
QEiKUt5TMHDIKmU/hksMVyMbkda32wfiHt0lRnNn2ToaiIwiIPhPNWzcfII+foxpn22apEu2/UB1
pWeSJ3Lq2FDEpdvfd0n+5DXsHydliEdf5uRkNmMysKkkKzCY/cyHaZp70E6s3WLutvYGH46bzBqS
LWRbFj3fISixc/zqWY1a9WyPBrWhmZsQchX30+r85gs7Uf841joEB8mm382JqysL9jIKS/teV6xG
3by3K+MgX8ZFN8ilPeWKpMocKLIxRcUeHAu7ltKzFtRO3k1hNf29bvSkHJdm9ey0TbLFgDdeCIPd
M4TqaY6hIb7+wUxpKNV1Tpqal+DHDm1WEyLWGMj4HTuj0LZx1VbOxDvS6j1gO2XwLzt9ImOwVFyV
YsoXAIpaQlltAlXorB9qUdOVMxmoLVQwf0LjguXSGT0aQIVZf0cK7R8NSZsFYlhwjAzRHJLRI+4u
4sIxcxy3pW46S4LmhntGoWzv5Zhs/bkDxKRSXBUZ/SEvYZvMUHL67fOWTuvEn8Rj5hZfBgUdv+s7
ttu6E10bBLNh4IqZUNv8paU2F87zr1Z2QBPLR0AGbJ6533G0JFl986uq5vVdz8ApC5olT06t4A42
RYqnn5nduifV4ts4b14TgtXKVazs+kYvG+5MlVKKvH6LRRnNmPXIHC8yVGUk+TSSvo6FT53GKmeX
e+PFFEF5Ii3YP74+huBCKSSiEgSZ6jV4LBEdD6sd65vXjk9p8fjgRSPSGZTMAq5OPqciJ7vcpqDK
mXMe+5Ckzdf2gBZpXAZk2d6ShiOXfm7kTQkorUzQEJJx/Lvxp/Fy4nUrl2qMKEbkzPDzI7pX+pxl
WAskUECjs2BmrjkoWWEm1T2YGQA33OJI6vlegRZbMLcHEx9NvIKIKmjBhS4pCVGmO0vRa9U6SHkE
oVkZcl0CjSPEqoBDl8HRouAhYRD6YvvAzIeOIBSf+vtk2TTKnE7WP2GmmmvoM+O3Ev7FIjSbfK/N
QY842ljW2NGHZHbRqcHRrC+I95tjM6eEv6kwafbU5LuCeOLwr/2b14+kyujdllVs7zVde9H1aS6X
PY3blxcUS3WLwOpfj2ZC61LMEY5lRZijTq70UVTmDBm3/aPftfX3yqCHZrQRPTXku+VRYim5Hmx2
WstI71jcNbKJ8KxVT4oQ3RUJ3cFReqyzlSQdDE5k3fzUgQni7c96A78cAZ+tS3nepbzT8/NcN/My
jHGpvcjbnI5kkHjUvFnDH+cjOl4kyGnu4rnrTV0yfwXYoD0ZPo+EPfXtr56AvefYIPzUI6ZlYzTz
8wPBBCQJfcjc5XTCufv1Wt76AR1SkC/ZbSEHukg2n0kXOdjd67fB6GgB934UX3ss+fSdaKIOmkO+
aaQ5fCokwYh1QBlSj2TOymYclkEB7MytqIRttsPL2E2NO+ECKUqIeNkHNIj3Y66XR2CT5dExKWKL
+R7ElIePLaJHsWmmiuJcki0BY3a4HyVlssjoz+lVbt5pBenAIevYdxBV4hELzZxozLL/2hIcOpqW
PpynQ0Sg4CpVlJ8tqwmJbxpaPNKYeEIqRXHSsdkpeLGBS1h0Qaucl2LUh+rpNcW2k/SMrSRkq9BR
OFvQX1cmzeU1H3sentdlVnlcDTpH40VT2dEDu/pREEBczPsJ4kwOqiEfoaFp8014VO3aJGlZDO3A
xdRZ3uKB9ygLCIbV3UGwx7N41jQ9vFWSfpmZqyLZl7ZTH6TIaSLOSyWGLXPdZFZ2Dc4TAqibkMcZ
Afmz6oDvQ0zLhHeyoTuNKWO8xLqB06j2+pc5T3rb8dMXJQWetUxIwibsvRI/YEZRctRA4vdkcbOJ
EUl8DenvaRgcrtpEpsbeJAcUWE7GNehynd3QIOvvVCVkIvdqBGsDMiSgbumd5EpCpjMWsqacqKqQ
CnIcxtXQc8NHH/9MZtJSf/3H1xdzJJLOWGhG3/x0JN9UwUdlX06d+gKeciRnjhzcSla80AlVZeQ5
LDLMGqNrTFVILCYnmS6FO7Ejk94IKTb73dtT5a7jlg3sa6PYI9DXBnV5K+cqYCSUGWu5OfVbGgmc
sdx7eQpgwrcfp2ZOeJwnMR0NlXXvzLkvWdX7hy7s/tY5/qNR5f9iCPm/m2b+fzSqROBnM0D8n0eV
dy/quf1zTvn3n/h3ZJf1l8OcCnFdgIbSY3T233NK5JR/MfNhYscmlM+TyQbg34NKlxGmy7+aZ4f/
4sn/O7bLdP4CWM/qzdiTLdd/sXcmy3Ej2bb9lzdHGXrAB28CIFoy2EqkqAmMaoi+c8DRff1bUOU1
k6iy1Msa30llmWVKQEQA7n7O2XuvbfD5bjD5d4NKA4/Vr2UI4nvkattYz+aGLETPv5Yh+gCcqWsa
/TR1pnweNRs2Ybl89WezvFkNDdCORhrhjFn6Aa3Qpe/b8RPo3A5fjPbYMX05q4XDQ+d768VulHZa
OELEJBrl6Z2qO+1VeV4T0AHQu6Ptx5zhsD4k/V3tOYt1b9tZYSIGrEvDO62G9M0bYa9687EvO1PR
UyrWxjq0xdC2F0BGukduHLBysjngfA0VYd4xcmoo9okONredpOw+sjJSqwdeXZXGORWzawYbS2vY
ccCw+30K/A6ju41l1AzyuqBEI1x2IWk/4xhonGnUwuZZkh4lHmakhumfHc/+AXfy4pwU7ShStVAO
ePmHeNE0NQaGt6lf08ah0K1j/1uCbNuLVrOf6VDLlBrIpV3pEXI7rxJLzcAt9IdibswrFEErQXEu
OPA4N9h/psFz+v1IEs64Wzms+ZHf5McKXO/LXCPxD7DBDMecQdRuogv1AvqdUDUCsKHbZ4/JppgK
GEFdOrNujrk5PeUN/CyGYTlNJ5EciykBad9VSfqczdmU7JYxO3n+fGlseYUQSD3TtqmJM+7vrAoi
ZVCPgjUscb8S8TihhZleVppsoUm7sJitUzIXT/M4wHgXRn5G/P4lyRq5s+JCPa6+Ylq2atBo+Uo1
C0survzp0Hupt/cBPGKBeRjX7MktzbemzIartW+mQBTJzZp2Xlip4QU1+rlirHEshqyNyKCJSCw0
cTNCcGpb3djLbr1Lk6oJCrN4AsmdRUpyoCuq8TtIEfdSuWt8R2ywi7R1ZkYDFpyQpzgqFkUm3Ejh
N6/jrZlbbjSOzBbQHZdUdGN6HatSXvxhy/omm+DkIYGnKGYZV5x3IFl2/hfgQ7AlRyf7wiwPMBTR
ucRJOtpD0tJ6rfPkOyPo5tbRhkdnyOZHyqbyoLcVWno2rmNdQPJSmQ7fl7xpLagdRQicY59YF9K9
pFe1p51nh5Rv4jC60/fGKarTkA5NBGvMDXCNb2zaOfvSAIAJR4dczCShMyz0qo+axqqCvh7Q/a8g
hB19LNEp0a71zfmD4dQ6pu/iSSvj07rWqPl6whGdQXt20C4FdPvzc9o5AqGhnb1ZypGf1erRPR6C
vJjolMN/Is9PLXpxDWJTXbnuwBuvpI+/xV61N5JKCI8YfR9pYIN2IYlkPq5LuFSzdiSpUz0sxjh5
jyXpaneM/auaqFSZ3bR42vZWk/kAesk0C42SHHQCC4dw0CkmDxnJc2dijSXbI/VpF/FggQKLGXyp
kh6QHo/jHUGyRjiOPBaJQDMZ+PO8fKNc0PVd4tlkfA7IgEwOWpMgJY2fJtSI+YHyzN0yBOin4c3o
ui3gforbPQGRKn1b8l7wrk0Cb42tdy0SId/pX5hiTaMZpBwf98bIHCetRXUA/NdCU9LMg05kDCMP
du4ld2k8NawS80SCFdnCO4fYw8BqN1tL21k7aF0lcWNkcZr++mnGkPlEX2i+IVz8lVfq2SRdhMQz
aK9VN5wJnbNvcIIWkSTy+6rWsm9oOmWUMRR6qmTOSMLlhHIhK2IEJ6dWK1qNyrjrqvgj4K/CR4Fv
ievWLhmhCFiNnjVej2C+HvAtao+I771Xs3KyiGjaLlwrIckYBbS9CfZNJsgU2PulXPSLGy/NjlNH
HyXDMNyUfdrs+HvqfaPpy0Fuby0QNhyj62gxd4W9rHVlevDK8Q7nb7bLlv44GXpqBgTNbXvJSnMu
duv7yVqIi22coz1W4qs0+3tvtiHy9LQwjnQAPrk0VQIqNG1HCPDJpkoGmAgRIhiMdniLG9ve5dqg
XS3KSff+RgiqdbjWbTNnwUIsLqAhg/XAX26yyeeYSsztZclEDgMO8V1Wgwqayc8LR4/0WkbCySEV
RNZTZPshqeYqaA15WLREsgYPF6FYtVaLmSqkTJ7EYa5PQ0H+K+Y2B7HJ9ID/2yRDvSl2zYZX4rMJ
nI+oApZOnKQ+bnjuWYfyLqqvy4Zq0jVrCNWGb8Iw2kX5D6YT2af9B7CYgi5IsRDxUgqqhu4kgJME
Umvf5s77WGVes1sFLRid5OxwWsQaarZN6VLPDDJUNTMI7b4RAH4ph1jB9CvLYJ0Inis5T99ioNcB
uPHD1vqS76cNU7USJ3Gk80dp3xKGChIzoxoHzUxpuxA/m5eBCYoYLYn7mcH+EtQ++YBpMXxmAFNc
OW0cB8ZSlwERJUvQLrlxzTPQH/qNpUV9+UacjNiTl/cZYyyJqD+oWzkDgUtMeWsGY87Sj072S9Ua
U6iXA82pwozDdAN3TbY/srmbAPL05AVm1Vsruu82TbJ96XBgGGf7uaIhHFZF3zGO24KxpS0DkvaH
NybmsA36HFwki2jgIQ+6I2ghvxdm0570H3wxPCj7CeyYqmI9YjFtWLWz8dlfGjaMwXpE2gl3MiFM
gzKOdZ1g0y/mxjSrNrqZsit3n49kjMKeqvd9vlbXJEtMu2FZbfqCy5c+jUEeYFIMJsE9MForiMfs
/Cc0M+tdQYOVL5R4WTdIPTL5+MJabn8civyF174YLihe/A+d5/BnLX15lCo+IZOaQg19yb3qy+nO
GeL8xSOpGg81vaAyIQ2y6Y8WJbOFNIJRg9PHfNFpltofhVNs0fguROPB39mIcs2w672EX3qcAAZ2
RHXiCxcGiebmN6em4Rkt/M4b9q25HY11OOpI2I8wbfzPU9HrSHvmrzkghdtVtzSyB2niHnOG4rdO
5Y47khvnmpW1xUuDsSoU5kiyYuw4PBF69dD5wnmYFgBxIasmsdix2ZqhQ4z3Wy8RxW0vasJvioq8
CRZPuoe2NRxemdrFTyt7sapQMd2AFGAhWF9U6A36NVrw/FPvCnjiSXcuJ4asUd6QTdsl1rfS7Z3H
2s3Mr2AeAaautisIdcjUfIIIAFMxwylDzJ+zzF/1jb7Y/uAwbkRGspO9y5gSwilq9w5m7RXz8sGL
RraD+Whoa87jDNLjW5x4VZjiUEGG4mRo26V9MVTmRLKasFhlVhu2TbvSFe3IUW0Gq3mQNJ+ycOGr
uJkLit1AjxvwoUOrAKRJf6iicca9U29sy8SQObHWMC8NuiS7lvs6DNLVDtAd4urQeWX2zGpWPLPF
qU/lNOuPRT7ERz33spPuTJx44474ShBIOeqbnqzZxZ1K9DZZvlzh9mAAudJ0EZrJC5HqU7FjhCLO
ZkeXPq1mg2xaVEYRWFl9t+q9vB/WeXiGRKK+Oe2EbbBvxBXZ+8OtnaTyY0PCDgnufZMPkdUBNKm2
GprT1fok5FA1JPY7/QQwlBU2pE5SIiLMwnIDu2yXcZflvA9XmO6raudvPNUp9lf3U1JsrNXRn7eU
a2ULXkQJkXWR7pzs7MJ2b1xys18QurkahxX1WK41EHPgtdoFyVL2EldOvZexX9lRtdIDUqrWobDk
CeIcu9BQxm1YWT2e4/uR//Q4VyyvshKPU8XZuK879aXeALVa6uV7d1iTK1lvCNsfNNuhGqsPRjoR
L6p75mHasLeo/7v9Ug0kmyddGbbaWtKXlaRdThs4t7QdKSPy9aG8j1t6cW6o66pewWKYOWlJ3pwQ
9WzFy4Pv5bK5nZN0dkipmvXOLUIf5DKHhYru9tL7AbMas+2/cdzMfFLGCY2d7MdmSNyiZxlbGt+T
/TFHToYjNF/G9aoklTJ0+9zYlVD2JB3glHV09gGMNqCMj0PqOs8mDT4VEWzYekdZ8C5+IfOBSYqG
vP6aJGDcgTzCMt+ZfkIPz2TEEYKvmVh9Btlcj4PWHlUvjAfyWqkFGDkfViYq0Qgb7dzReDtJnknm
slZ2jb4rC2NTeW8VvS36lQUGKpnJIT9ATiEFX8TZi2HYeOhsMV0G3kc6sevqRC7qvO+N3yZHAn04
gtNB1MIuk97Tmk/6DsjBau9EX9JwxYL8ylytv6I950C4KG8abwsC4K89r2Y3bMbM9hO99uphmhCs
rC2yGLOy28hJDWsjahKskBQQYdGYczrosPTOxWiEpAM3N7bdVZHFPX7sOUXuiJ8U4YpAaJew13E4
hys7m3JAL+WdNCZ6UUPh/jAkmdjLQjdfHXu2j1Uh2yAuWJnolfkBeLT0kCWkE2KM8q+trEJLVfTp
9KUUjEfJDrq15lR8YzRwO3InILB1tEmmuRD+U3YcpVRyXVDSkhIp7GnHc9PtWzE7O/qn1Dc8lHoA
IjfdTXGV7kTJNh7PWvEZJU0bNAL7EkHIFkxKdpJ6Iggb8dDQh3S1SVHNLQvyEd7gWnja7WCtywMJ
MISnFuVlLlQdOkBsJCdwrdyVS5p+b1vXBgeUZSy0XXKMG413t2fhVy0D1DItYdSUFQ1HdFHePC33
6aCLm3FG4JPXmXss6D/uzJIYX51sqnOmG3c+ofRB3/czMRgb3RbHB+zbZSg42HX+TaF1MpyhF+2M
MrbB8gjrJRHkrlpTj7K2ytLqRWv7FxjFRZCO/sF2tlEfWYbfiOkHx5Xp62mpGBUQAA75enRIoJ3r
ZKNcEzaXe4lL2nj56ggr3Y38WnRq50+tTxGR+NGydt/qvPzU5+P2vCm92amhLoh4s1D/YXEIykzE
5zzrndeCDm5QJTrpkNZi6KFWwzfaSTi9KrHn7hqUbM3T0nsHMCFeaEo725gzxR39B12PlD0rH7+T
Pt70A+dtJEEkJW/tHxSv7SYSKXfrxGAlyX0dyhIlWk6Q77GyibmdtM4ETerREWjl1yGdyQisshwk
R+GdwdFHabq0J791OzZgrTibXjXer0Wa7JOs+0K9xlFsqTPkVcxnTrVqx4IBb788w/lldDNOFwsl
yhNHqQ+Z1nWhJwfvipzcKezmlYMjcqoYrgJQdaVJur3qszC6y2QsEDNy8wnfR0GwuG3vkZD5IUIu
/zmdjSqwOllHuFMYkDL7/7A2hYM8pjCv6iW9zrT6ZWg96HF9+ihd441YKc5/C6ejmon6Y9qYL9Ym
87TIO//WO6WM9ERaUatVTzPKk7cWNRWjitp3QUADYw41ZEJpsLrVA1pLHR06SfLR0Prx51FXKNHm
cSQYXizTQwdyuYEfG8e0nYZpIhvdBm2YV5VBjTPDd1WWeCDm1xmC1nIa5MogtxXe7HTQeBOqnasX
EhgMR8k1S2ZKHYBMNh/nUgDZuB1dmyaBUWhNABYqM1Cpw/fejX5p9MB10vbGRAty4v/wr4rafzMT
88HOGxYPP0vPooU0AxTr42RY09e4aFV3KLQi2c2uQnDm5RWZ6vN5zbyCV914kmxJYWkMTKDMrRfI
5DFchPICz3DH7Z3glIeB8GA6nIQZ7rEkuDPDyiOWw6M3dp8Tfz3PPPBhmbX6qUi0SywIdl5Lp9vl
nXdmXjjsESh6O49g93Pr0P4DKtuHNUd9IL1gGWK7u5bJeC/y/puO3j5CFOjsxFzfIwOuIxozHtML
6NueNqQHahcaiGul3U6mje/J7q+GWGujCVpbmJDwhGwTKzpBiMZxzinOpKP6U41Oh84FzXe9cL61
UyzulabThosh7abN8rlIDDpnw2KRVSmzIB+sL7EzGo+Tj3rGnRGDhLlqpu9O742PrH1QcV1Hhp7e
qbPsaEahtcHHrNmXEjADfZYsY77CHPgo3PpiD2UfIlqwVWRmk1A73CeVx0Q4JcWL/ZFBYLNHBA5E
iFj/F4f03gpg3Lp+BRccz6GxFNpr41aSeQ9CiZwND1SF581EO+Ty2isokXDi5ily5uQMsCXZWdWy
fOGcxauVtNVrRp7QbTNZ8WUdUvVVy9y3REKQJ5VH688dbej7lTCP0Mk84u1bVJIf/dlRd6aJVe5G
zn5DpL5XNQe6oBXjumHLJl+FuzeazPAit8hmhiEZA1RCXVso7mZKvRBrN0YmHQBUbAbHLB4/LInz
kROC89jFSbNPumU48h4sO1f2zHqE/0ScESt8WpuPiV62YZ9at77Rx6/VXGthjsA+NHASEVNOka5d
TSaHGvKHaK12w5hecYYYZryJskGKmrnqbNesP4E76G1+SOJp3ppEJaHw9MI401TIasm1AiFvMRpy
UMo28km2dnfVdb7PGKwBKBUonR7f0uZxuLAuvLgN0W030ND0DyN/gRv5nVqfVTGgz2jBTKGi61E0
JfXSXyzVqmuPp6cL9XaC3tbVGQzptpURGxZOAKkSTkzLBArBHKqBbX47CbHKvFSF6322JQDQoFD5
cGz9tAk6bYZmgECFxNxEKxHv+Nb86Kh2oPmkFyRDUYYhUTI1ZK3Qn745KUj5CPAIAaj01JaHpRjn
IrR40XZrt4HCvZ7CG4NOyWRdr9potDA0c7zeMSK4R3myMWBc/dwW7hCReDwdEsAI96iNzWe4D/Uc
IRWvqNcd467vGiMLyo4k2N6R7KesZc0dWbHjs2Zn6mwxVlRIpIV/kQAonguGlDe4VZYD2lEDe8fY
W/c9bsQHNMyUL8h7xJWmpeaXpcyKM8K18dE0LZqhs6l4S5uaZZU4eR8+td+naZQ5fc5LOdnsWGqi
KxhYUiT5DR3+gf1EEKl7lRv4/veDOzn80lW+iweZ5NFc9Hdr0uNDcZfW3Fm0oT7oxMaec5ulsi5x
tpRtZbzExhaCtLok99LpkDepQOMGnDXrnpXrNPtJY9dNIIix2U9NRLGT7chRyA+tNvk6Qo7qSpKO
cRonoDht7xbXrVHXTG89Q79uGFd/HPJ6mFllsypKtQk9tLRjlpNBu2+Lrr1xFsgEVWokO1BZ7WHq
dTtEDMVToslpuPhlZX2ie6uxiU3tB53z3TU6uWmvBk7/tDO9HwCThyXNEWpjbqFp3+Rh0vbVRQ3i
qzYSWsPiFB/d1BkibVmNixh5NazcJEals05Navh39ezOp2lxxrOrefCI3BjJMuApHhqB9twl76ZP
hbqAVi+ufVd8gbNm7MZ4gWrvL68J+twQDRyVgZ/TVjTiil6ZXJ4QMMZ7TxrpjsmqtQMHC4ptbPtw
lIt5As5Ez6YpamAcwl+j1JqNiHhOLwDew1lWX+VLVuIGoFTApi1hi7GR9erO9xr6wIYoS/S35lg+
zE6aRQsCkih3iqagnzUW15rXRZPD+IYeq8FJo0n3BnIhSBPrjQOKeceCdt9b83JLjAx94LF4Er35
yUKMG8Eg3WU2QnY6Ja+ilm4gEgYe05QmUa+VOhZWrdmbRmEDKwanmeQPq99SKthoLwTGqiBJ1lsi
RS1IQt1z23f5nZsoVI4mHIpuOIyrPX7WsKeFJmB3xvfwtFZOyHOnZYd2ZKOeffVaIe+9n1R3rxqz
XFB/+2ztxlYIpqV2S8TcxlEy01OHSuraHrVvtuapC941GUjW/yBjDEajR9ifMN4gtq/ma5SL80mW
3b8tv/87tv6jw9axrb8bW18g9Lx+TVX/fRh+GV+b+o8/+T+gdPEvUglcwgkcx2Jx+BmUvk22XUbR
DDlcBFoW+ta/xte2+cNMS3I+SHQyHLbJNsf8If2//8c2/mVaW/wLJ2AX8cw/G18zif/F9srsiBhj
j/QEBuLc3bvEAGEtLl4e+gR0ut5SFKoHiDFxkPkEaP307dz9W1H8s8H2P13J1HWbBgwz+99ypcqa
mPVNZXmkE0w1rref27qZgylO1R+svP/pSlxDWPib6bH727//KR8sGbR4lW3RHoepUGGs9Nt+rNgw
aID944+E/t20iVtwt77S5in+6UIjbnfRyLWlwCneirJ4i7XsLeef/81lOExu0VW/e3YHHKN96swt
i8wkdsLHE9sjgmJ4nP0XXx3PKr5+cq1xfr+P20voEttAy1qo9pW8nimqALCaSBfr/A8fyv39wfPR
Z2zCDstwEWP8+t15Y4X1U0ztMZ2mAjspJ55kfoJ399SOo/8HqfgmBP9Z485T7hPC4Loek09Bf//X
i2kG245nNO0RhwzeFBRQx9zv4qDRslfdx2SR2dJirgKO9p//dO4PhMePkJD3rxfnW0TcmG6OKOab
RwU0J3AECEvIE9Yf3q/tC/vtM6LkZ1WgP89b/etnXFWuFqqplgxoWNsV9t5dburx43/xgX66yibJ
/+mR34IBRg0v6lGjh3VlyvlprKb6XMv/7qv76UrvVqapqNIGHzcPSKkWSrv8dW2Qrv5/vF767wsG
7Wyf443whI1m6N3j0dCa9qumrUi1MJuIDo5Gi75Fkrba1bITuMUjQ0hjD8HXOepybqK8tAQSPLs+
Y+cnRHFCNrvzyRMOJf7Rrz/cT14eWycSeYy98oq3hVrxlKzGeKEjEmOp57QemAJrRNPynyxpXO1Q
p5soWSyH3ltX3S9SmM+FZzYnJ85pcVTo6qZqdo6xB4m6WcCLTjnPc+HNQKn7ReHLxiuC8aZDEjkM
W21Q0JQgbKV+hMJon0HFTV+p6MTBQFpwhkPHVXK7uZr8fszD1KN22S12qX/JYWAScMv9aMSAvFYx
H7oYh3bfiKS9xX/aRANsBeKUrDhGGKNKQcPAGsTBhZK57+jj01fACKbJVgsrnU+3VixcFQwnpkY1
7QSPxSVNMvCFMMvAY87GnpCmZgiZh1lnu0L9SIBqc2XoiDX8CpWeLyot9ErdfE7S0bmaEyOnsdGU
T+6EEaLrrfalcyvzOeazt4E3IelvK1ut3NMYk7vutWIILWvhXZ9dGxm2hgT5qad3cIVWtLrXtGz4
HPPVXKV51966Kn/TDX5TBSTsGczt29xP8ePgrs1p2pbGtO+bq6XcrHESlWTCu03RCgfanR/gsNgn
VvQhpDmXHUZaHgHHgGwDO6v6TEvZx9qosNcmVituczep31wA9DcGoPaDq0oi+kxqER8FFY992YPl
hgPtX6docnZFxpdAFiRMcZs5X9W1yQfm4puy3MuKzwKCZ1B1FDbwruklYXNtVvCt0i0PGebWlvnY
2IrITePxUxq3mtiZxtj70D2KjDKcbva11mTrsw8d6wOmxOrNRHZx5jMuBJ2wciKtQ4yWG+KpAXb1
AWESz4+DsBTqIKkOBf2KdISvOOOFkXNroZMw+QmGeKZDOJtt0gRgJzUycl3x1HeS187WVy0cbba4
FTTpgc7FBrErpzZ9Ik86GQ/Kr/NXQaDWXtS8R/BbiKLIEKcc+jGekXuK8dMq1+JA+TsQuKlJM9vn
dPfW3UrmRBfIPpkUJVthfGHi1X8zV94tmxLWiMrJ6T+ODABfktx2rrylZA3Fv+Gg19KsMxkqW3N1
yrTQKPglKNeLz11i1uc5BsAp594MC5m/MUoUxE241pkbMfZgoRdqsx4ZbYrr/gYVCN7mpBTQKvmF
lMXWp8AMhqmPcNxJRfzIWE0VUdrO6fe6Fc4mcMIG4qbuem0b6lPbL+OBJM5KosPiQVgnvz5TR7/1
pGfQdgCR2RtMTGXyfVDSi9IeyVRn4oofv6h0yc5V7eJuiNF+sRV696nipcQjPe9Qvo+XcZCCAQvv
ORHKMWNor3j2jXa9ApC2r1Zk5ck6t0NYMYymGsvyLLCGkoeaVXG+SxkgRrXKxa3FoRJ3KW99oUrU
wGMbY2/Kl90qWd2qaRgPxrbvMn7H0Fnlr1mv+bc++cmv5Qzb2BoHg6i0CRG8HVvnWfFEwciJPyuB
tkwvlyYaCXBl1r7yGlV+J8gcV9DHNFky7+hZc1K78O8Nl0GOrTMecFgopWT9gOLs3a8ZkGtTygUV
WIeHw2F+fw+kVmJaUaxkP05aSsjuUOqM4PIlZxEzVRO5E5eW+EkQC/oD7nRj+pqSkNnWJZ0ewWR9
tMnnkFl5a7UARtPJ8vkRqvaWpgvn6sZsrkqD2XmEYJpxRmXYxHby7WSxQALv4g/4sepOafYyFL7x
XZ9YrcbtGXH01bgp4iG7yZ052Y+0BljjOEkEmjY4N3ni7OmLrCFYRYb61sqKODRzOK5u85EUDHG7
enEdzbonQ1vrp1DxC+cIuaUESeDWH8Y2iUPfretzvKrqvlesPVrC6jEJXvoCJVg0ikbtrZw00aQe
sxv0A/oXYaiBKTZ5JCinb/2iL4/0ocZDnpKph15Suwwyu7Uya/yk5Xl/u8zpcInz9Rn87/SM+AZ9
5gKxxV4N57iKbMUF1VW3rSbju7J48TpwsviG3xp6Y4hEso+8z09y1JOj6TO+QrjYIWuzyKhdsO6z
LSYHFvcvmtOowPTY9LZUuJOWpeUTINf6LGtWHL3yydnQjXaLQGcY+e9FFqI3WXX8Bntqryko3JnI
CJ/QVVBsszoSzmfLAx6twMRBNAVDL3JUm2XJYpZT5HU8IrmoQkJlilM9dbqA1ettob+yktEydqsM
ypYRIp3HjkagE0/dxk83P/aVWZ2nzqrOKBz0FlsULnur7FWkDMIBS9wbc+O5V8tkztXK5lNK1r/K
m+KHDhMWmdhFDhrZzsYqPU+5sMAzm1U8+mfSINDOxa5CmUZHQpDEFqAJ8t76JU+ZJY5F9b11aJUZ
WeKdZqxXZOQsQm4GA0fHJzOzri/+lvMVDnIY7mrXQyCVoxqAOuYnOWl2qbQx/Cpmrqw9/We/0AuC
MObyccqtmRgcw8UfweEaj37rLeO5LhEJMYb4Yvvq2OY5GuUFnaXtkI1murxfLBzjvePk2sWwagbU
tLIhCdrmcuA9Na2gyTE5q9IfjmYHsWHu4tcidYodk+9iZ9JMiRqvMz6RMjffKPZoBKqJpLVjm0oL
RWmtN7yuydek9AgqKIxewznFrDgvNe2UzY7u772kYn2zXZZvNBUqpFqyp2CyScyMWj7wscDIh8WQ
ztofEqJ+j1gT7J0+R3jh4BSGxfPrCZuRemKrXi+PGCpYb8xpvEB4o3fmS84JA0fLm4UsVOacK+eK
QsjmihfeuRqsilAFQ/ypUCNW7Ne6YrsfOgQA0xjrUU//ej9eYia8A9yPrIwnpWN92Ybjk5e91qV6
iGk87v++xPitMhRbTrLJlQzO4wwPf71gb49OleCAOY4dh7A6Rm1MZqSEoZ02V5qNEOzvr/d77ux2
Qc/ZQivhBfyWol9LDji2W8Ab8btJC1glmijr67GNclm9DqADd0z8OQ86/nT3Y9uZmpWQ5dScjD3z
Sy2MgVe/AjYfD3PPvv739/d7mCL3R2474SEecW2/FeUttDAarKo4plVln2m+V2+NBVE3mAbaylWQ
IK7flWXJi5QiLr4ZXc6aRsEd07M2Q9J/mMo09dk3MeUvJpVnn7XM3ksknVe2SfZVLZlOFW4vdsPY
ZW0wMMw9JhtHy5opXHe2V8WP0BXtV8slkTHAYDAefM3w7on8YQOOl5ns8yzLP//YFetaFzTWmQP/
MeFyq2J/qXK374ITJfFwrkMWyruHI1GEKrF7FccBh0DgaH0TDDNZrpNlf+oyqLlYwslXIfxh70hC
mBL5j+k0zHtIkyWniZ+Ex/TdHZCNPrmEtWZHQb19cLSkuWqRL/9hGfitY8FVaFQANINTSHT4u5JU
ZWpEvdtkR9fm8EyHWYNG5A5hR/gCHPKigRKeUzxg3Bw//f3zZv7+HXNEsbb+D24xSA/vrr3Q/B4l
Or6j3U9JfCxtoj20OBafK8XRGH+Bs9wKzRFPtb08FWLp3rTW2VSYo5OEQ1On2bbeyiHoSuWj18F5
skfiJVEQJniYSTr51sVGPJy0mCHNvzsu/9uv/kO/GrWeb/30Q/+WCHndKPwrr/Xrz1arv/7UX71q
3//XFpgsgOr4/OyOS8/lr0hIYW9pkcQjEqVM7/ZH6Mf/WK2sfwGpM4kgoaFHBK9gB/mrV23yF9JM
pMFMp08nZNL4J1Yr612Ly9ieRrITSVQFpAQS791WlC1yUoyx5cmpY49s3VwzHnR0jRd/zOhMdLk/
BE7r6V96zYs/eKmQKIfq+KzJDMeoJDLAY8u/bnS3PiBvQ7QyGmTO+n6hffBb/B74/5xs1+iDCI00
nzGWa+p7Lk1Q8Riun2wkaruWRkCYpFV8aXQ7naPa9BCHdQQicO6T02FAs3Jsusp9VLWa/xBq/W5v
5BsgocO08ZttDEl2hF/3RsxMcmyY9Jxmacx3btwTW70ogSJi2D4X9/3TI3L3x6b9j+vRR8d0Rxwn
04t3i52JHRvtV9GeKKZpmiQloHfyBrOY7+Dvr/TumLFdiTAPg0WHbJRtZf31k63KNehyu+VpioGq
mnmOAwBDz8EnIfFxNEv7QL0TP/z9Rd81/n5cFOQbsSw8TLjU3k0KMH70U1VjXFZuCsdDU9gzkIp7
TqRmB0zlP78aQ3Yy7KHb0op+92Umwp+yusoJINAnp7jUslr3syuN6Zbu2Ye/v5bxbhHfPhosOy7i
EUK8pTD/+n1Ccy3TqtCzU5fOpRVaadyXxEBQxPkkYgfpks63SirjeuqL8biWtD6oPPEn//19/P4N
OxwfaX7rnuB/3+8lqKG8pVJWfuoUDd0IUXUfuUkcfxBu2+h/uNjvz5CjAydiT+ZgYNs/NrafmtOy
42yPMjs/tca63je+7CO8mep7m7ZFelr6zMkjrxaF/4fr/qcPCRmA7dJ1SdF+zz0tknzKEheuGkXf
iNWPX3OyFKHxdYYB8x99oTbDC90G8kh9wCqovz+O25k2GWMqslNm/D/2zmS5cSSLsr/SP4Ayx+QA
tgRnihQ1K2IDUyhSmOfJga/vA1Vld6ayKsNqX5uwTIuQSIKA+/P37j23DtcoQ5BNVqKZTuE0mk9/
/1pf1tvP16Lw5FJyHrHsr0VIkndSazTuoXmaR31dgoQ9Zhzkf4UL/wsVl89kwx/yJIsMt6vx53sV
y0rboNaJD4GAk7dWY8KHsibUIsFgLvyIGMWNaroS1nSDvmcjMF/+goP05d5ZPqu+YHF5PvH9ia/3
zkDVE9d2x3sY0MUhh6tJMoaOcw7MiWN56NprJEzTL9bzz0v4x3qWlzUcnMqSdi976NcxGK5QOrMB
RoGI4POXJpH5EYvxBG6ziHaNWSE54QCCqWMJEnL8YOyn4YAMWP3UZQZXohq8/JgGRbAPhZYfgzjg
D0KN7/7+Tvh373NxYS8TEg8A2FfcfWqb6LMcTdsLkGo/JriSjT/UGRxLLAKEWnJMrxxKUs1xNlo5
pmfUr1O2MosgOPRpaZ28zgvIPXbNi6fJFuDiEJUJXFTP+VXp/Ne71oXgDBNKt6lI5Ne3Kryig0Ux
xofcE1PqpwsBwi/attv8/TX58tRzx5BwzFdGQgdpB87XvTHWDC4KZtADuIL5jsYV3XekxTYID8t+
+PvX+rqcf74YtDWD3ZGD6l9CUSe3RcBKiN6hLhuyRd1gWCO764lGddItNp7Qr5Brn/ReOd/gZdAD
K+1u96s38RnG9Ofb1SXZC8WATVHA2/myq2QMcwyejGDv9GMzQVJYLJCdp8zqEEIeudNMKX7YURD7
cdzTo56qiMNZHKeNu5K54PSwYPEQck/XbvCMHmRUUjV+nXV97BtpjpEuagOItbVxP2dm8DGoPnsm
mwtmctZwtPbqRj44tUICnTO2GTD8VYtzxLi3wVc9gKQRe8iw+k3E4aRfC8jVBNWO8x36XbPHLRIN
t/AvurcMjdOPWaOMa4k6RjykigAal2ZXx4LIphnXdhUQm45wdZs4EbJj01myvrQytdDw1Yb1Rrte
f0dCbD6N5qfYbWFX+6jIrY9s6CzauZ1ClN5yGj2HJk82jJ5wrTdDTCuexbtsQ/sj5Gxv+EVO2egX
gXA5ypIBjuMwktZuxCTbIklS7U/XgfVUINX9RpOice9JMOF+4+kP0y3sRbR2iBW1OxcbVIo4v3e+
zVZgo5fzwrOz/Gxrl7yNyTbhYUIJHLE2ZNojoQHTmX2G5mg9jbeflzeQYwdWKhJ3Fci39FjS90cf
DtPZPBoij85p6EFOq+fF7eZ8rla9Tl8ITw5527rSIKmm3JGlQMnvf0IlccRy7SbbjSFPChE9WozH
XvoGlaxvhKK4milDStIy+D20vqOz7CoEWbUT/2gEEU5Eyzc0dr154YjSp7IfktA0n6BHofDVCMs5
5qYR/8jAokG/Ka03etQa1Cq7ZRwQxPl8Z4+awv+cNuoKgl3dxpM1RPCk9fh7RnYyjCM9eyY70iIj
erkP87EMjm6fjAitI9Jb12hXKGD0vITrNmTcS07ezedwnMBQBhy9JvrBw3yHA0YInL7UOX3UVpOf
8AGgUyUgWv2WG2wj6CW9RSMUs1K53L12agGNCSJV7vuIEwPyRO1RRikXTISQd9GPJsfUJbJj1tK1
aix1y0Sw3naJo+/DcV5oRkAEkYA2d2EX4Tlzm+I0hmgS4zyLaSG2cEfNYj72tZB7SIrBY9g5m5KW
0lsti/TMeCn1g8B2bhnx7JgAVj5DEbUTcWJ+c10euwotnMDUAU2ih0GsqdkHvWH4uiyaradKOEQN
pmqfq2o8Q7O9jZHVHhkPbqOoNrdEnZRHem/VKtJ6ECv5uKCt+FhZ6jY+Ls2M9jg6VKO1AjSC1rfG
ac1zmMe3eMzAPA+mWg90IcF8G+bWruMnGch8A1PTOBFm4jOMhULVFSP90Fz46axHq2gWcu1VuJhi
L7pvo+mHVxlvVQ87J9Fycz1Jq6CHOhgQotzXWrZBwZylwleiiCQL+sr4Dtn6OAPAXA0GnRZJn50+
4eMwBKeycMLXDu3jJrImdYyynAXYWmoknKoXGZsmDqm2vtPjrD1qA9r0eZY32MIW8rXFELz1sC7X
UDx+q5ED7yemvv2qYEyNpSs0k6NeWrStAy10bno74w2VGcqq1TAZ8xMafxNy/0J97gbDO3W6Xt9S
KFnReiS+Dz2AyJ7gu4ZPvSHGh6m0qR/KtkJ7WoEPOANsxSefS2drpR2p63ncHFSGUDSqF1xaQBV9
bkJxD3RthFgCkMGc+36z7D/MbnHmEM5V1fm17ZzZd3jSAD9ppAKvjLQM/GaiFknxOxVpIVtfCidm
KYKOQJuSHcEJPYemP0efnvsPS8VUbL1ZWLt+HKwKLK2R37aie3ayuV7r44LiIxoe5StcUSYBUK2S
rZ0Y+QnTULotktS+il61W+n0IXixcDyZPRJqqLXHZOxFBwZg9L6biUJ0YRdGG/sD6+Sh8JroaIIn
gKKI+GE/DyhmVgm1A0eETLvLpsbZ5FPzCqDd3gqQfN96CxtHR5DgRNCTbjzi63de1Dh7846xN6aR
Htl6UPbUY4Wq9xWy+4vSannXZO3km2VZ+VpXO3tO0N7eU+jIGY30zW8VeRubClvgse7Ms5Nb4uwF
zYgj2tNvLNsrKGEWfLaTeXdZUANfgohhcvhPIos2RaM/arFG9wFUNTkKjveAH2BmmBxkHf6ywXpX
mEbvHMyAB0TpLTSU2lgjl9oEGJrAVwWhvRsdLdtKtxs2EA+tp3Rqy2vYtYxWAz05BEltnLmC8doE
G10Pgb4bGKgeNa84S9oHfpB7xhWTpb23a8e88cJwCY2YbbDltb7O3bFkjjpXW1IF3Dfky4XPQlND
xhpj03e7Eo14GtiLhLhghFeM4HJCCF/PhVDmpRdueSvmgLLfM3F8Vq2WFBucFiU62ITpf5YWzjc7
lTRxyjo8KQ0YIxjJBTumeRP4et296cyxv+tIDwAqVxHv5YPbZ0/HyghKrhzsCyf2apfmjsMBQC+P
mT4R1ITg5TwmeXatpN3duq1Se7NGMA1NC3E3GtwD43dtNeiBeyprFZzBpeFgC4f8R1rUjtykGOhf
rNCut1Im6Ydn53HgV05VHgh5pJeUZM2zA68KepjaNHVpZYyaZgjkbTAPb6KykpFFoNUOIdkCuE51
QQs4wiXOoBfeQMBUTpTJhm883qS58T6CaV/HfYXHGENcuynCcIGC9eUPh/Th44zTZu167IF1ZM67
CU7J2nLT7qqLof2RNClrdk1AEngBr0lDpDiWU6f2UwcX0mnfJRgkayUs6AcfEbwFv4tbTBqh1RUc
kzrto5ZRcVZ2ZcCCsPsnLQyGHxit3W8hs/SCpGBPy5hAz67NtjflmYPyDlPvXpMARQyGp+EGG/sL
sPL4ItIcMIm7oEeSOilXcPp0nyoqvEzG5IAlA1RiwnA+2GWmTN5Vp/ZWkYgzKo1snaUje0YJlIg5
R98j0WJxighDT2q845BOIJ7nVb8GSFGynE1z+OAinZ98ZRv9wfZwLPo63SHuy8xj9Wln7RFTttjC
PuZ7Y1PYmWLJzp7j/r3ibMQJI0K1ruVchcaNvwcA46A6UOKc0R0ZxcoxGrUnQjp4nmzDfNOMSvsw
ZD/ekKUSPtrFjC+p5NcqS3lPehEPC12t+R4s7JhsEB7ggPiJwpik0EBCNU7re2k+o0ZnBL3AZ8Bh
c1Plz2LB0ghXu3cwkOCPLGYfKfEWnoxcNQvKxkqZGSmKk7XjMEbUC4xsLmfsVbEQcDxQOGlmRIVP
+ife5YWUM0mG7Uoztj0AnW420SfR9vVr7M7blCCyxaBzNNrc9vUYC2wOg8cNvdC3XUNbOwG3s0iU
fppsMEaz/jZX/OKo7N2dsWQ15gvRh8G+eqilgd0AksI5KQaGCsIk3QKojRwG4xjT2CUBI1LHuCGr
1xO0Bww1TDzPTb+rok78SDvMKZzx2XUohI5WX1qb1ovrLYKT9gaWSHKT6mqXSmCLJgUXk24lsduo
21EKHf6Mknu7qSOfxBX86HW1ZoDBoJVS8Kr0FnR4llRbmJC/dQsgqVoCOHUZk3RQe99xyuTbZoEq
dRW9A3Bah2Rs75D3vMXSwqaLTkv03qXIwTFp9bcxn2/7NDh2pXyqmuDMkkvDaEE4yWb+SOrwWYft
5MB4qqimfVysb56Ix92MzghSgfdDt7HngbDr1x4C1yfoT81GlMYPtWCkMi1kkY+MQyYbklsM/Bx9
dVKRg+oIElU+eBUKgYVOZZNdskEX1b/M5vyuYFnJpDe2C9ZgxGM4hS8CDjle8MZNj1bDdG2CVBIv
TCx93jAufMXsQEhiF93Y9ZOAEPNYu7UHkC9+cBaqljN6qd/UQ/+qGY27UePQMdodiVoAM7VvVLI8
5pM42mbsvMrWKnZxXksXdMDYHOJa0h4dk+U44XiRgg2oU0LHDeZpZrDzTTfYWrONcnXPMA0ftnTw
tmtVRkMHB03rip0xGKN56ty8hbDPUF1dM6NZfp9Rp8kb3lQ50rhY5lEhigFv60AFaRaBm5V0K5Fk
yLjaEE9XSj20d8ze0S5dD0sXv0i5iG88mqayHTlyph7qt94IvrlhGqDIQmmG7bxlxEBYGgcRw+Ug
tUa2wrEo5Lbv1yXLC32mZaYxlX3wrQ85IAQa7NCiZKafxLO61Oxxz6iVp7NmIa8zmHIya6uluCSa
HQ+bzps4dvQOy9LYJqZf6MvpRI+JiUlmY0RaOOk3Qgdlq4dNeozSMfgW5hpN7tBy9Hu9tbsNHklO
IuE8iB9lOUr73EXDcuT1OgCWkV21L+ArKB0yTYpdpZvNgdqeX63JAglOyQF9bU/hvHV0h/PVKLvv
Eg7wOm4o/6DLVle7mf1UH4oDhFhEi2z5ByNt2UgBieE3s2kKtBzy3d6hR7BMaj5fb6gsbTOVsoG7
jWOUc8KwE46Vv37+Ew8Azb2QHPtLB80kBox5b4C7fiNKiTOYagy6BAh5bseZskfjsMmsZwa67qVc
zLiJ7JWIunr72SiuMhQghkI70qf0jbMcgcoqjiMMERDRj3k0pkcJOHonQWu/lHHHB4gTfiPryHzX
0ni52nGG6KQXfOtFStRdQBb6ocE7e01R7WxnbaHzpj146moiKkYJPpeV0wuvbI599YD41benpN5R
qnG27+EUNOshDRAJxjNdEZqXLAa9zulENB6WpMGuDykxUjn3P+LJG68ke4jmX7xDD0RH0Z1PXtO0
OKoyr6MlUwfYj4oQD2uXjqN1k6FCutj6aEMPIdilBU50yoI5xQ/PfUduEahwpu2U/0RXZg3xjVHX
wn0YFEpZtoYq+NAwjNEU4Zh1l/XLNcl6pmw6/8t3pcA7DFw2mpS+hYrwDKe72JVLK67ti/nsTMF4
+5kNWiI2BX3OHdBZAOhW3rD8wiyRD6FB5KMHGGCBl9LPd6B4q8IRr7ngR9LCag5Osfxt2XG1dKm4
YXXTmc7o8Lh3ZkQAa1QdREnigEnWaZd6u7jlvgcIp9/oDn3W9WfjSdeM4GOGZXkawPLuzJlfmiiI
3rQSC3PNdj48ISjSbzydZIEBMPsbpHJ1hYbKo6NFPMKW2TObHMnxCuD3vKVO2+H7Vxqz+nbIxAAt
LtDvORzwCfH/0/4K4AdQAQdjAeQmNm44tzQvnbdc3pyUiCPirfk8tKVxP8JOotLijRttGv3M57x6
q8lyq9jK2+GYdVNw6Gi55qseLfPbPIXAienIdTU/5zVxiljf/dHbLUwZPebo0VXvBcIfUMNY5NuB
hDDR8e10AANe6iXnKegnj44FKvOuGbpNWMKxNmmBn6t8CL41qADApstZPwHA1m8LkJVHm/zNmKQu
EEvrguVwJ0yb5gdjUdSty10w4h+9sSublgKJtYOfuh1nQpzW3CXOLH6EIqneGEVqpc8slme6bOxg
jZZMbnvB+ghCo9iFMtQeZw4EH05Q8YG9brkHGwGK2AGQhbYa7Rt1wASB11mySMiXgrIlo+E3V3JO
hqOhq9e2jNV3NbhMoVoK8oZWKn70iLKCnZFIiRu9HYpLNHY9QsHR/VkNVvAR4yk+DnaEZy8c2ZlI
6oIxYzsTwMCCO2Dw6uBbIm0Q/RCVmmDtgPAYSAaLy+mf7ef/CR1+JXSABs/w5j/zZOm3/1nj8M8f
+JfGwRP/QD/ACoTfwqGl/7u+AZKsha6IaQyqMwPtw//34n3a9ChjUUV4i1OJgcPvXjzxD9w2yyBA
MnBcFBP/jb4BeyqDrj+01xf5Gd5BicbBY8qMFu3PgzBgRd1AOJZ7FHWuTlrSwksAynmvTDv9mRcD
0s+ANDZkDHaI3XwK0gtcj+ZbksgWao3Talc9dABjRJCcrpbZBc/pbATWqY6Veo+6OAkPZW3WgR8U
FKYL/CPc9ri3N4HKHA4m3XjXN5XJ6Z3TGX34xM1+DsNk3wx4OZ5pUSbNikY8yVsdEhHE3qXKfc7W
B5h+8WGw4WMmkVkjsi88m0UuN+VPJCfZb4VwDqBV50sCtprY6dq6TwONPkVPm/0Dcg0JddpwTrMl
Pg2SSfKN/KX6zQrC4UWFde4bFGofGi1EnjTO04j5lcOxnAb4Wk1me03sUJ1nLMnMCBpr+nByjVS1
IhmHFV6z8DKwvB8QUzmS1oKL/X0E+HljREkKDxdoLUEGdCk5m4TFPkNYsbGHIPoGACVUPkljLJGO
bTpEBcnsYdKj6La3OSeWfRnu4zELd6SCu0dUBhQoJX6H9ZyjAMmjEBn2XEQZs7EpMoA76UbP9D0l
/wk9aun9hDQDRx5dhyP8KBuAgALp8o0grY89YF7iaqhyV0YJoSSrlXdqcECv7GRiGxZe5V7QQ3rx
Nhic/n5w8nofTlG5TzXR/oi0AIW6x2m+hBIvq4c6W469jqtR+iouDjZrGrpIYW91MKGA9YH734Jr
Kns/tJ3hNUPtuZK91bknHcLC0lKdoACCW/OOppBBtw7zMdlk5IvfFlEPUkKR37AyJdlw1qgomUXc
wthM4OWvZARPC5fzB/mcU78X3VzH1P1m+UF6WGYBdqAQWBEw0b0XjSm1PeSW7DnoVXIYzKIGwzgl
JjJ7ObxVDHKv8CBxZVeFvfU0s4HRYdJn1kuPsE0VI6mYuzZMnmmuBgpSjkYGBOjWWeu6naMPMRQ8
J7rmhkdax0++XYNmeZQ3MdcW1hqojRs86qjSL5wn8uACKMJb53pJJWXRCRztUR7cSTeeQpfXCFoQ
edn8YLWg0EYSHOAd69S6+6DQq62GvQyObYJVyjOc49RZgLDylAZmgmZoYuOpwpRpDNsH7Sjgkq2o
iM4i1HCbMARYaQ5pRrHySNEOMbBnqX4yOk9HfQRESZXWPXKBfTYKG14FYJBJNGJDpv20l6TiRKte
qYqcPItODxQG7kCL6IkL6vhJrtu2p4fSEJVHuGLHRK3Jwb+BcTGVN970WAhwKeTprrb7HuQWWUQn
2QJSMZI+Bz2Lo5dzoLR39BG7e81r72AO1wDUkw9cGU9kXa1k5qY/XQYy6wSX16qMk/ZRwxJ5yUa0
9W0BfwPBtf7Q0JSgC5EDtvRay1sJmShUtehHGcC4/mBY3Wro06tpFc8epi1sKDzYWmnuky68l7KI
NjkTMT+oi4K8MwHtSbWZu29mmfuKiAWudjk+CpOIbDFMHihiawZkJZGxGolxL6uemj+bU9xvjX2A
VgwACP2pouRq+7PtpWjhCca9mXJ7fjEzy3p1ctQkUQqYSlVRdHQ4Ej46jt2fqhFkJItUy5rilKwd
q9gOtHdAjrBZohR8gEh5euMiTK4zWt3fSAx19+VsWfte85IbDrjYccI2VAx2IS52hcj9sUVbGcZp
fflMMHCa3D2ljUGt5CGFD+NhqwKGlraHQi1vB5HyGBbR3ZhF6QagTUEeRJhxtQ0z4UF1Nc97j+OJ
TcQlyQYKo+qUHwVacRPbUXubtO74cxC2thkAA+84FouNcIH8QNnot03r5q916brXqIPSTLBr0b0m
tMkNu9cgMKjiVoddu56yUDziAIYuOVndN0cPrWV0Cy+ojqBm67XYZpXVn4e5cw+JsFDcZ0CQNrSN
MhbdKO4fYsssjy5s/zez5ZYmgmokpLguzpiS2j2dXv22be3UJ8Cy56kapweYGNJd5RodRCbM3Y3w
guEGthQ8xshO/CFpU05OLktmRnCM1ybgbrT4ylzLcVfpQDMrZM1fm0lncM6CT3Fkzh5t8zTJL7GR
BU9RMYMZzCu7/U4UbAzhXBviGyAT7b410K7RllA/8q5PwdhW86M5mPDggsTB+0FzJ1w5dftUh6Nx
M0fBSMhWORBDKEXC/VZH9zbukwciho0tuI9qPY01HTs5ddFLVVctqDGJzaotAzTAy2rPjq7eaAVm
j2ZkEb6Dik5tRjhOvjCs2U+4K48QXu66fmqT27Ax9a57BWDogWlCyKyn4hX0blYwinSa+MWyjaBg
SlrKnp0oFW5yO5cRSI7C7PNNry8pmHhL8k0l1PyTcYHcBOlUgN+LWYIjpJuccZolWDOa+t0o8sdR
qXoXg0zH9hYHB77KbN0XRXZnVhOcmsI59oTYrGsJjvOz6PtfffyL+hj1m6Su/M/18eW3H81bm/6p
Rv7XD/1eI9v/wHgCkcJCngTNYvl9/6qTUZz9AxHwks7O0e2zgv4dWYEMWOBYcXEpeA4x4FTQ/69M
/m/KYrTEX8pi17IFil8kr8KUnAsXxc8fdH20s4Bgc8y+MWESDdGZFqhhSJY4ctKn4mZwYmuq8kNM
xfYbADuXPYhb7tF2G3lo5y54yHI3QNHB2z83eiJvjaaVNyrxDIuWrkZ4LGMM+u1mo23JFepfrTbP
L43r1MmaAWu/5YQZXwzlmn5qNyGH54Fw7kqPWvo1tnnpQMzjZxb1Vgxufk1TBA0w5/p7wLUGzFdC
Q5+baRyPlta40AsbWfAQjgF2mkgjWsEtvfsscvP7xuieJaEpBypURaHihFdJ0NaSStTcqxDmjunx
9ueASDZtNLsj86WZoGmed7zcamN9LgLsEtljv6wMzrJGxJ/LBRUgU59lDZGOjF7Y1nv60csaYy6r
jRc5+oPzuQIpCVdYWCxLmigUyDfWKpdFCy0By5euGyxl1rKqYbqbH4tlpRMsealSDRynZR0Uy4pY
xwxnV8WyTtJIYsms+Q6fsmUddckG2AKJm+G7WrSzomXFzZa1dwmTcFfJsiIby9qssUiPaZJsnUQx
Q19W8BYb/16MJRtBVPQ3JEYxm/9c9Ltl/Z+WnSBVtJyZFRu3LtbcPZ6X4uzUYryxll2EA4n5liw7
S+Lp3QNmD7YbKGXphrM/3MomMtwDEbf9eV72qFp3tHURZMUd7lrzoVv2MnPZ1SaEFY/GstPJZc/L
CaC70MPehrboXrlWbI3sdt4Vo23+alJcbvVlDwXCKCgT2Vcp2rQN1av6WY9te6t3VXmTLDsxBj42
5eRzg4ZI7r0vkXvIpBqdLVz73M7VsrNbyx5ffG73ctn5p6UGyEU5bMFszSuGNG+DMbinYkk9AlNR
XaxGD33Iuzm+fmqLaKkySCSj4BiW2qNaqpBsqUfEUpkkS40iKrKr46VuSe2kYki+VDPuZ2ETfBY5
9WfB4y61D4xQh/WLegjJF/K/PEjWiZbZr7Geixd6/eqGvUegmqCqih0aQeAP6uGO/Kv5W51Vhr3S
skqdkOGHjyQW2bduba0a4LK7YXCKayza7t4YImOT2mZH5TPMac49CabRLsG7Ab4F0itRJpCuMBYa
JwpXBgczSYKD4dGgob9KeKxb06FcBYrQt5VsgvyZZaS6glUn3i6sxWaAC7mJGUCdnQhW8I5DauU7
BD6TRTLVt3mYh7dNZBlrWUvze8ZgEL2q1qiXNoiwR0J4mh6kTE1EIUWm4T7Xo70tkWb2M8R3qhOc
m/5A4vywJT5e3EKK0HVfszHaXzQYYc9Ma2sIBrIMyEas64CVJK6AVuXlzwxpMMBhmauzOTsLQDy1
Y+Jup0F7DocWD1ei217gMwFS8Mh00PtzgtRky048Yzd1K3VnZEJ/aVC8cNKrGIbU20wSyqLOOsJq
FfPFhXmvjC1DgTD3SP+dpAubUvSteAha5q/yKXTyqrvvTCJrF7cDTzu0XqPVZr9zk1xVa2sw0vGh
SVTovhNdGTBRjGA3jPZTPiRj7WzcytaIvedokfycHOjGKYAHvWnYuNjc/lcH/KoOcKRko/zPdcB9
VP787f8c2uyt+PlHT5Dxzx/8Vy3g6P/QyQ1nSZSeBC8Jbur3WoC/YgWxBLRevD9LM+33UsDAEaTT
YiPtVlp4Ofmr30sBfh27uY6AlNik/6YsMMUXiwPEFheZL2UB+nQPOeoX2XjN6LPJPa+ky9sWq4TG
B5Mdo4s3IaCQTWzYr2M+DGc2eEChffWahbZ2EKNzMcoerVo+R0timJXfeUNeXOl2PJObjIe2yupk
W1r0rGfYD4dGB3tgTZqzTSb61sQQXRgvgg9Q+pUYkubNM/MzQPezqY27oCMBu2sIfenHHOTw0CNf
a+IPutfxJec6+rVTFau+APwiNKB16A1YpMR8Kj1xlTqSG68Z30qFlshOG46jyACbDr7DYprOTfgb
TuleHFORj0LsPe2qDy8tQPUO9wG0vBX8xq1lpOd+mq9WQq50yL9qEm2lovgNqE25Luv53e7SYzbo
75jKX+up3ZYZWIUmj8yXoAYA2hC+MAqWkhIdCiIiMtU78zUdsjcHCMFWhOO9aNLzcgW6nA67lWYf
SQX4sw1JeDAXPIMJIoKDKV2jYRweQ3O8d4ER+vCZQih13vsYMB7QI2uPQuWU9oA4Zs5Hvja2XBim
d4w6j0bUG5zeFWrI6X6srNfITI+hyt6aOsFua1+cyGzkCtv+xuIDLRiMspuuVsZ3RbDNtvaQxWpW
epwtTMSqi2jEGPhmjZILZUQNwk0ORySNCJCJKWyYXhtKxvdwTsMl7NCK8jeUreNKTAB3upHR0vJa
KDKmDTPaK+7ba2ewPUTz6RNnQZz6qXJKMCZp9GFm/DNbj89pqk4GX86eOo940ZhPWOKcpIojPLST
2Tr2TG2dtrzQECNyo5c63zR2ciwnSAcWtBXoX4+op+l0FlDAIyb6eHPfCOXzNpmh2Izn02CEsZ9E
pP+ktfNKaOkPtzZvvTHWfc5528no9rPdN/taDY9zbe/juOq4Uc19mPMdIYGE34DeianjfJLlBI+c
7ZNCBBSPh1pxo+YOQ6eRm+ivxHMR6u+eCQ01V+h6ujCjrzg81k2PsDf7yEVCbSnLbk1EyqMZoMZM
Y5gikHKAu0gt8nU9jkmn4LrrhbxgOXgt6wKsv2VfKttytt3yc3zOVaRo2I6mfI1RX9PS4nbUdHUB
nFp9p0z00B9G07pZgAHmgg7IFBCLqbbQw3owzOuFN1CX9nBoaQsc1KBpt2k0ZYiXq/y2QPmN0Dob
GO/WYIW1zHzvIBhMQyNvdBcNM3dNSa963eCmTtZeXptrMmHHt4DBlLZi78zkLrHq4hnE+zOpTBJc
v4XkhGDSmDSQ4GIVKcnKTKZSlW1UJCe6AvG66qZmU1sq0teNRBlG/6UJj27JqE469SXTomuBAHQz
atZzqVGxtb1tU5XYb6qYmveiYHSI4yLaZLJeuaQiraqF8ZsvcQEkpQRXvYNrHRbc/nNivBPBhki+
zmk/DcKXytC3pgMWgncRrHoOSMRG6WKt8MjdYuTqd7RYgtWUOq+OJi+9UY+I4poPbWxO+OSPf9h0
/o3FcDH2/WHmwSpO29NzGayQy2L/xekcJ9JCZZ2WBBSB3TL7GmKSqy6xXZ9nSDr/pX1qeTXshcwd
casDhVv2lD8cJZkf9oUkiJjseugKhY5CIFu605xbfvFKixXiy+dimuMSCSIEntjP3esPrzRCfTaT
oCrJyErfvGWIvyzHiT6iBW1XbXngv8T276/ll/nRci3hF7CBoz8jweir2y40Cy9yKev2U2dHG2a9
j0jMMx+Fz35cCC3L56XLeWpaVre/f+nP2dRfPq8nCTZ2oBU4Xw2HVYoUHX9qsW9zGO5JmbuMxun5
slyckjJJ9yCE3kd4Itt0HIZjMrQ8tx75ZpTU75GkZ1TMpz5k6j6DCPIW1Bdnng3y3dMoWb4xH0OC
Rh9el8m5kM02t4d7lYfPwo7ytVTWpUee4qsS7IxtE/YXErUEd5nl4e8/KcXLX75YSxcGHQ5dYDb8
cgsZJAbkpWEV+8hot1YprlDVrvkMFOMXr7NM+75eUUvHF+csIPG/sA4IWXYVf8m96mXWAYXoddJj
a4OMxVwV0kvWRBbBBoHhhtrpCjgmv8OlHDPsCT/qgXV5KVWSxUegG+oUkjxDfG//iGDpYjbDLnJZ
7u2KDOEwjOSOmb96DW1j2uWhQT52PMWnXjTtfZGqZ7XQrHojto5d7OYbBD7lySrijyAmS6lI4U00
oMd3SktIDJufXQwsDGDYvCtzH032PorIuQrzGQoUp7sUtbHPHOzqTLW5Mgx+t+dq3xs7ndCOUGP9
/YX8NysMFAMYJjo2LYNh7Z+feWxrZW0RcbefR/2znFCsbIhU5Yoeyv7vX2tpRX39zoC6WnxbtMGY
9/35tRqDVEvIxsXeTod7q4W3Vf5qwfx8kr68Bm5T+CjLn9j+v7xGHNUwzIWgaQvxedvGsPmtYH5f
Vvp4Nqddh5YjNay9pxkXCPrRximyo6aClzZJfqCAwPaQD8StZYm55yjGJuuxOlVTftb18AMekrlx
gjjdZyaTx8SGhAT3uL3JYvl/2Tuv5bp1LV2/Sj/A4S4mgGRfzqgsWcm2blhyWMwBYObT9wfJ+2xL
Xm3Xuu9V1a1taUokQWBgYIw/4G/QPoQI4AF4C5NTHBWWbYnSNSdwPNZUpNqDq2naeJFyj8Pcgp9z
s79EzRRUWXEJIPWsEMkCFiMnQaVVS+8HaCOKEdvR7m+bGu1qxJnP//BO/mbF8i5ehQhgzL6w2n4K
xaaqAywInLFDr3IzphVYKMpWG5w0eGYgHhvE7/NduYRXlZDtNu60TRm/uu5z5nJc1HtwbsNhildE
n6TTwOyxP4FJ9HahHax0DeRVPARyi2oKQuNuvhOaSNTCC9wF+fJou9PXFfRoFmR3s0d2GCkeWFsg
UVP7cSER27Rx2h69cjpG7XSb0ATYoDqAI1NrrDblSE/bArxUgUU+YvHwGLV6/AP/9W8WCXuG+c/x
AB+8yBL9NEZTAuCzn2hagmjfkeJg3jBxO74NSKlN/vBGYKP/uk5CdmHCGgVD6Nrv1qTyvcVz/aE+
0W5X7x3ZwUuP87OYnSpyeD8rHNLNunBAooCFX2ZOBpiUl7IgARyaWKIpH7Xwm0a1jyRlDXg2sB2W
8EtXOBfWGF6XUdVtU0TlMYtBc9xru694097O5XJegfDcmGmWeMUzUHCyVHQu89W+VAMtLkxlt6Sr
+7HPw0PPK305Xq7+7KFbzwdBxp9JC4HzvJ3GQxvTGi0xazidw/nm5RAU14hlTn3R4LE53Wc9B8kQ
n9HtilYX7ijTvcblYrPQ5qTOd+8W2Ela2RnQBpT4ggHLRAwJzf+wKr4Tj2ZCtgPFQx9VLrOMulkA
rJvuATlzgBCoKIYSwbtSkS3ZcX45qwLQU8untSU+KexKtnUfqwvamV913++mgQHOy+wyo8xjAN9s
GaX/KU/H28nzJVQVcTLWFbyl/OxFtFMnLOC+L884FB+rmJ0lg8a5wYAP5c3+snTEU0q17axwxNXY
jTvP1cvWHIxgSGR4KejmnBL/Vdn7n1yN9N3vl7f8m+VNriNQ5BFwoyH+vo255eLlCs2M6qQLlq9U
Q287m31v5JgVIyK2M/nXy1G7oW1+6CMyvZc1X6f9YZmA+NNE+ForKGFFX+f7qIh24ai9ANXMRG3p
nNT7aB6WE7QMoHpk0BJoCmd7ZSTEIBlGl62OsBFP2Bex3kRMiVi+XQPvyrWIMXm/PII5MwqJ+NBJ
G8nmOaHIXIZk1gkHQ/bDFBfEbZ6QZgf5cN+PRFA6Abc65EgaDeXlOAy3PhSPYwNLaw/22QPSuJ6D
Sb3HgQ6HA8zwqH8uX2UHyUZTlws4HZwUmbyCwIFHGhg2j/K/yeZ7bJ1e99f/q7D9ocKGYolDzva/
V9hOvz2nzc+ltR+/8aO0RlREVIcZizwHeBlppN7+3WZzAlTeQYrgJv62tBbRZbPR0nElTHAf2NnP
pTUUoyK0C5CUR5DO9v5JeQ342tsQbbp81NykRBXBIQ19H6ILJ1aDCGJ5JVIfAhJRTZ3XwbK42D04
YB6pc2NV6iGBijRQebdmrYCU4AbfU0ozd35QgLR0Gu9e0plCxtjKzgFQYRlYuiGUWZA8ICOitYuw
9MO4DABJ6SYKReBpgkZQqxgz5zErveocWH1H+R99s6vATSPE51QZHjK8T06rePEoAQxILy4GUVWV
/s5xgCKkmYO/bh4NH2iR9RoLnym+KL22vegGtz8uclRnLpW2b9B+n/wKGqSPeOfnEiHnI6Tx9kkj
nkIRqpKn0uuePZ2jNTtzmIB74er0fEU/5cRuG//Ai7Ku6tyKZ/g02KfaoaNhQUY08bE4Aa5djZhP
sQQ3WArl1yj3uR/HZb7wB6x5QOnjnZOl9u3S1c1tP6h6N/b2x1Jk0cMs5uV6rmfc293o44wjKn05
jCG8sfrg5xb6u4N2r3RV6VN0tmJgbFmGkXQznWLyl13CtXqOerA7jDWupK0szun6RceysUa2ySDG
Z154QKid8ju9PW1Ecp3vlG0Rsgw73ZxEbvZ9GFy9p4o0fxJOCA87AUK4UVBJt/B3wyfXHcBrUINh
bJqP1B8+KotL07xYwdZP4+e4t8TeQx54j4tIsEWdCT4P1kVjtymrUTgbj9PUXYCnhQTVnmIUy4x8
UGMnD6ETIywbU6o9CdxBZeg3Bz13PwbQrKAEH+2Rkg+wcIB7KKI5ya1fOMXNsnTrdTylwOlWHKtS
z7U6Cqyz4CpeszcqNUcf3t1CG8bL7ibZlReiapeLdJHeJfk2ZSiQGTeTVvqAbMT8tQ99xF0d29gI
F1gDRxBJ8NyYfOdYBfl0odc4O5lF3V30WGXiLSen5FvqkgKWbcvZx+nrZLMMbXDutBGouKwP7Kup
Xmx6T7hVw8py7XqrwDJukrAbHnEuGdiVvMU9FF6h4KTBod25aF4f6HyJbQHJLAeOBfV3xCQzx86I
TGo7Ig1xiKb5IlPcVKBkC6J/6R4SHeCFOwKm+qsZYIuHYRmdoBItqTFa3+QqsCpPU6PCGSfYqGsL
/0hwodXWa72WxqsdfcxGEoBRB+dtXGc3VRimB4rp9heazuXBzRz5tVDxCr2wghuMsoc8TqQeG+30
06eo8T3gNXGws4Mwxt8GBXFcxRCraChv9dswjIH4yGJqyW+tdL8MWPUCwMJ5WUEUlXKud+gouKed
W+jb0hbiGJbT8ChS0XzIsjpd6BcX1iaIkgxSsLdsRAUzZBtiLr2RQH3sjVtG3Zasj2qYHhdggCOm
ln287HGsXh9G2oAUqRVajgJPJgw9eSW9H1+mYa1vJJgX6J36PisseRt5w4muvfUaajHuv3NwJjgV
T9gauvMp2ivTSTjJ5iavXGvvQGPFx6oNlztEcdtLYFnuvesqRBJtB84TuexmmPQEkjBL41M0E4M7
yFAkmE239TDsvaxg+th1M31IfKUvlhyPRoKnfdXhnbptRJ2iG5F5BAXQiVTYcZdWzjdnEvKqpSZ5
6jqje1p1KL5mTgcMrm5dqBpxctRunO7irL23gnah0Od6/d0apct3XDna7WoFywmm4P4HjudVxltM
Sek8qHlOJopjwLlul8UEcjyV+/MMyYKHurT9A4bWyVaGo7y05xoPWIhEp1GSTjsq/eFnr7HTk6WF
1mzNZbTXPh6ku7wT8jOb4HqC5JH1HXImfYop9bYLRcG/qO9i6imy5rZT0oFfD+q4UfZzslbJHnfN
cuc2IwC+EdVnIFYq/eyuSX+hq/IWc8rhLMXSDXijbs/dMulv1tr4Ps3hemM7WXTdpRpJcJQu172P
EdkR4wvIVR7y+V0RjrshSP3vyVLDiA7mrwP4kG1BzIQZW0zpVkthXaSWr2hfi+ljO8P8MgyXWwnb
fNdDU/4Mc5C1ARh2t4oQza+smC9ByeJCXiZIyYrMf4IiQ5GGvvKVE9c1lnmN8zxVib+b+/UhHgjp
7rS4J4IjQEW3KBZ3Webg3waBFnGb8na1nVOyB5uWkedANrYXXnDtimgXZOOHiZLcR2sWFXW0qgPu
VSNNDxW93ljgzx7tRCo0GfD+S8IUp1OmY3RC3KSJg6lzF1je7boON8C2jJCjXZ4PDNhWMPfu8wW5
YjoQG5ZEdqwjp76Qa5KeUsS5LRYUkOmKNRCtPaPYXCfhSYat4SEJ+3LfASTb2mF8kRdtcWxkNyD6
lIe4ctuATdvKP2VBpYehQns06VHPcufSOGjG1UUiNOF7iqdn/KDaI70Web6OXfCV/lz5RaP5fSU6
/aHzKnG3hv6DvfjdFba16gJAXHCqe2s9wi9DuARw80NXpcOZkNVzvub9aYqP6EEVWXMc4VmfDOih
yc1sJd1Z5iKz4GeJf9sldXND66TYhexcI2fSDw4dgM/WVE8XEbsydQ8nHj/S2rBOynUUF1Wb5Wdu
Jg4NJxQQefZ1If3HGbewjR1W5R5eUYwgwljeR2HSHoc+VNdt2FOk6lrvYKv4O+dGQmCSpsewg7E5
AZ876ZpyvUh9fwIlUSSfxqgz5nBUs7G4BngtxfoXkgz3aQUU1i3y4K6gSnfoHUSZuT8Q3bl3ORJV
923qPMWdb22qxk+vc8An5WQtl7ME5ho7/kOpivpM5dBDwTaMRwhzAIXnIn7SwzIfUXDRT7NVg6eP
BjqFnNNPgykfgBJ0TziHUmy0K+eQgNMt/KTag+x/tgZB0Xfx7E2An9hZBHY1QKjufO7PgwZ+xsZv
KgQfyiZBEd9utqkdlA+GZHhHUlWc1ypkqxdOHBg2OODEpumdYxQk7VWZ+IdKeu0xnG19yTEWnM2M
fGCa+xUtHje5gOlF2AG6jLBtngkifi5vlMA0K/XheILZQKM7z8V28qenziHWNoEWOLdNznrdTkFu
sF8OYji6PiAEPD8PIQh12ir4osXYPItNUSaY/km6TzvRrPPXmqbRk6T3Q4G4e66SKN5xI39VQ6UO
ObyqZrvUFsTPzg63VV5YKEPoQoIzKXArcny6uu3s4gGI6Mh+Git4yRhGfsMHz935IKrY0uD2Avm1
59uiyK/JeyHk2xgfuHI92LQe9usUO8AyCsiuPtkmjED7JPYs+68QAB/tn3LcDLQ1d43sk72TQcUi
9dB7vJo/CDxGEArGxfM8jpG1V7Wbn9q86qcGOuyJO6PHEGA0i1ID7kdnuhs6VDGtjpNpOfgbBaPg
k0rhKR4cOJ0QGO0PQcuGtJkwZ7xypt75OrdBeb3OMEgQCyu3HnjvQ1yvZe3cYTM+5PEuHjEk+YqS
1Cj9DeDwqLoPZuRi/DPUIqC09XMYNffTMjJqTf8NWiKqkTWZMuUz9CThApT0JeF75WInoqwI8JJL
6p2F8D148mSZv7eyTb9NSO1tyBHEJ36nebKSKaZhOran8RLPeuPger6zuzBDezlUl6rl000nm88e
K88rFg20JrQuiyhSuyFZ3GMGDa2hOzjX33RsA9XP5vBUus7KCgYncRUM8n5NsShRWshv2K5TmV+D
tT2PRTTtBfrst5pW4wY1OH1GFaj6YE+4JkoPcftNk07DiV8ii0M0wFpBNS6AZlIYd+rQggYjfiJ1
6e+DUrjndt35Z9qmSZ4J29uHJYKlQi40EAKL6yE90zzM2eh/7JwCLBa60NiddlAhQesBkbAZOWpC
odhmEAzhPcTXuBczrDZ2L3fzFCW7ERXieNsPVM+WNqEo1nfdDv/GGZMqEVLIjEGTAcNDtw/eqBpO
IbSQI3cIUJ/NVZ7fJ/hZf+5JPTkzdePVUiPFAMi+O4RmsDHFzmHg9py+hFulVzR6J03xbx73csDJ
FjiXuovjyu53eD/n6AtEAv9BbZyaI5wglKMeNRopn5w2VIi5JI9xFdgXvttOiAnWtnXiuW1LNzWy
8dalfR9EVXs3pnNXIyHS1sHlMKf+BywJnoNVl5TJV4zgoXva6zacbLb9DL12EAJlLK+Lcik/5liY
PoT5FMMsiGjdLhB2jxyF+odCD6DqLcfbtq6fnHdV0kKgSupDrnMWIZ10WPayF8uGowe5jkIFbRen
YvqykvWR8VsCYlYzLzcqCIt0V0dldquTiExMmfbTCG9/3yHLvXeDNTqdCihZ6brmFyKF1V8Br70q
BSeHYMYDXtrWlxLgwEOKLo/YwIzj4byFoGHThvkIDBNzbGec0LLKg/XaWpoVNYQ2PvbGl7E2eZK3
Mq/0CjUDmGRyFrv4ROJmgG9QBiinzmNnm3Msazh/mkTWEfpCeCTXWQ2UgQiW7NGOnkAfdFleqU8N
hdLq2inyzsOsXHIYUw67wGZsujTcDqnsbMMales3a6nt6caJqHHJtKH4W4/W8rGv53a+X3HEYH/F
EaOV/c1gd+CG9sMQuAEeukAtp3OGRIfhoUlUSq2zcxqqdP+v8scu9XtrvlqT+Rhbgbovy2p+/Kn8
c/Pao/nZA8951xS2EVBGZTZEl5XiikMD8m2pslVoW5aeM13RjRM7K6LS57gw1Obq1ArDXZw8gbA4
jrl75hXigD3RAeP7fRjEl+2w7rHV3POoyKBBZMYP6fc3966M+npv0rUdHwQwdjzv2kqVM6rajt3p
qm31VdCSK8YnyC/984sYaDlS0nAcg/cDIPJ+5tA7TnApaIjwfxLhoTpoDi+X+b+S5GtJ8muDOpBe
br8nWVP/XGB8sWf43wuSD3XWf//2X3f9c/+9++X3fpQlpfwXdg8A7f9jMPmjLOkE7r/Qg8WSIaLE
+Fp8/AH5AwsIpCKA/+2GBtj3b7yfE/4r8miV01Z6ZdYG/6Qo+Q5kYK4InCIyCuRMUZAO70v9Tq5r
ZyrEd4pDPVmn2/otvWS7HbP1UYihLZ7JVUV3qEG1Lf4Owr5A5wUOHtzyWvtAmuA+FsFZlArkN4rI
qtXJFFVld1lSBCJ9aIpZtF8EbHuaOJaUNEm3CTUj53tAD3EApz8H5XMYQjT/6lWekleJzFSLUpaD
hxFAwVbo6jpFqGmqd0kpdNHi8CuqCq2BRXHLCH8gcsgyx1LRIm3nd36/xN7WbSFroNNqiBtGVZZR
t9+t44D2GcEyDb/HE/xXOEIV3R1U/MdOBwhaJj26LhRrS2SF7JjjzevS+zr/d/K9+bsY576pG3P9
IPCQ8oYtjVGC84ua75p7YSdtmX3LHcpX2MY0ngBiQ8SxwFUSgfFk2GmoYz77qE8aUt9MtANBCwDK
pvl81qMiBResgamsnSvY14qf/X6MTJz9TwvdJ/h6HvDUyJPIZBvC99s4DBbSAv/nUf7iZGO7uwQL
6QAUdOj3HE5q3Uv5VAgbTZjfX/fduzHXhcMZuK4AExT+AllFxKsBHuiF33BWLjEAHO227D6lPmpR
yWbKsyHD8CTtgdqlaQPH5Q9IiLf4IPPY4HLA5boRAIVfjQ4TMWaWPafeNwshfPSzxGRL8cxCsvrT
ZgW5cJVZTuNcmqrjQNXKtjncdClV+D9Jdf96JxwxJIfRkGYGCN53/d80QJ4uh6v6zZcTS+6wwHJ2
Cjw7pqHz91kY+5JjJkNAGgnhSD41yDvgTTZmjd1Of3grb3c+hgVpIGxiSUcFhh7Y7rydDb3MACyC
4PsaRxSJ9LFRLY2FPfZlXbQc4WbPTJHfTwTTKHo7AzmX+awSFiqyAr90VxL2cBG1vfUlhTpXWSeg
U82CwKgFeh/g4dxfjX4nYHsUPlC9ZCBEZqfDXdVK0JXQXnR9F1WQluudEjgA3WKYWHdffn+bb/MV
+lsOAGuQcgC6iOGYu7wdGdxWQk1yOX+ZNVhRdMWGwub92FCOBKU67Y3WHVVFZRYNB0nzJWuT4Q/v
55fBchDl9rHYpRdFt4zQ9vY2QuV2/cKJ60tNAksMz4leYDHGxe4Xce7FgrjfgQYvnqtc1ERU3VYa
O7HQyi3avSol2prIv6T8Vp2t5XiOjmOLbOnvh8t5P63RgEcQAiAjDWm60fLd/jR7E6Z99ep96WJX
WtWe01BbDjdq7bO23k5qoWGMsFo18rOG6mqzAA1YF+tuatv4tIt0iVxyta42KIVU0bU3BxOY9ttB
2FZ5K6uI4idVysgYDrpWDgn7zEYUl79aIHkJ+/oPD/QWp0Gkkk4Ygfy3Hcwm6Cq+S1iZmbUakUJ+
CkQjKI60diiYinE8RBGak2CrCO3x8ho9Ofjzs+ElnLQUzfnRPPWeVIcBNb4/riH/fRR3yTZo+uNS
Y2iHv0yLYi66Kk6b9qnVrCK196jc+peYs3nLudcNC8MB+7dcH6t0XpYAxSKN6x5QI3eSt4laY+TH
KpQUH7U1dPIqzJCEBUHojxU4m2IQ5vU0nWcQA8sYiPG21XmxPq4l3QrEecvSbFoZo88LAo+CRBQn
KE0mElYz/YWNh04DX7rVTnoUikTnveiUvphFzklGgqFeLk/1zwJEFTYzQFgO+I7NnWdWbXKDvhVV
8Tx3kp7aIRq1M97BXFspc+siNpziSruQuZK4mk8Sn831cx3Wsf842qPDJAvChDyDzL4hRfn93Hgf
NRn9wIA9EdRD+YQC89tF6cULKPCoLZ9ASnVoCM6uHVAOmpq8KU/B8U4Eit9f8X00QikfZyJQu9ie
s3e/vyKoLDThKm/67K2DmYzT4Jvw5yJ5zeZNS1fIpzj3Vibh5A4IQFwCNw6Yp7+/DZPOvondSNyj
E8NeIWDG+Bguv33y1RsHBYqyeqx8hLs9uhKDsL43KlVEo7ToamevQYhnNyMoOSJOS6sqgZXC0bmh
3h9M1N16mt2IbYUSSJguwwW6miPH2z7Eb2EL53NuzplENgIItk+rZuPHGFCw2FObediMKdkFuqxF
b1b+iCL2tct+36K+UWhv/pOk/vu4hug7x33XPDVPCxzg3XZdSOhbk+qChxHuIEms0CAdz91xNfPW
J8nyaXNOM9MWwXGPLwmOsybU4YphVgUIbze+i2dpvumqbMWBO2tdz4RIBTYOb+VybDu0UsRSsOri
CUtb48gdVqzOwFEsoz+8xHeRDcBRGLJtEtV4gw7Q0LcvUXl1BcW+dsEzoljTHhAcNzfQW95glu7L
OgbavXBvSLyZJU6sNCFFt4qNBsEv0nhnFuZbjcIO9Rmh0ADyzETtCyvWZWqABaqZT2WpZx5xSSrZ
HQor0N6hxcjH67YL+wWP+4dHe5dl8miA+HzXYanA3ibfe/to/VzQEhma5QFqr4lUvaa5jJ7+mjVf
ezssUCNd6KStj6hLmv2xshqHFzLLqkywaK2k0ycHOCnDBOm30wwH5W+P2eeNK9GkzuCLjkd/KlsT
3QbC5klGQY1g2JORcMGsj23+xRnLYSjoaDEUPdaFVr8V5ZCzJFL67PzrdXxMKDR89f9/sP2bY8i7
NRqSLpBdGbgvgk6IKb1bo860+nKRyrofqwA3yMNreuum4TxSUg9d6sB/CgvvtiNzSfCMtHHYloAA
vz942XlD1trOwX030K147pe+Z0Kx9zM+ft76jdjHE2YeyEWWmIrok3KMa1IWgh6jNOm57G8CgLVx
fkDlKSQYsCDHW102fGquLBZ+P9dsVD9eG4Ax2gCbuQxr1gqryLyOpJjNi7Byer60kpc8Gm/tpmq4
E1Eg7f5YyN6cU38/2n7kvY2JPLzZBAgS8P7Igt6fqEgHOyux5+U+BUcBvgd8LXi3eAKQeCXd1dfL
XqVa0miMXDcCMKI19U3ENQZvFpigpso618hS+qbki1cp5tVz8tXOSvtkigdfomoOsO4byI1V31YN
lfHnCezOdO2PKCitu5D2DkBHgKVQiw/TJMLxCilXfMs3GE9UzoVnayfa1bWOKEvO/QD1pZlDtWKa
iIuAP2+TuRhZDOOq0fSn+SdypMYj1xn8O0n120+29uwME1qz0ZQ6MflbnPSnfRqQmW0D1IvWlWMt
U7E9RSM8Hjaqa3N5GOlPeTtRoZl/DzbAzR4Hv0zinef3rrNdOJ829OQQ2452UeZOBdpLZQLixet3
qrGB+cVRbdtH0AR4GlI2DFN73xZN5T9gPoqF9kOEz8J8D23c6y+trq8tFIEwV/8moBbphzUY6Vtu
2qZBruBDNK9lcYwzqhsIjPi43m8QNDa9/UCvnQq/OFUe1oBX2macd0yVRX2PaBFRBi7KqXPykz6u
lTAimbaA+xRXVgF/C4Z8URxpUxshhe/gJjygltsZUJn2L2mpjEzp1aFFm8LSsntp7+vab9vgFDtn
jHkvajEXKtnnYwIE+YI2Q5Ih0OJX0yBu49r1FJq0fpqEB+aK9CjCj6vNtl7Sk8FJILF8qfpdGmsI
KKdT0gFBgh1Zsdtsi2jyCbBjmw3iU2MNUnSnTI7JirGMJG1xroaWrCuiGebBtrguMWPkS//6TSvL
Sn6GbpvP5dam89WXdVCRC39FoiHrnjj0nAJcgnOBgMxxrnMH8WwBlYl9EXZ/xuMknmBTeZ7jRaLi
nIs0Esn1MrVTG9wAccin8gBWDj3oUyQZonC8pkEL/GujosjUJAINl6d4DDDNstZz3y87RgrxbUL2
JVFbpeLc8mIdlBdOpjKnvMnzKQ/j/QQ3tUv2+OXh+rslZJlbgiReYk9to8+SqZ3dFjn+23VvQz3/
5CZuzfUwKIuiB4RolQLmEASMrBsO6PCOWwfvbP4I90/KslEqMjm9TxfKHAwgynsSyarJjJhXojAa
0SVLe+uuBiVFnPLHPkHiIZqQl7H3a02+cewjbbwg2tdHTXuxMnwqD/iPvaSLuVqZOhwyayczr8dp
fRBQH50SMw6E4v0op5ZkDZbmVVhoR4DZUIoDjTroLCPT2k5AFVGaz8JUYKHJlB/U8NjnNd7pjJeV
rs0xHVbfmS/DPDC3nPGm2/VOMrO4gseP1JfYms0Ek5qC/XgmFovv0Ys0QzOO+L1lbLGhmriHse64
7PbH82iNYNEXCm4p3xNz28i7Qvhx5G19PLX58y3yAozFj9kTA4bkTwa5ZR4u7peXwRiYNXr7I8dF
HF6Yf3mIHl16yCBbdz+G2nr9+L8H+fVzVAqgAgcunoXBFjPDdPwCKLjN9BHowcJDKxfMVrlJXC/J
7DsO4EkTbcTri2rWsWeqcfIedHJaOxFwQWMrOy7yGv+XhlEa3arkI25LjQ1VKYRywbABQzFJL5oo
ACy3ZZDY6kv0OoINdGueUL0+U+pmnNHgSdQwVE8WADP8mv36al+nh8RYl/GRkJr5Imhp8hdnuaTM
08TR5jKpn6KYh46asoP0YbUyH8kjntQzw/s6kdZhGbhLHtL8FSfTHb+H/6nH7Or61Nz664BaK24O
etuUXuNjY4WSOjK6qyuCuT0mpoiEbkc2NKzpKE9M5aObeL/ZGLjqCybXNdOHnmdlHl6PJLsYWXC2
5g+6o/mCpAra+9uyRm9w2lSrMPdfD8A7poehTMokOwCW4e9imeIk3gmM4MDpz73XuZLlXdQHxx9D
HuVwVBF6yzy4Ght2gIaL521WsM+Pjlql/UDmlgNkapXVQ76yuwRN/63Alp0jU1+21DZLCgaUbHhN
6YAiWmKW88D+yveKZZDQHwqSxXk58xBnxp6mh+2G63UZ+WA3N3GXUDbEFG/g8+god3whaRTlVQVw
uLxaqom6nbAnh1KRopZfXo1FH1MUmHTO1Z00acZHidEMpwB8pM3cnyJCeX6YPeUSYUKdIsC+L+nY
8hGwJnHUoc3PVjV/tuWcE2+wBWmK4uRHOTnvy1TnhyEtOe9+Bf/jex5mIynDcfRe1gyyZSUD1sHH
jNdHLw2bqX9Q3pRO8qR/ffQZ6TaGCKLaWvBE8Bo7sZdgrYhyvfbN8Dlza2YN9SozxV/rp2GH5YC9
cQbXPG+foT9gbUDKKD6PcojgX1m5UleOoOfXEbTHbJHVpdcieVHvJP5zTOpRDB3z6rXIsjqi1CAm
a6VjFwC2Wvkb62vpzdguUzVUwseA9xjTvZdPKIoXTb3tsYLmHFoV0qynHjsEivAJSruESkR6F/Y8
XBgjhpmznhm8IfNMqQDh/YJafF7WCb+Oxj5P+XkiPYutswlKFNTyyMtNkbIZ2O4ugyL2ZP/Bp4y1
xPs5zq0lPcipFSWWVbCWgWwEFIHkk58AKoaIz17Ny18tf+WpZF2ZbaMSsZlu2tUOk+91JPO+oRLt
ZXbmjWfTKqo4+FCsw2TdaZJpqgprqyL5RLxlflkT1OcFErZtnoGOvUXw53hpqlRlRr5KZg1fcwKJ
Ey2pcr5AUJflFbBOoI8H3B86fCtgyedzvGdH80qx6Urq35BqwI7oRyqSSC/f24nKk2Qbi8VL51sg
gY6nvkVjhhna5y4GLm0fdTGMiKWgq9MVjygOuH6zGdgdZg77jtOQUwaYkA/OwCyv0J7a4jOCqgTd
34nO1Lz78SSv71K14NLEVtAwN4/1Em7KcjTxL1oSE03I/s3izbrKfALZKsYszl3zPeHYFp9YksV8
EN8zwSc4uZveRlbGLUs5IVuMr9Z+cdp9zkI1qxLkAz/5MWXJKYlE0AzMj15L8CacWslWzwvsGPrW
2g5vBvRupgaxiJqCvb+sceSeTphH8UuJtZpyYEefiC8+aVl/qrCise5Q5uZmqVuaOy8yOo1PPy6E
ZzdbGnQoXvbriQ0p2DWARlO3g/+heA1YqMSav6ywQ2E24IVlipCdltr3d2jzqAbFBCUH627IRMsz
9xNdvBEoX2LSuNSfuUaAhxd/Y3hZcJi6sY9AFxrMIm9d02bc1dNs5mQQrwAbNsgi1lW1T3NcF+PD
64BQBzZBrwilSbF8cDP5eep6ZRD+ofD17kBPLceQPTAcJ7iBxHhfVk57egjUq927FB1Y7jpIkpnV
MDWEWQVKgJtAkcSsLnSjzL3/4XT39mxnLg87BWp3JASk5/fldz3MDbocAaWq19CI1qNZV5wDWEm/
v9S7AjqrCXdBm2tRsuL/v3C9fqYhhoUKY1LJf88Ru4DQvVVt7PvXyM6Z2R1h8scXBM54w42vfV7Z
j+D4+3t5W0IAqMH8CR3Bw9MOZ567b8soeI+6lG/z5C6iqyafMoG2sjp0HR6m+7Uhdf7TOP96QQw2
KRzgnoL6O1SetxcsUo3QW2XHt8iGsVEkBTv+aYAOgylrvqzs3z+gY8p2/2mDmiekdgvRB06Hi7Lf
+0LmXOZ+UvelvP0RMaYU4dYUqLC3CHGY/S4cD3kbr/rDMHkLBFTsjVjmsMetO6tbffajP9zR25nO
HXGUQuWJ1miE0N8vvNAlsq0pWDx1Cz/OLKqJvI41PuOUQlzPMPrmFaT+sLAyESAxOyKME3Mj0HER
AIMFwcn+ICpIjPZmJrSg2aJaxcdZH7FzlcE79dR2eu1nta9h9vcP8f418uJ828PRVlCSRTf8/WuU
qeoRWB6v0q4wkWl9SYTaTtTDh8UKB//in19P2LxI8x9yIe+KswEKv7xge7j6se0BUFP5xm6IrM1G
d1nyj0prCDzgnwn8i4UBP8z/JRx4gEoxk8pythuTBZMkm7cRFCXrou6U2TB+/4CmvffTNDXqTtQz
WYFoUPlUNN/VM6dlnTO9CnhA4GVx+guqKvCeJKIsf1yCv16KV4dKACbdnPSD96Guil1sWTAYOHlN
RUZBdYR55EIP/VML/AcU46cHo1bIpSIAMi+NeeSy3i5426YvE2Rpd9QrWjjd3hWzQSMMtu8OzV/d
WtND32ITSm01wopt5bS46UXSO9U5uzVQUoC9RUvl58L1qT3YN1WMMHxzAqyOnvBVPGeFM8MYc2k5
fe5w/+YYpHO0K9S+KofV7VGAtGVX7UItKLVdeP/D3pksx42k2fpV2nqPNMcMLHqDQMycKVKkNjBK
VGIGHA44pqfvD1LW7aq691Zb73uVixSniID7P5zznRnDnvcQ/t7nlZg5DPs+aWqzmwn9zMYQyYwe
vRyysSiQapxoNPwcKDXpv7wVfxUovsGXgfz5XVZswX1cFt6vY+x3q1FOgqN7ymqLo5vWcCsDptHC
1nRqCcOr7uDb8A8osTzt39k9SlbKx98nILF6zFUiIQNzxYDQDzVp5k0PSQQMI4JinFl/G3l0XJv4
bn8XMr8+qmzWJl7flYAiDgm/G5ks0VuUHjTPoOVH1iVdxXgRbCvydFfNpPfkR+b5VVG92JS9oX0H
jDd05LnwBFG4Fxgrijnr8rsPC6eltzuo0Lpm7MoExmfLEBXZEBCMaMCKB4kbdTbqIeshhE7lT/u0
AybRfXGXcFzbL+wbto0WNSAG0Lt26FkifCGJxnNS3IUOcoJDpjoT0nVtUnT+udB69gE+hnmyvpn4
BQeI8PWUyMcmDIsSB2TTG4JOmIOD+FM1ZOzS90278N7G02wBOcdYwmSCwJ0VhWawWyCFTzckJw09
atSKZHO66TBQ7EWxKfZHR4AJ+O6JulzwEDkU3PAMMZiRlMjkBeQ3SLht5fbXWdSxD0+9m6Dm3C4O
gPA9S1NF/6qzGHxvdeLSDNul8/ujUf2qBhu/KmnZVIgihjx1JTxyKVWftj6/hlUCL55KYwwx0uMz
eZZbrBzwIzd1sY+m07O7bEnvS44GN3dG+5QLez3Xah5PTDLaJ195kElCN7vzc0AazIxH9SXhQ30i
qa8lrsSxsu+FktVbKnJ0uaGJ7ScgWv5Is8tIyWrcayDFt7bkcWwm6d14Uy7Jks0AjHWCOKrCn519
0eb6fi2qQey5u4c9GVd2xSfWq39kUj9bpiOvyjHSaz0SiOP2jKDRvqSnsdUhLrQpQDCfdez1Zf4J
MyyJq4zwg8VpmthNwu4SrFZ9WIj+Vhtl1eFbB6CYnaLxDxPf8hzQj31Xc6uJWcuSzy4sq2M5mwTo
LmGBQ7YQ7bN0mM1HcLrhVht2m75M8xp8VEbj0spr8M2Ble+FNYgLGMAsR4Js2DcOY7qDGvrmZ1/4
ySPDQyxC2WCHnyarHvoZU5pPo1Vk+UHicNibfT089aPDwIGjIO6XWV/sfgtTduspAJwbJlnwlkPa
Xc4oEPSP3nIKc99qOdDm5DUOPxz0wc9gcP06NhJDXeoQOULsmEPxOI/Qb1129Ve3H8wOeFTWfoii
lzez74hr75nbJzRxtx1qOk6XmXL2VvjleGb6bcAptTOS0jj9cM5NdhOtawCvbEBX+D7JbvrZGcZM
6Ja5fmD7JAEgTCTywXXt+eRmlSTjz2yVxnwzlfPF02mHOt6U+d1i+hzEtFS7cbIr+4IRsZIXNeMq
taS2ri7yYlIL3Fd3Wn6QbQMrzOTxGXs9xIwWRR6l2Cn92F1ae+/4Q3MnM0e9LxKCUiFYb5OxqUHL
leXOz1OXCCJtg3vVXRvZVkXMEoOCiLjm4XE2m/KRANyBMPRhSF86GKZvakaqHQFAhbNvbuL8gt+P
jSu41JIHb87WnTMH00NokWu4a7BMfhQ1rl6WPPVrAxQtknI0H3F3BmdpKQTaSiQXJ2+cjz7AQUSk
hhpZOziaH5oM+HiNjo5Upzf4pbGOVWYZfiiDoiYOqM8KMi367sGbvPLAQU9eI4Hq/mkw2+wBnQ7a
jilTL1bbSBxas3ks5Oh9KDt5meiTX1YCu4NjJx28oF2d/lx4QY7Z4JNaSxm4PA+kQCWRcjo2tsRa
Yk0exzMgWnnsqEPNKIVw9xI2hOrhu7S/FCppv4/ruP7UfMDj0W+tWwdhAbFanhV3czc8U18akYuP
+cZQffltFW1ztCvsVbuGcfJdRpA0d9nMiYQrO2AeRD7pyWcxs5N9UxxLUHwvaLtsfn+yDU3R2IcC
o/k7c7nuIQTxdzKXKnzG2w2mpC+wwPkcubTBdX7XOGK4KO1MD02fqC+I2Z0fdgmqNbK6BfvUUvPw
MNO6N+1BX2flT+d8AjzD3CZojgQnOzHtMQpLxh7heTVUcpMkmXrEZZC9BIxO3kncHb5w4acnHjYf
DLIxoGHy8kMVJu4NG248DAMOxDhYFwheAi3aYU2NFvR1kD2kBB10O5Qh4qCmonuXg3ZSmusVqmHo
6CtCpZLpQN2ChVzDmjO7nve2XwYnk53fbgRCfB+Mqc1kXhmfRmKhQbtZcInm4W6pZ2rd2NeMtIMb
IMAjuXeiVSVRJlUok5vJkOkDU5bqzgDD9FoN6oOvSRn05uZrX1PBFNov7uawQH7pSjO/hK20vmkj
0dOuyiZsLKOvX3JrHLsjJm7b2YWZ6V+dpFXBAUtbQ8puFkhCqXoYwiP77jgIV2wzRGiEY1TbSXPX
Guz7r4vRkeYbe2Ia1E2H6L06mLMyp3PjdPW9PTvGo9+EOVSQWWXtPoPq84SbZqz3rHyX7FrnZUtG
impcRIhJYhpHH77v+gRkTensuJUeIg67ua1a+N/ghtINrxTg/tmZPpXLzq118itTp8BQrM30y+Sv
MCxbUXk3yPUSM55MSsTrQCM+vLo53Z/iHAEgAkCA8PEGWdFpHDxczhaRIsUX6FIJdoVl7kRIDAiH
nTgHDhuBY1ctjYqzsXf1c2ikZYECJ61w4CgMxziJyIeen3Mb1QzgTad6bBeYJceJRpP4Hb+zxM0U
FjOGRcUc/9avOE5jBHJrTABafimguu480y8vg7HMJBlUi+GFq83LT0RwHTOnqctNpQVAGmrT4BTB
QGpp4RGu2Oi+5XkIWG/utIlzde+Y2HlvNqKjh6mMMe9uHUhGhla9sPjxNay6JnfcllRMd7otc8ak
cTHn88lOQQrGXiAyTFJeocxzmSrJOlK7/oL/iu23N1gD6Srh7GPpS5w+8p1yi3lhZvdqSkN9jiGl
ia0kNrG2TUx7n+LpB3NKCZeResZuHikacTCZ97QYDvl5u05jEK92nKQD/6AlHm/Of3AIdfAgMlmR
pIvLaQ7J/wUYn+2lNbeue2sao6dfWObWyanoAucjHcdv65qlLymuxDSUbhHRJtTPE9qOfRIk6ii4
PASHhKdYf/nrtVoIalE2QNkxU+FOAnXYmNQ2Tqm6dutnEt+9WCkPDDeh0Zyv41D/GNKEGMi2Yo2X
EojMhjEgSXfupy5euWych7DPbEjzSqk4H5n18HngAxOhh5s+4VSWj5KQ6mDf+35607dN+6y7Hnei
nkEOnZkap35k1HN4rluCQ62mqw6wB1y6UGHuwyFrryRJG7dWOTuwdVhatinuxZJI6ja2rGT8aLAA
H9fZsqoIf0pVxyIcO6CuptfeoR+chrPcEizCfhLzritJq3S8npi90ARPsGsRROpz7/HHEUxpmM9r
ovLPhL13dyzYr8WKh3KCXFWqO255Lv/cI90+L6gv+BWSJ26d/KA3ELBuZPZa5Kn5jckbFPbSDI+t
COuDL/3iwSiE2o21l72Jpn6pCpRgKY3bwbeS4r2drKGNXDLF322RqIu27GSOEvjqAU49jT1SWvzR
qWDCnc/jjmbXvidNSF/Gycx/lJntfyuT1HwrTXu6Gdncxq7s2rPNyPiV4buFxzlcZxnZhehuvSSx
qVs5HLcPofPDKbdmeGnq7daerf57OwZGDos0ZxHKMLn1zo3b5O2uV+TKsGtagR13eIPJb644R/D8
5IV7i+3R+p5lGTAkCxYxBOfKx+hV8n13jL/4TGSLdM+1py3injOEnIpaq0wvNVmPXyVdW7YrpW2L
b1y8mAJDI5jGkzGURPrKwjjlnWu9bLqBg0lmliaGwZD3rjsX37FxSq4HOs8DoauoodrEtQmJCdRV
LohKSFqipLmZey2/A5Se813PmHGM8rGCBkLSojryUNKnackU83NkazVGbOTGfVOM9oUhNeDYKQei
cdpkoz9BWI/JAc7ucHUW+jcyY13SswhzB45idDWaX4Ff/HXoq+rdl+O8K3ubPCJhdOJOT775zHYt
CFEFUcNF3jBl1ZGUyeHC6ddM+7kD30EpF1J6ouIAmmBnk2mAo9uUeAvgYLlXcsRhgCKFD9EOrjG+
6HI8pKPHKqUu8elRpEGbpo0l+HHpcnzHrt0k61tDUmd5b7Xm1Md0FTidIW147QpU2tRptRwNYRWN
c++BKyBAx+xy+6NCNmoAJDGCuUgOLMzKWdyWWeu14Y5ue3awWq4ZZApCHieBJTxjf4WXWqPmdgiV
G8kxKK9LkFhky/eaBkw+VCPTIZtUp1QTyKG0JHiY8EynTeOJR4U1Cm4cu1HROHfYmQ/pFrJ01gAX
6j/7Duyou8c4nNfN3u3YtT0nwmL3cpQIpYYmVotjiOKh0LLkfXAM5FKwB8BsTGxvZsWf/7M2QgKo
leyLZolDmc3um8uWKXv+Paw15LZwGKpwG41aZjLLK6y9bXWPXmDbVvAcrv4nZksxe0d01SvPW2fC
Cn7XEuoCwawBgy6DzjYpJo8rguN4eCWm2+6Cm4GCcr4TRQjUYKfTXnflcWW7xbvFlQde9bsd6Gas
YxfQ0NJcbc2ft5LOhcqCNGy3J4nh2R6gfXp7D6Fqbl+E1h2oYCICBmoceoe0O0gZQFxAptfGJSqk
WwsxF6W7DDkxF6jGPSicI/iaelkkU9iRSWoOvlHpaiJDupmdvNrLCcVNyOygaYObldIvINCYRD22
YGMSYrU1nS7EnrystgOJRNWvMtDVi4G6ZoDMjfkscjTPzh61Sf0pmpIqC/U78Il96/WQ1kaFTmWO
Vqtj+bh6evmlsr+EMOkeXNSxJ+bA+U0rEtJaLE/fFiYh8Htp14i1xpBFsDSqZ2IIJ//cUcL5kU0G
gwMmcCqboxoEKsY5kLCOkFCXn3IVScnRSlBv5HGPEhlvr8tTnxsTIV2TUe2pQOkQk0K67lF5zlDH
MNnm78aazIuMzBSyzFNAII0bEyTb/FBwXhTsPCLKRLMawA0FcKlsTzmh+pPOAId+psa8TVyoqK1m
t5ZZesCnNSbGodZmgDjH2sg4iXBasEqL6E9m3/rv1Vg5Zr8jbz1tdwwUSfKKFn/p72owyHChhauH
N6QPyCYiJVHZ7dB0dCMFkmmhK2K4Rc6dBWTF6ajDCSnWzgx6u/T3fukBEE17bNsIrzFXoK2TNdIN
ayE2LWhIHcNPPmQQTBbeGH9OjQiDcHfqNpT+TjMw+74iWOCzkYSPhPm0/J2Q6jxTwrTlzY6dMAkI
rkBb8dNAvMTwkDDWG4NjuP9Gczllj35Rq63qsq38RAXjXZTju/l3jkiIp/boFE/tZCe3yCTTz1SZ
vPLBtM7I1QBIReW65nMkczG9BLOrHyYFz+VOYmNjO+zXLaepX2NWKN3wyWR86MdhAb3GZGgBlQRt
zNfJdvARumXvnBqnKJAnKve5S1KilK1GvHmqN6PQR4eYEZOMQr9flwjL0XKHp9IC3qT7EVNX1SCQ
D/MxHM8gZ1Cn9c2KHDQlKZpfN6w2aQTdMKkhPvAnNkTsWfER532cjluyDpVPwhRmkD7yQjvtSYNJ
m6W/tbXUN6llAk8WbipJKkDgQfaWP6A6Hhr+StQA/jdHZUEKmjxz7jtjq3j7wAnAgBvLkv/ivyBH
wVecxVzoBcorxiUPa80EICI+UgKYGRHYxbaoc9hMM18DYrk/IxupZTza8s8JJNveSvp5Nw3u8u5z
WoywPRol46obg6ce2r7mx7luR0OQMwWqrfbWrhLrCiyn9JEJJUsdKQJJr4aRWd+XKi8vs0FoEVq9
Av5QYH3gitENewY/XHa52xdA1gD/L7GelgKomAqGZK+zPKg4f+EQQNy2FvAn3uS+GlBW5zsmV5At
EHKQnVLJ2nzPQxQPJLqZ6q5FYSL2/uQuNAWhhauhS4Rb72uzyL5ASFDTjnuTqo76PM5s1f3i5nj3
kw0lhLlLm9wF4JnfOlQWaTTqCkZE3b6poW2jLIfw5qOoRCiVjnzkK/WeGhO5h2U/GzuDyuNWaew9
PXOXb02qjbMqeKhjlZf+PZHz7WVwSUKlIy9vmAv4JyMRwSsT49znY5B636W12vvZEf3TqBYLDEK7
UUpHOAVUa6JGOtMw4vH7Pjj1dtZ48RrCdI/qPJyPjbv5+nHL5rFiuAXxvnecXWe70G/s0Lw2S0sK
XjGZb1myzG9hMpiR7LXAOumW+xqk35/IikVMqNjwElDuH00nMb+3KNDfBF9CsM/MC4fk/w3PTQCk
lJhyOQ4bOU5/IFAeHqQWUGOCgWRLnoP1IUyNkorGdOoj9wHUUR30IHd9xCl89c3UWeprwbAjDmYa
la4lZoqUC7N9NYLKeSaH1ql3DlP9s5SNySoMpWVp2z8WzfRf7UvJPEh954Iq6zFmB46L6Y2Otq3l
k3L61nHvhyLrOOV7sOtok1SH/xmRwAwbq2PXwMKxvXcWpDTLcbLwalgxkKsZEqzQGazZM0LuZXhJ
8nlyf7iEvZanog3qwdkljhKDAWXUdSbF4VWiZmGnhT6CQKrcEzHCO3OlbAzEAii49JSYzzB3mGJG
njW7B8dppuCb1zQDh0ony2quOMfcDK4CdR46hdhYvBRIVuegsUKOTBmPqmrBC81Dg4zdcZGCZrL9
KTpj8fuYhSZCvX0vp6XM2FjmaYlaiPyDTUTOZ7BjDZIW6Sq6x9EOBlqY3J49pV7bYErGImYRS8Ia
LEQ7n4u7omh73cb95AWeuRfS1n33XZfraC4R34V8Dfa6DiVZtMqMk+GUYJMsQmIpl+0vcbxUhNUx
S+fR775qoqGIhSKlnAiFCC28781XY+hpmK/F0ieVBx8vDEAv/uul4z8hiln+YaCGGU2NyVbaQ/jw
j8u5RtBzFLMMf4gCF8lfW2/LK13WT8oGkn4apwBO7k7UjrL8yFcVRiRYwIJbeLCb2X8pfi26/vXv
9Y/bZX4tnz09dlUSdFgesiv6x18rdxesSWnuf5at3BYt9W/hB2THig8ikajkW/3rn/iPO/ntJ2Lj
5tXYvMOsfP85fo+hYTAI/BI/698/cfytqrHdRrGa7wGlkU02jGI2sHzkUJH732/F/9Ic/hvArA2N
g7f3/9he4o/h499+NkM+LHcf9c//+PevP/vh315zleZNzhL/9/86f/7Hv//1lX/LcPL/YKPtbZY5
07UwqfBN/wLNBtYfnosVHY8WpjqB6uS/UpzEH8xyeOcDGrpNBIP+hZXykPHt/T/Il/CEgMLANozn
5H9CdYBc+88LfttDVOBsuez4Hf4vY1+64CVqCghyfe3ra0tFScKBJfsrNhknrpyBrVypbfMJiRUN
bcrohiEYDbI5nRABGAywALCzkwrVcxjwb9Dxha85wLnjr+ESM6ywvbazixPVq9mDzGXmnsk28tVB
FyAAd67hTF4UBi76PwcxZTyGS8lQBFdllziXJmDvHaklBSlUB+mL2fRhEo0upNfQK97CaXo1exBA
2PT65WUdRrYnU7Uc8tEQMeNI/YhKzrwMbQPSFA/PtB9oikZYi0n3hIUsv+FLTBkrsfWkrfGYJ7Lo
4wxrwknZXXu7TnD7ZtRmX1elxmthi+VLIhf7sKg+eyArkSCYkDl9FFZNiZCg9vIYUWN18BhANFE2
LfVzmiHqsdhw7Jh957EvOvPKffPSlq0LeXQYbwNnOQRjNewYPLTUnFs2bZ87w3OJ9u8haU37MXFs
QWgfWjvzAA+Dv7gKjDUOdRJGHMLO3mItxLa/q2J+5zK2ey48GsIa2r7vc3vaX9layZOZZze+wxTU
1Nl9GqA1jy2WJlXsMw8FvAvDB8D26twMBlrqqG+8gQiQlW60Hk7h1AwvDr4Dgm/y1dwbo4X+rlhs
ise+cXk/XH2zBtZpKMR7zvEda/6WfZkMrwnc1Us4qZelpJUOF9F8Y0mxXMxM+lG9BFkM/mifmoMb
48VOn3qnsWHyMtHEIVCTzdNkAMDDCpNSJPEh3afMax/wbySxkfkAb9HqPuLOKPZuuoH0VvlzQF2/
RM2ykpbb5enDOhX9ZQ4ZM7Hy2RHlMt/gKAblbnpJrBsjeWRx80a71excggzPGRGF6XUaRDU+osBr
uw+Vpv03MXX6z7xgCeeRRnyFH24/wxcsYswc+sbtgWZyKte8ZHAV1a22xLdpdvSdIYGTWpP4iXn1
mz9N0EZrt+nOY+FoJLO2uF8q32Tao5bgPUgz/WVFukAdmVR7r0sqQPa11vVJOJhwD4nXEi5dNdP0
LUvXVsQmDZ3c9wYzF7o4ZUYr7zLa/YFIti2q8nFsVzyrGFlvmD3h9JphBT6O0nqYXPMdC8S7UGSd
A43YK3Ze8hR6uQx3jp916khojHUUqeV9dZPgS5rIn2xCYRoWbAz2ihXrya1G6P9ZxYypCYMtEsuz
CFDh7OA7kL5s99ld3+VXTMbTmc0oZEzIg/R2TFUm67YP+zU9BmDfiMlU8r0mBVI/qQH3OO7jQ2Ho
5AElLbqqrpSsiuwx7oEpHrQIj4tjZ+eSMqd7tNil1SedmAiCA70U19IWRbnPwZ5hLROte9u7NgA9
u83OWZ2Y+04OU+T5hhGb0gu+OqqmYh7WayN8uIBDnx3LoGKJ5lnGwU0Wxo1imQ60otuauCrfZoTC
cV100zUggdRpBpIek8VEjtE7ZVSqwn2ElFXuoUCPkYf0ZheMpbNjW9pditJmz6I1q1WnJ4mDLf7t
NLoTr0Cxrl+Af7pndwjU7UzV+jqlcaahgYoyjXGHsgDP0zZAnW/XaAWvHs0BYWde3KKLOc8reFUE
4fJauaK9NSsGRpHrGFD1upatT+xqFzZn6Y0BJ5XqHtH82V/IiwAjjFcwzlxQ/btFrmjcjaTFPVSV
5ftahDpyZn+6uo4Jt1iN3ypwkFE26ozYPKoiemfPhGI83lVruvzJtGHk//o+iN8UpYSfS0Kukv4H
rmpKeT8LyyjzGjNuLQGQtF5Yt7SJumGW/o2LxTtMQzWempXM3qhKWiZrA2Mub1fX+fDDarht9r7j
9zcMicLDmJrPqe8FJ9zN4ppjit+pJiiOlW+w61zVqZdQzfBQBnvAV8vmyxlPlmrEWeD32CVhmZ29
yZn3UCbElWkvUI1t99hLYd1o3wyvc+Pne3qep8RbSczpU/84ybAPGFPlf+p80S2DnwBiouTsnUxa
SCRo3bljhUGgS1ri/JrtB2W2gJFma9m5PKK3iEvyOzjZTOAr0iRIvAtjF93DhUTd5DDp7jrX7OEF
A4tPeCP4JWs57YuqkjeDDRJw1U52Vmv4PQiH+gys9bMLU73X5fS9rh29F+ZiAmLjujFVdg5Q85z0
VNlAn4O70Uye0JPYdwwEIOLq0X2kp68Pyujv0qV40qjGH6eseJh5XS9E6Vk8jdVd6tfrYfZK8mln
Nv7AxEa44bADFYmEYdrgZNKInpx5eXHKZYkmzev6xHQw9S5QXxd9C3szbfcWN6cCzz7bMhoESxCi
/wj7w3jUBCthtYwt1+c6F6Hxhrd2XuLc94OVNBCaI2aEDRkwbG+qDbqI0n85dWb6XJatX8RoCChl
+rJy8L6YLGZb10SVUdAhbVvz+ufSYiEHq7J2zNgtI4tlodavttTz15pm8uIPhXmFCt8fu8WYBjZC
2BN35lIiUoNCwdFfNbwGYzagNREMTWtOzAAu78dSECVIPVdcRpa1duRafv0UrJpIIlH3MdllexKM
JkCXQfrZWdo49sPkPvRL0B0mAnIPtsInx4KU4xXACy8QSVIzfPs0fUUjht6pqAcGiSWpGGFNbgsS
TWeMxepqGBCacB9uNwworSPtq5K6zvaDpaTZR0wNwyDi5hIHt+dui4IlCwh29jVIxrLKLktvNmm8
Bv2ozyJb9JWsY+NsdJ1H4ZfAoGEo5oT3+Gw8wBvD2uWH0u1g0LK0YgmNzSsuWU2/97idzHguRPEY
sHZ5KsJiYv7m0VS3JJQeezDWBxUI77SaGYP+rkR+GYlF+Sw51DJ8xQkZxkkfmjfYYrc4T978NwL8
nIPXu0ccFJq5/srEPQoa1DYAhJNd39rjKWU8POJ4wYBpY29Ck+HBzacC6iqorVZwdnJHfEV1URDA
K5Jsl2o7KJFLOc3Ix2UQu5ykljcO73Vv8yKRDopzxS9ZcfsuGkLe0QR/C1a7OSKPhrRGWMlwI7XL
9Jp8JlKDmZ7fN6yNyH8sM70f3OxWuhMMkakebibtu2cYYURUN3gPHvtKAfJHoVwdHbLV9igc7UtA
2z7GVeMsnzOqqm8hNfeLtXj+NXGYHu1ylBI3vaA0A1xopuEtmyabmbD/NtR2/3VJmN54qescKmNN
d8wtxFlZy6p25FB577Z0xmnXBxISBINY7hIrvIUJtfy0kAzsoF+aH5yn+QUviLkHquu9Yc/ul12p
aj85GMwpg3gQqwVrolYHVIT2k0a+unc9Zvft4pd7AJjhMZxrvUdXO16xQk93S59OT/TpREKw3MGO
i5gQDW32wTIcZqnVEulg5u3gRdKUhDRa47Cr2xnQazJ0e8PLvIM1Cv/Taqz5BmDEeoeHXD7LCYLS
jvO8+BMmcf8lbATyQVNUKQKuIiTKM00uWHTERaDwwfDrdlfRpd6jvQ7TbhKyPVtMV/bGpmg3fUfu
l8Y3qf2Ft3fdRAMjHjL0W1XdHCZPuscCkd55FtTiMqymL62q7IMh1H5AS3WfpwpwSAFLGcuOdeWQ
AGheZzws/ogAb+TkgxOS7zKjk+gGCo+cWbNmHj0uHcECPc86toqrzKlRMCR0FFBD9SMrYUuffPbA
+7zT3p/j0E6fXj2ztJXwYG9Hy5rtw8Rk9X/7/9+t+n/T/1us5RHz///7//ss/4d8mb++4K+2PxB/
uLTTQlgIGX4lLv9X2+/8EZg023/PePxbeLMJ/tG1tmGB7/EfF9LD39r+4A8gsYJO3bZQ22AC+J+0
/eY/d/0+UMjAcl1SdALi7IJNi/93Xh9YGGhfGtc9jzMPRWwVa/mEojK54AwZd1hQ+q8YDteDBKl0
MKc5uYAKlu9M6OcXtwnku+MV/VdhN/3Xzbq6/7tX8v8BENnmaH+nzXf47SwMnC6/oMXA7Z8D0UIW
/InJZv9cjE774WbO/NCJrNlYBUYedTmr71CKcdfLtnT+m4kblpN/+ukQd1xIfQivmL94vyY2//Da
oDxjoZx35yRN3uqOXSbkiTwEMq1aj+Gz698wO+IQtrfzeHbC/AXTWv5tXpv10/91cFM02xdcxf2+
9HR1HH4d8Yrl+CMyCw7+ebsDku02MCVBH46QDvkYBM4Vcw29wRl7OJb05JJMxtHcCYAAlFCm78dk
BLM7CTTHR2QPHukZhWe9p0EDvKoH7bH2QXv1t7tLtZV+ypq+YVawXW3GsF1zKWiDbIfqt9hxl4qv
hlLGPij9L5oxPwjNFdkNQiPZ3FG7ATvItstUbfcqToGE/BOUX6jtuHZXfxqBDZEzCoCAPIx6u6Cb
X3e1sV3b7gRF3NuucubU3Org0Smnxa/bnjfAOwXwuw/oKbwjkD3ipx2LCoExWfcUaqN4FD2JCzGt
NdFAraCpaXyh4iBDboUzVuWHkT3nErEx9J64I1NEOL+qlNXJhi+mbrN9M/iTJhkh5CZorGZ4mnOM
7jt0N0C/cwavh9osUU40yQAwJSJ+0DT2Trra12belEQAvUmNKzM6HipDCiykLc7J5aw1osrxVDS5
7ptP8Oo+c73moWzUfOhTViORdrM1cn4VcSnkkoMoCsWIjBpvqSzjSIdK3ZdZ5LGK/EBY8hjzpIZw
yqkTV4vWNoJrRQLcVkcGDCI+Mn+Qp3WrMkPIP6clV+3K+nNgn+wX1AW7bnQwGQAb64/BVrcmCEAu
zOOSV7uw9Ik17iSjij3FT2cS4735q/bNG7/+CfmrbCNrBXreuTmeCcjZdIrLr/KZxtArYp695yw1
CvtOl8A8JKkvtTc9U0SToYS8qMHDkNhJl0J3SRqT4JWh/GyKLMmDaFDF0RLcVmU54iQgnZugmi0W
aRS3fReq/IOkqYpRQzM61n3fE6C56tU+V8IuxjeP5iJEgGq1H6uBpJYWTc+sHc3OGH40iS5Y0RG0
RMs6tATDDVohem+TYLkd4fMtO+LoBlqf0Vjz5wWGO+kq2Ib1zsBZA4SmUXUaI+hM5TeHwRTbauT3
TRQuzNd36VSK09qlGVfB0NyobHMadMJuP1j522dTLQwsDSYK5wUE1RNFyHYYZvz95Zo398WKgQYv
Ubf5kkN+mtr+NuwA7rNKVnMiC6NPelpjp/865IilIpWP/PZz6q+nrp3XU451Goez277j0Ampnt1R
jnE28SDve6FnI9Ji1t9FobS4LcjRFHdhMtn/yd6ZLbdtpV37Vv4bQAp7Yz4lwFEUJVGyZPkEJVsy
5nnawNX/D5zkazs9pPq8T5JUd0kUSWDjHdZ61oAupa7e2i732Elp+QJPiqPc453HTOoAlfcpojHe
az9eVCKX57wzNDRj2WQsWUdzLsN8CXgSiPnNGhCX1yfMfzr/yiLywrmOZhGZQNHFMo2fS4YgCetx
Rl9vw9yTWjOjhLqp2sW+NJ3gL2b+V2m0sX2SbkwkrnuIBPndXMajIiUoYccN3UY90BvKO3QV3Fhs
nPK71spZubJcxW7gzqjGFYWY3OgsLotzwSoWoSt/AdduUZtAMgTSCNaKhDItBmVbgDPJ+aKN5cSM
iuA+z2emuc4ZXJv4pyGGLYpV2ZleK4FsK7YJTwkIR602IfzsYySV3GZTV33tRP/JUJN9HLH1WHvR
e9PDAEUqD7TMDMnAwddjIt4nEHPV0IQMUFFeCYY0t7Ex0iqQjFCe43xqyZsclI2+dGApOZZkj4+G
iHfEbW5TyWTDz7ERnc08rW7CeIwZOCxtB4ueCBvVuLW1dVUrbgwt74+AnFDPcAFpaMV5X7xlb2av
3eQVRPjCkavwiKnEinFFbNo75bynTZo5/UbUswHneORj2jF3am0VurVp+PEM/9/i6G8KRwG9m3Xl
vy8cD2/TW5L8vDH640f+KB3JXPrN1R2dxgsbq7Bsdj9/RhPa+m/SJKwQrTMbG+Qn/7cxkvI3SdUo
PYt1Ic4hF3f3H6XjygHHPu7qVLSr3dgT/03paP1anJk/DPErOhfkCu4GhDS/lo7UbTl4hEg+dl2N
pKxeAOVu0JBWGM/ywjvXZtQ+wC1uv9VOJmGSZdpVeg3Xn6nNtZ/D44AepeySeUI+BRrxUr2nkZKn
Rk47HUOBjwBVRhtS4pP7FLMMyVmIPY9VrLId9AEMgyL1zhKc8n3slRMK32zeQ5jNrgCwlwPoJo5V
DD0faLwWbnJzMu80LHQE+uVJvokZtrx5UT2/oSmYkyCK+dj8GD9tsmmzFgl1rjcraqj+Sh5S+tZH
03yvZbMAxpTOr5xugCDqKHMoAJf+Y2wjsZE1MeGR1MUDed4PoodetanyTn4aDFAmf8ME+OF+/0d9
/OMrAETg8K2yHmcxzGXwc4VaLCYZhGFnP8KL8Y4WkIlVet6yRKuUBvIReR4xPbLw7iunludykrw1
ZtsVYSKZPu6XOJ2ZQFnV0VuG8XYJ8ePJwazeScrSXoCMddd41tTWSlLCoq0eU5Yb9/lzDjRzH8Vt
vRs6BBiu237qcxLjrZrQu2giYi2Weya672ljN19/ukn+RU/g/boK502DJ1gvYOzP7MGtvzqRa9d2
o1CvwRNURfgq1m8/gqz2mfZG3WNmao9DarRHdDL9lhkJDitUHcuu49l3i/pd/1pngo/BsyZ1F5Vm
doKZbD2GM//VGFJ+8MwUJLXL6S4ebHE2okbdo6x4jkwl9x40suesnEYmOmDxknIq97HWavuMIMRg
rtp+u+gF17TR6+ONvhjvpT2cp1aKAzFn1oGHDRJLPJdBouZsq6wJEljtxTsrec1rLz2ZZjV9S+LK
IDHWmL7VbWiAH8jbQ9sLeD8xGWj1OOwAyKsrN2V2cUaNm6nLkkNmvCMLS9uNHbZ2F2TpgkeS2Cef
p6gi0xgD44aBqLfXlxZyMTVw4JSluqqSb2kDoCi9LWKjOc9uLl+QrNUfLg9enI1Tu/p0UBge1OII
HKRdd/BUndzkfa/fhvGs7t1SjLdWhk1gA+IpLwANLulhbmMkJYsZyauW9OquYzR7Rj2IlnJxl8Nk
rfemli0PxTh1L1DMmq9elEVn08TroEdK/Q3Z4i9nlqXrYNep50l1NRi3yx8ExZ/aXfJAwzAaHe0a
M7V66L2h3GssjZ9nRUB06wzsuAgowadaLd8m6S4+FlzaNHOa4/e0rtSltmV4anq9eXEaE0ldnOtU
MfVn5ZlZwECm+AR4yWOIQ9GyQYhe7nO++3PFmHGjU6Uz31tdC0Ulr0pvaVqdmbc6D2R+mZTJPsfV
vIMlK9cDldj61qqpW4HXyW2iDw2/EwXXpc2q5eHHZVunlJVJYs+3bWMJusgq/F7lrv7Z1Qpa91R0
LyUy50vSJW3KMgLVOWPnMvla6tm+qVqt8NF2D8SmDYO9Bx6D1BT/mHvn6k01/007L/8F64LnjqOD
MqGlh/3263mFChdAJeShK0NoWwt65hsUiY32mMKhuW1FimPCbjqNdLuE5gBcm1ffkskTqz3uUB4v
BvcgIa55wxwCt91bNtJYbrxmqiMf7WD42pozb0aXuTg2yaD9PgT7t7kK/+oNMA/iz0IVQnLAOpf5
+cAtKYuJYoyca84afKtSoS5NHRFbZ4c4I7qScyZkhnnPbIcjpowtbWtDBn1jYm7diMkOv3PvGRzM
c/VmKEfgWlbZKZZkzEPfdcMnIgHoEOIyyt2/mWf8VeDBtQ+/wWTgJKXjSfOvf/tUtOt2YLKukJLp
baauC79zNYfugYYkf8bKv9ymqlN3uTOW+75YWwNZlvbRrZPxVBUscifkmMfcmtojOFftqbcLZruT
iTGsbYbyjm1BcnbwYN1PGBPlBut89x3fEkhkLzHhsdOF63h7iXFsFnU/QHUq8dM5JEemFvsbjGeb
fhjCFxlDudRczT115C/hjGL9R28S7WqiP15bu1z27YQVKcHJAcXQKUldY/D5IaKO80oWprbOhKTY
Lkbt7Ywqg6nJzi82SoYlWV0fSeIIX0uHW52aQN3/uPVCLFBkhWEg2toZ/yOeC1pQjAfXXHYElRRQ
CXxPNvG7XncL/t84fOXKw1qSF+sJsn40WFVPAxrIW1MHg7cxUahdQf2h/ZRF9qQjDo2QdtvJZ6dI
vxkoLo+0leqYTTgE2laODD9yeY6hRjIIyNUlFQvPkv/8AKVI5Cr9R9nAKeixmtEZ/HFmr+XgX8oG
zupi6LKxYdInesCZOjcYvgLO5pz5Oz5H+kPCIXgDMWa1HaVY/WbLfnlYiA3LSE/pjoydnCAGyXBi
Ckd+O4uvBAMkTo41/6zc9dCYuV2Fo3+dJx1rQdL3X+Vkjh9D4phagNivcAJCpciYLCnHbseyt7aF
o89cB8g9UBmiSc532HkrcEOoHQ4uivwALYdzVGbxSaHlIXYa8CWEa5nsvcbWHgxurClAETu8kxHJ
EZmVcdBWTXVQYoGbwF3L7DxZS871eyV/rH/pVHawNKbugZIJYxVjfhGIVdGRuuh09RmeAEaBcu9F
JhdrKjvTJyLH+UbMR4HTbMxOlUiZD3j4ITds25r90si4uiWdz8SwN2QYzEYjee409rSILSfDhY5R
pC8Iv7Fo5FkD6SSmblE+WHWVkfVBHB5GF3HVxmktcOAHnHRX8ajqCsx+GKki0oKHfturuNB5uxlH
Xl51fFDdxBADbOXAbTDHcgl910ZDHOSLKJ8iNAwkfZo8dRaRGl9jI0QFGgm7zhBz9mv5480PUZ9U
2nZh3Pa1yCvO1b4h3n6G3637WrkIMkCn7DRzIbjkL1fVDR7fuPLZqRqfBbww8BWsUh9AAaOPF06q
ri215aHXSo/+sluW7+g33aM7LBp5lGjikRSFCLX1dpm25jgi1kAZxSAHfDsSZI2rMIFrSKRz1Aa9
Z2V4vutQDxJjyb/Dcb9C0c4T36JsxfAFodjPp6y4OJgJ7iWBwz4PA49PxpuXhx830v8627/rbEGu
syf4953t/qNCDvn2S2v7+8/8YytCFS9I4eHwYenwsxjS+g2Yqsm6BBfrqkik7fxjK2LQYf65BdGJ
uiKOBBia64BEkf9NJ+vqvxLPLGS1yCf5ZfpKyUeW8pdW1oNpQAK2mx8MN3qdMk5D/AnV1nb0z7AM
H0FtHUDuN5/dQnyep0nsBmfe4Wc7oUlyt4vWyKMxFfORSRsgHDFZR2+A9NEyuA8crYEHOXqAYsKR
6XXsuIyeOh1nTV5/IcBEv2oSRdWi9UNgQLD2a3clL2ul2g5UGumYuPfTkgTQI4ubciI5qsfUsDGw
OCLxkjKYJ7M96XA6mrG4Iw4DlHdv9lg51bHtnOWB6ZAVVM4EfnaehieZeACuZxUe44T8S1MTDxOD
MqQH0YttFjz0pynfO0Ue3/Z6ItA58jfpOqHjwu7aLQv/5h522Baj2fOgMB7T2WJjtq1D4YxvqA7W
cdY4Ba1Zq68Jd/1NNuEfMzwiJ/Ei2ZjmJ0x8ZotiBuOMP5m52uaG8d6nrC7NQYZBgoZuEzrDmxzn
yWc8eUq9rAAv00xBupREFBDnToy8R/6mU16Lptv1KD2XSrsL5zTfDlqjDrXhAWZ3KnH1apl/7ker
frHGdFcwt1tEX1wz0gmQF7lI3VKXvb6PTem2rY1o2kp3XONWm+wzae3JA3wS82gAT/SpnRVhEtHY
PjboDR+lKawbhC0M4bTCapGJ2c0Zi0tyYe0yfQbF2L0zQ/GeVWFkrMSrYQrsynHPgJyKbTdl5rEZ
cjAzEzwGnCEc7bkcrQOj3frVSVLH9lMwic9lBvDGymOaN2rbC8mNusMpDnUAl2Xdnp0GIgO7YsGH
58lBbOIB32kn6/LUdmHIKLTSy1OjLaglGrd00Ezk2cSauwJmoWONweppiJ3EiP7FkaNmByqM8GnK
JHxOZV494s0A/1ok1aPIKnExbMIxzInxC11a+qWu12rBE1BQdkm2CFwqjA3Q8eAtI/DqMvSEKG8G
WuhtRyuyX6hGDwb4A0DdBNvj68Adz0idOiqZ9a/twFxdM4is8KOu51Nt4Ye3jInv+QA1f1RzsqC+
08XTSAT7Sa2Mf0eCGA50bET3MuLStNAk8mTv4J5vGjzVV6Y5/I2roufKMq666SrLJoaAce+2dsky
2giep802b5NyO48F9UBf1K8x998+QYLtbJSiY4bnRTOMjTh/rkUJYqYxu/ekWUZEtEb9gT1J3YeA
me9+/GUplkR3Nw6CX59Tlz9EC+HeCaZVtoYQdx7gu7hnU+uL76hZ0TgjG33qUhOXN8kJyDvWN94D
RbjOjF8+Oci/vjN8SeXRGjlEApdVxlb3unFP4GYKwZMrLbV6Xm2JvJHn7yytG8wv3pZio7qbmDTE
sD7SAb1Zkz+z65AvU8nMf0tCnfPQosw7VlmoroL6Cq4A3iUZDSRqQHvn1BvM8qQVC9+aDJGx5Cwu
33snBoeio8KFOjXfNKGQ15A48evUgBSLuSKzDYGw4Rd6B5x+VoF5Dt4wv2h0eUVnLrNdHsUra7Rh
IsXg/bFhObmv8t7b/vi2iqmoHhMijl2/y8Ky90U/un6V8snNjmmdBRZSjKEE644BIOdkgw0t8imf
ueoX/pG4aGhpDH2JPwnhy3LpyvgyNvP9oHVPY0M66mhVX0qWVFEBq9Bzb2U/3OlTdB+POm6SPj4U
afvdmrwbz6hy3HOeX0rnihZ8R+T4HrHPc8SMJIAh4J5tAN4IP63tqsqS9Vz5rsR11vMco3U1YEGJ
RNhXk4ha1h3iYrNHDDLhRogga8MXTrmGjs2XRHngwdCPhdXJKJ3wnmmiuhNKAg2uUORtJteO99CD
043rIfqe66zYOHXTHsYxr/0ejGcMuUS8s5jxWXZ9NOVY3eA7rm9YSXXbUhbiaEjrWyv6Q4kAicfk
GmQzGHcS8/wrs9fPnebi1SLedSm7YocJqUefXY5brUDqmnYEGWzk2rbUtg0kAk+TP8bp8l6Mli+X
GPHfEne7ulePJbbuk+dkeyPtY1BRC18wm9edatZlNyL1c2aLTyxkJNb25pipuTgyzDEOE4dwoLtD
vVX0Y6vo6lRH+FY1uAuNTsq1KivINJnuMCvpk306492y6O50AcNAQycOcOS7Mdf0Ya7zkUgnOZhT
o39xbK0KRJY9IRVK3+ZZMwDLjqyn8Xr7+lB2wLW9/oQr1iTWd1k4D4wxP0TpYogNXZUJyT6QXvjY
FN07Fu1wq5fufFHkW9VbQl+S3i97qSM6Z6G/XUZZnithX2iWsgcuq3ZLppi4x8dsbieJmtkvWHYf
sjKrA7PTUKAJWX90lsy2SyGPTIyY59b125CTNd24JFWkYvyshwvR5hVPexpTa6/Zwzfd1F+bGE7S
3EBmEmsckYHe2DKItcBQp922pvWJ3CgmLdyGbMTK6DPj7M4vMfb10FjPkztEW4oE9x1773jF4is+
ZXOz1hAO3PwOnucJ9MFEfrtksuhHY/opdVAEwvouPrrQST/6ts1P5Ao4mzLqQrysGitu25x2dIWn
KSqMLRNz/eKEafWAV0Yxe2+orCCXb6a6dS/1WGO/1Of8yyQFvL/epMOgwtq0dkIGMncRJ3mfDI6P
eAXeWFa43gYaeXQeVZ+JUydDoRjws3pk5TDs3KgpdG6J6BmphHZnC2BZmSFVw5dY6X7YRtp2zNLh
7FityRVThoR8N1YtN+Yy8RhUQ3WpUPOcTEjYOAiwo4bg4J69JumvE2vedAvbBshZ75XahYwF60il
kO2FXjXbROUhTYlVmdu4Vd+ZSMs79N39p6lNpkMNSP+FaIOKrfxMXOmCLGNyGABoZg0y3lmOWUEV
VoyjdtIrDjBAo80BWkbn1wgL/JSA9B1+aSz+DQCU2cy/Oh3TI5bM011ma/ptG5btDp4+xAzJ+HiA
buBTM9yqKt2ZmrZnx2L7ubu8pm1b1UFajrmvpoY1jsjEBjQmYD9wVz6EJ3O/VEzRk3jet8RIbRD+
Gzu05eP9sjICMnKieXIh/p+nJn9s0m5a1R3aq9F7F4Hx+mNyoJY18Bt3Xm1HuwESNtC7FZpBWEQw
tAu3OF38ZnT1K0/Q6g7MAKNQD50J0dPWs1GrvZpUFHTG8ggj11kX12LTu4i751LsoQB2rE/bLavm
6AODNApRHnkktAMJgFa8VbAoT8mIPXBIuxBOdnhOouZK/rYFZtpNj1hE1E2YurHXB6kWZ2JLU3+F
U5YV4sYZNDsZtymWSVHvs2JKowfDBoLDLdxN0YY3TMIAGBTGnM8RPTRkak8naBSDdD6ro6L+Xc5M
d2d4H1GRWduZ4UIA64DtrDVAvsw3PLcxbmIeQhXZoc6aEf1BVTEZLoSVPPA0fFGF+aDp3riDhDX4
kTlMj6GzoDyeF8TaqVXtUnyttzACPzdIZbdLbV/JAye0cen7K7syGaAJSO8ap7a+dmTq+qksl6+C
FfftVDjaLhHjRxvhGZmwJN+642gEWNTME+F2E6df3N17E4OqybGba0SpguN8MAJI6l/wf4SbphjS
t6mPMLpqrYmPLAxPhZbYOE91mDhNB5hkTAA21C4SkLDO96o3kz2Zx0/EoGIfyMybhV070XrpOwPF
kaFZ0V5skfl5ZX6LGcgFYZ94J1Iu7HKbirXoj+a2/6qbU/+OsjM9T1OJBwv17sGwEwsbt/eojwOT
gIZaRguysc+OywI2niLBnM8mOR4PdV4sLzmy9tsuLr7RgEZERMpmqDdTzzJlLsMqSMr4W1MUPPWh
xrw7o72eWWHfkxGQjLtW6O0r5Yu9lbi8rj1ppj410NWAtnPHBirqNgKg2UlnRR/A3+BOA3DybKMs
u2lqozyTi+kSoTT3+V1WNuhZVxr0V0TEeNTDNFFIlWIeBUBNHOgYiVtRB+Se++7i1439MbLENSE4
5qVvnfp1MYry6xIT17oZQ8PUOPIdqBWDPpVPJUX/1hKLexNWfbXrOBi38FyZqYblBvRGwgN6yS5J
NEyvol9EYDcOsT9WGTPtJd8GuQUvftcwlbvDU43OqUy8/gnObhuFW4YyRHDi9+Y5iD9CJRNjq9WI
hq2o6cbvcVcUB8fok0PL8P5ArsRHpoDJdjNTH1LZzlk7YJ+JWvdKdNR4H8V9fTVSbwmyqaG6TU3G
QKvnhf1YEqSeG574wz7R+IWB48XVTksL95izQG5/H5/+b+rzN1MfRAPrKvbfT30uH9P/O7wVNVnE
7cfPs58/fvKP2Y+DpRUJjrD/cLr+IWlYY80tOBwuYgLDgTaNduKPuY9p/YbEWlie5xjMZ6xV7fDH
HMjEOkssAak2xo8xkG78N4OgfwJPr/WLAXaazTLb5b+ioE3NVlEDdY0qzIp9Y7HDjbSj558+lH+x
v15nST8N3022Xp6BcZfRFe+TdJJfV0g9tRDRRGw/hwwikXI6eCXsQPw6M/vtf36pv4611pdi/gCN
gZW5bv2QD/y07WQ9rkjMQAmhuAtp+MEMciqFNP11AVkk6Q+FYHWtFsvEdjtXf/Py//RxoihmPc+k
GpGzgYDl13cq88W1JmScB1T+T4xiX1wgKv/5Ha6/4pcPc30Jy2OhpfO9oUT59SXQrM6DHormYInp
Cf/dM4JTkpulgNmyNFyl/3c5/4tvDm//P78ck0nXQnqDdwsi+q8vhxTAtJXH9tucjOYUURHUfuVp
BcjHsDjlo/nJDKcGek/EipiSu0qBETMThO+BY6LFChQmG0dGsLvj1M2Ow+R4hY8szmt8lef0jV3n
YfiRjahJJ4o97KmEeci0ML7KdNpHUIq/l+a6mVshSc9wL2qgJd5QIOTCuhWzew6MODPAl8/qeU5X
/5wdUZgY0mnjwAQ09mRDlXpJZofYuaLFTBxV1p3Vl9nVtjRGd9geGdT00WUYUTBGhUf57jI1snSc
2+OwUI+60e2QUtEbTCNMJ79WifnNXtwHSNAF4zy3ONW6+hKNJjllq7FBs/idBU+/IKvZj2TIS7Hj
iQByzPTRxvR7Thrf1TMrYaqUdmtK7CJTNdkXpQALe5odnmRkPDuaCE8gjXu/6ZwaFNz4Ydia94SZ
OwlmkaYXAowi1pJm7hOk41MhgeyuAMEpCBmHhdyVbUr2+m3ZWf4QU2oiEMXAGGHj2rJq6NmGMDrw
jr2bDmqXVI731DgAfWLXEr7E1XmuUfDqNyXJyuggVNvan8zS0V5iFv53Jf1dhjZPyadKZOMNk6Th
oGMd2iRMUjBfN1Z8ExZNe1th59xKOttdAUOecqlJ75tqLcMmcmuxhsgdYlj9GV4Jq5exUT5xenJ4
HRL84oDqZnHWFid6SuJm2UL5E5hS/x1Rtl7K9r5ou3PozcbvVFlzMLIDkQ3iVijDPhRYZjY/0LJD
X0KhKYzXOGstLGdUEnC0DXXAk+o9kEyW7jWDzuEHZ3bI50B2w3z7V9ZsZQPAR1cNDBdjXbL/B3AW
er59nzjdDpohQ4WQmciqMv6SsiU78mMvaoxOGI6aQNXTQz1nnxAwrAKwVNubRTne9J1NsimIU7g+
0fSghZPYSyPRD0Kvc9x3vXm06q65mUGP4VOLaCAw8bqSK1ra7gZTk/6APnl+g9Cn+zk3zXmMUu2m
j2y5NxRkMztHvxqkBVOpLGTH2egNrxZlcB7Xst4gSEyFu7COZ6BIbvjqZj0YMDfy9oQDTjcKW6Hv
MOX1bU+L93itQ+79gkGQSQFnhqCeCyvzNoadT6eFPfdZEUy/C1MGd1VVwZTPEpKonPjNCI0XTyz4
4BHZXFEL6Qc5Gl8cSMGwdTA3VjpqU1JoNkaynGiQB38MsVQtTBPJ7qXaaoBo+/aSkkjZ1A8ptvGg
bJb3JHIRhMZ6hn0AMcwx1LCIIqN6UDO6IlVFBxzWiHq9etovGb8WaX/zqRWawya0mzTSzNpqN8jK
eOtGBkAVJLBtp3YIIYwny8InXoqsLY+lM3ZM2GrjbVUQHpNiYighAFnjlJTbOB7W4a9ZL5cwz5Dz
GqAU8KW6+ZkDaTkKxfQert5rW+EGgJ4BlY8djY83BfeUHp+xOuxjHgCbYkQJzNIZ3UReiPLSrYXf
KD9lRUyuWihKP3Lbk9m6WrDAegjCTHNvozD7CAEQ+wvcUYecqDcCH+qv6WCMd7UJo3hjYWcOOBLs
u2RO1RlZUX60C8nYmqzBoJqW6fMPvDfVEK+se7jm/NzmBtqwuUm/e6mWvwgGTU90ZiYWsxSeYI6n
g3QZGFmkBhl7bFz91i65voSy1TvZYdpd1uBO72iQMnTNz1ZslQeof1XuNy2uf2EqDOMmp0fuNvl+
WBzznBvJhKyhXsa7onO1A4HE2AAa5xueHzjbo8f3Dp01PbpsOZ5QXApAUwmAY8lI1Bnn5CAzU4L6
82JiyNgEVGpAytdb1h0pExm76Sj64rKcj5J5n7NVxrwWq0/4coqAMAR3x4eUP7E5E76lixXG3mfy
EZXD1p6K4qWfM/OLGu34Yrf28tLBOSUVZUoIi2nbyyDqfof7jStvdtKDmSGjyW0uMh6e36FoSMwc
bbazo7A78nycICQwfluBy45904sCPG4g8274va74X5H/N0U+y1h2qf+oiv6JdnMs35O38tfV7u8/
8+dq1/wNXDslvInM2DQcyt8/MTfubzTwhCtRq6/1/c+YG/GbQ6wWLBtMchRXqw3tz00v3Bz+j/XH
MOhIav3/qsI3/6mEEwZ4xnXZi3/Opd/4tYQbQOknC1nix9BYVGA0ef6GTJ9xH89WWSN4GVe4dgd7
rhvQXwDwRb5nx21xSztAPASxO9k21JMRh5co7gBMll88PZ2rTURMIQ0ssNNAVWHPbGYpv5CtZxxp
buQdsz7wKRAYDVjuTNv8LCUnbdt5+J4S23104KdfWzWMd/r4VlQteuWOzFmYTu0rN8xIcuqIz3yf
6bV66/Ke5IKkA1jH+CxiZaq80lCoTp1oBUw02ddYyyACGBhb0P3LlqxkOScM1htgh2HuDbfrCtgA
mhEuZmC10jW3REPAAkFKnAo2orD2Gw8BEDy3MD4brCHdrTE7gO40oNOAPbWs+laj/X6tEFNehm7W
/cHIu5sIbvM3txjLV5RhVu6PbkT++pQ1D3OdRm9ogyXOc1ltkEpSURbA1wGjMCNwp8tiqereMuaK
1a6rGlQsJNiQ/pJkF9co1IOZG5gRZ8jiXXVE/TFAB8x48pUDsldzhcAlzj0LIU+S61B8U10uwGAW
7j1wsfoY9mn/SORoFyRd122RdRqHcKmhDaNCLU9WHzlBOi/DjaumJDwunWhO44LzfS0lkK8kVuOc
XR1Agk/nkT8bRT08Aq/DyIzZHkZqNorPCaGMn3utVsd6shpSlj04eQvzPRS29qZi4O/jo1zOSySG
lzyb4fRbVOLnKWybm9h1x+9e6xGJHc29lgVdbsZ3o1kCdQU4mpKI5wGNFMIZb3MQHpyF9pC9NT8G
YJ1iB0BYB6UV3UL3JUVxlPsTdrh6xQdE96XrleJAg5Vc4zozXmRUJA/eYvFqKK7bR8EYcjc0sXkj
JGgAlshVfMBuxdRqZjIs+7E5TLMYr1Fc5L5dpOpVK6P2BI7S+5jaCZQTqTQRdYkxuckWhYJ39VJ7
wWPeR5X2mWbUvo8JqCDi20XhAOF7yb6ZdWV4GHFYdUT6UgQeQnO/4VH+xPeYscOAruSotLvtxByf
HPZN3lZUU3OOw9LENzBHRcDlWj25RqPfRYAeGZ6TvnQWVWTeYogbAPuDFLwQy1LhUJoK7vLPqhSE
i9MG/3AyZYrJBBuq3+1NVSmoujbKG+fUvnaVp3QCsjF6l8ibkQEsTGGHaRMSgR1e52k05lNsxemh
mex74aZZUJvOglYgWbNiWu+RkDdnpEaCRRlShm9EDkk7cAbT6/yslpUPAsd6HAaLSeOciN7vTRCV
cZnoFxP81XnNAtibTUouZtWxo8tm1A/hSLNhDFyK3C9XiJ+sqGmJ8k8K71dxtocemrKTsKTzAsqs
QX80l469O+gVu7QuEuvcYRraZxMz+YOWuV4WqNaYjkY7nsgrt2+rum73kLoYFqt82YOPmB/IbpXo
6/NmU7lWdHTnLn+YWqO95lOq4HKmKFcMDxQLdpCAKDFSX7pkI5r4Ao1xMxSwJvU+OY/pCfEdv8nQ
mv3ghM2W3PVXO4wtMki0U5pSsZO8jpsKCBI93uQrlrzPsWmYR2JQK1/wsewcz+3uEt189YYaBDXW
p201jdotuSfhIVpPa6YDL6Xo6w0WXu6B+b3taCIWPsOw12/SRNLyCS/Td3oXf1LwODeYrp5dZ3aO
hVt/Y++Tk+8rr/AogFCw84+M9s6e0vS+b8rPLA3URs43DpqFXaFXj2MC/apQTg9NYIYQMWUjeHxi
ITeDqt0DSdOZP9sUeMPYNeg3YvsWxEJ3ao3upk/DaDeTPU5DM5qB6OaMxE7p6Mwzs/jURg6+RoyA
y2usuu7WUxMEDIbxksvoxubbPutRiytOG8qrDn97Tx9D18Seze/narnMbZjC8KpwEbjAAx+aefau
xgK4ImASlD9kmprubK99d6pYP2Uw8W/gzkJD6Ca38GtLifWYZae/cbn8nhzGvAGupYosFktuFzJQ
AzLb5ksObwjTqCD2PoswWFpmxw4uebBawmdYRcY+okmAyG1W+G2RF49jHoYPlgxNmNNo1K1Kh2/L
1+SF+hRk0ojfchW+xR3cS0la171UnrohQNq42lBjH4eJoUNv2KfOKUqm6Vw6qaa/WF3MzELjHzFe
VAhx/KUyc75NauyuLvJKf0G8tMO54+0Yw+Tf7Y7QECSI3bBg2OhNJKgtWVAXzhjtnPaJQ1IP2LEr
IhzqaafMbgynMnwrlDV8iy7+ZuY595ZXEfrhZMOVizC/eOR83KfWygwtbWeb2FBdhdDvHValQS9T
rAaLYdznruEF2v9n78x25DbSLPwq/QIUgmRwAwYDdO5ZlZW1l1S6IUqLuQeX4P708zHVsmV5ut2+
N+ALSVZWKhcy/uWc73QTbPzB/OgQK72tTSN7LAJ2QNh+rfe4Wom9HKzM5JsRZ2gQeqp8U3pqNyUW
XZBju3tgGck1mRMBkWjDxE4/GY9uyxE5ZrN7NGCbmX/Xyf8VFQJH3hJL+Ov08A918v8LhPz2oO9z
cGex8PFHy4yU5O0FbvC9UrbfuSBGF9wn+kYI0z9oIIN30nGkKQQDT9cyFynj90rZfcdPg0frAaWy
LGCTf6VSphn8edjJ0y+RqyxRncU5w+v90evg9y4DiSkyDz6ZZvmwQnC0bvAXrmc11QQQgTlW4ccJ
5Qj3Mxh1z4K78Frii75O4qg726WLJKzpWRB7oRlCknP8u3iKSFzjFvhUKtZpKxqSYx22T5DVoV6R
Ef8m7AosCsDlJnrWjaFeLDZTdxWBejl6A9JbnFDRo8bYweU0Om9K1Pm8Hi3tvNkVNgxG9jJgzV8a
bJS88ZnJTTF+RSsYeOlVouVwjktv2xR6DSogvQYJV/l7tw/VE3zxqKXuMjqJYM0y8fnFpfFkSDw4
3KuRvYDmB4pAQ4pRNqnlxmPHdzabEfN5FvsA0HLfutaok3hbMNweUFFFp7TiztllLqBwWqYSN8Mw
ODuzZnwT6uyTLGZ1HWEpR1RyqcRl9qFJNaIDM6S68VxckqE9vODfnR4K2FXRUeqO7VxVVHesF4WH
URt5ohh745X0CrboehyfY060TZakuWS019feS6UTMDoe8odgOzczyk+CIUS9C4MI+TQzita6JThi
rncG3LaniyKvqyR7PUZVcD4iibQpMM0nMs2WdzkzeS9imEhPQeYg25mswXziJAETmlcOP761c7Eg
I1rzrFnpEzSBl0ozqFDYw3ynNy3MhAHsXqOpmbYNCk0eeC7LXl9+mUPOnNkQMzVYYS7h7yHF5zEU
OxlzWDVWrxa+gAI+Y4FGESvcIgJ3yWnoJfPxHBKiuYlGJ3jxywwvvGIX+2J2RovWwGfkzldTmk8E
xfMyig6R38DYbmYRHdhHO26dt4plPZ4BoHtM20c9Xwdq4vmBXZfXjPCzmUHMzAvyljfFqhdYT5vR
LFwZ/sQ/YDBruBlelPLuFn1YvaKWY1AUUbYREUF8N0SH0cslMO3Stc4UhAOZ1m0oomNb9Sj4ojJt
vwApQy+IwASMxLj82LhkELTP07St16XB7AiUoLEIG6HI8+NHd3nx/txSbZGZzTvYDAsrZWZ5e5QM
iY/jGPOxzBqKixshppRGxYsI6cDu/KR3T5dnJIEJzhgyUPtI0BjfzbongJvxdBS+DE3W+mtbOjRL
crB6vDiNKd8EFG5/LRkGX7uiqV5rywT4VyOIhMSVOvIe1SEBSXYdl8fE5vzehm5n2+vaSvj5kc3h
uZ+WQLEYnPR72aaT8XL5V/r53EWHfKJtWLNl4h/rVC7fMgOj1jloYK1iotCkBmp34HOGJF7Pj+2Q
IY0llYuPFGn68p6QkKvP7QSENnA1etem5PcBMXWLfi5C1GngXthnpcEXIihqFKUAcUOwGijqZCFM
SLJkKfwyzw7fyNQ1lu8Uu3waf8fwi33Z9QPEFbMYuzXN1bgevawdcCxY8wEd0vAgaGjv+nSqXikc
OhvZVmf6fE+Jdl0FMgDh54OYqhxYJo5l1CjALB1su0JF9hrCrHcGUxNep8EUvPBhuouPzzMfUqRn
aEsbXb22stMkqqbW+NjzLUYS6hc71GoLIC9ywCq0+nNqYI1c5Rw6L3mQj4++iwPQsxq+2FYzNLwY
3oCTK6TBqysI3kU47ChY2kAx7I0TKBK8eMt6dorsZQ+DGXifa8C09hbjt09IIkQhbg4aXXMUpYim
1fL+TowQXhqAfXQlNYwQzyqG2wEDPIaPyIIu09oD65GQvViBbPxoj4mNANSPKRY5Me6VWamHvC8x
7vQZFfrKy2LrOShnbwc8f/oqvcK+ChvUBJD2zS+5480vftSN3k5wCzzVqMa+2vU4POF8m45VoYot
DXO4LhPjuUmN5iW2pGY4ni0qLIil+4kY+RX50fnJJJOEPxvVTvjFtFV0qF+TKcq4AgZmHWw4wU/0
qUd6CcJY+3XKUmp5QDek71meeeyosG8KCEcbZyD2A/hua6HrBXt8IjPs3LgACNlwxnJL8FsPmHSq
pytF+sk5H4wHszCscSsw1zTrzO81Dq0L23ReMKcwBfftAj6d0dtv9AJDHRYsarYAUlXfcDcBmaou
9FQCOD8gbGd51F7oqn2X2KcqU8J6Diu7fAG/0zySIHMXO/jCJgsd+hBp8yFk0vCo4J6t8m5s/dua
3fkBhlq1FdjlP0TWMBLL5z/NCw+WERCJaiNkyj2xjAQN8blBdOkbUD2ZPRywc2I3hTKriZFdQcyN
mWMvENphwdFiO2vFvY6RpYy0Pdt8AddqrNwI+UB9VFuwQUpsGEYNH8NqZABhXui34kLCBXbMfNww
JTovYM1rH1Dqk6Uy/zWxAoEbeoHqdgtetxBGdexdkFXrwU4/jhzv10PedWfUmh8Hsj9usPdN7coc
xspde0CBTpotyqaXgfU4BYa8njB+3mem2/4CbKf5OF14wOOFDZxcOMFtM2dHIvfUml3JB3h74X0c
I83PFsQwpeB46lvcazmY+N5zyQ7TtnHLjpA9yoVTPIHjIeJ3PNWLsjAEN39PRFL/6ifQiaOCJVpQ
Bc7t2A0kseFxQ+UqHK86e0aY3YiwthR8WGHcA/RB1YY8DOV+jq6G7fVVpQv1MelauXbK6jnsKpo9
0TBnBM4cL5hmnYpX04qOKYjkk0Ea1IdhiOhrvWxq1maoTbKE4vhaRzK6tUlsvum85uB3Q7vKPIsQ
WmEi6fXKapSnIW4lrxD+IXkngFKiyiJZFaLCmVkdEGH406TPlgcsDe/DVBKhkbvgo61SrtXQZhuX
pTgw3p7vgVWhnhwZKER2EM6biP3CCkoiBOxA2hD4LKuy7/1Iund+0LSPZSPpexoUz7weoHvZPO4M
D7w2Ikb8MV307LJKvVaNkWzMBccdKRJKgrYoHpO07AlCW8DdljITbIF5SjadWDA7reuQ5qXj+K5g
VrLLFgS4WGDgZE4vDC0e2CP/vuEO1B+SEa/DhozO+wUGsK8UQVI0fUQO28WM+dIBCbieFhB5d2GS
xwN48g4wzz2GbrFpQqy3EHpOZRZNz+KCNidN8iXu4g9wl0JU1KZPQcHO9LmvlvgfPbacuNq+cpmO
HEYYzSsZxFB9OwS0KwBM4NWLQiBJ873Ohde4ENj7C4y9Wrjs8oJox2TCUBX/z75il/9SBbzwvhqb
R8S6Hq6nOky3HIcoO1PW7sgbMvaIbMAYRj7EoYtwukljuZmnCPiPBMhM1Cv80HFhEg64dG2czpAK
vQu00ON+AyUCkiHyfZiGF7wh0sscaIhXH5iEQj+8cBAXImK+sBHnCyaRLZq7TRZ2InrVBMCz390M
SGM34QQ7nZ15v8k8uItM2fvzDOLSfuZ8y25aTDaIYAuQlHd09ciZM6d86IgndR/ywLAXDD2RmX0L
1xygqPyUmZaIdgFBH1xAgloQoXp2G3HIRkTRndhR6e3UZQEcS+2H95oy4AZwXMWdd7IjjL69Kjez
zc4PP+hrBB7zYQ6HlPzGKN4xu57AhDvOuVawtVls1camKx1iefA/XI9mPe19lYx3ptPqp3gorphr
Xlc+q4saxTcLv1J/hhYm9n1bN1dm74T7JvJfKNSGnQeDF3O1vE/7Ceup02cZwb4j6P4rHc+42BIi
lMHJSaKH12WukBIWljs/dKRLfhqzAtY1t7ycBGFV4DdTgKyVzeA668AGfJ76Ud8ZuCpvDYDKyZZI
Eaf75LfVU0X6WQarO+lkaO0Lg5vbERr1HlW691Ca+fuKCML4WuW1F55sJd7aYbH5OxRyic93ATt0
Ai6JnCMGnFkaew+LnV28Twp+1QywWVR4V7LmB5rBkMbI13BH3s8xGnFpN37k3UVWVd9x+h1Jpi+M
4fBDJ///6IB+Fh2hNWLBFbBIcqUJY+enFVIUDN1kRdS1XtPII9FUwYncVutpnjzMXo2Z7P/z8zns
zH6nciLfgaWVY7FOE6AfnJ8kY/haJuIpdXkg4j0gh47Snc2P85bhG4o3VtmhiAWVco56v7OPiFLI
0Vlr04iLm9TBBrgzuLC3bq1kc1s0vXkuDHcmB9syg5c+xmbTY+lapO4qpGwrXP1FRMIOaOhlOz+C
MiCWsB4zILEAyl9bzPpvpdMP7aOGeKl3M87xAf+AS6jNR+QHFU467MoFwgHHptbHMrHKuGM8FZ5d
vaKD1l/4yqhf/LlXjzYAnoVtpfn7QBeqV5JcxpHt/ugBiCg4uleeCY5/NnSnd4TRN4DtorI5TEvk
C5iwynT3TWyiXtWmX75eeuHCrc0/QYcs044flWYYvBxXMqlB/cWa8mfqTEaFHLqa1DRnWvpliDj0
BkQc06795097+fb84YkCV1IGSN9mR8n//0G05xNfZ4B7Lw/MGfmIK78otq2q+Xy49gj2Tnx666hc
KD8zp+zrX312X9jLfhR/LjLFnzV7lTGZeN7H8tCklfXkDmBRkjqZHkwFggaoEM/qth5NgDEUtG3/
+cnNRT/3+9eObwaBXYBAzw7+8NqH1AEwHzblQZPejmZ5iDp542W19aRSTdssTZcX38upRLFTUaOK
RnU0firycObI0Xy6/IP+lgH8mQyA6eIPH90fppv/zN8+vRW/VwFcHvKbCMCH08Qq/7vS97fZpv9O
eqZFa4pc8xu/9rvO13beoQAgGoCvoHRdb5Ebf59twjvj9hfwhXS51XHz/SuzzT9cy467sFA4uC3k
6H+Ib0pZc0qNHP6AoIsVYMLK99AFUn/79vxbWswfbts8DVpfvOUkNjGR/elKnk3dAM/EO64pWZ4y
su42dif824IdVfEnl84fziScnSaIBeg0geeikf7prkEGgw56OzxMZhncCrfpb9h421dyBo9VuQWR
Nz984HffLsp/qK64I7Kt1cQN/QEdTH9vo3pC00MmFSfTT2LYMdNObSJHOySslmhs67I9lU1HZ1eS
K++s/WAIXkAB2dZOdBEOEgc3x4RhcbDUvnbYDTn9IhHtRrwGFTf2w0ItgxoZNOKTGpOGvHYd7Al4
DPYDFcYeb6a1vlhHp8Ys7pm2BvvcaNpns3UVq1twZEaInTmc2uQsscEA8YhUvJ9qcveSSE/butXF
vWXI+SsHyfwSZ7J58aroRnQT22ovxxpRQfWaLTu7ARTg+us4tbt7S3fFL7M9l7ezPaTPloBfqRAY
7pw6ViQiFpiqSjUcRIk/pAb/sfd7scSTTMMWzC2czJYFn2e25bmp/GHVkoH3JvLIOCB1IpO7oUSp
CXyh3hqD0CWDzSo/a278J3dG88CcI+5Woh4Ijmx8ya7Sal4BtAUDG9u44W4MRYqCT78uJOVJn2JV
pTvvYvUYLrYPcbGAiMUN0i2+kHRxiGCptx6Ci21kEBpWm6+rdGVejCUFgCJoe4vfpMGKxY12caFk
MYOjdaJkfksODjYVl2i7k7d4V6bFxeIvfpYsTJoNyd589y52F7k4XzCmP8RjgtNuZIodL/4YvThl
Cq/sdyWtOpFHi5FmLN3iS7O4ayAJf544hDYRbHwkJThAV+bsxChmeHNiFeY39eLWkbYF90Ul80lc
zDzI2zIiynuBxSdhwM1Uz3iUiwMolEISF4cryJ6S7CTSqPvC2K+lwl/UE3O0WImMxVXEW0DuU+h+
rlvkE+bQnNUyymZa+0UsriQXe1K4+JSyLHoONCGK9eJhMhY300ww+lqPg0IoKgWAZTQfXtVeM2Wi
ExoXTxRqyPQNB2nIX/Y+2otzKl48VOPipgoXX5WLwcq5WK0gzUi+2lw9bFl7iPEo9TB+fh0XlxYr
1fYmW5xbyDanNZ+s86kas+yWvSiW4sXrVYMOY/TtPyDFSLYdhjCja+yzNSPBZC6hz8biGxsCKL4I
VdB6mrjKCPy6V9jMvIvhLPnmPmsvVjR1saWFF4sawpPFrzZdzGvz4mPLLpY292Jvmy5WN/9iewPA
snjg4oshLryY47JvTjlwXotvbjbKetNNvU6fZJP6UZuvIMH6/fDkTW28DUztLRB/Aogh9mYJKoFa
QDlsfaX2Qz+73ofRkJG/86bMIq7cHzSAmNyY/J2mSQXLGhWtu4uyYY4e+szhb9pAraKzWy+8nLJo
1HAXYRYC+YN4Sscsnxfq5ApklfNqVfGymBaKuQcycSDVL2k3GM6uXmagX7wxZg0fU5YbV6h5oq55
zAqwwqRvBjp7NZwqewz6Ah00DI3lyTzn0Au0BF44GQ28ZIt0j6Fz7SvIl2gecEoN3bK6DvZOa9tX
gxUiZRlH52AVBhqPMYORsClmNi/sp5iu6nr5Yy90w8dp6gb6QbXArPFb7iRhm8cS+VS8wrs/bbIO
PGWlQUFcoABt0c1qDdocj77hM76upaS2w45i7oB9lJsLDAFJL15mDYJoZbCD4RMIg49jw69qqD6P
sxYgFhAbdCTQ9kNxP9qy+rqo/E78QwBCZJYsrys4C/Omc6M83jbTUB59kQe3uZO4bznDdgB05M/v
Qpb49wYUH2IWfBZja8Ot+H/OAkiwfChltmjHuzxDU7TxZ7AADMMoFDVlBFFDJVwHrtt883cVeAkw
/JMqcAHw/FAU/KEKZCZQNm9ffpd+8O0x/yoDTWG9o3WlnWAxbdp0NL+WgSyu38G2YQFO9fBN1vm9
DJTmO0GB6FBbBN/jEL+Xge478goQe7uspCkh2X7/7//8rh7TP/3+xxJG/owj9D1unyhSWZfbQIB+
7ulEEZP7YszGNXnFdRrsTHxZU/eh6QOpmqtUFItZOQt8P073nm45RE5om4oBAloAlrdFqzLJCscC
ydmZfaPYSAl3Qv8cR4IBj8/Vo/ddlrZjSHRY4iQJM/8B+jZBTVkadoeQ1WwgnwlMx9QYraKu6Mb4
ZPYF2cfZavA9YxX7iJ/QdLDdu0J0uyy4WDwk04qLthevlmpCnNluC2TvMa1nakRQH9HgkbYzdnFw
myTtdiD8m5Vt4Vsse5yOMD2m+c1sTNQN3E7X2CRgWH4rEP/unf7kqrFtYdEJ/HtpyNNXpb5q/fXr
jx7Jfz3qe/9kkgjqeVwav1NQB1CvcNJ5LleSZy+akV89krb7zvVNLIu0z6hDLma77xeNfAer2eVr
TnQmcyuEHD9dJP/xovH+oAuxGA/A7hLgqtFl/xx+C7DUNuLBUUeDKCBc8L0XRmnPUmAYQD4WwjdX
potp+9RaWCIKXU9IlkbcDlHoHepCJqvQCXWxReuNMqCW7tOYiWzrJgL6QUSo0xpBIW4Dd/xQjGNd
bybUOHCalXm0KoGzC3Lvuo4jkr5C70unqvaIYTjak1kAQgXqCUsKVGYz4RT7qceBT48mSxg0o945
MST5nCRRQKpT+UFWtf9Ggm5x7MZo3onEBWjseRuBumrdp0l0C1PUP6gpyTlr7T5Z9VoiIGBsU36I
za7eg0qar7DB4BxiA+Z+AlVZoZguAF2xyowi9g3kT3ML8E9jOouHbmisjcq9e5hAwY1I7XrjF/gr
csTeJKZmuNS8jkIqqUPs3qLZN16oDkMi8YPY031Zld6xIcNi5wKi5jbSmxASgqtIEZRajtkdliSD
UsDKVrC+/C3JIyWq5JqoAWErBLmUpGKW8hRA+jx2ejYO3ADNK5nFxlWuFUlEVo1j3cCrxx6ovKnd
2Iu3tW+wDx2G7gktAPGiZNqcorBw9rIyi51FQjk/Vc/3VW/pGy8xQpJimR6Nxfh5yjpq/YFEktDL
9P2cUSsMk0soaleOG1TS0wMdgvepC8d1paaPEIw1QjY7PXSshvc2hJWX3k8gGqSh+4UFWDbdMH5N
byKnYPHvV2O8HkeCLf0lYIk8KnLV3aaByGrhCeSgQWpCVF1EDu2qQcX5yafW+wWbX7CbhUJzVIcF
WhvmBfcSYXh+mtLqOQZi9uxTU79BJRfwC2ZH3Bglnj7fQOpSFoIPOQnYSVaYqVZQVPEIzhmxeMJV
t7bZswEazGdsBiiHDFvW7MfK7H4sa+OKGXp/azHIvZZ1Qm4LwPC0WSemUXiHziA5cNdodryrAF15
togUhyuYJ7tUIXtezcvWKZaVv0a+S0ReXVrFYepIblMwlkg3k50AgGhhCIXaRs5UWqPS0GaRQFed
izvCGQ6BU5O02Kn6pnGtt/Iyha8vE3mE8O/dpPEWmRFZj75pHPW3IT4NbMpIvyf0NfgMLqFm3h8y
+p+XJYDuCNr8jP+A3YBkS0BUdffsVKN915BPA/wmJ1aGUN50GzSduY1yFVwNJRqAVRBqTIRV7ELn
GQ2I3UueWXRAPZ01zxbr6GyEqZSpNt4gnyy9K4ybvjY2hQMp+JYbJe970VdAd910iUzD6ileZwLj
WwAnRnSuWaR67wUGwLrZamcy7xWw4/BLGtaaEe4MM0ZgxTWlIbeiAzJlhA7brKBA3L3Igwgp7nPq
S9EG6SeWq5Nx8Gkty6MD3M1AAt112abvGiaR4RgzqwRtE7wUU8XgltkX3xSsmtHRjNn/rVQNGFe1
nvzCTqzN9iR09tXBm9CSbkDOs0ZrTSrrrXIynnLOI2atxcjY3CbTtVhnOqfWF0OVkMouecY2Cxcd
VqDZAeDNSm1wEIEqbz1/skp30dLFdnudAZ4RmxLX+SryRvLlyXBxb/FjjTtHDvyWTj5dNQ7v8do1
w+kpH9CwNa6hCSArm1qQNBsM+1Ta7o0KJGimhNQ+OTohIb2kQq+tzvb2nWnFewx//r6kR7tTVo69
ARzcqkEhfBoRx1+HrMSIuGglUgJM8lxUfVLR9Ckq95bsoivfQzZgKAR4bD25f0Vusm2i0jZ2wkvE
I5qDdOtaejZRXhDQ5hpKnYnQKB98dujn1q37V5w81rRiRHY92bRyed2Ym2yU0b5tEH0D+uhysSrY
7n+up/oTZxRMEUaRu8ELUVmh/fdXlqjFI9KxcDcCMXt2ZKTvpTRCDgeVY0Hz9G3Z+gZ5emQY90yB
Ps+W69xNobnRnhsBxk3DQ8GP+pB5LI9xEvqvPVKwctWiFD6kTj1ee7MHIdix4I2xVtlUw5R+jFEz
XTmIY5hcjTv6KshW2GpSpM2xSdBOb8ttOoXznRuk6TbOgr3OVfXMCqA9Tm4PVKzBHORQOtbsrodh
PQORWg95Gd+iM3XSTYPD4TqxucUHVMObqqEKHHj+R9DlzsoiC3qFjyi+q6ZoWPdznG1lGkR7lxew
q6AF05EPMubWOMsPtl2zCO2doHrrfau9Mb3Z/NpjCd057WxvM9zRB1fX9ntj5PmsoIw2FUbeXZpU
RASrNj9nJCe/dFyHN13TNnessoMTpE+1RmeZniBwMlNhT3tGwMBG1srdQz73H6EEJqdJxvH7sOzE
OUQwxA/RLpVAMS8qVEy9ZWGLs4aM264Trvw7J/XGPbuG5s2HDVtjIN4ArGzvG+2MOPUL3z0WzBnv
Mzeer800Kz8NOqpXCEzENsNHfIxF9D5siPkiqBjPsCJBmyQXe5tYWeOvhGlgJQnFdkCZdzOqYLq2
Dc1ektMfGzN2abYWMVPm0WyfDeQPPvrMSOuV9MZtYAxY/ntkDeuaPI/1TP8BHS+ycLhTrXvuSrBt
hmbIde/P9iKQbQjphiLgvFkjWrlRgltbeSLlTtAQbVNwVblT7D3a/5qiYPCJ4iftTlVy/3dX/N90
xVS+/7G8/ydJeOVPDsnLQ35tiul8ceiC4Pa+4Ux+a4rNJRJQumh1wOQvFsnf6nuP3QiP+g5HWVqM
7/W9+Y7WGqgtLQGQFPMvGSQt6ydoCDkizPUJPvYtYbLdXkYAP+4fi9rTILHd4USpl4+obPyhJeB2
5TtuKa7Ligu+WKe1187dPrMwcIj3Le2Huc1UVWg4H+yMG4w7tEkoN9KmGjDEYxyp/EfA2xUDV8hb
KkETXRGFrnbSHlj9Mnyc8J0PgxGvlWNZRX9siJHQeKOp41Vb3ah8SjkoQR4RgOVX6uSE6XjFqqEX
x3QJQJhkGD5RUFdXMHs/GLrs90PZe+ASAClyB6xOaQEnFNMaJ45D5uhTTGGl1knMMA/F58CZigQv
2ML2gDObN/MiUsvd8WHOeudNVBZTMnYl/U0C+r3ZWnHLnK5BSQeL1I5EDsi8h2TVN7mPUrJMsItH
tXcOgrYnWXcS3NIMsIUrF/8iJ1IGn9PIUS/EhcwOVdgMu3RuyDH2DMUPJleckhjlMNUikvfXFuPd
w+AiQ9+X2Bg3hHBAGiO9xmLeHOEDZUHabDhf+g8tsMuXcMYiveYmhBFxLH3A4mHj8EIl4b3WhzBP
69PgmPlec2vcUupAvY+qGqWViRWRPBXIxdIboBTarFyTDKaxy3TuBZ/7eLJQbOh9ksq63cUaXtaK
ACvE6nY3ifsaCIbFAVaAXkNj6ZYOfOA+XZJoCJ012PoUvQf0WzblBoUBaiy3Lwg6C+PNGPWdD4R2
GJhZpCARI6vHFGW1gjc6qipnTVjH8IsXJuJtRglP5PCSS7msHKAvyumtYIRj7QAPOnvai+rRVE18
nblt/qEUqbsKRW8OayrD9pD3DGk2VuPdYrtvNgT84FDAGVATYpgvjA1zNPttFOX1jpJ03MZeE9wi
kiK0LGzQ89cyuoqDcPRWpV1kj+SAOSj4SWX/IlKjPLYLo7UtvGJDox9+5GpoqABTM/gUFr3JkguX
QLaPWlbbYZ50xwFW4g6tjUcXqEL96Mv+M7w7Y9NPpFyHfoOdjCsgORLkYyOFR/UVrCNGAqfCzeUV
Qi4Yp6za9r2OwRY5lEnwVXrSkzRTYxuIaP3kyLw5176YP+EeDjddHU0vXVIVWGAZV68NA4jBqjI4
wPvK0LdTOapz7YD6IoQwJeTe6olWdjRYBDMOy2cXyM1qMAJID0ESvW9Zx4wrJmn5QyYra42zk9lA
W+xbgtbYTYRILx2ZiXt68G49taMd7EpF1iN3Fuwh1xXmCvIS2+oWnkKw067IvwKSmIhM1+UaMi8y
23EKYMm1n1ORyA0+3mHt+Ik8pGREw7a03sZheu/kjbNWBNSNm6CHegMHw4ZHgoGlquOqc+8GDQaE
p80ct5v+poP9478zRJEywX7730+9Hsuujf+xecvK9u13g69vD/zX4Ri479DYmK4D0QubE0EKvx2O
Qr4TLA0wFsCNp6bmYPoNEIbIk7GwvUy3sCv9ejbCByOYzHIZSwemexmL/YXZF+Pa3wtUyNkyHewC
Jk65wEJ2vdAFfhDnoEbCRhLWxrWUZn+PVKjYzrJh45TPGZ7XTm8EXfeDnbvkAZaEr5r9FBxJ7mI8
lJXD05S5xbXNJbk269Y/ZInoHeY8qVoDD+KcdFW8zdroIapsWBioOUO5hLFK9TJ02d1gAXrNhshf
G5kVM2XDchtqGXB4LdAQLi6EmwSIPKIXgqtYWVSUdkTy+dDrJ2UH8Up7rdxQRHKXMjo2d/ZzSlq2
XbWskMPufgqm9iEFxLOvB0cSYpV2xUMCLfiqrHyoOh5C7NVYF9m+tyHSp7kaT9PgYpaNxmKbQpeE
s8LF22r8DZTSs8tUTAhU7sjYERpO4aYfR+Bj3kh1vyJ4ZDrMohFbcm9DPKa1cxKNf8hz66ESdI9g
Q82bIkOnG454vOndl+aQPMaY4Vdd++GuFRUj7UCWW1+ZzapmxbcCh7IG2EPGuYKYP7cy23mO4V0V
RJ6v0RfBt5JetRvR8KnDqBi5clfDq4Nb5rF2FDDPKX4J8Po8D4Xjkjbi9a/KLC2ADHWwEcSHhueq
mSwk6iX0F2p3UEriulcgJR5VY2dZt02G0jc+Z/lIa0QAXGfMu87VKYmwqtTg9IHBksQrW26hrcNK
vLaVfw6iQBjbwa8hOSAdqYd9YenmYHnOuMfcCl42wfF5OxaqfUDMLFrM4gaR4vh9tN2v2ogFBZMT
sSaXKMm2BGsRAtcCmmfayTTpbEyJXRkbNtRMOzGQNXMDiwqDkhGTeFqyLMFgbvfaI7ekH8FXXDF8
bF34E1boEOOBZTvDso9rgv4cmz2C4nsic4u9whbuoQb3ZhaAO0KFSQDZY45q2ocAT8DkPg+i0+LR
QMjoY/cIUgICIYuz7kAcQtE70uJkVApivBkSBRJhV2PHhXeTC/N9yZDvfhjruVhRAtbWzkpMioPM
iMZNQkUcro1OY5VhdmSg6XDA81izByy4JRj9JsNLyTY0qL84hJrMm7K2wgeVx0a15k4CGQEDYPwS
oj4tzkY6Wea6qCbBZGtwe7p8bwg57OMS5kKr1NWUmvGhVLmxTWbPjtawkqfHJozRbtgEtbzPkkUP
7dSu/RGMAs75qIhu63iqb9068bdtX6GaiE01kBpXiZtZ6AWsUwu8lDlBr5Oq7ghZUC8BnI4Oq6EJ
VVdOKUYBlmUNJLiU2AYCUwhl8oyBc771slXUjs7GNKB00o4iU277GRR46tgtqIELbEno9qHrPXXH
nifaeyzEY7TCt0HaR9Qf1XiNT4PciBps7TdB4d9roD9ZA6F8ZTvz78/DfzbZm9Jv+sez8Ntjvu+A
gnfouFzB4kay8KEb/PUoDCQITQJLXAsA92IQRuD2PSMFEzAPsZjp/Mrf+d4n2uxVkRGD0UGTtliO
/8oeaMlY+Z1YE5s6/9lLr2pyVLPL/f1ZWCc1VgbSIo9O7vvrzjH6M6MdEP5hPF7lUe0cUHWk07oc
humLU2oMT5mE9OyjFn4gx4HsXV0Zbzm5DDcZ69kz8mP7yaXSjGiRXJZBWnrnOMevP4GRfQKRke8z
nJqcNq75saxC9hsppl6Ehtt2IjsQ+Uh6gMrGbCpJh5FAtq6aP4sqY7gXQnhDfQSZqtFJdhWoXF2H
ng1Dy8aTOrbqpnQIHw/ysNjAjo3R0uvhqJKiKNbIpe2NZUQcITUCMfA54y0HIgaJ3CeUGkhzClNj
tO5HowvOXpKJG3NKxM1kT4Dc+9Kud5ZHq8UZEn0wgyQ4Y+6/M0e3uwkt82kWEyR6l7gkVcvAQOlV
2b/Y0xRDKiHR2zd7ZYFKaNo7DiXYKovbjioJjk9D67B3clF9GWhadzZnz6pOMFLipc2ea/l/7J1J
c+NWmrX/Sse3hwPDxbT4NiQ4UwOVSk0bREppYQYu5uHX93OZdlfa1e2q2tsLRzicSkkkCNz3vOec
J4XrOLFf2JEHSfd+23XBKMYi0N0Z2Kph9txbk/Cu6+Px0lH3++HP4/xSNr11IeE27605VQopTGab
dcpaN81kS5VYf9InuJ6F1U/BgPd2K4d82LmAQQIjmqaVyMp8D2+ZxoRM9N8136IB0Z7Xli9PZkl+
OQQO0lNwuMr0qgxaO+QhL4sDxLcDu4IsiOoKZ9fQ1Lu6HuzPyCfy15LWOHWOGHdo9uHBLOLi3kBI
ZdzjcXSMZxjIG2rW+pPkhvkUzYn/6tYOxxKaCI/kiMcvkjX7I33+CfddR7/BJDQNK+xQyXPYifac
9nr+RVRC7goBR3I10kCyt6ecgF+WW9YFf39yE0Vi2c6uS6ACv5f7UCaSRo0SODOdQtZwpoBcv/dp
6zhWUeeENG6L/KPn0HMbOg4VhVNvnZwOt1ghneS199zkpZaxcVtG0r4UZF33EzzNW10brJM52hix
+yq6o96vfYQ84K+nos0PhdYfZBmOIcOi7d2atTRfSw7ANzWbgUNiELqj+0fQRcLWYItsa9/lcjyZ
8UgciwDxXtO7DbTz7lvceyAK5omac1OG7rfaGn9Foi4O0SwHWA+FfajqUGxdT9JE6ZbmkyWyD5r6
ifprkTBfXa98rDgNPrWAMnes1PRLFTsENYl8akdbo6oPdcTTb+PBoERzhB70rQ0bmmmiDJyl4Ej/
AZ+U7cHAF0V0dH71Ep1SVB6nG52s9CmNeBNHynQOTp87gQdu74trtd07xpOhYQ1iPHZVCXR3dI60
Au3KknkTS1jBcSlPs4tlGPmDHeZ7Zx67oxMu5UFkBbkw2GxIxr712lV+cnBp9qdLg4Ws22LtCynx
e8ApJX5dKFNZW+RQ0KbnbJVKO3txdW366paSynCzqNa8oa6+amKqcmrHkPecBLZj7tSnGvdkuvZ9
dPG02IXtqN94np/v6vwCiXR4ocCyIhVoGZdUj6x9SXcf9fWjPkBUGZoPHuD8JEIPRn1yd5UxTpsh
J8OOGmF5Lx27I7mS+pKTNnep7y3JXN0tbZXttKmjTHuebZe2FSUv4yIh2xvOm75cEJ+Xqodl4/vD
14g+KlqQMh+YqVKszat4nffFcqq0qb6hpEHfGIjc6VXujiLkAc442NAcdkO+0sVzLXnGI6gfcr3V
NwgtNfVT6Oi5UtTDKvYvtlLZ26vgTnVod0lUs5WLHG8jCH5zlEKfKq1ebwmjraVS8Ael5XtXWd/0
cmdTWJX/5CvVf1H6Pz7Y5FywEvCXztnzRFzWnJKGW1KJAAWHMT23qQN3a9b8c9GL5p56nfomVVsH
LUzyW8QyuanUTsJQ2wmaOAFPq41FNhbm3lFbDDb/1TaeUvNXqlYJl6lth7guPhK1A6EBK/lKSwSL
ETyRUCbVtqRXexNKM7DsGOxSDLVVGVGHV4PatHAGbhUUdAnmuZObVm1kqBlmOTOpPY3lsgC1MhQq
QqascaQ6Rc+R1e9IgHWHzF/k17wPd4nBJixTu6BMbYXkMNDvPl+XRb3aG0GY3Tpqk2SwQT/Sr5q9
jbWZBSOG5tXAkfqGHrPp1Kp9FDZ9VlNZ3fivmeMkQVGO+kse4urmzhRTmAZeTO23Fgp/P9jL6kep
tl+F2oMZaiNmq90YPuD2kmM4+BpR0rk11A4tvq7TMIdoa+AqztZCQbttWLuVav+mX1dx7H5Yy+Vq
QzdZo0FMjq0dBVsnm2Ayo2bZJBMAl2q0aVA1yl6H+sHMfFFyGs/+NI1IdHMQYbyp83nNiNtdgAfl
+4piClbeEqoXVQfNWDLeejXFajI7DHlM1mkatXNikgPHWHU/DGW27+z+FTATJuyqZXwm0dq/Z53z
SrYLfmv/6ebLq1dND6WxIJYto+T71QVuDHfeNHVCBUQkj9A83MdBZuZTRpfvBwb66bkJ+cKhZKX6
zUlmhN8j0PBEB2RTt/XQ7ZCYad+94ahVRoR6zIx6z8SsOrFxKhKyE0aZoB+n3ruvu3p2XlowsvgE
LAblYeSNw5RpYn0nasB0q+/AYMllh7etumHBqlWvkhsoZy9/CIwpzMgcUph29LSMPuoxNQMOednJ
iOby2DeJ+2rPdv1G00CU3rPTzk8kNI3msacIMNyhcuQo5lM7LhQwREyu37GZtdpXuw4nG687NSq4
/5MMrqmbWEGp6YBC/KrcDk77jIeX8N4U5czQvJNdJJ4nMNt7J5FASIuupy6pnLZ+7nKcpEcjacS5
901c77pW2auMJvMnzSVPwVnka7nE+SYm+njkCaJ9ibUkOmPQNgjyGvMt4i7Zet7N49IhX8bJ+E1k
/nxsfEdDKNFYl5ag68peHbesxezBgVvNKUkOWbjNXGcOBioc915uYbypKQRoSaWQUBeXAqIRrgot
OoC17g59CNqiKczk2OnRmY7YHGSLISmxcOgojNz6rafqlzS6Pe+Seki2acekqkU6anOSV5sxFHKi
QpcKwS6UmBJ4m/c9uwZCAmaxswEHf4o+5BgtM5lMFOp4lvEdN6DjPbdQitz2AzGjzkD61IITxzoB
hsm8//eu79/Z9bG0MJAA/+8p7oequf4GzC/5487vty/9bZhzvV9UaZNLekmJkGp7N/7adv///2me
BcmSi8chkISmqf7P76McBVFIjAxeMAmgUtJ8+j8rP+Wr9Ri9bKp4bHpW/yNLH335fxzlVM+UbuuC
VCM/h2Hpf6rR71lll02agMnF+T1ufBrkR1ZyiU8Mo5ZbpzQFdSBR6l18GoKGlZlAvhtBAAbcTD3I
6VZvPKZhYj07bTzf02dTfhm4Tb2BJyB+RGqGJ8242HtcB5TUKJX1lGCwD9ysrCbqMJFFA+hmabsi
I+xbZy/X4tvMqNCvcsJOxx5aXb0hwhAtKGPzaKyxlcVTsAxp+dkWbDFw+c1im2mtuAMePd1ncSjW
WjUN2kavNevYgLxCd3RsOjQ1KzbjA9YlsoTV7NzQKhUCTDOpau0L5biHuXLwiauUGzqAhle94IcK
6iLsfuW7cNxvBKdtcJFla608WfOQd5183vgzedcpxIm0ZucEKTnRRnuPq8R3mUz04jPhDd/TBjfd
08CI+Qbmdvh9cWxQjTz222dJIIS/l5/sWUgbdPuoZw/UE4IUxMJ/N/a0VMnWq+66thnmExpRZAcQ
MzljI0GxGIVEbQB3MlR3IhVP3mXK+LlqR/JCpriL6CS0EqhfIp3cC6VC8s2IPO8+zCuOh9PS6EYQ
+q4oAz8fKw79BWU7C8BluqbuMqP276nV45GUcmjZt7x+W6YJ/5w7CdTjOB7PMffr7RQPDM2JXcKK
NGrvogmuljQjL+DPHpRQI2KkDhvjMayoiUkgrx21PKGZqHeru6ypB+3LIuhacdwUZ2LLlqfOs14E
CemmFlGh6PidDdB7ZVK/j0tRvzIjmc9Sx1e19pcatqId2e13LHXwYchlqB327F8miWNunoX/xWyS
iJjCgujrT43ms5O03vBjcTzjyrPNoIu18ZuHow/bFc4UKS0XWNWs4/WeWF7vqXfplkOPEZHbethr
Z5O8yLgeTbfYWEAAS6R2anS7Q2xn9ggnWfYPLvJPdo6tyb+XnmZYK6NxnK88rcRN3GrQBtdWLjSd
oqK0WmzMWM1i7SJ63/2QJFY6QnIjGEwKe7aTynutVYeV1vmI3bEk8c37oylQkm/19bhR1vdt1Bg8
2vZhRU7o2Dmy54he13PybMoWtJ3NPw3PQFN/4XGvfZnHpl2bWUg1QzGckqFrn+O6uA1Zbp8ZCBL/
I4UQMdAUZBWV0I5RoWNdc81c/2pberJNFiQLfemWTdjM2RYrfLzqLD0/4G0fn5IOQ6YGmueGQg7I
tZJNQ2/ExHSkSUQqNSlDyriGnhwHrWbPx1t7pPoo3FGFjKGgtynbXWMulgHdwXXgZFNE87jZRt/t
kp+BPHiCYooJqQ9YLk4nzdPTA/OCHcx++VAtFIMp4Fc6gP7yOccdxwQcmIvyvBEdiLC6mnajJjRk
Yu40HIFxhlIH5hmAxRLTWM2yc2/befrCkRWqRDTusKnZT0bTzBw/+361AEq8G+GWEdMEYKZQZlqr
fMFK9KLkkkCABHkW0jvTkk086cw+v6aze6svZvhKqRwFOSPUtNKBn5YOkNRoTkf9zdvhnkoVajMU
cW1U7DXhLLdJ7VHHLuCyxYrQNhsZCRiNr2JnmgEOVSi3DKhbFQKRIlx4hxx/Qy0WexZFgaMWDx6c
IsOl9IfdNIoW5yhuXNJW774iyeHR8DbJlS6nOHOlIs5RE1DvQeYl61zx6FJFppvzGRXFjd6qBCxX
ZMCHylxIdqbf06bEluB5TGvCkYp4l3Li58IYgc5Bwusbh86vOJ03XUN53EDE/s3KbMKx1xS/k4oi
JZdk6oee1Gi2twphn8o6kVvfp7gFPBT0eKZ4ccT1DFdA09xLL8lNJQuPpqvbo2NFx1XhLO4tCiEb
lOEK6/MUt8//QfCD5Wcpqh8yagxAxGNCqSgPw2ubZC/SzYut0aMzhInpbYu2A1y5DPJVjqH+jM6j
oenTwVuN5XJbeia9YvXY7Aur8C4W/+OmpXDvrgU86EYKQWgoGmHUwiVsrojC/oortBW5EMIxEMNI
8QzzK9qQ7lMiaDUmFXrWWGfYioI4mPAQrTAkQ1LESJyaJD3rVqG3c5l2jlrD8bohhIaW32tPndTb
Z644llpJP8qTbjUPjoIu4oDTb/H0loHXCSWscBmAZ9TpUVxP+NX2JpXhyu2uHeCwp79aCu3YFw1+
hpj2mvVw5T82CgWJIQ4qZKoAkY5CRVZxP8CYAx85KZAkzTTeuQ7NN83vPxNFm3RMbM+aIlC2wv5a
KiYln6lsTeoWtdTgPrcodmXUCKbC9I2auA8MvDboQdafS8iYYyXzy8xmNegUDdN1m291AYlisPQD
1sFsQ1mD/JW4wbDKMGMEpoedfLhCNk3F26TJ3bjPsYmDaIXGWRoO8ltXoidgVi46E0XMvAI8x1jB
PLFPL7e0cYcbDE7f+zR+RK/lKMX5IqFebTVacEFdA8u8HeownXATdhCBanWYgSXaiaal1kvxRYnD
fTOz7FEjP4BBGwpprHiklSKTNkbDisb4BBCDDSmhPkxzX8vc0AMynMmOjIR79Bn6QdD0YuVa9WsV
wUFdAKKOioyaxXgr8VllgUfYep8qgqo1yIM941hPHeNroiirOdc8lWCQV42GcLWpaKwwbXZUj8lj
BahVKGKroditORDXXtFcO86f687CH02tx7BWjdKYiRQBNp8pxcQXxiJS8WEnRYptNO8Df8UL/nQg
rLVt3ZFYz9cFgNka0KwJcLZQ5NlkgUErSe+dpOLS9gBq3WIExWl8b6/o2p4fCc9lS9GQJDTQCpIH
SR1jA1HcW04s7oOhzVEQUz291RUb11SU3AZcbsObXuXNLonRHeeWqitcM2xFYezO8WQGjeLuWgB4
p0w6D8q6TddRYrNwU6TeHlMxZT7kKAaH3w4XmFBcXw3vaEAT2FOXJjt12KyN8q5yOzpPAQObsvq0
k2hfY4lbxZp+F47tnVLmYHy0a+r7EA6Ltyb3SwSJ6XFs+3tpdHf4pG44rYEldsDk5R2WLzKcFKjA
t0HR4mNuX7nGtpXYtDsq3HGpwMdOAVU+dhrqp10AQ1pWLPdmQynx34PfvzP40ezj/eXgd8IV039k
8x/Wdz++6Pf9nfELiSvwZPQx/HHi839hZyaoTqLhwmPA+4eRxfJ/MYTps5HW/5d2X1gqqpKFmfQ/
drIYajn3c9OKcneyVaRbWHU4mOafJj5Kf+PGW8LoOBghtwDLMtwL7YDLFjdmh1JBpmjQ3zFkTgdZ
CzGuQDz6Dxw5u31DpdXOqo16R5M7OM+f5uf/pVfC/rMBldUKL4mte7rJfpMI6Z9qM6YWBSozEYzd
wZbVnc/8c+ctDpGM9BrPMFRQ4xrZSHhEdfTB8RAc2nVxjXaQCDcuLVM1iQ95jX8sKgkyX0MhIm6N
1yJmIkA+VLmRhdYBL8ivcRL2ix7ZEuF0mrfnnMRT90f0xPgRRKmuqZRYBVToqVBhFd/O6wfvmmER
bktFHhAJ/+ipkAuwjXQzNf5j/SMC44+edb8YTk9rJRvEsakLIj65ScdWz/HonU2LDoQWYpwisNHH
lcRkR6hap3d9O4RmnB87KsGybXLt8oJTRES/ptZwpOiLDOjTxAl+hxmyOdZRaux61pof+FSbO7+w
p8ChlNKIqqOsnPbRvRaK+dNMqLXvTpwlBlhWA/A1d6GDLIfYcFsLaz6XNJRpCf4I4kLUlmn0l+mq
yEzjjEinWZbHL2YYSlh7vT3eaBAeLgRbaUJzueluxmSgx8ldkL2j/K6ZewTZxcee0I542rdepon3
puWE58uYByQ75mXdM0c4D7qXyYchKS3GRK+4t4cF49HaaozsxirzFtNS1BCyM7TkbuGwjq3I3NZM
rI+zrk8I7FZ5mBxp7/K8KLeS8spszazVr1viuZuldI39BG1q4y6of8zlNVBgWR0EUiG2rMi58KrX
J8/JOBuznD5GhkUnhOF4R2w+eRSEpZ6/yM5oHysX91Q9GpywM0hXX+o2WW6t0pzO1qC73yM3drYi
7OoNe2NKhJG01xyWsQ4nFUMpr7vYLjXOlhXiXvwt47InWthMa0wdgLzaaHzQ3WG8pf5sONk8Mja5
QJMRNdJnpy1wAsfE4hfqrIe4K5ptzySxihpCcOxyCjfcQgFr5/VCxvIFUYjzypRrq9Dz+43tj8Y3
M2KpVQCu+hXtOrypC2r7wNdRdysF0ywVeM5rS0sEJQVuTPpycNImqEZrZhXWueW8Gyi5ZvVttwDF
zLpwTaxYNY24FPhwOIhy1Bpq9bVHdtU0FAgt75BVGuPkS7uysbwwGw7uwvGoMPL4HGVOeaJMgVcP
yXNZiyHdsNOJt/ls2jSueKH4KNhfO+z1xuYRBb48+1g/efmWOruxSf9s2RKFa0h96tMVe6r4IRfh
sBvw5wKKYlq+uKWe2Ds3q5xD1jVf/Xhc3t1hmTY8sMXBd1g14yaHbSUNrWLKcsdXGMxes5IeePpV
ES2QC7OEsAWwwHKcV1XbuG9l6Pp9YNfNBDkNF8Zwy7iKpGEsCCtEaNghG5SYFueZE4O58udhOFQR
jie23zmZ1DT08ju7qniiD0lk3rW5GC+0+Bjs6sp4mNQBK7+j5FruRpM8+gpre6URFTTkQJaHecLh
dnACGcmRA7Ja8RRiAnxIequjTjU3rZtQEVG0mn7ugMOjfkfVXvXoVqZGw2aPnVZXRBWHa9Tn+Axn
ZaDn+GY04/g+Mcfsq1Q8Fk+RWaKZdGEhx2zD7ZmbL47g7CONOMmskivaRbMa575N5lx7kWTXFLsD
DoxpKSSMyxjImyIb6ieFosYgctRHOrXH18iDDTcouozRwZmZmF8XzdEaYvFQaPQrkKZTbJrYH6i3
GYfmC5Aw0DUhrWAXZFLzuaJm48Gdp8LYt00b3QshJBrf3GX52nTj9q3Cckjoh2oMe9eo1heGi+wb
fTQY321jGm46uEUsSo3RRiqyVE44o4Dkjn0qG0t7aPl2edQNn9zfQduQg97WrtO+QaHkW2DfIwHJ
vXmbzlZ6aDK6ezFS1hvuDdMhVVygIRsM/sVFx32eDzn9HBk+SBxlK3aH2tq/woVw8btn44occmdT
4YdaSET+FUpE0WN/6jzHub5te82LT4XeaBR8WPySg+FucIB/pBbwjNETkvXFZD3BlJGHVLruvU+c
jO9afJh163Mh2pl1R0z1zHqUW44NfW/2QrhJ1cF3+2Ll2NpEKUyhBR56xUZKkd7OduXuRKVJvmCZ
zLuSD7pAmPDGWxsxaW2avRkU8QzDBZcknY669pYq/FNjWrQF21hU162MwUPZ/vAxWNQoZxY7rqZA
glHnkvdcoaW4Sm1rLa7EKXGlT810/57JdQwsVT3WNZanYFY2m0WLYMDiik0/a7MIgNz41nZGIqiC
aen1JyftuhIZFCyWuBKykITwWNJgCzmLkz7pie5K1PJid8S2hQ1jJ6/MrZ7Kz9dEgbhQ7Xm74m80
hg13mi6yh1l3vmRTaO/SK8nLEoQ36EmJrZv2yvrCRGzehVkJsqaLq7dZQcG6HjwYvCzer/BKDdOs
tHyz7Lrg7wQqZiq8mH4ljbkKOubVdD633M74FCkoWbQM8Mk4d8EqyzHbgyNwzewbNdxUQhoOHTkG
K6sx9eUxRRTBQjt6mlhZsL5ilmrhSMVRVRcPY6x3t7j65wsdbsmXKR90K3BaA2QYFfwaMfj2gaJL
Htb4z25iuyKcgUHKZGfKRiIgSw/mZBTkCVd2IZBRKakMWFMBWEmn+t3za+wjVEz4RxcFVx0wbbPZ
FGnlb2YDS+6qGZvl4KWkelds9Z0zxQGLWMkk701krMXFkJymw7mm8wn6OveRFGSsUDAEP22ezZTm
igvb70Lseh76Fz61y4j46Ipw41e5cxxSqmPXAsGh3mc4WKYABmwc8mgVnL+q3PK+TBOZlap2NcJ4
6eycPCI5dE37lsS77eTpDd3j9Lhzay9AR3nTU2P6Nere6L7VoZfuKgfWFJDUTPsQBmYXj/QIzWZt
M7EfRhy1MFkuPDJqUqq7pJDGvUkYj9WrTPy7qHflp1/qAimNts0D6YdcxwVOTre1eup/px/5XedH
mvfvse7fGevobP3LqQ6LVtckH91/VZ//RbtNX7wnfwgr/Pj633d6lNHogAQ9oYI18Fv+sdRz3V/o
RWeto7O6u5bY/GOr51FhI6jN8C3D89j5Mf39btD0fiHFR46Bfhvb/U8BLoof84cRz9fVTg/3OuW4
zHPqN/85qzBzJzGwkun7bFJJqk/65u6mGQWchV05lvsi0Y9UNwES61+MTIOX96/o3L4a1X6eMtWP
wCCL4M3vzFz7p1Guos1Rel6k72nBIK4rXmZfnlu4ZWVBGRe3MJ2HWeDLqETmDm+kBDDsmoKiCvNV
DCaGqwCPFf18i7Zi57Ht8FZLWkNqlXES9rDCCRNoA2sdXX4I4rxJxXOQ5YuWvaWtidmJp7gALJXM
X9ul4kPYrlptM9v+XlScJaAdOOdaH0okR72ryOM1rWUFOkTB2SqfZg+bO9fEfsI4U3BrpH3xFPXc
FclEXETH/tBTirmnqcOnR1zBajdtdsZfcIHr0HPCpZJB87uL478alrZpI/cb9iuNG6EC9/F0c1zq
t3wasmNKwHPSEUCx+uxh0ogyIiQjUBaboZNv7NX0HTfH+6h1T6lRvi/0JxKTX9fOmO+chR9j7Ki4
sMryo5iEvstSOBKzPn6UIgLM1bdnlDR7hVd0LZ2Wb7ZsEx79UZFGPyb4vx3f/8LxjczN9f1/ewXW
Fb0/H13y0Xc/q0Y/vuz3e4rxi2Kjqn4cPrLqpvI/RgHX+sXFBIAyBHreoFSU4O7v+SfsAECk0EQE
i+irs/v3e4rQKf8BbuYRp7qGiv+z4lSMBX/8RFPMQDGvbhLSwjOg/1k3ssly+LiSBjIQkeIjsT2j
ypkFate9zE727ul4oWW1dJuyn3wYpw6j/TRnR8/IWN913qM3eKwp8i67Aa53HjxBwbPm4GFtKGzQ
GSLclGjj3AvChJgVyQcXSOAEoqjCqv2t9DVc2k7vr13fvEg6sALSuPT1MxttjNrlVGfwPXHYDAi+
Jd8TM1qQZu3LkPu4xRJQ57Iy146dvjtEMIKcvmu272wVCAs3Bzk0L8S15HphJ7xKF5sPa+g+aaP+
kFrG+8Chkq+VL3mVfOK3odKxcsEnOebFiFnAmyW/jyOnbqM39YtjpD69+y5NCxq/Xhm1JgZeIBaD
Ro1P4x2isus2UKDkGkwzpO/CovY8+zSB8a0ch5ey8hoyZTV/KXqVhbM6+sqvwMsAUZumnDYIG/4U
YkOyHqTAGBqa7QqUZrVPkZEA4LAOclghrYdMXAirdIAMvEMKsoP+GijflFfgup15CWRudRvmu+US
VfnFn/Nhk7d8S4Z4+2SLmh9/tLil1vxAlqRFQV+ir1nrY1B1lZe0Kj9nckD72mqQAcIZv2FGTToi
V/QR5holH6hhPDC6DRqOXLc6oPQYKORWdJ5HUQq3+yb128fQCzOaX7FOSy2H9broy370ePUsVd0w
2i5xOu3xepEk9YwpWSCDSZfrwJgtzoFesoZS9jhim2eZzb8K3b4MCT9UlGI3wFZM0VtKUq+Kiuno
+sTJBqmuoo4/S8j+NmkNMqMVjw93iNO1E7KtWkwuLPLocl3Q1c/1/Dn5GVZFcvmrfEzeMffw3i/8
V4q7gyWWVgZj50ECHCq+BtoAuWoc1KYrlxudyYuNQPNyfb+LyGMriYcWxg6/bxRzybg+fZNVzQOq
d7z8qBvRJx9yrmqMX0CzuDo9iDcg2vmqqO7mr3nMfzpe+o6Oy/s/+Rg9GWBue14uYtyPMG2pgWPd
y7gwhseRbsWbGP/y2nfbF2A6hJJc3mGv52Ly+DReX4xS8qEYNf6ozIr3gt5ewMdufcxNQksi5KKF
uxQeZ7wwD0WbyrVJ1h9pc0ar6ySrqcI0Nw2c+gCoDy8pmPbNGMVAc1pt2pHHMM5WHSZrrBRE+pAi
1vjKAculJaYEZAqLddl6Yrl145l8UIHM6oE3oH1hYMw3gNs+6a5JLkNs314/Xla6LHvd6M3NJIjg
94TeV1WPngMhpg0EK8kjzJpyN2F43AyG+hhmXrW+vrdawa+vheUZEpy6hXAJlLL2qZrhtble5Yub
LVsycxSvYLLfzEXub1HR8wDgEVEydQGoK5yP+CWhSX9nzdzG/IHPt1h8gLHqbe760eJPcRkRROk2
A5acb2ATtL0d86suGt+LOhw6uXyLu5edvOPy5C0wsk/M8hY+ej49usanuSAZuTZLIzzqTV+e6ceZ
bu3J3nlj+q7BaV+RWyvPYQZSFzdlsu4XXdtHNp9TrCXGmSCnv3UdLrKysMozNgW+e8nty00Lxl9u
DgbqYjKJnR/nLfbLib/MGIe1aC2QOB2zYtOwdqqJJx5Gp/UCtxy8YEoKnRJk29poecRNMTK4uY28
dZpLXw2IsUtMgHe3GEiHsuNmgsw4rG1i2ey7+BHGHrmLj0i1p/yEf7m59ePeZPoTgHr1oR0SZ2C4
0h75u+N7u+GSaGxxQW2nWZrKKpbkcIfw3nIx1ZMkRp7w/lU53KBaL8+TI6bb3s0+8WTz0hC3W19f
a3DhWZBBp73vDd5XUdJhIKYOjrBncwtUbmw318J7E+9v4FR1vvPC+rNWU2rRo1KGDKlRwv0EjTNh
tdp8IHrYm1KjSYAJ8wm/TLXJtPheG/tbKnvgLdPmfJyTiU4nDQ6QERBG1zdmNuLcKieNItMlX94y
O0fJdDgROBsfFq6G4tKk72ZKdxpnX2CMKAGPdpTlQeuNMr0ButIfk1HnLbR0oLeAb6EkbVKd+Hxc
Jd093VH4a1Y4VcntNO1ENcWcdeQPqd1uN3jrpbF2oJAcZdh/07qq+k6v+IdIoJWB3pmyT6+2tAVH
lbYsGFnQpPZd2VRbv8gmX7L9ra21TBs+86lgpRDxKAqw9oQ3PpAnapOscmxvSS977oE6qbbYd/PS
aS9zJIZ1TE14fg6ZwDvabMCVrmsguMmtPTjmvIlok9Ueyp7jQ+w6jz8dxe7/uc78z5MK5xoBO5Nh
xaVEkSHsj8MS5BdzEbSX72H5Ylle4s8k4+FCKvexb6Cg2bR/oiZwpf/192Xa+8OEdP2+ROdZdgHu
/CfnJWtkhMRO9ntjvN7s+AxaSfa9HDHsTTL7/OvvxkT6z9/NJTtoCoPZVa04fx4JlzHSBJUnPTQ9
LhB1EvAzUlMRKZ0fv9ffQ8C/GAKo7NT/cgo45DiFoYz/PAL89kW/L47dXzDkmj/KfBQ8gL/vN7Ow
b5DutB2PZNOP0lwipv+YAVTwE0wrw4Myn/wET0CogCfreRzNf6sV+g9KEByhrpKfp3qmEpr/Of3T
w2AzcPypBCFxEpHmRhsfJ/r/iR5JzPlk2J2TvGpps5LVRJ/6X2RWE/HqQpveEH3w2ENGbVfVe9r7
w3DtKZluuSp2oP1Q7zol5LHYRNMj44i+lympD2oNqh+HXxTAGTQker7ZDmdoml69ygkjIjNftUMq
wRx6LZWi2CpxcbnqjKWSHJfctRoe+SllkdZYhce2DdEnhafV7xTauB9Xj0UHBnITLRRlrmKZ49rA
rQoPzYhGYZ59kxLC1i+cm1GwyyqG/qFVQql71Uw5LfNMxKydfJFKVIWx2d02kVk8FCkPT2yGFcVG
qYdfd1XaeuStnFQ+5LYcdvz1NUbgat5HI+RmU8JwZpTYgR0H68w9m1K1Ekur+QP7fEVA074Hratz
zWfS5ijsVpN/McyJZ0Qs3qJBcaQr3FHlYln3vaJMY3MWQWyY97EDgdqmTHFDGYDDLUbL7y1Xy9la
jg+2DsYHSgMYazm58YdDQmgnFOWaEYaMSFHkAZWV9cPQWC4ve5xEN1B5xO0Yl+CyO0XO1sdNbVbV
bSib4jOFRb1l8pi3rZ1464he/QfT8T/sEFACJXG0AylCN6ZxMN328uwL5gT8BXDzcvsITxM2JZ2G
X1JkmQeMs9PJkhDAk1avLzKL31NFB7crZwyWaDrluj0Hds+phkJOFGZcz5ehmoovuWKNl1ne3mIx
izF6U7gZ+tmlydPuVptQexI+sV8zRS4XrTndzgk0cznBNTdsflLI6FGgD2H0uFDJXCC81+Bs07IC
Z1imKTlFKY2TxQnjOOv991yR1KNe5Bd6r/I4QHv3H1zFXPdY5K6WK4hdRstyKzSrW6dy0HZ4vKvd
cmW3sz3BTg7P3cyEwF1prmRjia3BZX9TYVp+HSApJ5AKuhjEQmwEUmS0zVoW1Pg6y8YdtXpYY9kS
OZbfHnUg88PQ1uDmFXmepoZ07aWTtmcMA0zfcg0Gk069UB9q3dpZuidNy2l1Wh48hbUP3ZMY1PhS
ly/z2Kf3sdXcabTXG5SpYhMXD5CM803pyY+W/dIBif9ptpR9zGzfCrfJt1lidvQAJyZT5JgTI+Cd
mr9rEYbYirUUJbb6s+hxDWDoC/dyHLSbkUrxDWjCKEh18crNsL0ziTBvKaWsGDoi+zDXrXgSDt3Y
UwqsATs5pAdst06qUVoRU6qSmK+Ez9i9uUWzy93aPKQtaaCETQM0S2aO/+bu3JbTRrYw/CpTcw+l
8+Fipmobn3Bix3Fmkjg3lGIzSCAkoSPi6ffXSDggE0+cTu1SbV2kMgNZSK3udfzXvyipBjdwLTE6
l7GCjGegqrme02oKxeb5gjLGyGCWJ/gOPXyfOOZsXM5ZZoi56Q2grev9ck2VKMrp+UySJL3YLNbW
tZGWV/AjV+MUNjKiVTWr3ldG/rFQoQ4drGoiFdgAIw5YzCRq5UM0HxghrQVqqs3hkKz0Jdxb5s2S
Gli8okRuWRsXTrMaJn9mWZIBCSa3lCWDd6afeRFl+jGVI0alBapnJaXJ9MVUyb9kNItfCHZzkKCh
9gbC1eW5oplsaWVGiXXJjMyw9sPbGrV74q/RdxC9xzGzLusvm4LGOXpTJ6OyYA8G9br+4tZrevLJ
F68+UOD+ECm0lRPOLN/FIAbck9INi+R2BovTWE8qP7tI4C2gPGWWygkF03icLMoJVXV4H0/jJHLv
8rn9TxIr1Ygpeup55Tsh1FCOSh/fwMrxS6xoGYvazRJW5lFcmPOCwpA1ELDEzTl8k8tz4DxrjniU
VOGaiYiMFFONy7qM8iuyK36BbRmsHhaDeVyfwL1Y4N76lWbRXMC8SqBMa6h3IM3dwJ+YWu/XGOwP
ejrhiCwYeOWO07w0P2dqkF75m2VNXLfRza85uz8YqbBm+SMGktlUPK3EvluFAJRPJwwzuYo1xbla
1ZMBeep5NIPdPR/TUDx754dF+MEZzHX4UMn8XPg4XaCHNpV/n5D/Ois1Y3mpUhvyHMHzB1F7SnIE
xKnxdgbqJTihZmXTGUj/x7hMyDaDOC3LE2gs6T9Gtf8TLQylOmE4UHWdl1l2W681kl60sQEQJtpK
ZpCBFBQ8Daqhn5SJvvJWqRLcY5PJvFfL4jrTN8t3k9J0/1EAQ27AVE70O/i9y08DOv5uAPqPbdUK
p8ulboG3d00YFgC3FsDyy/Bs5hoBlLjlmALucpThP9SndZg6guCXVTyZz33nY1HWJp0iWfg4mMNX
ebUsNFJVjHeAQwaAykfsiHuWrDeiz6LWBqPYtpMJYHbVn41pA10/LILANVBGjKB2F1F5u7ZX8B0t
a39wG5BmTE5oS0jv4Uhd3OhhMgNzP8kNe6Qxd2LsFqvFI2w7i7ukij4QbxEf4ghPxguVsWIqzULQ
sFIReLdZkZIYZVVG9lzLggkNooyPvU4YTnlvVnU1pVV99cUxjPI8Gsxd8NczWHvgRKoHV6BKy9vI
RN+Qq0opCio1LGppRBSmD5zssrDrhKGBgyr54kI9BJvnZkIfv5rr1ek8mK/qE9dezj/RbkjJwol1
GiSMSQHPwFpf3VhwBow5c8H8ghp7Uo9qY7064c7dM91OlfuJm0+MsyhQoExWywH8d2CF7iZuolys
9Nomr1BArQuBKu0Muk+xwmTMAN3Gmg2DU766gqPYOrUSes3rkjg71NhwUO5uRmsnNc5WCqh0a07O
wvQJ207ULHmvFlkOesWk/2dQAhWwJ3F+urbnyTizjTQ6gTQyvV+kc0H8NysydVSAKvhMTjCJznLD
rYHtMLBgKorO1xOlSk51zfpqzHz3b9uPll4MdTlNw2EZnqLi6VyqmVI4GFXuAo1o0hYzDmzFvnY3
hv2lNNPwMvGhroVUyCR1AfOG/tWuIP/LJ6r+0aXBgwngS31tnNCSTxN2TH6BGYP8dQFkzbmc6359
5ywmq3K01nzVK+GOg4/cTL7MAHC9N93cjUbztabcFyB6SNUqVcFeUjIxFNNWH92VtmJS79KaiTrw
fPI5cPPob0JbK6NPyV+/KbICvNR8MPBPATytRsxCXIzns8UtndBQQEQ2CPPyNPaZJVU6A0igCogw
69ylzOQqpCxEFcdlIMUpbejaOyvEN3TUmX1BblcQD6al8dWFDMOiezmZfYQL0aYtBbQUfdOM/K7B
RwTKBbnY2U2Wa0z80TZwaMyh7dgYZn66YSQn8DGleMvUyDOrYCi1P9cKeMkLy55aDOfyaQaIfLgK
wEzNoDT8ahnxhPYvcmknvE1yAUlqFNe+tmbyMW4W404nJn3pQcoYcOpsxvwxUVzm46bijwTGKVSL
Xl3Hk5X/KZysw78CU/EZCUw2LFUnxds0WUNHqC4s580ihS1qpuAjLqvZlbNhpCiYx1Vx6QQuOdJI
my0+Z46tpif+pAIc4gemAOvTV3RGD8/mzWKgJleVZahvecLwrQYq4GGyCfLzZZDnl8tkVZ7PXECD
q3AGz8ti8ymp1xXkU5qaejN9Zd/qJESmqhKk4208/n8TJbcPIia/nG3r6++LaVrfTbOC8GcXQ4pP
t1Pi/oJhIg/y+rVfelnQD/IPCs6jvWTI001tb+YlGaHHPReP0z9+hyyQYTB0n8AZtr0IvEPqWO3H
A/p3hxBRG4YIfbfX/tt++sUjy/DyEzbr+fJ3XnqC6XbVx48M6bMYACK7CpBLiUGLuhju0T7l/io4
7tAGo4BeJ1slLr13q2CSBJFdBZIwzMqh6VoMCOJic+2vgqop7AUB+AeiLq7mB/cOzPeOxMvv+Rfu
Bd6g7F7Q2fCCiVpnGOf26pwI2trBvwAyceDVFRcJRwrgfVoF+vCbm2rGRD2d0lfoBV0ditwwJe/m
VYt3vb8XXHeo09Lp2jbQHXE1CcAerQKHFbTAATRhuz1fswj2UIOQFTQTNdp2w+8vgqrCV6fa8JiR
Wt5evdsK3FkX/fXqVdDBfOlgmXZbAeW3vwqOMnSYjMROaReBfH/PDgSr0OzPnz8QhjE0YHRnxNl3
lKOiDDVdMeiJaDRQj46CRi9WY7Eknl+8ZY6C05yErfLf3wXA/0jRA/+zWxPaO4UAJNCSNpGcBd2x
AD9CUdme+P1VaEwkR0HvnW3UACPKbgKmVYupUBQf2l3QtQrYTqbiMtG6PSSNBu7TUQCuKKsQwZcZ
0H/qVKyaZegqRG3IIdAhsWkVYv9WAU0mexTEXtBhVYXmojkJHW/Rpq8ToABNGVazSr0zC0wXklcI
xE+AA6FshNNbXJ29YJtDi0/QPOCfxdXHVRCVfzlHCeMIBwN+UPuuO6ugKtZQRTFQqu2fXhSgdcnn
N5hUQzcHHSfG0V0gJr9CbKxqMF71zjmCabnZlD/vHNDDrWu6DeKzNQxsqAOzqKpDADvaFt/fM+ew
6W+Q2/70NwA+cGgzOnxunCLRcg6qneKduHr39uk7F3hr2ccnWGZ4e5sWUDpv32UghW2D7WbCxfbq
nQ7U0dGyAYJOXmDLWMes5u3VsYeESTSFACJR2oi6ccb65BthyaXziTozebF2uD9HNaENmkfoCZBY
zefN5uvVKqiq9CooQ/rjFRKK7bvunAibfCM0GPBRNFulj3pBbV2Vn7cKhMwOQGsIP9rH5IjtWwXH
JKvKlmO8ebMM/dMLpqLJakdWQbHBTGlmxymytSHTDMCn4Rdtr94lEkllPGOEeXX2iJAQ6JzGXKNn
b19zyBYQTTaP3zvbyEBAgQOUso2GOQRki++nt/WVjlWw3KFGFAJ8ro0PercK0HMajamS0ATakDSp
jjJo6yedvAFWgQGQuNBOo3n7ZA5UdIDkJtBJCOBgoPGbnS4S0weKkOiAFJ1iaG0Q2TtFeAzi+1pN
QNpEBYNtmOa3DGFnFfgZ4SXulqlvoRK3JybCSCkEQiVh7my8g/bq7AVrSAsknMQCbCyu3ikEygDS
CQMNbmjKqaqmd4+CGF5HXwL0hM3j985LVg1bldaHxpCIUKGt+7hnpDIU16LYbMN33bdDwFhB6XSB
4ANw0ANGq+865kBVyC0STxMy9u3pVR1NLakCtlVDzAF8d4dnn6SycJbEqjR5pP4ly+i3lk6WEQJS
MhXpouaId4IjSssOsBNBCdF83rsjgKVuHZWfd4lIF7jCMTY7CtC2KB6QQqDg2tiH3h0BuvS1xij9
/NOTMMXv10kHt7FPZxUIm8Ef0JLW2xIK3CKC/ETOFzCHDlU5Zt21ibFuiGQRPIjQaS+tzg/2yDum
3tk6KD+/F/COiTM1hv4ch5owLQLOMoIH6DG3V/9OBIw20ieCEEhzwJi1W0EAava9Y5E4gzyHacCt
d9y/VQBlIesdG2LHQx5ES3TzrjueAVMgicp1HNDml/p0FJ4Pv3xthKSTMBNWD/6iRvd39oBIpDPT
mREFfbWMTIh2mo0poQ8EfQuqAA6loxESDaEOtErwTLQhVO8iJCAGurRtoKQG1pLE0fFomXHchAjU
1+lx3R6V3vmKguqvuSmJveAQDhr4giQKd0+5rxVdh0BKIVzeS6/1zELCYC1dToDryAZ0YxvHy8uu
DuyGA6O2YYMYm9uzVYBbQtZZMoZ4xZz6HZKik0kFfkg+HetIgLbbKj1bBF6P5CJY2D+cIRsSqkY3
ovv2zwPEd0Mo1qHGUJsw7X9vIB/iIspFw8QsiKP9jn9NEGvxRv5VG3QkfGtWIHdGkphjoB8HXhE5
ogvIGuxip95ZBodJdT+2CN7jMoh23Iy85KeODRZBIXkAovNbmnR/C4A4Ip6AFU1tPcnehc9HSONe
6ykZooxsqiagm6N2gdoa02AFl1zvnh7PRtpD4ulQdRrdKs3TI3B/CzgWcSXVFDjrnjyoH1WFP6Aw
nrqgRlDdPW77n4JpdqwD6ntf2CmB55+3PT+isUfoi4MvChqS5reb7h/x338enJNtaLz34S5U3v5O
+8/bB3z+0we/tXuq3f+8DKaplz749faDur3NG29JD9V/Qu+rt/T2dV3zkr/dyR+/H9znngr4F8HZ
oiNXmBBpucxEiA9HN6pbAy0veAFVlpftblG8Ria8ofJkJY+8EG7BNDrkpm16PKRlx7T6e4/x7i7F
XTdZbnnJL9FfblvYjnLrPFnJl3bH6TT0Ki+d7t92Y19kb3tndv6FEljy/s9Z9eDxcHs3pSXZ+7+Y
xunscKe0iSpZyZeseBDsr3hbEJAVPH70/IMN2JaZpOW+QL0k+f7G0WPgdbRIUyCVvum4OtwWTQwl
K/bNc93UhKjSghHwvcFIkov8Ni6C7NkyN1kW2du+9oLoQHu0gBd5uWkdetHj/jFpSybyorPMe/CL
bJrnB1amRalIyw8eIHDyDuMW+toIqOVFYwuyOD/Y2VqTM5WXnWUQ3wZJcqCbAPcK7MqvkB4zB30n
aeucNbhhadFxlHd0iNbg8WUl30y/pl7HeyJ5IKqX8qJL79ButQk/ecHVb5feMsn84NCsI18gc3+F
/Ktpmk3rnaztq9S3gNdfIfx6ug4eDswYPTYCLPIrhN/H6WInqb1v0b4jLTpmHPJvx8aZU+gUXVK/
5gdOvUX37Dd1VFnx7/zgcMWbDjdpsYsQj+QwqmlbCKVFp9NZNzW0bc2UFXw7jaIM2kGvEya0/a+y
4u/8+HH62zh7Ztua8p+s+A9x8Z2NSD+/6OL+NT/wfCMK8VSaZMX/xepPs2x64FK0ZXJ52evDqFJv
OA5k5f6de/7uyYVOAasrmqFkxX6cMrcpyneCtpIbKLm0ZLiDgs721hvWC1nRnzzsDjN/D48mcExB
LCItfJrlv308dvNN6420/CB7iKMsOPDcWmoYadl1TC52tluE7dtsqHdelnws0/SE3nief9rRoBz7
Z4fJNfGNh3DqpX/+FwAA//8=</cx:binary>
              </cx:geoCache>
            </cx:geography>
          </cx:layoutPr>
        </cx:series>
      </cx:plotAreaRegion>
    </cx:plotArea>
    <cx:legend pos="r" align="ctr" overlay="1">
      <cx:spPr>
        <a:solidFill>
          <a:schemeClr val="bg1"/>
        </a:solidFill>
      </cx:spPr>
      <cx:txPr>
        <a:bodyPr spcFirstLastPara="1" vertOverflow="ellipsis" horzOverflow="overflow" wrap="square" lIns="0" tIns="0" rIns="0" bIns="0" anchor="ctr" anchorCtr="1"/>
        <a:lstStyle/>
        <a:p>
          <a:pPr algn="ctr" rtl="0">
            <a:defRPr>
              <a:solidFill>
                <a:schemeClr val="tx1"/>
              </a:solidFill>
            </a:defRPr>
          </a:pPr>
          <a:endParaRPr lang="en-GB" sz="900" b="0" i="0" u="none" strike="noStrike" baseline="0">
            <a:solidFill>
              <a:schemeClr val="tx1"/>
            </a:solidFill>
            <a:latin typeface="Calibri" panose="020F050202020403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DC6F137C-3C48-044B-8E22-0AD4A0515C42}">
          <cx:tx>
            <cx:txData>
              <cx:f>_xlchart.v5.6</cx:f>
              <cx:v>Revenue</cx:v>
            </cx:txData>
          </cx:tx>
          <cx:dataId val="0"/>
          <cx:layoutPr>
            <cx:geography cultureLanguage="en-GB" cultureRegion="AU" attribution="Powered by Bing">
              <cx:geoCache provider="{E9337A44-BEBE-4D9F-B70C-5C5E7DAFC167}">
                <cx:binary>7H1pc9u4tu1fSeXzpZsAQQI4dfpUNSl5ku3YjuOO84Wlth0SnOfp199FDYlND7m59q1Xqnrqrk7H
koFNLOxp7Q3o37fdv26j+2XxoYujpPzXbffnR7+qsn/98Ud569/Hy3IvVrdFWqbfq73bNP4j/f5d
3d7/cVcsW5V4f1CdsD9u/WVR3Xcf//NvjObdpyfp7bJSaXJR3xf95X1ZR1X5ynvPvvVheRerZKbK
qlC3Ffnz4999ih94Hz/cJ5Wq+qs+u//z46MPffzwx3SoJ9N+iCBZVd/hdxndk1Ja1CIm/sRLfPwQ
pYm3eVsjOt8zTcKYqevrD2znPlvG+P2NQP/14Uuiqvu7D5+rZXVfbj/znHwr6ZZ3d8V9WeL5Vn++
PM6jZ8PHbj5+uE3rpBqX1MPq/vlxMrEqU2f9AScdH/DL59WK/PEYlP/8e/IDrNHkJw9wmy7or956
Cpsqb9OkVMlrC/ObwLE9y5DSNKwNLvIxcELucYNK05SGvnoZ27k3wG1Fejt0L440Be9oJ8H7Ui39
7do9t6F/DzdD7hnU4Nyi0KjxRR/jRgjZs7iglFrWdtY1YqMcbwbr2UEmOH252kmc/l6WPmxjlb6n
lvE9RohhcsHX1o9P0KI6zKPFhM7ICk3yGLOfMr0ZuVeGmuD39187id/sPlq2y+J+u4Lvomu6LqBq
xsa5TWwkN/eYJSxmELFG19zOvda4rURvxu7FgSbIzeY7idzR3dJPt0v3dtgY2zOE1DllZA3LNCYh
8H3wa1zoE8BWgrwZredHmUB1NNtJqK7uu+Wr4dlvejMCDTIEE2Rt/nTYv4fho4S3MxCGcE5/QLkO
XdcathLnzYA9P8oEsKuvOwHY69Htw7D/0Sd/M+xHFGLqcGvM4Cu3pSM6nOCmE2EgwmRr3NhWvTex
yMvR/mOxno/2JzH7o1/ZjYj+7L79cHrfqdt3tHsG22OUGJww61lQiG7tEV0YUheTMOOnNG/WpVeG
mijU2elOKNQjqZFCX98XcZpU2/38Lu5K5ybFPxMl4nTPQmYtLUC2ek281UaSN0P20jiPnhwPvpth
/dV9koAquL9/P8QMc08wOCQEfz+80kPrJ6w9gxmUWQ8U8bHX2oj0Zuh+PNyTkSbgXZ3tpLJ9TuvK
/zBbhmm1fD/8ECAywyLM5C9kZbq+Rw2dSWJN/NZDeZ4s+UPn+mj515zeE87q1cEeDfDnx8+zncTv
dFmWy1u/Lu+r6h3DRrCOhIMFYXxDTk3CRg4OREeAYgjk2w8175E8bwbw9dEmCJ7+tZMIXvqgQT8c
ldEyuduu5Tv4PABEBejFjQGd0sYA0CRC6BbbZN5wjQ9xfCjVm2F8dbAJipe7yUF+Ku69d+W1jD1p
CHAfhrX2gBNmhKx4LWR1xiTSXAvyZsheGGYC1qfLnVS5T2EEPiR+R4eHgMUUBmPWhjN+kmajSIPE
QNe3DhFwPlS3rURvx23zaE8GmiK32Enk1h7dWRZppJL3xA/qpiOXpluaZJIpCH1PSIa0jmwYrwn1
/1iuJ4v/vwtcto/5ZLgJlp+dncTyVJVlWhdqqwlvd3qG2DMsbv7g+qelG0n3GOcgTbZecYLiVqIn
C/67+L040AS50087idxZWvxfJA0o5YCrhJJtsvGpy0PSwCxpULrRwYkNfSjVmxF8dbAJime7mTqM
RNJNWoTvp39jr4IhKQOh/Cw/hnKOhXdMZIbroGaif1uJ3o7e5tGeDDRF7mY39Q+Pd3xflPf9O2Kn
70HvdPQrbAoFk7I3R0mHCxOdNJt4dJK4j9itZXqy6L9rPV8Zaorf8Y7i1yzv3jN6QREHNW5mGptW
kyf1OAv1OBPJOjK+8TXJGc7uR3neAbdnh5lidr2TmP0VLf9ZvmvKQPe4ZTGK9qBnjSU4TsHAsFB9
U5mbuLuNQG9G7aVxJrD9dbKTsI225HAZZ+g8ec/GBWbsWQJ+TBqbhG+SL4z0ythCBIO6BhfW9GG+
90isN0P4+mgTIM8OdxLIUzVS+u/LUo9VBEmYIddW8UnSzvaIRNKOiPMxej9keTNyL480Qe10N8sL
pyjkLd8zUWd8DzbRJJKzZ60m0eUeOE1CLWMSoGxEeTtk60d6Ms4UsKsdVbOyRF6uskxt9/w75OVw
dRR9XmLb5QVX9qicB8xMZAaMbvKGSV4wptMboZ4s++8Gl6+NNYXw805CeJLWqlTvqnWGvicF8gIL
Hm/9egygJKDHCHpixSYAnejeD5HeDN/LI03AO/lrJ8E7XarkHQvpzISLQ5RpbhssJ+2xltyjBOm4
zp9vI1qJ82bQnh9lAtjpfDcBU7e+8pbv2dLM9gQKr5KLjbJNsjlh4uCALlFZ37z/xFquJXo7bJtH
ezLQFLmjnUTuKG3fMQcH9wUlstCx93xgIg1UgGBBib55f4LaKM2Thf5d5/bsIBO0jnbVMBb9+5bI
US2QJuWwjI+dGbf2uE4omMyNTURu9zB3O12uJXkzWi8ONEHsdLaT+rXAotW3Yb9dvXeII1FFBWDo
+3pqEqngXEf9YB2eTOKPrShvhuzFgSaQLW52ErKj5O6dA0e5N3opDh7k2cARJBcVBG0ocsOjTIDb
CPRm3F4aZwLb0W5m2aDwyvAdfZkF4oMxxnX6M5x/mK8Rk+5RLgVDOrDV7nXb+VqSN8P1wjATtP7a
zR6Gc/TLln3ULBP1jpixsUPBsrZU1orjf4gZ53vCEAIHPX7WCB56tYdSvRm/VweboHi+m/HIUYQO
lFSV2/3/du8GBAlOVDHT/InQQwRxYJgwNISZP2iU7dxr3dtK9Gb0XhxogtzRbpYEFsukfNcjVmKP
CYbzU1Ct1Ys8jiclulIEDuvgOM/aB05aZtfyvBm1F4aZYLbYTU7rEAdPldru97frGgHjiJM6XDeQ
hj1UMmKik49yBiJynacBzIdmci3Im8F6YZgJWIdHOxlFHtynhfeevs3AOR0mqECx5lkNEwY6h3BS
Dg166/cnGdtGoDej9tI4E9gOdtOj/X1fVh+uFaB718AEaTaq3Digj5R69ZpQkGittHCmDr0nG3An
4D0S680Qvj7aBMi/r3dS/9a9a9vu0a39ervRHJucDZzq/tFmMkGSI0AR6DKxrM3xyAnF9ViuN0P5
i+EmWJ45O4nl9mqhD+n3D04a1fE/72pYQYHpDKo5FksfukFkCzpB+wKOjq+VdpKXPyfWmwH9Hw06
gXW2m7DuR2mh3rMFjIo9E3cJEWogI3+IpEDPs+AGo+Ppg/E1Ma8bSd4M3kvjTPDa382cwUnRfXJb
qdu6ej97ysYmIZOY6GdYQzNJHHA8mRsIewidnEt+IM2bcXttrAl2ztVOmtC/ivC9Mz5U6HARm268
cCfbeM7AkEglcBRh9Zrgt5XozeC9ONAEub9285zW/0EwigoCoULimMjar00KCRzBKoBlxrb2OkFu
K9GbkXtxoAly17uZS5zd/1O8Lyc9GkvKkSjwTXA56U/HRTboUBlvsXle57YSvRm5FweaIHe2m/0M
fxVqSN+zYw+XpqCWitag7aGPSdawuk9vPIaMFrCVsZwwLhuB3ozbS+NMYPvr2046uU++eseLbkBF
M7gvdMc+f/sQgkqUEcBEv3AUa5TmzYA9O8gErU+72czsLCP1PS3el2fhe9RErxfqrc9Gkzi5CqKF
w4Zub23bRrLr8sFPmd6M3CtDTfBzdtO9IRNPi+XdO2rc2IwiBUo/I/M8via5ANFBviBTx+HVCWwb
Ud4O2ksDTSH7f3Rm9eXbf39cnzxbVsv56t7lBxcAv/7u9ubgya9uOP9nObN1OeDo7s+PuJuBwpv9
uM95HORRtWByG/SD37lfltWfH3F7M9vTTYMiqEH/M4F6fvzQgocd38I9s7qJKruB8wkgtxGJJuO5
W1wJbYKc0SmINoaOM9hhBLE4Sb16C426aLcAk7q6bACp44/rrs/TqMcVFT+WY/P3D0kdn6cqqUoM
/PFDtv7UKCkuLMAVL+PxCITM4Ndh7/H+7fISd7jiw+S/3LolynTz9qyO77wymvnRPw9W45kJsFiv
TgDC8OEERWdEcdZhAhFYti9iu5ZL1Zwp6fjx3etTmVjJx3PhuhMcbqQGvJo53pb9eK6elCQyI0ZO
AzPq9SCzYw1XFFm9LQUNc/NbGXSeuPVTV1T6gZ7RUhtgBsxeJce6oedefJfmqeDeJ69mPtozD9zC
0w96kdT3SuhCxSd1wUqNLXQrG46iUgZucSUCvV9YTEvdqz6v9gOqzOOyCsh5kKeBsvvAzZPKoQn1
bGEUZmXTxtLa0m4bQ1YzM4pzP/ycS+o1hWOxpOHpDELEla2snpZ2UtPjgmTqS99F9SJy85o7Q9NH
7X7cqMiIF7wyg5nZWcOZIKHZftNS3bJDzYuVLSpaOLg3jRmfmMazYRFU0tc+t7qmWDI3Gs+VWuZU
YVB17gGPClUerBDZ6OkG/fV2u02zvlCev7lg/cdf/3OVxvh3dbP3zx+O97P//Nvp9mL3Vz+F0szo
xsrph0ZpfowFYTbSjZr66C9PzMYLhmF9T/wLb/5PrYYloGmvWI3tfd1bS7+2G6vf2tiN8XAgLAbI
I2riXIXUoTkbuwHyQYiRu5XIYhlHVP3TcIDVFWifA9+L69VwEwLE2BoOUBag9nH+F8UaXcDi/I7h
GPX2p+FgIEdAbBk6ToJjNII7bB7rGiW6H9amby2klxaHRUy6c5MkxeHQ9+HgVEVpLh8s0GYrPbRU
z03Ix6OUCFt1gYb2xxOGeOqMZrG5MEwqZqRp1cEg6+7cikR+6PUlQePXD0CemW+0fNMHhO1d9dKg
q4ZOjIkMrKGEb2ALnvrWMpCYwAgCclWajVqryfq6+2emgjGfTgWogTWusdbHFsfHj1b4re/VIWGL
MG7NpeJBcWhWg8psi3rkrBoGec3DgJwVrtld/vZTYifhsgwcG8aJKzKBsc3Dpte1gi1KGrCjRGSE
2pqZiFnceEkMZv61JSWIcKYPih1IJMW5Stx8NOrIQ2fQpVEZ806xRZtamIhnhd7YbaBHymkqHnh2
YgSZfxx3XSmcvvCb8isjaeTPukhpjk4TCe75NYmegoyEFNUs3EjBLbQEjMg8cH8B8d068ly2EC3D
48o4Vwe6FuI//7u54P7hoLCFsXEmG8oLDD3y+54tjLIlZzXTyjtexd1lHdDs5vXHGtfx8d614NUF
+oy4DoJy5SgfPJaqskKz0potGtf/XtJSzmsaa79A87m1gxFC7ycmg5WagKk3AeMVjdhiCMt0EYjG
z2xhZZpDhlBT9utPRMbVmT4SgqjVqT8soZggJVyDNINGjAUcbBjPjAZzElcrLTsqyuxG5KG5ZFYP
JVWyu+z9yjjyGtdA+8Vr++WZHWyBOkTX5KiqOMw2EcOlhLquFbJFB+d6bIQJ0ezcleIk00rs0FzG
8TwMaWHZ/VD3ZLZSXjMr1QEsSHH4ujTPIYCmCDSxj0gjj3+8e8NIWl0cZlDexu0ukXG0dpvU6YJl
hZz//lQWSoUmGUuJuGj18VRdJoq04LmxUCaWV0oPKqtFHUy9sIDE65M9NvUw3zhggbvHJYNnGS8Y
n0yW+VUa5XmmHbuI4gZb04rsJjGi7GZoRXfeJD2sw+szkhG3n9trnBKJ19grhKtiAfDoUR8agiwc
cIyfcHmsu4U6YCLRIrssyu7SarXuUpUucDXMoTv3RUCvlAeVirsqXXAtydqZUFZ+OORwfysLUrEw
K7EBqBps19cGMlMk/dUi4VtGHssMx8/HUr1p4V4rA5fcTuBPRBewLjbYcRnp8b4++MN+qixt3yNl
WNupHved50RRUKSukwZZb81BCFkXRaFF8bwPIsjoxi6AdE2vuhuMuLrraIitK/0BekVzDZZXLwLS
2CZpQ88mnmTL3BfdZWTlxaEe4NcK3TKOeI/fm5UBNY5aGuQ3FaLYhfCYcVwEWEC7D4P+3FORVswt
3FR+XQ2+Fji+dHNySEoTQ5fcL9pZLH0rdBCIuobt1cqwDqIkxxwCK22Vfn+e56CGbdYw6tu1yshZ
6afYIRkj2U2f8mo40NxBWsdtZqSLsvLiYtYXJPGPw8iv7sIgym94ltDsOCaqvyQCUYtGK62xhyz0
1DfSS0DGB8MKQ7sVrXudRyn2XhVay1BR7HYWUHPZE1nelQjK4aGbxlzGfUhvs8Glh03O88vCquID
s+W5w5XHGhv2tzHtVprwMKQn5EozcihpJ8QJc0PNMTqGFXWVe90zqg5cwyjvirISMy2l5KoaKNZH
ti6/LEtvuKaNWd5lkgGn2GrlNemK8i6MPUpty6jkfChdYjiiL+R1jZDdsjW3N46km2CUOOjJ1VBh
3Vitl/naoybw1PtZaUWG3cd+ERx6rKsiu+ccO5v5FuvtOOkHfuyPgYkW8O7cy2N5oge0uwzT3urm
ka5p1sxMInKWqxy7JjR0c8mtEKvZB0FWOU0q+sRpdJdbx9loL7WG5+VByZo8OqAdhTC4Kj2M50UF
v2ilPvQv1b3em8eDIGe+FkeA0owr4bipyNsZ7xn8TRW6bmSTxMBebgJNXpe6i2FFVYtZpxndeUYE
fFFV8bDb75EaUrtKTGo4meENpwOPBs8hKjaXTZqbS8uvJbXLpJDRzOxJ8dkzBno4DK3HZ9Sz2Lek
aZIrMaj+NMqbaJaXXUrsQIuI2CdKL45VlDZHXtRjmjLqOqdNhrSe6aVrXUXRoFpbt0QS2twM+jMk
lPoiZn6KNDWU0lFmaTidqTGnT4b+KpS6Oa9TP8uOQ71XiIys0LcHvUwuqqwUiR24dXyfmkX1XbAh
PUJlpT4DAV8nTt8FbufUISyTM0QwXK2eFVgErc++WlFYlPul2Vu33cDJrKyS5CQt9cLb13G5TGvL
OlMzEqTJQZPW6ZkMGtI6yVD63zxDM22eVtlpb/nWQZ707oL0Fc8PRNlaN5mKq/0+yYZvltemxwaL
vd7uWjZ8S6I8nJsmHZySNIBRuGbjhGGbfAuygFezpPHLWagX/GAMRkubd3lJZ0URa/McMaDdIHjZ
jwWtRsPk2kmqu5d1WGpHSZhnR0Hhl/u9Wff3rpe2c19T2kUv0/irChvmRH1S2VmiQjvIS2XzsFjy
ikE/1KDNXBr7Tt0UZD/OUgwktDPW+TrMv+GmqR0Whk9mFo+MtHLCXOKcmV3gBiUPGXrZZe0JIl1x
SA3Sm7NENa3NXBcTsUi6M1Z7/pFIs9LBV5L5syHttTmN0/pLFlp55jRJuV+bYe8kvn4b8TL9KiNF
bSVJt19qrjGrI8gh3Sq+gFcaQgA/+CcWy1s783Qgyj0anKRcJud6VWfnUVlhU2tgk6pl71bkTKMB
VKIskTHM06yiwcLqXATY1Oiq3IG1re68QodBSgdJrnp9wJbVq0ZeF7zuvLmoO1Ofh8rvErtKc72x
Y+5Gg0NNLb1xCevOoy7XHN5HxWFVSvhjUZuusiPK0kVaRONopMvKg1BVMEGwxgjMshTWtkMeVZYB
QjirGchVkzGofu2b+SHrWNAdmiTMbrIM29ZJeZOWdhgl0Q1Ncw/xnF+3NjFSmkLn/TKLv5mBL7Lv
fdYwu2x45c4jXpXzJGDtfSza3HPMUDP/lpYrjwpflodR2nu+nXSequ2IBP4/ZVMtg8w05iZTnue4
PczH12jQau2zGrLUOBTUF2dNESjHilQ499s2Pww0a9gHLZR9GaQXcxs3WbRfGrOILy0v+06j4WuH
UwCfwopWh7CrPHKoLOo5qzN651W+dzco1X72ag7koPHBPG9CT9rM4+1gN74KezuPSn5smfimtVnX
RlnslBbsuBPWpdceVrLTFyxP+9O8rIxLa+iUZhdxWBPbAgqBg2BHXmtJ0yXzjlTRaVcU7NOghuhT
Tlh9GSuRO0VKylvWaNE8rQbjn1RazaICr0Vt06XKskthKCf0C99u66GVdpxHMBfSNWdBLNhx3zb/
uJnWfm4rL7wgda2fgh4yv4WtFXpOEfkSvjIhys57wzuTrFenRWcax5psJYjAxiuXVLXZIkbb6DxR
Zr0glq65NqvKuDggMHn7GoLZZtYRSl1bMZd3+36UGFdWmGWHTWIMnzPluyd6Xw8Xla+ntmy89gZf
AZjXc70smTruVNeZjkh1zbKF24rwzOr0NjuQuGz7EFmudhLwIf2iq4JKRwvrOLGpxvXwsMbmOWvh
4b+TJi9P6yxrDjo4wkUSlHE0y6TvlnZKkF74MG4HIXOJcjJEFprjNby58GjTGnYSuGaGfRkVN2FX
GTbOnJonnaIwo4bey8rJsyZpZzQuateJkpSeVrwfTLuXORFzEXEGg0ja+5RatbsvtXzY9zKPHTGW
07kRWcNhWXN1WcYk/1KTvrwWUc/mTTeEzhB0yg65xWym+z6xuyHgMyNruXKIO/h3elzBD1V63ziu
Bh5xxrBU582APCWJBl44ZuqqT1Tn3Re9aLVTU1WGZysjN/aFZhTcTrLE3M9LbrZOSpUsD2rs3e9u
5Hd/Z8KoblvT5XetVVlqX8+sunTKiJiRE6QRL2xXGOn3oRpyNSv8oa8PeZV9N/3OOy+D2ICXw5cx
Hhtt56d2mib5zO9U3tuMF4UTwjt/0qI2mFPdcquZ9BCze0Pfdbbup9y3zZpVYhHWem9rjDdffatP
a4d7Q/BJ5y7XbTdLok+JjKLKTminXfiaAdQiEEjsMM7aqKuvOz/vXLbOYP8/F/qrCoopGHigH1n2
0wrKk++MW5Gh61/bFlGIhVOmSMtGqsowUSb7QYaicIEeOqQN6ya6bQFF7uFr/VDRwJGc1bV5EGHL
g45lNhM3IaJSgKP8qJX+Dg86zcHR1IBGIlyvgcMmIEPYhBAY0iGvtbK2LuImigcnUV19UcAdW4h9
8hKdCD8W5nydjz7kQB9nqQynwnD4GTQdvgcUBzOfZOGe2bEIrpth0/ZIS1hKr/rRaa+9LMpP2Y2H
KwyWskGk/r+YeuwvFcLiOKE2SZCVFhLku4RdDLLD1LLQ5LzpW97NeW2RK0PATtuIIxGGlO7wS/7n
ca47Pjm+igykMohKCeCm01NDeYkMIuMiikHPOUJrEMYg9BmyY5WO03Ux0qnXH5lO6crVpNgqjIAY
JTiV/pgUgI1zay+T9MJE+eYqMYRxRGNryPfHHqXrrDKRwCkDk9ekLsoDv6qrO2vkeiIN34fn5Faq
DjLuIaoptcJz58MwsKUlxmQHIbBOFk3mgiNCt87INmQkHonOxDB+QW48LsGt185aEQWoJujGlHgU
rTDqjvsUXhoZUlhH7Ai1JCREouzIVaT6dNGFSCpfXz00JT9gVDazSuxYMDigtuVkw1iazoPOLMgF
+ANylWiDOsh54n/Xgy6/6MnQXZoMiSjKoz6SRL/+Fan+VDG5ga/PwlcP6jhThGtNH4PXSIn0IOzI
haVZYHBGhenHeoHX5L8qFZBnNgpYXWgWGkYFbqeeGAG351Wi6zW5YCP5qGV+Eu43iiA1XSXzXcjY
skHRENqpI7DNeAtlWWXSQej/Li+LXWvgi1dgLUey+cmupShFylx39Yu6yqEkDIF7ekKrGEG8SsJf
MejPKQn6TUa9xD/4DqYJDUyyQFea0dCLFWWR9D7SBOZ16aLmerqIC5QVVmRtnivschkN5CxuJJip
PiAawvlgSBea1XSXXm4i8wh1Kk6qsJFzUlmg2/wGyX7SB9AyUyRdeyx9vY72X9+rqzLHT/pvtVlx
fRk4eZzNNXAtz4RKC1ADqEUvyYXrBnq+jwioOFztm66Ks5sxFXUi0cLu9VhABIdy7iGaVk6JWO0w
62NwKypkoDKGdkCGS1y9vBOF/qtqzTNWEBU9EPs4ucifFri1jtaN5TJyYQ4cC7JaZpKBHSW6S67y
qPjVzqZTLcJXwGBXw+fqY9UNTQePtSiukGfqYV9erBg1swJV4spu/I+BbLLWQbEUhgW2EPSVW8xR
FPATu217+VnVIfgxI+mrOyNtuvNAhwVAJJ7dKIPBcI4E/mqJSngNyybKlyfI4dJFj9LmiYYS9RHl
eCDEh7+iTvEEE+MEZ60D5/F73ih41GkhahCh5LnqvYsUu8SRWT8Us4BrwafciPrqEIxE0zoBb4Jq
hpQ3shzVxK6/L31PBXaEsXWwLJl0aECbOYJpvt8MnlYd+lZZEychXm+AdzPdYaYbyBERm7bal0yL
vWqm8zQt7NbrfdNBcx6oD1QboBlB2dZzuAArs8FTpjYTGb7XPKn8hSjj4ITGIj1rApfnM5EWem1n
NNK+kp6Hn0jaR7d6WJJZhGzbt2k/DBnka/y73gQ/d1z1Pr7gvIL/PkZ1ODbsHGW28xwBc+x0PrJj
m4ECmpncF7ndcK5l13USBe3McDn/LGXu63YeeKFlF7TJwQWYXjHYiFV6tCxUVPwDprgQThKXVXg4
dENF7byuWXFE815pRy76Rk+oV4Ovyxr3GDeFyM9IHwnCctZ4xYXWGoTZgQlmzgHzE/pO7HtZds49
kH5OJ5nvzkQAqtMDP3edhdgjvK+hclbay3ke+603R2gg55xUA6RLTXNZSoYwIRGwNggBYYibDF6g
VD1+reclKErXQLYmSjdidkeCiJ+IkIc1PDPxicicIal1nh0bnh70p5aR5idahwv09j18O7wf2pnq
xBHzlH/WhLK6BatnpbZHQdroKihm0oi9s4KyYr+QykZXSXbT6vrwlZRCHdNGdDOQrvSfvkpTx1Rg
LLmk7j4djPRbLEvzazpybbmV+XfYKN29V7tBZQ++l8z0GvA4vlslB4WXmbOY8MbBxop1JGhu0nXC
7jWtt0Va3bFct0ApKi+70kyhwkWTiDJkx0kSyfiKN26qS2yACMz5LOax0JAS9uAOLJBYpnQp/iS0
pWbmhExpxLdVr/VWPBMhkdlXzW8sA+KGQQJqNu9jsa/pY/AzoEqdhiFWOtGadKF7AsEQLDhqB6Ll
xryM2gycsudGXzqtBGIrxirue6N2Gi5hV2QKW6F67Eq0DBE4U5bkGEMSnt3IogSyFhkAqgpSFN30
Qsxa2WJ7oasJ0IcNTLZi3kXNxVA5Q2+xpWu2re0pJLTzKkIRKRgr7R1qBdctpSDzB58dWbUFw8Ng
hziLUd8p/Ly0c2iocGKkpZnd5yaEQ8aRLhDWude11YhZ2MfpIkxCepXr5vihNJInVdXAPsOcua4d
MRl7M0Iq/MQbOjxTM1Yu0CSIHww8TMN9Adp3WVB4arsC21jahU+CszrJYWLQziFOVoS75Gl3idI6
nLrSYFFXNhIxnDhxTThRHqAmA3K8vMvluJSyYOhWKGv870rauK69wDZykHcpwk5q16ZCRWUVi4SR
xYpPSRwWh57XoDo9gENsGCLDnrZg6cgg55QG/WWtkG4YEWpggUvhnivwoLN+jB7RrGQuSdzjoaCS
mClE+f5OpdgMwfh/TdGDkfQCRJ96iKKJiOBF5VjryCJ421x6+Q1oQUS/nSr7y1WgMIRgmY+7ILKW
dCyXBCWKgEUOYToqgjtmRCiyKIRDR2mu6We6D5W2Ulc/K4soTE+wjYAdHaVN0hyOp0SrykiJXurB
WP5I01zOV4QjugDgzVHGQYXKpahyWeUQu3aTgj04ystiLC/gdxrwEW3fneRaAep0FeDUY6gSDkF1
t05+jDH06QMZxDN0lrHIYVqYB2h1sGp22pq9OPFjky19bhTRAdwOBMxohxqW0BKwGllM3H8izcfk
yUqFiGsG3X7TFWMYBM9TzYr2QrC2vIvGlhRkEALBHf4qPQIHnDATti0dU5XQj9XBqt4EM2AcWUD6
LCkNfoTHSRdGo1mXqq978CR+BGmbWhWHbQuPW43bc1XM0T0UN+yQ1Rg5aFD4YSLo69Os9TT/MPZd
5IDESrBra38QxlzgdUJdExt4XQKt8KXf112j+FUQijyaV7muDlAAxB6J/Mhc+nGLNe2yGM+/MgJh
ZKB4rxKsShQqeWL1pnGEojoUzhqnj1sUgIJR66OKZDfBWFZdNSAh3M8Pc9cAqoqWYhbBkWMdWoSg
MkFlTfP77rzrPWu5KiaG+lgXQX0WZSvPhMYXRQlJVjuRdQEpF62CCTAJql1zUkQwPszLvfJcdi5t
QeyPAAU5g2miqZsfxgWR16oaOgm6fNDK+WBVYwlVoEhp09aLP6OSbS5XDURUE8gBZPDf7F3Zlp22
tv2V+wPcIVrBK7DbqtrVussLw45tCYRoBKjh6+9k20ls5xz75j15yEhsl+nUrDU7oQ0BB+i/mBCE
bB4GDjwr1vkM1FudDe8AJWOij76xD9cnxE6EGnlKsAKBiq8P14Z3NR5YcZwg9gK5DnhpLN0kN2hp
X5YRvwiCAJ9l3qq0FWxm+6VivG6bbiUYUUPrhacw5Xj2NR6y2y5IvbwB31KqZUEns701NWiblY3x
27VU2+3wBDIoUVfR+2GZMV87zrLbVnSYVqsLq5KGa7hfAPileTwxLEe1wOSCZg2rI59UHOYcQ37B
AIdqgddVEu4M2MCjq6GG3MXZ0sZPVplOFZ2JwLl6CmRiZLeVBX86e91Zgra1XaKTGHuv30F1bdqz
1Al+ul14MD5DWmswRCqBF71udEjdXNc+GzTeoWc+FnmUImxryaMZ/QqXIJivL+DLWrQ17nqT5VwX
VsUodpzr2K2YxbZmoa85Wlq7Dwrb0ON1fEbBUh0aAAEH3Y2RuKNLiiGSkkUdo1joM2dOpV8HhDQy
/TxQLXQhld441S7btW6I3zPE875cR0ViBSaFCCr/AlUoJvLY+Zcm3tAGUF91XyRd54OciTusRA6K
m4KOAUAIFTcgXcHFoasyEqOvVsBdVWTwew6FkCrRe/oXHxqRI4ac/wINX29Kv2WYWbQascPg1Mhw
3w8YNEvTY7UPa/8+psH6+EUXQDw/WIrZYNG+roCRmMHm9BXFy54rb9u+5wZvKaQG02bbgLrcsdCZ
YtCgLvOeKV3tRy/NsFwt2902y4xpFoIpCIFwO/sk3UZvg5bJXmfWofCLGZ57cTrF6A6i2SubSFk/
V6iF1mftp7U9zovu+L0/NaQ/dVhGL9CW4S7idMYVWN1jtBNg3+pljhcUIcwT2WuQAQC8B7s9L83M
Q7QE9HlJrbwPwvh37lVeIbJmOsbtSHKqsLJDBtF8ZuHU5zQYqzxM0FKD3A4xgS22x6YesCO52kAC
2bE5Q4XiktdQP+A91wM+aB+b1R68pQn3pEudztnYz6BDrDzVw9DchdHk+wV2TXlCZ2+PnT90rmiH
obureqDmmW1RLyQB0HqIPTHC1BTM6Q6CuZmcx23xPzcVAxCZAfa/yCXq0cGAQTtdtQQdULalGNvK
eM+sCfB5lBzw7zHz8ZKu+pariigNjTqGalv8R40aR24l3VX4IdiMCm/j/pbRYM5sjbJoscqaMMNU
zfjYVTlRuL1qpQCbgn4TEVQGd2qvm0nFsW6vcd0LkNcZliSRDdmu2fZw32uq11W60ZTXxpAR1g1n
CFgGLHkz1rQ+sbS6AZ6mjpT32W2dgQ0xQ+ZfmI2hhPDm6WOwurRMQhGd0IPhu3ZJgP0T/B1Gq2RY
rdakDl40rlxc182sEVgcIcAPd24T8ATtVm9eJQpSQfJdVgPgK2Oj4Z1orcn7GeueGjGF5haDp648
cfb6eJ+wbWVe1x47EHo7fgxiXn+KdEKmm3hYMONmj4BbA498632pMCACWTzszFJ0aXSidCX0hIbN
gjREf5Ony6IO/Twt+3YToqFXmeP3RIA0hTgYkF2cYVUCzoNXQiF9ANZUBegkZIKNJdEueeFArMt1
pOFpiC3mw8q25eBaMsdEfk5YYHOgZJLsmZA03SVuDva4Mn/harGvLE/WWw7i7tWwMFFOmCFYndHt
rHtsiAvNaSJJULho8B42uaEtUE536S5UoT0GLPZ+X4Yw/thky/qpRVX5uW/thHLbtCxHXRXc+MNE
bn0UZYcW4AqUniRR5QJBB8/HsWvG3djb8RyHtr7UdEhL1iT1GznM7DlBjQ+Fg2xdKaZ4k+jH7pKF
Q/WKe1T83o8Of1PckXpCpdxl7GHtPHSsLWHGL+gMTVOuMp18UV3+y/D8kuEh2/EZfxIZf2N4fjju
/Qu9c/2Zr/QOzlKJMMORRYJUXgSFbieeftW6UwQ/hcipBFcJAhjAP670B8ezmWRiDP3N8PbVP/MH
x7MdRwCmZJPAArXa+KI/BP1faZZ/YJLBEbs4jQLZb/CVIIEK4Nv3IFjq62Wt+zQ+ppiDueQ8zRs2
hvk37+SX5E6M3D9ktOC0bJRkEPvjkLzvr1ItGj1uz6rj0mBrR7+RpXlqq/63bkazJxPM43YdobPr
oeD6hWB4+17foPVfLg5FK8L98dpgwP7hEXnStjYUaQbxV4YNhqrJlNpCHidjIp4aP+jfs0wOGdRR
dVhOq6s/WQ/aoV2ikrAE8IgCHnv5YdZpW4SjN54X0fP7KW3QkjVtFRezU8NuYpBdLROtnmTSmvLn
L/A/PgRE3IhlgDgKA+mHN0hUNEDEuGbHcbXBzkb9upeejE41Ne7VGBKQ3b7A3u9J8N4+AY9lMgjF
4p453B+g+4cElPBDP6VpTjQgiAwVz16noj3ZTKNN1+iFZb1sOqd1bnJPojD7+TN8j7d++Q6gLHDS
AtTxOF3oB7x1isJlcdRkxxpsfanI2uYWnfOB9s3nn1/peyz565XAV+C/trjJHzmLWPuTHHxcSaOz
OLoZyvc5ScezmsPxkcTsV+L/bQT9BbF/uR4oErhSMMQ3u/j3wzvwJ1SqXovrsVo9YnWY8nVB4/Dz
p/oP728D8aEVBPUT/I3ryhSWi9Z46VEFMIikeGtDmNVHMaUvP7/QVen9w/PEICSxMG3rwt8WhYYh
DM1gDB6D1W9PK52CHc8wZpzbEBGJ9h4apQTlbj+LJ6fBFQ5tIsqo8asnvnTrjYzj8VG5BJVtAk1n
PkBCCLGbH65H1g7VuW87d6gxNl9pRlEEhiuJPAAoZlXo43ARO0TBDkd21McpSKY3Jlnr488fEiGW
P3416GlxAjXKe8B+m+fn+69WBRU6qlXZo2lCH5hdb05AvqaTNyqx78W0iU77z7ZVXhmLVqFGp82x
lc2y1/4w78Wg1GUQtYH8sAvLMenIGz8Q9SXOXPQbNVK+icdkh7YyePahnW5zZVq/UEnVvgREZHu+
1l05a25fAfwMyo7V7iDY3m80+w3LmTgmcxzDrxfER10DDMDuAmRiqCCQYUl9xObvij6u5Y5DkXWY
wj59gYumOTUeII/OH/mcj6z6nWPjKeQk2CkaVn0/tL4BEr7SCGQPWB1dJfFu0EEEh96wFAAK+7aY
fdYfherF63nqinbs2rwD/HUfg0746Jyb8hSi4x0Tc3iIq6iZ8ibhQbGKISk9ukaPMQ/Jy7BM8g1l
XHwefN7bXJDMgZFQHHW06UmY9x23bykA5pLKAMagLGtPjWvs7TpmyT30nGk5p3WX5aGszf0yd+OH
rgG2QsZpB8gaMutKfPKEl955XeuVwKzZzqPqLGWCu078cSeC7GS11136aqjywHZmzhlU4rlHO9gk
m9vtfZY96vACPlYvn3rYF30ZvkPrCNEjFJMnFJASYubBvfJayN7wu2S9gG5Gfe80D3YE+0sBzDU8
BH2WnpY1Ct+rKpkeGryn7jSTJStGOoUvItp3fMCI0K3IgWGE7/tR9XvBAw/6JQv/aB906hUsAEvR
C2vwaWyTQ4fLjsYte87Dx6CSyw5rmz7NkPsBDbdzCkA1+IiGBrhG4g+PTrV3dRXzwjNalJq1C+pO
oXLgAEuhCDkPAYp5wiLQEqAqn7uG3VUs+Y1bR458nslT5a9u16jkjZvF+0B2XYkGuym8JoG6Pa7S
faiUf0vtYs4daua816strhj90oxePkMJndPM41iiFlP4soNor+ntjZey7CAmCxWvl1bvQCU73Iyt
9jwQUcFFCF2qIqPG4NKGltiGxL5madIBoKnrcmFJcFDT5N0AEe5vZ5hBC8ju3PvGTCCE64mmeecQ
+pATCETvV0hpsUxN/njjnB9BzWbbox/W5Eh7TJfEcz0ReTYGq1h2YAJ4zikf83XmVWFJ0/2udMTe
NpW/fEzo5N6GWpkzhBj6BFR0zjUboltFvOEwQqhdxBXRp8XH/PKcGPKldYAFctLQyT91dUbXsfTH
RO4kYTK33mpfRZp0e7hxOCBjNuyito8KAJBVnoXQC/jJ2N3WG6DegYLL4x7/23SLGMo6QeOQDUSU
cEG5g5ekAPInIvZVo91nPSvTX4hjLZo7FAWw0xJgaoEoB7BsZc2wcwDXAVpDlgGUpgl2eGJ1puC6
dkY5UYLncTfrTKY3a2ai+wAT9eJqMi6lqOaE52To9Se/gaMha8l6hARe/c6pZXsAS/Q1r+futosp
jAAE9QUcBvwecmhUJxolHxBmkicMYpeyQqM9QlxCUMyQRDy1LBrfNk0ooJZeTfmFBIgHd2iFD+dF
NKJxZdnyGk1jexprgPKrx8mxbSKsPQoPOQ4ov5K2r85rFuG+XDhcQmiqz3QCougM+NIC2h9RQv89
7DKl8eQQAd9nRJoyXsJgN8KOsIviiN2vdKigzo2gIoe8tZ3eALuKi0WhkTdiychB63lTFyY+y+eQ
QmgPo3G8CzMe3/tYGMCwgSyCNHmFkSRpi4wu1Rm1SlwMVZLlqCPVWUNcAsEvd59RA+vXtVZY1/tg
PDcIXwfkEkcBpKJyPFSdF9/MqveeHC7AS1C2KC9AluK2QbT+ZqpYgR5L+PwEVg//JdjypEgwlopy
/y3kIzeT8JsD1WN/gI9lNeBISXgTW3KAimIpfLWEFw3yZD9AHIiWPUgK3TZ834cV3/Xd8gIzWlCY
eYZOQZh4R2vyoKou0+BBmD4ARHX8gNeP9lRF6chv1SRHjdEMR/hsu8Xls1SkVGGgqtusklCOAvKc
wKGlQcQv1gRWrl/cbP82rL9qWKMkQDn83xvWV/N7/p0z+8sP/CFGxAGEBGoIWGYT9J8o/v7sVn0f
YQ8JjnOF0AqNHII3/+pWcXoQ7J8+NDJ/ShFDuLXxD8wwkOrAWBfE/6RNvaoWvilJSQrID6MSWkSE
QaKZ3kr+b2yfoJlr3rvU3WXd6kEFDMWKc/urS0jKCIyQ3Qx7wL2HmymOpo++c+ARsFg+XKEvUEwo
oDaVfrMs4D9rH/C8c/ED+oRpq0RaW1epyENDFr0eUUAA2HvyqLMdJPyZTrPoFa8s2kRAbUGDRczo
EYthW3n3mYy0PPeqURNUE77fp5/Dgbp6OZokJhauGbr4dXWCyttrzlDojPoZwBuJnr2up8FuiFDA
7VD8qvUG7xKJBinYgwJ1g+Y5GxB5wGTAxpxFq5uflIxAz5m2vsC3x6E7A7MOM05SvXQy4HBAQdiP
h+rLdl28DwZEGWIcIjUWg+TNo+3jywzC7QSYku0RF7G8z3xSA2qVVQOdjwL9TBrQ0T1yGGiRwUgT
dOeG6TqmgACFQfNpQGyNNwFdZecXDax6F86E9k7WgEAsBfIZ3LPn/GUlJWGiYfsqGmDhOQS15aAQ
KtLP49EnDMLyFv4gDSXbU9JCqX432Knv8BUkkBGp/10RPl3TYn6xIgRRnABz+u8rwr36hGSVb9eE
rz/yx5rgJ/+7nUyEeJfsixr5rzUBAuUY1llkk1yXhCT7a03A2ThbBC/AJfj+oUf+a2lAGB5iXiKA
Tn9kwPyTpSHc1rdv229AYNDsQp4XI1UGlvAfgQUxLRiYS1Y/NALSrazAGfF2zBVEPfdZNUTRYwRL
53ToW9KpfVUBW4NlUddJISrdG3sZQxTO8E+NIp/mGj3NE09bOIDfxKn2BCkSoSQ4tU4c2doR8zCD
MvkoyWBgSqYAjdJC+Rz0TbD4PSw4PerZVB/6LILDj4/NWcIs8jlkHTT/2TSmHzx0iYVNUnamENah
KmJrYWfaPsUgMg8MuusyRHGFwqnudQF33LLkIMAkrFLtoOJ8DSPvFSXeh9QmvJRw2cBCl9FLwnV9
qte1uYUqsz5RHS+/GTCeu4gMMKaoLuFPiqaCA/C27gHIX5WhLjRS7cIBTwxYfgXhMo3tUGbwVtyM
ldhj6qO8YSb5UBs9v5p0wptLDHdBiWNY6X2tSGTA6lpeo+PasCbKOc8hpEN5MJG5ds80nueuxJdw
byvXd7lHMr3kzlbsmUZhBdytd5Uo4LzTpzqp+M1qrH0b1bUfH5LIogPrQr3LEvgjCuI30t9TFKIs
p8CR3jhlVcHY2ExFSrEMe1MHuwwkQehlZbWmWEsNXfKwjTAkmrXG2k0tn9ayiadJlXAwuXfz4sbk
AU8SkCIQWlqUttyWNVkg6NkEfNJr+Geq2mgHkZw4TnW07A0LYQsda7RXPaeP4xpZFDRcsDKA9OlR
JFKdXR+BMZKj/+jFmdl1WibnKqIOjiYVJx83eqfEkrdcaOCvIJC/6K+Y28RYY+cNt9FVokW+6LXQ
JRmot+C1BYi3w4uIhkJq3g0PkRh5f1q7GlozEkL710FbVCeALOQU3ZoKVn7wyx2AOai7gDBFYL3w
9h7huMK3Wn1NnyWMhHCeoqseXrcKlDV6Dujm3FVCp65yutBaOpXI7Zj6c9NXChKGgfGPcqRuAA5K
Bc3b1EnvVmNvmYoqtf1l8tL6Vm9Kv6TqDLrJqwZwkwO6AYjCyV61gtPW+OYobAlHQ9EG/RG5362f
z/Bg+oW5yg+JknQPjKR+qC0k1gUfNW/yXlUSM7tKKQjLwdWQkDRb1zmA2tK361ovYxl4MEX2kNaG
5aCl9gtyZUyaK3sC1AZMipKLpHd2lebSbqSLEnQpOQuZw4iLPNSyG0nTerS+eJBV6r2+UjmolEDG
yI3hCTauB+a1kZ0jMj2tdm5AKi/e796VOJquJFIKcyz23z6c1v08oiPfs8X1bwGEkyhPN3ZqXdOg
PwBtUN0Bv7gRzl43z0esRO45GjPbn76qpNo2gIWccEg2aAO3VtgP6rPxolfxJvUK0SGBPRaBHo5G
cL8/qcpBmTd4PjI6JnK3Vk3wGHUG87GKoOjZNQyrWbyQLhdubA6rDdNz46XoCFPEBNhb66OCouHU
rSWuJA5pWk271mfgkWt8qx7s9tqUAdCPR29wRO/DhbdlkjXBTZ9AAxCmIPJ2Xo0yBM5r678Ma1RD
QtoG+M4iYs0HNdLmfUNm7xUARv1uQumkdqqPIsy1yOrSa9ZwJ/3Em0+KMfhfw6WZdgmfmLrBH4iW
3PcG0LpxkAwOCsp0lfyMTKs4gIogovFAcvRWEWx3S8KLYEoIKPREoU/v9KCPgP3CfgdbqmEzuGzw
yziTe1hAVEAF9OKjn3+tzfomwhBGgNW0iSWyjgTHBMK/R9gZ/ZLNlSvngI8nmFcp2QHBCHatF1es
6K2xT101RZdWQuicS0Wlf2dU39/BLJY0h3Tsw7fjbN8yazWUNkmNaAVUjW1aaE3mKV90Y5c7ubH/
q/OnJ9n0jYLMy1j26FtdqSBvotat7ihDOsOGDXVWxarzOGHVuETQNe6vRcK/HdYv6qkYMOTPyqm/
4iO/Lam+/NSfFRWOqEOIVQz3CJKRQFF8V1FF6MBIguNgwJXAwfUnJ7h1WYCq0XqBsguuOTFfOcEw
wNkWW14WnPXI+kizf+T7+sHzERM4WnwEX8ENtbVcqAa/b7bgme0HqJztpYP0YadNBXVTHzZUFIIa
DddJ7M6NRUG0I0TM7+Y+0q9ENGGHnbJufPPN2/sP3KG/4fDftn64G2SmIPALHgaco7MVs9+2flHn
BgFbq74Em06IiRXw8UJ7zGGr5x5wiomWd1QPIBuUTDdhWaMwOat1olGBI+W6jxlgzXv8HXyBYKT1
X62xl/oHB0PxJ9958KX//I6vvpAf7xhOshRcUEzJ3/K1ohpqcyjI50toY8bKxK7tK72Ro3u4YPs4
1w6y7LKmwOFWmiABwQkSHiTIML9UGupmbqcJUhkPImhUpL0GgLLp2KhCnsiO9Q1/AAx1llMGif3m
qHs98fFGtAaO+BpbzV2NbAF5+PlT/f0zoBpDcg3SHrdQtB/NMKhaGBR57XTpZgjVeoaWP49EgKEx
dPAeGauy56Hy27c/v+wPrBehoGwBLIRZgLGIf2239U3jjwaaRcPEustV8O4LvkDpqYo6rfjrn19p
o1C//WrblTLUeLBU4GRIQBbfX2noIrcilKG/pAOBntvA63+o5tQFuRj4Dggo1HQwN6d90YSxkb8a
ND/QUXhQDJQgRuocYnCxOvxweXRLNXggWV/olvcEmil+L5Dj2h7iVWKbw1aRO4JPfzDtaOBCED39
NEMoezLgm25tEipShKbpBYqVTmIPhfqp5KlznwZPDyXxVkmLOOsjEC1hsi6/oPj9v38okLtYNrZY
UfR2Eda0bz8USZa4i+PKu/OXSr6v1QyAz/fE3EV56FzHzgbu/w8szYZbu44ceHFkIZ1E8fl5phAX
FY4zWkR9oz/VKqQfdTxwev75J47iv31k6BwwiNCWYm3F7Ay/v8sEuiei+BzeNdG4KaFKxEauBzvb
MNvPegFFYkfyqCVSN3I0MhStXXeYAjUc2mgICtGO8mloY2lz2hr2xjSyP7lpRhBHPA6vIN5JS4Ri
VsXSN0jIhLW8MXnVTN3FIEXrfvRQwjDmZyDY1wrqxkBzeYTsvX0CK/PAXBfavF3oeJmr8WUOpBci
SwLxmoj0CbA2RMu65sSkzW3L4/RdRZbozGHivV0ZqobCEA5wCGO+PnmpcjI3Ll1L38ReCdf878M0
zs8L8WAlN5uvp5rG5RRVAeT9HCFIh4p66BNWLqoPME2pzVM3er+hMpblMEzBSaAeOvlj1n6sYTnB
vA+leK6zytJcjxE7q0othcN7OMCalN2PRtpdZNS4933r610LWoAV2jAkNOiAVzs5hRBFDdk91NaM
wEbQz0dsNQFCWQCbI+KTtm+tJPwmUNnwHIdzfFiyxgv2UyLX92nSK7Rn0JfvtUjZHkUqeR/AgPF5
gsMmLtYA1BtsE4Fme1TjPSaHMTvH9JLuERvFy3YO5bHDH4XdJ1I9XrTUFF6lpoHgtDIQgUHgvyK1
oa2KcPY6eVCJ2LFoceRxs/XgQCBFYG7CSJr34WyQFGBDam8Tsa5t9biYcZYSrTFyWtRHXvEgWN9N
qKWp5HmGBlD0vwdONnOIPm1eloFcZjFLYc9ZPa4HnS1zdZKqhrCtCdr+mVDomRsI/xboE7O2gmWD
ZBafC6RU2SG5jRdzK8y4S4RhoMagIq/u+UgSCirXUcNLZ9tsvk2mOcSIMhVCMkyxYC/cJx5vqnuN
qZOwYkyHFAMuFJPcd22tshyBQFFW7ewGmXhf4BNXkS4q+i07DFlXi6n2BlkgcjdVqAr2cbfJNNM1
xorZoW1FK843IbieHJseptqDQL1ndfrZWzTIhJL0wXyoo3RJL/G1aO2+lrCdnUZUtBNQYcV36Dap
3FWThk0ZVpmu3rs2ke6IRAw5FHHgIMWmYATbg6rhyCzwWYM33iBRSSNkbItlEZJ4921DPNTTUPi8
aaTM5ClU2dzuBJ+Tp3VTfe+bTVF6g+jKiXY53MV8RlyuHrpnbMYh0FDEVu2XAXeAfJGWrbvUt2tW
wD8wmDuZOgxtD1NFlZXvL2cFz39bsipkS0k7+GPymoKNz7u1CaEeFJCOlSluAMF/yKgaT4BjoyOr
qUgARogxLOu+rsoVJG6ce0YN2UNTmSYqwnqE6FZCeevdgOqM9v5QMaQY8YwOO99xBCfx2od/TMBl
hmwd/Lncz+qsw/Bh4VhYU3sr+Jna+011DiE+eY15FFx84AgrAnZ15IUvCOMNlksyZK4vu2yc7xDC
hC2JTVTgBzJYWsJ9VXO/g1K/RRYZrFItYn5MvNY3/szml2uoWGwRxpanPgbvfuns5pOCoAM3vwDF
KNtwFEBvTLWr/Xp81xqouCFCa/TzFCfmw6B4eNTUQNGeCkCAYI3gPN7HbQ/xa6fg6FntEEaPkJD6
L/5ViWoSDy4LoAeQXutANvVR2QCNckfZFNzXHtS7HRm3wdkgOgnxwBOf4KCIIBMn45YGx02HG+sn
LLo32MEgFE/hqkDzaaBRQ2YC2nBEA1XBQ6MWIZ6CtMtgPI8as9zBirgVn5u7AAE9CBDrjcSl+36F
G8wG0HAdiKDbw2+3brA+4b62ri6KOzzFMsZ4VRzOKSiOhcbUGVom6sdOUUx5OBcgpMfvYU0NZmjC
Rz9yqgP0gZCYEzdqaxE9DiU6wKvR7u0Gze4c1HfbooHJVOCJsIDYzN/q5LmTryucyXVOdV2j0eWQ
8BZXJ4npNgG2VdB9h7OFzpehzG1u+qETzXOK3eIAnA2JaJuzKSJBMuY84nVw7sHxLzcV75kunQJH
iQLXhYchwGtFXPPofhetiB/sMpH+OCKjRUDbI9l0lJUnP7s129aQa8wa+gDoluvAIQJrSGT2xiMV
orLMACYEmUTjzinDn2rwwTeZBPtaxoEKtnQeCCYRNBQg7qnxNNu1QYdpsiJ4KjtFXe+PnyCthfMK
qamYG2ZbsXdN7OGNWr3qHTYZM96AEgUJWmXtrLHThnpTyI/NbxDWZi+eQ5kOknlW/keoY6CFkeDG
AF2aAH+VlT6HSdywhJ0GfBaD8J0s2a89KOM762j73OhpzFM6HSNpdXxcTYKPI4g/rYcBzq7+rkts
dOvNJOp3kJxLfcOcGXiRxpPkL6hEpo8Evp8hx9I5bRTsBMlKZnQ6Yhdw43PLRr9+6/drmML5ggrM
vRrmENgLLH/wOnHqCXb2qsF84IwA2kJEVyJONQ64fLTI51oPakGc2K5eFwzSOpib8MEKGB8vMhla
iOYHuP3vIp9HtnCobqYd3In4aibtamjZVyqxdkxTu/NtaFWp2yBVhzUdMfoFIFJaOiRfAh0cpmR8
A9OY/9JwhbGGnQ4G2JbJ6aHLOh8LbDBkzT4F3GJyu7wL0sWkfi6Epq+QWQH22yDaMbqLAJHop7Ga
YLlwDCN6N9QhviYaB7jZ6nCGWY6qgYcPgSVtcqpsn+G5rPXYnVAetGZyqrCqoBpb5ru2rXD/KoMO
a+IbUm4sIScH1wt8oElCYUyvOL27VqX/Iim/QFIQH7dJJf87M3X5ZP7n7pOtf//zqIpNX/31x/7A
UkgIojlKYoTeIGgaBPFfWMqVzA4Regr2KaPfZolf2ekwhEcMMaxorTae+w8sxf9f2PSAfiD2gpJr
7M0/0FfHP2hDcRg6Lg+IB2ptH/LvHxNKRoByCFnsmlsVLLV7H/UR9JAdwuyiHeEAdyFuM8o0DqrY
fpLeqUdHHSug/LQ79qYmUCpN7qNC9SALj6CuhRdHrze2S+inUbUUgiCaqHU8djMDRYJ8/NY4UMsT
bIsLy/USBFgxWoptO4cuCBQ+LJ1rw7N7ZFvM9BFRiNBl7oZkVoN7DjtVzUUCpoe8a0OwzC5fIw8L
FPpi0slznXqmsCn18kDLGN4s2H5jYfltAmvYkD5z0MK9aYrtgAcIOGU0Q9HZYH+bXiacDuLvwEWH
LXlTjwg0XeBP0inQ2YnIjtxg94cUC949uJMmtafj4B5iGHxwKIAzDX40cd7629ARWv87Af9/1HCI
nelXE/D8SU2f3LdYJibg9mNfJyBcDEBNki3SOAzjLbX3zwlIEUeFX0m3/JGvFPAf/gZMMsQO0RQT
8xrl/838w1ky+OsIUMgAU4cg0OQfzD/M6e9hHcRkxTgHAkUZgu5phIPsv+/4gxF+5nCJ1TGDbx2O
ThXO2Ch6JW54peMbSxT0GCyeoEomNV9Ouu7mRw7MRB4QTO9EoSDYlCjJMnQX1RLm1QKPTTAg5gUu
y6h+zPREDlR0yPXNxqZYrWeAUvo8LH1XVS826OK3Safft75DhF4rX/RYxc/Yl9bHSWUv/cAaROQN
Isr7pIXuDIIauOTDBm4C2F27PG1S/2lK+jCfh5m8zSDmQvKtVwdPXWfEeVJ63vUyhXJjwA+ahHpQ
sVF7kZAPlr7n+0/VGnj/x96ZLTmOXFv2V/oHIMM8vBKcY0xGZGREvsByxDw54Bj863s5Q9U3s9Sq
unrXg0wmUzJIgoC7n3P2Xptq24h+0slozQ3wR+xeU60E4MmiRnO9lN0XZ7LGnZoRsSh3YKSsLxQn
zVDryL7y+0PFNgZePVuTOHmlUOGBHmBEO6yWJ1VSkgSO5IWDN8M4tZtuRSdDfRV9mgoFr7KpQvM1
4AB853c0Kzw7QmhjLuqIxVucJkPy7lYIy6ApjHU/5CMNjbx16MOMEVNvBsI25OIBDbkoQllv7S41
3qR0vKdwpJDb+NKxbkU4oM+bPat6WcsqCFHASuuVvjDd4XIx+WtVnS0PIe7gnyqbYUQ4fXIusyX7
blTDct95YXi4fj6OVeLEnS1W6m8T4Ec18mM0tZpidPPNvDeFbA5YGqa4DTu1z1su8hCuI3OfSWab
YMztW7qkDJsoNhFB3vp2gnkuqaxSHanChbPP4ALjGqff3gK9pUBrjLY8K7c9TcJFazwWk9yPeWq/
dgbjAkq8NTQP3CrqKMeaeyHsynMhh4Ei0c7jaBi8fMeoy3tqa1W9CMOpnrJOrK99lw23ISqB50JN
4T5zbOFv+7p3kPDK9Cbp3ewT5auzqaLVuzE6fuzQL6CilKNHgEHLlyzoFOw8ZQ/NwYPhtim9fpw3
fqRxcEWn3lQzr4fQHSIsb7bzc/aduYsTUdctzQS1ZFtwO3m5j5jwZfd0Nvlb2KE7+oA+8tvYdSZ+
4c0k2qDYwd0cLkkdrXe5onBw2jLfoklN7mq/zhdkXnN4sMbIwq2XOS+VDMtDHS4GXFs/A3C8jHkd
HkrLHJ6YTbx6YyVvMft8Qqu0FjHl0JxhzEVHtpvK6g5aByiNwfL9fR6qBKqU3cXSLJtzmmD52OQy
FA+0dNpHqtb6w2A4/n5e1/rRy13rLIG3gRLp0XpgPTrSzx93eCDVOUOzigXUnpFnVZ7zccEDtvHq
NVw2iUDCOS+z3Lh0AmiRgNiNA+b0e+2H2tnt6LJZJ4WK5TwYh75zhjvpRMXDEjrlTWPM3uPopfYO
lA80azMYaHQBlEHBFRqRe1tFWpbAyTV4JVcgv6MNkX5bRVGwaTAIXvnpVReV2waZ3bwBNMAgfS0c
NPMmr/mC+J6H3ijE0hzTtu5J8EEpj4/dynYym5x8Y5SN+kijxdypogcT43TirBAGvxi+tx7snmPV
zlkN3L9wXExjB2Ibgc1UjS7y4mbYObLxLB5lb7aQSs/mdvL99WZOuvZDtqjhU8T3d+hMqqU4dXWr
VQcqFWcIAsjaV19iHod4il2t8ZCQ0ZmXscqCFv8jXRdKQDt79oPURFVTiTJGOVPcTPi213gSOaK9
wvbzjQPNLqagWw4ZXtx4XusvLWePnaDTeoJ7ENy3qzSey7Ji8Zc2YuZoXlDGBU01gtAJlXgUYVme
aemEwBhYzG1/YlUaAJq+XVeWvhwTTM11ea5anlAkHpb5/hR1CJGfFjomLwK7/NY3TJbVyW7R++FR
habKxPywpCzPAD3RBiK/sS+Wp98IsfaybeyBT1JNpbpDgzShHJmNqLln217Bg8At39JuGHcDVpw7
EVree4bBf+uVv6tXcGgyL/j39crjj6YZkGd/+SUa8VqxvL/wjwOTS0ovSE8GhNQfOiH7/x2YQpOA
38giRQYVr/aKUh79cWKy0dMB5DRNjl+RPmn9T8US/SNArOszQQL96eMX/U9OTO/hCr8Mwghc10c5
YtiY41gUQrqk+WXkVtXoU+rOXI/UIOW6RdWGuMGrZufe1tXzLrILMPx1nYt6P49+H23sQYiTG7aW
uWeExvk/A5uP7WUYK2+bRZ6PswZZ+lZE3wAlJA+zft7r1TKB80pgB6omnQOZ1TDsOHK5W+VXdrcx
nMEydoFaO5LFssSyd6JgWAOjoX0Rw4q+Sq8+Vuiau8BQ6mNiGyxOGiO6E9clCwhY/5SWeiEjvoRF
zbqub9elrrwue+11CUQeV25ruSRbmTXHPFD5D45N6bdZr56MFYJXb20LuY306ppdF1rOaCy6jC0H
CDF6LW71qhyFaXUz6ZU6b7PxbtKrt6XX8cRMWNJbvbrT6Cz3BejMKfb06r/ofcDQOwLcFhr6UZew
GOgdIxRcZgvXN2+BLePc+KncNXqXsfV+Y0dceVfvQbOK6sdR70uj3qFwVrbonNm1susGNum9DBsc
Ki29v5VzFuxtDt9jLML6rmEqY+7WwGdTFCUinrhhq+TsPt5KNs+BLsuTNQwNpz1BRww5VZHC9dd7
biOk87JUpb0vpBMeak6ybM4qSe5cvWOvjlnGdcsi5HnTcAn8Nix2vp94Z8eYzZ8MqpudW1uXYHqs
o6rZDtg8DkjeYFVIKCCowpx7CwDtm7V26UdRO8vDNBQeUUb+jgbvGHt1adDwJpLCwd1zjirtL+iK
5oNn0hkq6f7ns+tvS5w+dG/kum8wxD2t0mNIYnj1cTbr2GwtCPhlUVwS2ZsPAG+DbbK48yn1WwoA
J9zV7jzHmTTbbaJaukPR1CbHAlr4Xvp1+TOa528WaXN7lEpJy2G1si7c5OR+LEt/GpRVI9uMHNyM
3kx4hO1u/cb70HK3xYSy3GBTyjY48TDOZcOrqnP0nUtgYIryrQ1MJT7lAE4vlWmysdCRn6spM14Z
wNJfrLL+4gHQuFthmp2DcOi3BVwbPIcLfT1XZPfO1HPfcNvSQ4NLcOgYTmxkk+XbwiSgI+6Y2jK+
AIGxziPChDR32xTVZb2m1scQk06+HyJrdjqqEuX6EitWlmbhZfaXygfEZ0ShfLJtwvmePARVnrvx
euRmLzBY0mJnAmy58YUZfBhDBmCfFldhZqLpXwGviFqO5JWfr7z/lN9HDNo/RYD0zU1VWGKKReJk
YkdGluG9LpHTFKdZ90Y2VauYqS4wF104ca0hpie61+5MRZVLrCVpahTOPSkdU/FWlqNQzVZNZROo
TeYNMB06P1LbabAXVjYJGP+NvJQUB19mIYAsjbbm9pxbzjYLpxbkvFa+8PXDeQ3SbYXcPQTL59Dj
x1ccum+yxVL4LSgjq/TfuEYR4q5KQiPECOV4y6ZJ0BPzX35SnsC3eAbSTJPJ3nNTSh91YY/cObZH
YSc8WNay+29n8X+leUcrQhvi3+/U9z+mL9+//N7UuL7kj66iNrvQFQRXcFVh/dpV1Pry/9mUcUk7
QAUQSWkHzC+bMgQHE36diXUFYzbNv/9kU7b0QeM3dYrulvA2uMvZ4u3gz5TobEQC2YjOuQuSIXhZ
6QycVscyxMZTldbp1n2Pa7o9I23pLQD+PfBOldKd98PqIOEy3+JRlParl6nyviURE3n3wsg3trt+
8bZSuOsLJdj0CvFIbMd05XnpVnuJMb9M6aYb4YUiN2+mg5xX6yLhBL01UzI9KIECAGp1wzZWKsFz
1idi3ue1Wx4DbKn45kr03kG3jgcfwHa76bJiKWmetG6xNVZYTO7K9rPPlnBOj5FrKbmFEGV+LWQ1
rJtqLcvvfWD0D2QwTGgakBU8JEmLvITVnO+OJnIlA2XJy+DUrsJVe2XJpTswveP/dQavs88yTNfH
niiO9ZQaDamiNQlSxjnkAxJXROWN+baHhPjBDilCIoS3F1WU00Nf6clpUI1bnDQhIRpDOx1w6gRH
vWP1cQGIIT3m6EeoBoil2RrAm4iRcUr749h1CFu67fzueEksL5eHOrFTJziEHplFoChyE5fMQgum
MWNQOcs9bkJtqxlXDDXwklqJYjvtMz8uOPc1KO7yd2vC0FXu4FxY2Ep6Rdq/EHp5Mi335fuwvr5O
7juAVPW+u0705ft437vO+hN0b4iYrxIA710Q0DOLH28HRkKU6u+yAXOYrQT1RVYl294dJn3jBAoM
auEp9BbFXG5KLFjVdB7fBQzWP/UM2HTRytaUafY8WK/pu/hheZdCjO/CCO9dJvHfBe9/t+BZf23y
0aOUN5qavy951xf9UZZY/2CVssljdTl3UJv80selwMD5h1OQmoWEgl9tPldQTeghWA0Qrfk6Avqf
gxTXJJSVRAPCDTCZXhvD/0Ejl3f/df3DHevDykHl6tEY1rGWvxcl1uT3k2mmdMZguZLe0qTegyPm
7l5Vc7j9ZS94fC91/s8vydGMjP7lvdDQmjqb1rWuQttfCyD6ucyDgbOeAoc4SzzU4Onov7xc8c29
ZnT+9fv9SZSmvxvSVtvGKYUw6p1U8UvBRZvOxl9g8n61hXhgNjsGogUNArx6eBsRXMIRdK5ARU34
+us3/3N/nDenQe4jP+XXA1esP9wvbw5cFMTAIJqTEuP4va5qZkiVNYW3V5D9lSOb2ObffeX/zyUm
pyJE68h2Fgb6tvn1XUdipMUcBvVJ1JB4rhF2E+JH0Mu5AGRPhszfXON/eUP8rHpOyDvq4Iw/75+F
aSwdZWp0BH2HkYElkU2TTLk6dIzPTvIHMevfBt/+WbZMFe2ZDqRj5OJcXFIYf/+GhK6w/ybLdJSg
vgA++AnaE6V6dLzhNZF1lbl1H1YNfLS1tC795DUvyNECig0kZM0mDYbgMq62LTdi8jhXdrqJay3R
8rraf8d8IVPzzzd9wAkGUgi3IAmVtp6I/vqLNDXFawEkgqrfSd1no7a95GZIK5jxaUvtXPepNZ+p
mlcgZ1exDc/geoHOBlnOzHz/nDPiO9VX1qMzYJuCvMS9NCQ2rHwVWvdLnuHImEwbucBVuFPbzBRj
5K4otDiiANY1BFFh82orYvs8wG4GGESxkxq33xnQEy0Nzk/QHFYbhVLa+xrSfFy3DECXCXlQj0YF
vRWwI1YJf5uHEKyPsG2NTwWpTcmlFzQDscIUPeBGqA5G2m5slVnWD+7SBf2ClefFcje60eR+WJp1
vm3MDFWZ71FyTEzAECbphQBtJc/pMg2Qimf2/qjsgYQvSd+9XSNvlTCh0k4lIptlmohwrZ3p0RwG
oORRD3ZAEyYgA1oCVrCAffoeK1ZPSffmwB2+GL1hPXsjACekWN4XL0LxcGrWaHnz25FpLEAx0BBX
3K90AdRtGQnMm5pslj6+MmHtokSxIENI0BUNlvtQwdlKBNRkGfGjqbCPXuZekQuIROmCXSva9c7s
Ofu1zVFBRQsiIhjPQEzf79WsSJENZU6OwikvFwbKsPbotXh292avE2lowzwhqDLEWmZ4nJO8PpWg
sij3MImGcjcSa/kpm+boJQQXQHhsKVHLvMMwpwaKdTuE3RtsdB7+ngRG+OtaDlLjgAIRyp3BhMp4
D18Q5srPf41cY/qCgGPytaGSp7t7WzhL1fG7Qmri4IlHJ4MfITPolZu50991duEJEnQnjtfr7y6j
FzsyxNtXBsEWCEw2xH0TmffXfzMmSRPXEG5ZN1R2NPiuH7JgnLZzGkV7lDLcwJl+PPyxnLsj8W8J
0YHDZBKEh81tW/ZLGF3Q1VuC+R1TcQkGOzSL+7H3B6SnIbiF5anDhqYhDu2STHv0iSvhGgYvQH9p
mafZGoNpocNvoLAb0CAah9WUMOz71FiTCwBNr9pkoOGhhGfUlre2itY3epDz92k1IDHMxaDyx3k1
7PnTcKU1AKyakDVnDQIts8QwidM1pk1Cb9+bgPenw3On6Q9LvmLmhDS0j5wq7jUfYnY0KSKkxvYA
vOBOmo9JtC43Y9ouz34t2zjriMvzbWNF04aKkUQ+63XQQAqIL/5mxPzwYGhcxYwiCYAGU9jPMJUj
GDDOwLQkjfLlZgqM6UhHEVyKNHUontmq+1DI9DviJCCQdR6cmzzz7zuziWhpKHe9tZq55gcHvN5u
VJFq/Kkav0d5hlhoMGSab7m5o7ObAKXYRqQ0MLgJguTFaQYMqpBzPxJgh51N9F8aKyjui4qGxrGf
aSXwDx1uunfu6pUJnln8jw3r8nJhm+NethPaKiRrkFYBxgrkyDB2dATG6KUmAgbbaRrW3sabpgV3
YJaQxMXZonMtsluGckEcW85fFvRzL4Xns2DCbHkuDLP4VAjFg8VYzjklmkGfw+w6hR0GXQiXSQMz
O2yffa/eqbygh8bXgCHl0FA9I781o0+K9J3PtTAMdYIEL8OTUwvlAObphmXvCEuUZ9rezleVTh5w
ooZxBS3IW7we6SPcn+yEZP8ZU2//Uo3iy1pjc+UWtF6GOqIdJLlOkJhY5z0gX+eo7ezPsJGwYFbZ
bN510Rw82T75A1tSJE+eI41p68y9FfNcBlRerQj3EQOwh0XCTd4r136pyT3ctsvgEhhIAMLWXZko
4Q51PXxzToITJDDcr5Xl8O87dizxEcq1jWY9nHMBXrNL2r0KWyZDdlpKl1y10rilHpJcujrpQPx4
6esahO0xd5vwIQBVtS34SofAwtiIQjIZ3tqFFE2KXtBmDjrZuLQmftY+QmSWV4PLYuFWqbhn2rxS
hhfhvaFZvqJukY1qQMt3syoiKm6PbbD0FeuQ9lNdBmSU23TR7Chu5YZCK2tJj7xSw3vfZk0vIv7O
ZPNp/FGnhsAZZtJT6eSA+goUDsJ13uSdtoZmZcMtuDiQ5nyArTUTVpwjuHfFccX/U8eTlw7DgfZ7
SFu0AlYYtrxzwWZSx7jIlsdreKWP4rE6BCv7eCt4YychykkxEJTxdQkMMs1ID4yUb7HOBL0/jnND
SqvsZszFpCMioPWQ9wkdb9s4JTuH5QjuCFsRPEvtvCD59rTQjmmdjlPQqfcM04nLzWlh+If3j2U1
HsriPis4SSSGwfYVaCoxyS/iOK04jMaJs2+tA2osBT/uzNTYbxByr7W73FkgX53YFFH7NttMux9s
D0/kLsfXXMfzpHjLhtFecMH2UQ3sFv7otjWo9lRPaefQJBskThfXB+44FJDWe299SqDfvvkA1Ig+
EEZxO3dCZw9W+E7ZMqz0eUbtBIQNXeGti94SpWoYWE9Va4DZkpnxcxR9dMjkTFufz8wp56o9tpeZ
2wIIEDt5H43WsyN6tqeUOUW5F4HmgqdLrq8o1BPQrh4Ew1h2Ie6uWrBUPSX6FwWWxM8ka62gHriL
DKunahhtZcLa8QbscLsqpOcDO5j2sMt14mj55Du5IZ+m9/Zt/t7MhbMW0dotu0jpTmfaE1C5lrlB
C7gIOS2nh0U3h5lBkeVMD3OXX3vHSVXn23FGljzr1nJ97TIHelBRXlvPNYykXLej+Q+9Kd2irgrV
3fHz9xdGARkkLVrZixHlZ2OkvT3pRrerW96pbn6vug1eSYBDlW6PN7pRjj/txl2HJKYH+yENWdId
kco9NBHcMbrVLnTTvdXt91Q34ptrT55jCCo0hr8bq+REMuq2PSE83j7Urfzo2tUf+6nd8gTO2Jmb
n43ofxrV+hDpSQD3NQcDPR2Ixs58YIY/bSdGB/6w1sdFTxM4GydPi54wFHrWwFhq3i2u++DqOQTJ
Rs0Hfm32ZT2lYOerD+51cmE4YxwyzEij6k5ioNw4XKoHU087OsOXb4C7nPt2wuobA7LkALn0h0pP
Svzp0WFwwsmv2dl6luJdpyrvEoraRmOBUiWY3SQEwK5+wCFkFuBKHuG95zlYQWppksPDiWDqYoMd
mEh3OekVJNPUNPYrVkM8Mzeyt42T76x9dzdAumfuo4H4oAW4I9WU8NsnS4V4fi1nYmQnjt1/U4rr
quO3WWRIHUX6MI0F9BHvs8pfqlM12UXEjtcduytRm2MsWl0wh38XP/Uv1Q8ME2CQQHcp+10Kt9+r
nygh4a4gAPpYNZpaKTElPveDNq24C0Rq39Wly3U5/Ovq+19Kf95Xa918n8rUpVL8/X0pySsHOF53
vCaBjEYtjvWw4KGYg4z1qyWe/OL7GWtxP+lT7l+/u/bk/enqYlKlKuYB50PQo/6t5luHgu6J5bdH
Mk0xXahQ2M+hXnUB17HajynR8RDfBGWJzv54zzm4foT/ign+TkyAlZuf49+PKKALjF+a32cU76/5
Y0ZhMqOwaTGgoDRNoDWMDP5JlmZq/w8gXSb3sWnpptIvOgKdHkqBz7N0beVpOO4fDTsXUSbLMPR9
kwYJReR/MrJwNdn617uLmxqIGL1nenaoHLQs4be7q1MtGQ/Jmj0EHaSTuDLgqGzmzPZiFqRyBcRY
Os2etCuqMwJ4u7vU5pBS5UBFhiRU5BCkNUPr0NRlR6Z6MozbIfC/KWHTt4G7QwRw3a23LeTo6lOu
3J64d2V+L7hZOdoTAyk33PTBuq2NaXIOORCOj8E4BvZp6KNpOi9OLuY7QfW1y8aSPHAmBiv8C7+8
6yzqEZyssBdX49Zk88QWgDEutopG2dt+FZ+RVoudbWfVyWVVWomBCq0f9NokMcd0UPYRFmV7l8wN
ME7Xz/K7CtrQSWLvPBpConhs66LbiLxZPky9cbAh9WxbO/o0N4tzyIxqrGOgtPpTrar4tLClc+hw
uq3E15CRakABqyxhWdu5tIgLllBMFxLmHQF2z2qw+FE2iSHG+gJYH72Ty1U2lbQeczv3zm6hhseh
mwv/ZoY69o0rst6UQ1Qk4lmRlX0aBewM9yYQ6VKCA7U2ncvUtzuIsMuqnb3Y812LuB34xzGoSNsA
Z+mrUPNVZjfDYXssgAK1/RIPZTfJ4EbJpRGRikFyWvaCa6SUhCdtIo499nSyaoK3phuCk4ocvgZi
uSgsKT2MIOi2ne25b5NjW5dhwFdV9ZGxfAex0RU/IwJtfuJGRGZ3bzeDV1tPHPKtvT/mAcfpjlzk
V5KPpUtyUzTdzimSLb+ROKQCUSZZvHKYO+Vu1Dg7cpU+4EEl6S9HEptk5fygxT4bk54Qt+VStltI
BGlswHg7h0XZ4uQ1GTbleXnQQHAr75bL6EuwJolR2dtck26B547pOcTL6iJx5GqTqxcmR5OT+7ir
nNU71SiQ9ypSw5fW7qpv9thbzj5Cye9x/lMZTYMkrDjNFLofwDD+POA13bhOWp2LOi+so9vIz1nh
TsSBYS54NLiC3qZlAP85Fa5JpoSLb2rxjAPTvmYb8HZ3le9g0lXW8qFpR+uQzWVYPJAlFxCFHuo5
HoDiG9tK8W/N9jBtw9JvTtNsevf5CDiGlJjKvfXDQp2bRJkU2ybgN5l94TNi2TFBNMkqhUc1yHIr
Xf/WDILhNVvK5DOh69Eecep06Di/7mBuNWdpBd1HWhQEMwXeB31nPyRQ+SAbOEDYe+uOhO+VfJyO
05LTcWrLOxvNstOZP1trNR9aqAivaZerG9G7822LqPM4IE/Ae+unh6KYsDbnA0eVHieEPZfDofNF
9JS6BNEBN7N1PN6Lss2HxuHkHxiJf1uqybvt8t44FsUwf/L6VktGgfIScu7Yb1gfSOWWq2rp1lem
c2E+TMIhEVQ/jSDMCIvhaux1dNZJjtU3JFZRLPKE8CYD1lS0KSfffep0DHhsB1P7zQ3X9Nkr0L5s
2lJ4X8ealJ4GOS9/ozNOVVjZseN0BlXkVJ1m02/P5dLXWE6LYpdAhtk7TRoeF46BdLlQJNJuXoo9
ha7FjS5HzJgQNJ4RD5ZxxfV55iT5gdu6vYT2eku+nBF7ZRIdsYZ3+ACdPjiHwsijTeRW4ffFb7LH
qArzIxPD5juO3WhbmStq7K5mLrQDc2XCJrBOiV9cQH2GlMTTgtZl9Z4so+3qjUVL9xhJJ4Eiqj7S
/rIwI3spFmuiKumzTKzs0nQ+t1VKGzOTxnaZLabDi+l7bx4l39axOnVpF3TJbiDmT7jemo3HyenO
rrqSBLNg+WYszYTd0xl/piURSeiT1Y5aA1e2azuvdqPqB2Xl0cO0hOpxbbx2r5OBHm0hupuEQ/QT
PTrIkgP4737fMl/eDW1vfoEkJrbuIttLQfzsGK9z5sRZIY2Ni8P156JAzDdTE7w59qgw2nNr7RRL
TpwxxKXMS2lhNHB6TuEMdzoIJ//O7kHG8kQ6eze17I9pH3U3tGqzcxuJ7rG3smk7MifgykbZ+iNf
xfjkTTDO4h4F+XYw1wq/pTXUcbL0xItak83wZl1l7NrYG+scsRE6vY3j2e0d2mzYzU4vblXTzh8q
3AGSpNc7jpNejtw0z5KT4xvlXWZaQIptbI7VMJGBN1TdXdCF65M5W8OyoWMXXdyIBJcpHJcTncoc
w0LizvGU5eYD9ujyUx21/ac0bMRjI6uEOMskv5FLv6BPDdVHC4nBDp9qcVjFtO4SqtqNSQUPD4pv
24LAQ5J2aiqFoDUN5EfA9DRCc3dgqp57DU14HJEke5qP/RCkzi4Ik/bczIY7xnU5rzfAteqS7h06
wbB1Ha7jOL+6S6Cbbpl/WBdgaXHRJ+ps5Zb/jQmISc8zafLHdMSn6Rc0y1blDUfTVWz0YUMY72ZI
h3zv56V/G+Rd95wEE31ag7YOzqckzF3oWMut7FuxHzpXNu/n8/8ejv/2cMwk+i8PxznDEiny38bZ
1G686J+n45BzbuRBmbTx/dn/M8uOvH8EQGz+OeD+Q8dj/sO3ODSbRAFw+L3qbv+wA3KSZjbLhJQj
DPElnGL/kym286eCzyRrxbYgPOEjcahr/xyFIiy/6DHgZ2eFQ7XfVFXqT+PGJXJy3XS+O71BCA/u
Dc9rL3m3Nvdqjlj2w9okezeSxc5i+X0qxhJGu7CX8iHD/FJufKMpNlEgDqyQznlsJGpaUAP91gvx
DPCcwgCADD0He5DR2c1Uze2tmYL83LR2dduxLzwGJCseajPK4IAkwcEtKx4sZg7Jll3cP6g8E6cS
QgQZJys8AjWwaThypbNSz6F9s8Kj+5RLm5FAACE3Js4qjR2wTQeIHSwaTZtc2t5lTJUb83KS5tey
VO0XxK3hnSqdBNX7Eo47/gGubPpTexi4/sOcLGG64zBYmcD+W/OEpcolmcA2vs0tPZqgY0F3UOUh
2a/hnC520hN513HIzTp5AOYgLu7gzuei5DSxWYkro/VZ2D/Q4iHG97CGd1Xn9BuD/MT71GzSm6FT
xjektoJTdNfa90gBmtOa969TtPSXgqbjoczC6WPWjSMBwuNCF9FQ4qubBOmrMMoyiqXnrhvfTwu5
UU2kNjJsTpV2/YNdz8UpI94qiG3bEl/6FfVvbLvzJwThNle6qb6SdDzSlMrHvYUj5ptiGboFWvNg
qNQ7l2LsAK0oddMlFXBQLxj2wRJiuBJIKWmQrVQl/Khp+QrrAUQxV0ny19BW7+3BqYigDpJYtLXP
F6VxvxmsRJJU5XHS8czssPTA7toGO1A55lkJWbhzbFpxbburmYJaW6KfTQwHNnwQ3OFLeeqh0txJ
lwMs0BvTKTerRQZehnR6U6Xa6j0PNLor5QBL96Jl/pkXthQxyXRNzoBL294J1n7MfdSSbr8Gt6kA
gOopYsJsrU/uRjqvKLtxz5X1TExI664cBz18cy9JoGx/E8nU/dovs0u8dOf5tKPZaNvOrI+qUzjO
p8BNt20IPEzVXvQhpSSN59DYdVk9xRnNPF9wsK2i6VsTOOXJFHAS5sIwMmSiIPZdUipulBr9YV9E
Y/Mxaovk1aj91DgnPfvljkrE+t7P5oBVzZzlZVJzm+wmhvpvI6CWJk6bXn6wyLz9LFZixaJutr6U
wkHkOq3jehnmoAqPrlPO+P7CiLmEDVUAuMbibpIxy2hHJZaDOg8UDvuf+1X6PQ0+wJRrGgeMh45d
2oSfC+Qld6VHjgORPmX0jOq1NahKg6TeuBlQ+W0HunMfZk39xUuz6CNBwl8NcgK3ficcsE3++sPr
xArFjTKo2RFX17wWqYREVoliDPixGvFGIQNwgiiU7sT+O+rSWtabER/obWYv47YbxQeioDGI9TnP
szA9oBOhcHdh1am4RmG0UZMc6Ad3OSDICMfvPPbnsrWCs2cOmH2drCDUInSLQysly5pw1iA2iDw4
TJWbX+zJ8A5tbpbL1ohIrMPvJsw3orU5dmnI62SbHSkjiElg3o9dpcPy+vvSJQeX8GVnvICAcrmw
QV18KvOiXzccFJyZFS2RJ0IwG+LojLn7PIE1JeDSCAdAFRHtac9chweXnuC31guoEAeSWqCLrwaL
i8rIwTCKSHBidqe9EWb9Z39e5x89Y7C31W2sO2fIk3qH1zFcOZmtIomjxOkfsjVKYGzaHXiabE5O
pIHghrPMDuPC0FF5RfON8OFy11XZIx0Pzi5Kyu1E0DWhlUOFwRG2eAHzZ9da6OcXs35OMfUdBjEn
dFVcCw6vyAUTtHJt4mjkWNnjuvyuOKPXu4mkiS0my3pnttlkkyNHJUgIaTXJG7ci1GaMXVRW+Sdl
pFVzXANyYc1XsKB+aW8y4Vjj+MoUfigekiXBFR4V/oNVwAPC3SQufl2ZF5St6SPL4nKAPaxOmPde
PLdpLj2KpIu00IdQYhOPyFCkeWXsHUJtwl95zta0fAl1yOFmmHmsKPuaR1Mu9SO+/X4/pLVOtird
+whoREwKiQ3IQwDvtNjy4qVe83tpR3Lfh0FfoAOt6/siMvm4fmnsraGi+TBUBI7PBUCzjcXE6rbH
WvugOIjiWKCyBWcxJk9uKPwT1sX5OZVGyMl7SrIfjjLWh8bAlX8Yjb69XREl3DP97J4U9/gJN575
jfpRneZVePDFerlHHqI+l26xtLECBHZMrYp5AdNNuh2j3PVjInfl6LEeIQxSN1QTAQSfrI3ruXjs
K4nUlxS1h6RlAMkiWyaXWSWn1i/sO1q2aRs3yg141mT7mIL3Pejr+Sz+L3vntRw5cm7rVzkvgAmY
hLsFqlCOVWTRNdk3CJLdDZcwCQ88/flqRhNnNDu2tnacW11IoQl1T/nM36z1rXo27vx8bfccF+4u
V60GV5ppGJOryb5Kf01/xL3I0LBqE1xiNTc8jt4vxwVyy9Us2mnHStI/kGnfvbZxXT6MONH2/J6c
JaiGukWJQXoiHxGk6GBdFn3T5xX1NDoZdWV3XhIWnlvgkXzX2KY2ASy5kuJ+KMr4TI7mfOi4GLMA
7Nel8r0vvc78L6OzzJqEXVu9ZYNMv+t4Zg5dTdpKZaWaB6mIo4avX8oljVUQAQcy7Sgb8+Ih9uvp
e+O6aPl7w3k368y7NxewIH16OzQnX5rZbp0gFG3b1jTrJ2Q1b5lZgRcaU2J8T6pTw40R7JlpOJaT
/54xQHuyDdDdD07bZd0erAQ5N6vjFHZY5obS70zGTdxjvgFWKFh6RhVEgPi88zWZnU+tSjY4GLwl
slLHjWBxu2FaYQkI82S6rtiZcgI+ZFfuh15L3+zGsrMP3IQVSTlmodvbFkFBclskz2p1ztDUAF+S
9VsA+TnylTVZ4buIaLTug+7mndp3/gaGv/rKx9l89fvBfTZU0hyVyp5V5S7b0lJksCoGiu4wlqFL
9rojcfDGwy+RMcXpnXd3mIZPiBRUEKK1WfnbMDZ9Ld+jIZS0VnI7CVDPfDgmiaZNcagQO/2yVptW
vm9UgVNbWR5j3SGT+7Ze+qtlTzgwh0GkKmhaP0mePWdot+VqrteU+RcxWvVkl1rwn/3Cv6MIpr1g
Hv/frxc2P+XH9NH+/GsH9cff+VMPjLJX+CA/wcoa2Ptvot8/gyvpoYA92v+wRty6q380Upb/GxgP
03Z9C8bAPzdS3m8CMS3MW8c2f++y/jeNFJbHf94u3LgOtGTs6gha90iV/JsguMjhf+O3UfvFWdI3
7AnVrZCxmF7Oa8k0wW3hazdqeZD8CG9ylDHkkPDDKtabKIfykAPSX423OBsA8iGtd0IgSNPPuXe0
jce/PIQzVlDD9g+Vp3E0DvK74HbakM/UQCIH94fBLdm2s89JyJuY7Ym2senNpupunvv1InObSa03
EJPEjy0WYYzQH4MGG+KhjhmpuMTBMpNTAerD9jQruBJOSd6yNtv5buLJmYHVOs0BQyIHvdb2jwS+
iiOHEMWe0t4yWWrPiaocCucZFoFvJkDycPE3XkcC1sy8sZy76+glP2yt4EXGvFIjNa/CXHDi+/CN
kBWRip5U/Y6sjl/UgdkU6H4P7U3HQWwzVI1M1TeRQh38SIFwdaxZh2DXn/uamFDoMtfM8J7jcThj
gsPcNFdPCAuNu3lq8oDk9DEwven2X+VdvRCk5jVvcdmTFWf087FYku++Ex8cBeNWWta1WIrvyh5R
S9X105xrK8nElb5pLIKPCiZx0QAzLMyyKuQr+Dxb8TZ2oWEUsXN7CipwbP7VvmKB4q6ufm8VmgbW
s6ifUDjKVxzd4tWg8cAvKJuQpb0VgRnDntUzi0oJDu7W5gE087qPhXbsxaI+CAtrnxvKpltAOxIT
q+Hoo1x7gLa7Z0vFuNTu1T1RcO2bKLxnp8vqXT0jADOgHd7h+3K3XHPG3leOx47Be5GMdBXj6+kl
EXFyFCVLrRAyXXk1/Xj40nSIJaGrdOvam9K6lBl0zg0BZTMBWikzTZlWT5aGV8xqqzZFs2A9drL3
o456fWNxxYToQ4wgz8Zsk0oIXyQaIENplcUxnTSGQWT4Am8CahHLhdGpL6YxDyd8cz2xBq1mv7hi
yk6idPTvghe+6Zae8pO2LdvYvJfMTXGCcu/TaZymRdn9oc51pmx23i+/cNesGlbRuo5/Lb47naXZ
WuTYVKLYSjcDdsnUNWy4N5/+c9D/Owe9yZH6P87KGJcxnvz7uOz29/4cl3m/kTgEbty0bMsmEpL/
6x+nvW/85ghxM6P/5Zznf/45INN/wy+C9Y0qGd86qJ3/zbnueH8X6pNIDJsXuJ9jWT6DMp7IX3Xo
mYv0qmi64oDsZT278L4jzeyQSuFJJ9C2T/V9r2yGCSbj9zww1AI5ZyRB4q4W9fJCEUOwXA3okSju
woF65RtL3ZL1QvwtHS9Zk4tGTHsDwMakMs2G9RRnYBe2VdeArTDg0/jAI35PowSyCueuuJCyMf50
c+8mw8g4EkFS+mj1mIY9Ko3utM3jeQe6hrh1l+fLcbXs3FGAFLJn5iBONVd3PE34MayDIe0QYsWa
7IbgGIC6LsOSG4GTCq1Cf4L6Z2ifjHgd8KfdRKLEPOJU+TESRwF4xHc181Uf4yTblkMCoRECoGa/
p2Rr1niTJ5+sjbon79gC8qua6UGZ7o1Gk2Cuu6zEMnpkmy5G8ggk1ol0WZRKBFlS6h7zobHXsSHr
ln2gW+BPJgY00bcZW3i1Y+ZAEhXeG5Zmy22RxI4OS6zBaN/yQuyvRnLLc3JIbXcCVSWf5bok93TR
9bbGkU4X4CIjClgqem/sgnuwIMbEHrhS7m5w1k3PPwW1PrZfdq7Gi+vlzI4KPbH2bCuNK9EtNVa6
eHxraXw9X+7KttTPjBrkzvOjph29nNg6R53acooUMj/8foXJF6Zx9aC/Gco1Wu3r6CzzC2Oi4k1P
sQ26UEtDy0a1TCtp/9SqOX8kCXsOyNoAqIjjPyI4JTv0nm+9kxlDXZumNex2DDOwVHvUxHJvGoZ8
TGVeXMcZrGyAVtINq0mBKpicI5lWDGSWZxBsIyknvt992jVJuWWRupvZsrJDkRANqU99eXJ12W3Z
JCAqXzP5Uo9OFeAFSHfIb/wvJyluMbJxmz+MmqM+EloxI5yJ27j4kJ4pJnJDO1Z4MZjQsGK+tl2z
7CYcS6+WKZETN+Y7Y8kmYeJYfGWmY7w6NyOMmCwRIeYSt7DTMXDUjEnCmn7GbCw/1rkwtj6+7AWs
ZtJ/tCuQhhX1gZFOUICa6TQKcg9l0cnIGlcLEFMS1/s2EcWhhrN3jmvXeEcE510M2npSWKf+4OcE
TwNcZ1YqathwQ53c4z+AVGyV1mmCnnph6QkfKmnsK74X4zKMTf6mqjR/5xOVu3kerNNQM/saqqq5
FKuQX03S01PFbeIes9ZaH7iZxruyv3lXsoYxSIw683HJ+5IKS7M4Vqw5O3tLa139VXeQpvCT2Mu5
ZY7ReFl24y1Y94M3dHcjddG3Gdj0CMv8Jmsuxuzcp4V6HophesoypzlaRVKRSpv57wwo89d2dPpT
b9e+tp0RSR/1lVllZJQp3CDdjw/NSsJrv+rJBisIRGo12r/ssQWA4DrLtzknsjPxNdqqpjyQunpG
eFlt4iGFv+UjBDWq5GCyNlyYSgEqpeQDs/xjqCDDW0Ul9zo5IkFlN/XGwI0AELmC+ZDq82adHfXZ
xPZw0tWURVIs2FsqMV3z2laXtPAWVMCDdY2XaXkb0J9+IQ0br7wh8f1cN8M3xgJGOIqp3PA76Td1
Oef7STKtQ5MMBxYDQPHSZEh5+dj5tWgTsGa3aH5YmtPvEIigUZljqLSzw3hTlW3/4BpjZVKlLLhc
AaIHXmebv1YTOiL7wZioKB36sG8SGTMX4zmNy4dm7P2LyZT7zfT4/a+2D74V4hBiDbJKz+zr9LPf
Fz5pPaV5XeYR/T3lmH9X14bc+XK+l2poiIflh3ocGB9vVuEjmI4x8xyywkiOTY2YnvDZLOTNqM6D
6lmvWBw1DEFPYI7yo6mE8eQsZNWFeq/F7I2d5SvNp7nlRXtoTWGh5ftu6dRn4bhbHD/FkbvE38aq
Nr/nyC0PZA2heGbI/2y0efeYuL17MfFHBNqgSEdnT6teumrwL7PtrucRTe9Hw56cG82YHmVWK8wx
FI931TQtP+At5YzIE2Xvq8qejlpSjru4M8bLCGrsaALCRTmh1Otk293DbLPEWcS47ixkOldutgbH
yFB/en3l/lpIQZOBc0P4+37yYyrmfCuy1Wcc3URT7Q2nZe7sjWvAENFqnmfoa5128IwCn5TeQchp
Ss+QYN4nbCPOSu6hhIf1Gg8VrDq3qQ+eXWbE5sIY+1UJg2meP6pvXlI5zhYCRflpJYm3q9Qcnwcj
9k6jV2mBnCEipb6HkqAwUama3G8BWyp56YXu3+de2Z0LIqO2g0dElaq1/hz3mKNyUdiXSbpjoI3V
8M0jMA9+H9i+sBMaVXVH03hlNu7drZq//AQSJweWCuycGRirBFFSrz2nqe28q6zm6AESweq70/Lq
dmg3DLRBnmx73avvbxjAS6bHFcfSiCbGQxkF2c32GEXXv38nJhiE6P1VCCiYLrV2vQ8Sb5tIz6wP
MXT1WWN6++QlCTnU+mzdTb0vOAYXk1HzqodJXJ1vH+BRScvYrcS3jkuVbfxcmeeBVeAhoR8gErqq
H2oU8S+u149bhNQyUqq2iQsGxgnv3oKmyeUoi6zbaLXVHJZV766unYgvGlLJDLVv1s0wjf6TYee0
u6ozIz1tcaUB4RJhqTXioYgVkmxznP2rTCp3R8BDHU66decBAOBjL4V+VrqBnc4Bat+bhJZlmvqJ
uNjsWbhN/j7ulbt3NdK3O6z+tOZL99AQcvdQLI3a56lp7meL1T9plVo4gblZd7HRut+oBUy6Pz9f
gO9Y7i+v1Ib3svbsKC6aN1tJd8sw/grlrgMxUOs9dcfEIB8MNSa/vM/TI1p+lM2QtKA6CqclslpT
61fWtCX7jyyejuYwb1gyTaeFdAG+mqKLyhx2NeTiIjIyLmsGySKPJq91GS+rlfpj5hC+gGpVG1Qk
r3i6yvtxGslpQyUldtx3VQTSu8D9AOFQywx3j0YPC4rhQguHa/pOgeZ0RG3Tk6ol3g9NHocEqPsm
6vvWKA62TIyQb7Z8mOoGOUMr8OIH2CMpX6HrbwutmB6dtiXhAY/PwdGX6r4v1MTvxHKgPZLw+IPC
N2XPWpi7QudYgd5JMU0wKEpDFBjT06jL5AVTmHzBs+chUelWQcC1UvdN0funtXCoVhI7Puhuw+qH
iDpLDwr2jBhbx/iQDWO7bubEyo957/uKYa2RDZSYLLZKRXrcT6tEXuzDDugXw2sCS3l3eMAKsH1e
i2kpVSQMddZZiHa5+Ko1Nn7xewahmo8Y1tZtQuH/tjreKRfOc+KAbRnM7FJlIKSkJY5l4RrfM0Sx
QbsQza5ih7mEWzpvBmryw0LyO5FB0DkVrJ9tY60fbbp8Zq529RosR346OmwrjTToVKaHdV9NO93S
sBHZMpxpEU6ZNMqtzJMXPhZ49osnAC/ihbIkxY0ms3tAhtaZFNp3oyP/j1ktdD44ckSjeuw9S8kb
w1wZ3NOC28LCclGzVTkmqYKKQzgFKTDgybOR1RBuKJp8SdztjHUUsUwbkdLJ8ESbYUoVJNrhPyGt
TJTsVkB6YgGz3rH5zbs8W0kH9L0dnCL3HnDHjfVTFeeKr98HfoYtiJH4uew7Z99o8XK0zU4/g7bK
2CdNAr5dyzXXpeRJNq4X4WVbwwa/KUFqA0SMuk8ulSa52Vmo39s6Ly73JMxwrA2OaloQwg0s0r/M
Jx/+kKX/1ZX/N+UEaS0MFi0LHbEFhoD+8J8bwzQWBDwMXnbIy462jiCN+NiukDSIrSucJ6FX6quh
lqq4shmx/esHp7/9q5b59wdHHoI2xCMdx/D/9uBrVrXOsjbZAWVV+7XmbYU8UKbES/rF479+qL9b
HnidluHxn1v3i/vhbw9FdEXuzGnJQzUkXm35jSySZPuk/vmvH+cmjvn7awKpwIzXMHUPvOXtDf+L
t6Kol0WQdJgchiZeopQl7cEZCPiVVdY/oIIr/LvRT/WMD738aNyEjposxvReQ9dMcx1Dp9/+66f0
Xz9iF/6BwHUJp/e/UgEGHU5UT5dxYJy5nvWyXXYg5umgBVxSgzjhtP2ah5HP2WjjP7KB/qO1+p+0
Vszr+Qr+95uCC66/9P9sPoq6/2c3wh9/8R8DJN8hCRjFPyYSy+ZwvaGQ/nQj6BgVbh4T4q1uSI0b
TOlP4dXvbgSIDIIfl84VxzfiH3MlYf/mW4bOMk3/Y13wv3MjuDz+X77tgvXi7dywTK4zG8TJjTz/
1287/Iumc2bXvFtx9SbrLuuSpY9R3OtBuXRnDdP/timxKwYjOZ1ENAhrfddM6RihmRn7bmy0O/A/
JJcqrYwSbIwsztbuXCfVPm2t4eipyd3wRXVO9VBpT4p5UlhXiXbqM4IL6Omdp9FrZjx1qEgCAqJg
AzaqDsoO1bGDsp2h92owblcZhecYW2xrfVQC/B3QZcm+yNKzg3n3CF4WBY6Kr9Oq7ueu3ri8jzcr
hLFXHdN/D79t6ErnaIiYlrHwN7gcfwy2wUWZNx2hsW0etla1nOmVUVsx9JlHHeo6WFQlO20b57kR
Lfq67uxbj0FGyY6xbvXNX8ac6cQNxksWLp3yfVssYoutjLGA2VuRdEsvbBCR7K0SG6dRIj/mnRKb
vvL8/dIN2aOL5XVTGsa6bwoTwjPZv8HUNOMehft9u/g61MhixVGXwYZllRkIvbGQjdrWJskQbE/l
MDPuk92xyNxzamD+xu386OvltO3RrfnlsMepUAQxDU+w+Iz+0MrrGzPWdxpy+dBOl1cGA8BgEbFv
UQ/3mx5l8kYuA/EhtuZgNxw+yw7N8TyXx4bpz6nBOhpauBbq1aVug1psowrbcO2QmgNqI1C2s/dj
/9gvyMq8Anhltsba62JldYDn30ZKjLDaGuY5MkXi04gQfmsC3n1GSLMeOsMbN+ys6YNmw2YQpy2b
btYFAyh6FdvDgTk4dMuYOLa+kX9v5kaclIbQmpVOyK2pNgN6D2KOk11qDW7gK7R/UmrbIlfPdee8
evN6l5uEWiVIzyOtyvQtfJJ05zblx2rn33PVi90t1Rc5xERfQ87WUZn+T0HvtulH397wnXiGkB04
E18Jr02u6KDqaEhY6ppwuOg8+3D0SOYVndTpH+wDNA7j+yJWIyza7jRrxee6iHk74+/e5lkOX5Sc
qHBdK4+yie8CKzm1cZNG7NMVOb1gChTio1abwmjftK4vN4ULoxPJ8AgcclE7w+MTrJkiRw6btSi2
8pfWdJIz0I4ysrxPdnT6kcwRFdqNoz1LYSAUgcctNq7MsseSvKOw6sAy5wUDW6SE7bNezWBCXS71
FVDSpuvWM6RuGeH3mLD4p0S5FFB+bQSj22qmcO5NTUe81q7g1opyyzwyRf9Hb4UFhnxitlMHw0Ts
kyXeuDfNhGHOaJ46TR82GjjDF/oX3kVWjRtT5G7oJP60IV1Q4Vyqs7Czc/0FySMTTM1w+OUqkoPT
xg39YTWQpxTVU6FZC03JoB+NvptuYWZ4jcKJfd/WabyJqrp0wkGCDrMADUQ81eHO1aDV+452V2GT
3zEmv2ii+MzI9g7RUsrDqNwE1eKobdyV97NZO3vvMuBET6T/muPUQ59f28cGzU2QO/2TTlVGw+sc
PYQnN8HAowNjZUsvSIYNg9RgnaSzEQLRhqn8LzwRjxlGntgYHiQjAZDMGXmcmfazFOsSyRYnR+/e
ZRN/vnOrHf5itCZohiI30doQE3RDjAym1dS1PHRw2YeqMQ4k3vrU1ea8d0dsi7IgpWLyhj5E17ts
TQjpm5aJQqgnTnteTDcaSvPDZysWeJTNzJ86+yk20yQsXR+NPMMnfmqYB9TPkVS5AA5tfLHb3Nrp
EgMQphwwrtIct/Sq2Gf7AtKbX3p7cAL3tTS/O053lyciP3T2/OpNHWYHnE2hXCwH9WtWPfv++E3S
KROu5/5E+4WSPs76cErks2kMJ1f07aXxzGNWEz9vEzt9lkzWaSofZMqmDzymF9KV/WopdzEb0WrY
60B4tBgwINlLvlVTL+8WObU7MbcedgkcHhAsmXek35kX+8+LYNgnK+NEAvEQjeaiot6TBCR7PGK1
rs+KVuahQ/yeG1xCcAtmkG5Y+ZiQyagdbJt0c/upKch0dnqVnRbVHZKWqQwCIw3P0oCgLOV6gU7o
vMtifpviYdi7i/ujHkw2qolMo8Hsp91czVqUVDQYbjn6970El5O4aYBg+PbEp3PDAj3swc2Q6v5Y
52sN2DCLZsW6mgNNHoxU+zbAfmVaPv+wMAhxFg7DwRvXlrMmIxuIhLw95292TBle7hKNUw4RqA2e
0Csx45v4A1fLjhJ3siJMJSjIRGPsEjf/No2ZfVg173khbKoD9RM0WvLL0hr3KCsZR+zxiQlsHCOy
GedsDVHqR6/Bp1wLbvKVUzVCwcf2wltWq/oED1H1LyLrY7YJONyUX+1nilzGBOjEvHp6xZBdujev
gtPlJC7x7Su9e1gSPn08cXTF7UcGacLurL1C4ITlzm0IF3ixBnK7cCYsS9shm7a7mtO7CBR2lKwI
KjO2Hy0Bpr59r0cK7OrYWmOHJCKvby5schckfn16jaZd2/Y/GSv/XsbKbaf6r8rrc1ZVP7u/19Z/
/K0/l7P+b4JBgAt6j5L4nzKOfPc307qV1J7DWu6Pve3/q62JhL4V4zYZbmhy/lJbW/8/aD78mX9r
JTkJiZ7GPHFr3wxCk/4mxrEYUZW9IMSn0jVECkNoCFQ0s1HF+6w35maLc6AnwNYamzaaEXNbXE69
9XOeiR8LStrroEFFSkIaafQ1hU6+fiM1WSDX8KVVbKBIEh1rJi8lyxTuUsf+NgrRM15EnnOzSMTk
b+To1OpUc88JMzcBjWD2m52Wp8W+RZJ4ciHq7TFCXmXbW58adITlpHfwmQLhmP3dmPuierGKeHDv
uvU2ax2kMzHgEsTH/MjXpeUX1M1h7IAo9pmJrkuHarjolo3V6ljCXGt4n3J7SnEGjqV2LqzMBoba
lm4TFXy2T1RJXMWWWdXFtpFx9mIAxgjwh1Ur7sB8dA7CsbsfblurJ0cMuJTdPt2Zc/4Dx+uyZTNO
QaAzHuB4Nc0deoznpbCKBweJd77nj1hndNlxuekxNu/7ysKb0bLY3/aG9sFocg5w3pXToe1c7aZP
tLbKN32I3R6GMwIUlL1dhdY9Grq0z5R8bJnQDhqHgSlefepXP34F1O4+NbfRUQuZzgOl1lsa9JzG
lidkqQjnXehqb+NEXOeNahiy+qA6bpsxUPh/j45fyxMbWd7LoZzwQziEr+G4XqZTP/SJF2oJWctc
lOsjK2RB/FWcgEQoDE61voV8w2WxX/IJqDMgHAagIlY4Tjnc94JVz1uzEqIZrJ22PvsEkgoQBhPC
LKHpnnzNkBZXLwlzB1ffDpUwZ43mhwjlbmcOOVaFQ5rYVRmUubQz44O5Z5vwyUk43LbEcd4By1WN
uKx2DN6DIf+WyaJxyMb1Eby1s/WBAoESv+VfZQiR2c1g0UxJSEE71ndeINcbn57l1rSVawzhemb6
WWnucwGAlz3SgcX/GeQ3wrRppVqoL0KtkF/sggu8jI8sF6KKjK8XrAnX2cK80/IwUYJgGbfP8m7o
0xq5bhZH8YhtT+Yd5ow03a6Oyu9UqemHxhZFRLSweSR5rA+KzmDbDBA2AKGTHcUga8bZdXYCfbIe
dMVP04TE/+Iv5veqZ86pjISE3LSHxEY0TVRXbt8fmdlR5GTTZwvG7ojEIjkpxx0Q1Jf6llCxXU0U
QCcQbwlmkghT1SYDZRYmSmPD1xiEeiRp+pOO6s0lFz3w47phB60zi2U8RSSnoIr1B8RU1W1G3WVL
syP69AkOGjsSsgmQ/NvEtrS58cCzz0+5vcBFjuHwHmATDD9x+CwbL2XjS/M57VUz0kjQJ1fJ2u9r
pQ7VZD8pSz4WXna3GvHOp6JiFbk+U7Dtar2DrZ5Mj52fHTCRmhtPX7ZJzrufUC+Tk/rSKbXzlvmc
mxr8fnuYo7aR/XYkgh6XoHh1LNStU1USx1TKn1LobWBWE4spmQ5PmVadPWVAxMJhEqje5hDMvLNo
sBjkJVtcHVQp+jlTXHXiCbblfJOH+ePEd6vpjIrPw9mZHZ2Nhpti77XyixUtnbyp+0eH4/I4tBZj
aLqjS+r3+X7wLHIN3cy4MnK+jnm31Txe1FpXlxnXxYe8nWbFELsUxnmnnZrGFI+ZqZxj3fRpyAfW
RjSg/rur0jddI4NSmvOvtC+NPcjKIbzldwYOU8vQJi34OCz4UVE/+tfeon5JVsc/FLn7GDvtdUJw
EnFMeCemIZMLKsDpv3GuDBtzdGOIl1YPhs0cxlCRjbzT+aAivVbDxU7s9JH+3Ef6rj+urdZvRF6+
dwnD8dwf7jF7srNCvIz91cWE1T12DsYOLcUFN+h5lFuFxdOrxUcqMmDxKbeDitnfGP4uy/tn2iUn
Mss1fpoKik9NtSEi/fyFXdWLDaAOy9f40a3+G9ipgznQpDfG0ESllMxqzCnqpvamzN8RlUHwba4E
GrtE7dgVfVX2Ym9tVBR7vTefm9gt+AIXNSIFPDonGx/RBWThI8XsHbm0r6zp1sCUtJc1pjJOWqIL
fHR5EwgqYYfF7SxtNO/B66xdB7zyceajK4MGv3DIMep9L+LEeJNoeTetRVGZaDQKmM7P7oJbWqEc
98w+skdlYjPJvUCN2BZQFNRpWCzS28l5WA8pydx9kx/HLC52vWQkjDaBGceoRVxmMlxj3w28iR06
Ne8gvoTG54WeW/MuLBbFNS3xba1uq85yYJO3TGO9bXI7/WxmR4REDGOrp6yuJvliiHFfxfXZH1cu
1tz3tyb253HpLgp82xd1656ogLcc4+B25PU4cBmKEDFydhoX62DAk40EuRdmmNj2yuZcgHBgewU3
A9Dnyc7sJFpomYNuSKz3uB4a6IxGUYEeRUEMQ5STaSyt6iHRRurzukVP2XOvNdmE/aUGHW4YBgvR
oRnuTDqWMDPNho20nt2YjS+pNt2u5wnDmcOYx2PxrLvmq4Zs4F5PGmzxbDFEkgUwPYZHks68g8+8
6wiK/UXMevNJnoGWoCSuBlhN9CJAoaQxgTtA3DbuuWeJfer9L2xXD0bqZmEvpv6xs6uHqdI0WKra
9YYbvC/m7FuHxSwaZmAB2Aa+eZ2Qz0DSj+QM9FuDl0dGm1TfOV7FfsJX+XHDiWwhAbUHa9Yw05BH
tHNIaAg8YsbwWAtebDe+I93vtpXuaedknIpXtLET48rO+0WWRLIZwK0HdmrJj9pzlyd30pDnDt67
Vdj0bl7pvoIQz7AROnpougzAqqTSgxn33M4nQTywrLnGHHb7EfGB5ahMrQILD6u43OfpJW1HDnP+
A1Lf50KU/aPvV+M3q4N27w/pBZelvVlGrmzmagaAhKwVabg2rQgavZWnbl3rfT6AA1m7Kjkbptz3
BTkYmk1o9jD4ABFKk/mW6aXDVcPBsCfQS33TVn9fI8x4HjvALrcUbcLW4LjeIRz+oQrvi9OZDTsa
ekD68fDCnPHkkLaGJaRdGOfAYosbhwsiI+y7Ny1sh0yQKrQTuXmpkICFtWkruuwO3FvfLXdkjvj7
qTbmjZuqL1JxjXCYgYE+MCk1njggO+S/gyU9RBpTKvEoJl0kQO5zeXVa9a4Q6J8SZ7EjSS34qk+Y
6Iipkx7aErFYT2VqGZ+VtJ1PWlTa7LVnKMlCJ9AMScEw8J6bPoflio2ZAng8usSlYebQN5Vl0ora
guSAifyX+HgLXCupPMKUnWWS0p8b5ZSe2gGzMWqy5MkHc9aiApB+WFbjKwyYgwOatI4dh2gzd92U
fTNvhzghnLeqoVDNNstRQc5dK45AMVDeZGOzkXUNBVYM38ceY7K5NtjEGsZmBIETjB0r7r+i3qcC
fcMSkxjUIEDZWz3WrrTNx2OlT9u4tS55mlsvGRv/nWxYIYMkhnbVg+woXP9pWdNIjqp9bBkS7HTj
E38LBVMe19u8jF8MaPqBVCZ8F2Fh12uaTWe3bL1zNpHOUm1dJfdrxfeubJE5AW4ywhpRJ0g5GCqS
ORgaEJIMPQfr2W1dvhbpdxSb4BuVH+keb3HpNy9zXdVbV/cJXcnKE3OOZZMbXrmhVUFS32skCSVu
w50oa3LFxaM/lWKHVu1LVsNL3Sw2eNX1CkNEp1y2l2ieKhG2Dd5MgUPYauz2rLXzGLUrUlLGQx1I
2rJ8mXuIEqaZc9UtmghyAxetVd+SUTAPBGZe13dFub4gupkj1C/Ma+s4Q01gbIzZXRFo8i2fpYNc
S6ABnL34xTXknUoHcWnRkRNAXv2i+O1ukdVbgxFOmGqYCGcx3s9pl0arHMqXFkrRRoohQcJZ+cgU
KHZM5YFU0nJ5LhIOl2UqysjHV3pxvPhT79oEgcDs7KDYzFcMxFrkdyxtFulS9RiNf0963aWal+Fi
QpkoazWFKylpQSr05f+yd2a9cSPpmv4rg7lngRHBFZgZYHLP1GJJluXlhpBLNvd9C/LXz8NUdbcl
9ZFPDc7NAHPRBbstJZPBYMQX37tdYy93MgAj17NTEu42DMMKsvN4iXj/qeS8kQnjq/Tmx7BCVyxa
cgRRBTAY6W7M5mPgpcN2Nox9Fv1EGtivhNOal6JNqgOeVDd1rC4KHbE8RrW3hvFl7qqK4+0AJX6v
umEvSzgLKkkuPKHYQBPzZKbeJ9uN1ErF86N2+z+DPvxelinzp1S3JFS7ZQAtdCZGRxfhN8OQAxTK
7Ij+DNdI5V7OvveFDItN4/vkF7E5rmToVddBgIzSILP90rKq24RW1NpoE3Pd9XOLpaUXmtdpUNJD
nY0b5MU4yKS5ntkSkoDbZSegIW1U0W7yvPbYMIO/TQ0qyBTNoApG3HkU5uqr0SIxHbAq/5rRnyq3
cSzya7YseBW6VBkFXtm4Gxk1xe3YLa4Ahq7XZuKk8BWMEHKEbMxoXaY458pRYJM9Drgg2VX9aeyX
tjSBh0eq6vTou1Gxx7UJJ+JpDi9Gs3d2TdHfT82M1Wrpf8BzOrkpYkP8tOO2v5ij2DlVysOqnDyR
E/KbaWePVnNvFXALsb175AyfXKUFqeZBaOLTHqKbaMvwUmlXrXu48VcCYci2nrXeK+xhN8nAaQlp
OQITn5zRBmJRoIpiPxTKWjxeOVTV8NPjtgs39DbI9qQxHGLACzciQX5JqMYHBz/zxT3ru5f3/iqX
7qMbZowYRe0VFioFSafT0W4GlKjjcC3ykrKijVz2Yv8bFm/xBm2r2iQ5UlajgidlUVdiB8bHtz4K
TN6d0NGUe5z6d5aE0dhpuS411kARpqVH6sajmxfEz2b5sGO5sunWLw5ouV1s4Ybtk6j6wGHKu+sT
w9pzFKbjonTyFVt1n0raMtMrtmp2oZHTwvXU+hcFQWFwUROSHgNaiqg818bA8aMUsr5wp9aEHZzF
hza1xBrjHdjrXWteQFHq4Emrn/XcX004yq+Ws4Wc42vB6r7FYye/SRoeI1AFFrkp0dJZNq5RrMKb
x9R5k9aecTFaCd5muYSMlF+FjvtQeoi0qK9xYa+Y/i3oWyHMfTjS78CAlrMMYCAGdDEf5dGrjuPu
x1xWt5isX01LfG2zOF1gNUOXgXOWVFiBG7jQjR2ymwDfN0e1azPSrMq2GRwi/Na2c4qrt9LTaeRN
XfeLRSZ5T6yRtmg2FIDfBzeBbWQfPau+0V0J35SgGvhiENer7qEKhmJn9XrLUYuZLBAXdEOLDZeI
zetZ9HIPz4c2ysyma3Xq2FQCSjPUywQh/eCk67oWhc9BZy4+15ZB22QcR6j9mbhn7byTUzhxR3iP
pc7Iycsb1yHynE1n4OI1V3BWBYfUIEZ9TbbvCp32dzJD/dskNHiQnr2vx5pev1a4OAnrxp19UoEq
IZFXm7uutV3AnwaTMwplY+Nk+DRwwEnucxTTnqiv21lepJ7ziNZkV2WPncj3fef9xA6o4phLFFgh
yJ/DWXpTJwVWe1WymevhZ9UtvlVG+i2qjWhbW4hB4MKuU0lsbkYUJ9hM4oeboqAXEAl48Kxa35Iy
uWkiFuh12zeOXlem5X7I+0GeDGr6aqXDjKgBUJ/NgJsfP8ROXg1pvvLNqkYMglsdGJ6LjtW5qHJx
gZMBHkGaPCONA/COLk54YsuyCT0SLsFrYqr7S6OcQVtamfkrIjeaY5zVwY3HqgZJq8XuHyAnqiNv
tQh5u3vDcnJYhR5w7w7nkLFZKxHRanM4I0wsHyTGIxD3RS1XaAcmG/Nq3G6NybzsASe/Yxvupt1l
gDSZjsXq3IT+r6bD7H+U14/5j/Z/LB/8J8UF61zU/a+Xf22f/x7+KDeP3eOLv2zPEqfb/kcz3f1o
+4xffY7YWH7yP/uP/+0/2Yk/07b+Y6LLVfxnFIePxa+SWKQbC9frH414+QfdfB+5HrEeCGB/VUmZ
f1iwqHxa9AsLxlrksv9oxKOtWsgvlP/q3KXnA/9BckFb5duQXP4VuvOPAfiLEcfYPQ/IX3//lSH3
OnMEngwNrYXmYnmmZZmvKXK1NkCQslZcFJU1dDVBycQlHxp7iPdBZBYOx/NoysvLJBXG+CnWZI+g
HomQ/Ld+hVd3DBEfazYYneQN2IlzbnpbkPsvQlnjhYvfPMgqzJam3f+Cefybr76Q2n5xopXoeIHy
GFqTxBTwiuXff+GieW2PkTSw0wVcDX0nogJHOowZLqfBNa9HYg6y5/n9H44VPn5vLol2WICO2JQr
PM1X9qTQOHDUQ3hy4TgIAzpaO+tswCRqn1hWWNOVJr/igMt/9dXH+R3guLfY7g++0+Nvg4GKKI+B
S9GLn4nLqKDn7+e97Ago8Qosi7dlgWl5BNvtPkOqNu8tTjcXCX47nGJjMsIxoyYImuZ4nc9rW/eY
f4dU6gnyAjICsiV5ncxg+5G2xGIMzw6HvovMeiTH9PvzDSd1lugRriwlBU8ESnnX9v0uYDm5mhzM
0huhmARQ8O3HRuVEElgGBvZzVwmc60noRHUaTxCAYh/3kHO0Cu4yWLTXUSjvhTAwH4/PRsBtk9Rf
8abWN6Gz0PG0jD0OoOf0D3oA89opZR1Rxud8o3NUAdmJkf7U1MTN0YrEMvNeJljWXcgSx67rGScq
Y+e4k1N9kaRBR6euaZl/YbtkiEBNHe7mppD35JdL/ZmTnCajR3aMXNxqxnpi3yTJuvIWk/sm5ZcC
x+DSGQs4WXV9yreTCYFCaz1jpLciRyGJboJBtA5HsAK4GskT95+khf2YjGHw0E8OvvvPiSEjTaRN
HTu3kdPz0WBEDFI8IbVYOVbX4WQ5FkN1sGYzz7GaS1EF2rFiWGIosRAu0APPHCVxuVzTmZbiIpz9
DMOv5ZG4CK6P5HOnPD/c9y9wkoDYGHOqw/mGvtFVFI7zrYHnrV4i7fRBhZbwNnDCaNq0zcRLmJE1
Ga4ax4VuVg4yozpZoiltnCDQVunp3qG0xkHM1xSKSYCt+Iy+7TFMaC1P2Fw9GIMrromNzm4UoqVH
OWL/AaXc8uhlFe5jEabD50qZuEoKPAMvotHUN9DYOw/bw5ERJwA3xX5fOyBEIN7+A1q0truV8YzY
wh5cps3QEGy/HuPcaT6YnSZYhhxZmmDrvK+VmFeT5UUzlSszUv5JoB/PLlaVNf6ckgklCn/Mk5+V
HslryU1xnzgZKTyIOu3HVhZs/xHKsnvMMXg8GYCCszKCkWebjjPZQrNbViDckpfLTQpeyrQqcaRp
OcC0X86hOZAFeREMcHSN2VK1WHqhr7qwyQKqAA7a5hAOSQm/I0A0CsRaH/poxnZX0ZULoen1XIXG
I+5hgrfN31JRMy70XHDgp44oLwqkh809CXeG8WD07lxfdrIxmptJ+3wTOCAsv3M+Tj6tCDNP7/Dw
bA46NxparwP5HvNgsUDM05KIRSwXY6nNEft11DgMRGWCiQUI5PQOf3venqp2kaafJ3LKyYPz+RLL
hE388lJ0DdIdOmxLgElhIZyIe4NgYU94kfNFQ3aTH5LAZ6HwQpGWf54zzyLHI2DCw+GfGOY0TODU
BGGTfGtEM4b0Jfqwe1KB16WfG1YIEZF9NNvNB+zKC4fqJqTxv3UzyDpbmQo+yWQ6ndra5Zl3WUOc
Wjcr/dnrgzr9Qcq0lAjiJ/T429wE2vyQs//M9QpU7twUwjwAMkWJhTn2SGrGoEa4c7oy4tD8FhMY
T+EeevTRTP+LPfTBGhrlR3cINSEnedl/msoJIlyH0SQTY0luCKOjyvxgo4IAXkQeDyMcQjERVe3m
9sFoRwcXWSupjfhzGCHK2VmV7eAXQfkTFCwy5bEiru2hpdW5Vrn5zSiwvung6YNkAqvF0ai9g0hl
+D1rA/cHWohgVYgGKQZBEf3Y1Ag1skZzznDDb7YaAHXYpDYl/rF3Xh0U3wR28ztZmGGwJg8Slk3n
NjcEN0HrrFJsF+ScZldxFWafZAKxyDfbbjcbqFaNQet10YTzFuua6gORTPmlbQ39lm5cdsuyXn0D
Hok+DhYKEtfUyb6pW2tXT5h0mknJ6TUuY8wSnOwTTaU23NEULy7xzBFoher5lBl+uvOUFa+GeiR8
I3OhosSDKu/ZdKovhZ1X0Saht4rUzCw/o0RdhjbHSdZzbOwxwQX1NZ1QhQfBQNxA4LY/8aZqNjg0
E2tNag99FSnBd1rX2sD6LKaVnigHNm0jB7x58nLvZfVEVypT5dGNtNyFtrilQ1ftTR0RMc49fknS
piIjWAKpFxPyxe2Uu/01FMfgo18BlxntTHfd8B2kNgZZY9PkQIGLuvqCBXvCnbmYjpwt/eNMqtN2
aptmTSMR8TdK7UMEZfB+APV9MsFYL9AiQ1fD2jr7jeTgVSQBJZHrYhGJst4lRhEzrJclUV3mykuy
KjgBZAKBF3AszRFLntXZhSQxh/KCPO7m8H4h9kp9cL6qjTulxP5duij6X16VLNTIjUayOuguVl9j
aEpgH52kxnj/Oq8EFefrEOpANB7VnjTNV9XXEJVO32KrdrLI52FNNRvW7EITmaQDFoy/fzHXNGmi
USB7/uuMQ8E7bCDm9E8eBuPbsoysY0s63dqI+7+ZM8h9IdzHz5laHGeaN+qNOvTdysC3+KScSVwX
NP32NqZTa/LKy4vWBed7/9beFs7ewvoRTBP6T7b3inkjALzLIiO0+hwq9bwFFRFJXmu7aJfgq3hi
eN+/5jLzXhbr3Nwi0JAK6+Q3xfqUh1bnNx1ONM6SQOQaJsUPCyo7cKEleyCNEfYjIx/4s2kkbB/v
f4G3k/ScWul7GIdLaZuvbhp/SizsspSwnh4h+jhioqDFWF78X1yFVBsYs8ImY+HVC5gFciwwDndO
IZrIwxQXhKIs6Ut//yocKAljcHy8L16/5k6nZE2D3Tn5NX49Tuxma6kR5b9/lX8zTTDDJRbb47TD
cfPViKU1hPoqhrMrA6xp4iZiUgzTSG7ZFHTkjFYaKfD7l3y7frGms4ZxWxhhcNmXK0kRD2jIM8c6
GUA9XwQRzKfZHChFoJn428LDCnPltDNT5P3rvl1Z6FRCQyPNZaG9vb5VX46kKle2PKUAetugZJ3s
HIJp5sTxLt+/1L+5RSYHqhJqcFSirxdLF/CES+XypBsQpCkX5cXc0rzOLCZMupzg9DJr3r/ov7s/
HOPpr+GA5divhSwD3GEV+Y44YXbRHIqchNjM9KI9B53fvunnBJiXrzppqa5tWRawxxLz+/IhlqjC
PJP15DQ3re8BCuX2uLJdM7uD/N1cl1BYMDUhJ/xGj9R1I7VWez3Ugw52UMksDhclkWShbJ9E1BJl
5s0FAWLkCeDh8P6wvJ3hqIgUBERWJIcGzasNBfnnGE+4055krrhQHMTV10Qb7JdDYjHVEp+y/v1L
irfrkE+6CnWl8n1PYYn2cnRCjOtlwB53MnAIa7YaZk216jD/evIalADnJETmO+z267rP6q/DsESd
qtjXd3Ura8T/YT/XO6qkeI8YlpCy97/gvxsTVkrmisBqGoXVy+9n1m00Dx5v/Tl/NTERegD8q1Ob
Lea7Yw3o/v4F38xNB6sy3gZaOUxRbLNfXrCO26Xon+YT5jfWY2smICBTXTBN9RLE9vcvRt9ImTRo
WGpez01vlr6Jd/6ExEPrm6RAr2higpXhX1lxSnr/Ym8eNXdGVpOFIm3Z8V7bEpHXJRDAmtOJpC0O
lmHcMbN4ETklvn8h+So2R3oOy+VSPCBTY0t/XRllKoo18tmRCqIhWsvkDNfTe2+79BOBdHN7USVL
tJ0VWt5lRCy95kTiKpIPs2UbLGt9F8UpfQKDqB21bsWM25FLiJ5pOLSy6HopbH+W7sdYpxyORxlO
N11R+mX+dxdixxaUdzRMfZuE0zdC1mLyKjdv25OcJ28zYhZ6ATMg3ofm3013Zsww4GTgFuEhUZyv
1/wuNGU36Kg5NaZDOqZMuP+6rP0tWujywir0b/uHy+71y8Josa3BjOLVd6m/zDdPCSKgEnVjWyen
1tYPx5HDqbEC/+HcEHHclq4OHh72J9A2+ZuXDCfw1xfn9VIkhi3WXwrZpXr5mllZ0MV4tCUnIegk
zVjIYOeAH6EDc0OuRx143x2RptZmAHVoMcgl7bYgKS8+YC9SAAjKZLoz+yU7cMZ9dWEpL2k5Fo77
Mzwt5lGToz3Y93z+jdtNRsEnjbF98NH6YaWCu1R5axPZ8tAs0wsXXaoHrOBFdRqaRQ4Dr1ff2KOm
NdYGKX2/lMYRdsT1gB+3F44yvbLNJeMR6lV+O9JtuG6czkBtEzs35SSMGfuYIl3RxS7mlelCZsRi
l1i7devaQKWR1VSXXYpzJULHah43yMFmDtBzfBq9WKytIbPxe+6BUxD/93Vsd/S+zWEsH9WcFCXv
jEhoHvWVyMTT2HgpTXEDhI/o42pphuI9HN0Mk+bPLsYQ5RFMkKa335AUd3hOdi7qmX+da/ev4nNI
Azov4KdsNnXFuxZBsJl+0i0HX0QxgwEfMZJYcx8Rfei7CpvK6EblZQavIqyH7rZVLQ9EkllE8JvI
q/SunE32C9jDOKQAP+u7FK3sZeg4ZXrnVqJ90q3JXYwqsecfyil666qpxdKKGjMeszZjfpFbJ0Ia
n635Y4Xm3N+mMrEuB0ZzoKOB/myH20uqdw6IZ76hD0LnqoMr5+w9LHnUFviWT0Q2F4jv86iKY62T
3viokY7NEM6WaE3fhE2Ng2KmyDgvAO27O6w+onaTMl2iG1wzkWGCZY6kDSJ0AciHg44LZjdARK8K
skEdyRJuzyEziGhiDhLSHWP30hoCMR4jbQCjdloMMWLljJ4WVpAYx2sUfXIlIVU1H8Le1M39c4io
F9tMsCLyHOz744a94VwH0LNn9s2hQ6shckr6ZviequkioBHioVGbSv3T72YAu5m07OcWnJ31fBkV
aXFvJdJ+jIMoCrZt346Q/s6vFcIb0omXd2Z0VeI9FueU09GexL3Qgkhgur305mW3wJaNYzOLas/h
ZBZlNuMq26VnrpK2/z7F5TjsdAyC8AzN4H76GNhqKSRw06Ifh1HEYy6SpRPb0J5fVQnHH42h6Ixu
j+3PdXqajBG9K/fSdsEjVqkZg/aXXmq2F7kf8prmlQHSkE0WA2sFg6VwtZdhfNsWNV9EYFMEvTeT
7V0xi1p/6+E/4KuUuXaa3nmlr/srW4MmO0kCqwi2Wzz98AyQjG3i1XCUJ1HRBY4mamPsQcXo5uzH
wABRuYpoVzBXsK0PFvZNp9zPFOYpWZ1205WVWmXwvOBNBMGc05s3MlyWsqalWz9lahQ7OmizR0si
wViP4CFNq40OebfEKs/9kIzPO/5/NQIKatiUbfmze4l5nmG7fwGi/y/hpPhbvGsdzDuGIcD6sSmz
+FVA4fOv/oWWuvYfSI8cF3jN5pgOXPpPSwCPqEG5KJlMhECLowfb619oqcJIgCxODqqeqSS/xm/9
hZYq9Qc/CpaKnsk2wVrV37GadM1X1SrIOe0L5VOZSI+6zn21jbopGVr4bicHJhGFu8AQl/WhDXk5
5dD4etsNlVmimnEjuIlwJ6wjUdU+cNtMUsdajvABdmrWebot7TKsD0ZWLlzdCuTJXJnEmT/lMRHS
U0DDCdMUcV3amXXsLPhE2FeBqcFBVMchFiwhY5JRtKQZNi45JK5LoL7ya9F61dfKnHm9IOrTjB8L
4V1i4Ws9wggQ17m/KClwGXAcHAWkV+1l5kbNlsjr5VfOK3eaxNMNJr7+Q8+hGcSwWto1CFL0XQjV
8iGPhb5r2PuOQbps0qrCO/lDKIu0xL+yKT3oJm771HoAMVmRsw6d4Vkc6BYowgIUnCCZ9kgGfG6j
QrTB6i1DCk6a6veYjgLsLat7WRr9QQ2R+jSPZE8XiqKkVSZ1BywIcf2MMGMzEjw8wz1gXlQSLuHi
BLYRL/KUNDEj8AxhkE71VQULtqdVw49ZS0prXtr24xTye6s+5AvYYuTbjrBeb0wFpJkEETY6vXKi
eeX4mru2lkLZSxU1TGJy7/45ybofTXXtWJAvC5qh17gIJ5dYGyG4HmNIvEE8HFXJPg7My+88t7/g
WdG2zMFwnA3zmhF+fqAZvsoQf2JKQ9kvT/icZc0jbdsvDqdlTap0QLGo2ZXzDd5paXxr5JJbKOH1
sMSTkQwDu83YbNmMGHKiScCGnvfEEQANzawBkLuv2edhiCPGNT83TsvCnuWzAdtwnH9G2ECAwgyF
/4Ag+K5D0L2bMIq01ujQkHXJNrl1B6xiMFmrDTQeubwvSGf/CntxmbU5Ez3VVh/spmrJAZ8DyX+J
qOW7Rcsk6kwF2H0Gh91uYDZgvcWT9VUHEn5GhDlaUZ4AGCwN5bBl8mGuEW2CARX8isqge6IbTUGF
WZe4jjCtHDekA5xrFKSHkGlBJVZpUmGOVEABi9epD21tOzBFyUDjtbwscda3Dijg1NFIBmq5icJI
7+K5p6rNyROC6Q9jH5lBzoxBfE79pC0uWSCTpR22zJOJ+u9rv8SNewp6VW6DRnqi5cO62ozJUid6
FLcmsPRhwC/EEtVXWGzBw3kKn9O9p7QtL8rlZV8i1L4GC5g/wtXu1+eT1vmsiuk9p5KIPXu3dMgf
nhPglz1QravMY8L0eHpdPGcRn1+JnoD3PUxgBu+czowZqzrGIq6fz3a1XS0a7N6hTCF85sGguENb
1SZsu0mNy0IGZwBVTsnJa5ZeDGHVHocVAC23Y1KRPePqtbkQLTzTZIIZCg5GmyJlgDcNieEcSo8p
CCsI534F9lL6l2OZ+ZdzDRV61Z0bzSXyIDjsGCBCeHXbSN0k55rfaEju3HYg4RuT4+qBOsjkGArD
w4a1siGTGsmWLlPmk9JNOO7mduqjLfoZ3jDZEBi5wmZW3+WSJMa7qdXVFfFKPrB8TWI9aYx3Kdbo
R69IgWNzkfE5kKusI1kXUDU7UE/TDMR9Z1c9I4jcjfobfG8lMfH8mppBffBFG+6J2wGjp9i4dlLs
vAjLSRpMBTjgWiR9s0SqmRvWacqMMnzSMTYZcor7AK+U6hSWLoi4KnLA/jxIoE+ac7zvLQTbaxSR
zSGLl6ZITAt2K+iZqXVAB2BYcWzjsTYtNA0TqACstxDiHqwJ4NvGhnOTNghSVjkOoDjPtR0IxgKU
jIgunFXu1OI6XuDwPBd8nySvligLzB1I94M9OZH02vDxeHS0T2FKrmQc2cxuPCTvsRPxH2Cki+TC
qvrmQBAnwSrnOW9JQvkwtuSe15JeFRxY18GFNR444gK/cp/mso0Mo6i72wHLZo2FYcv61rSdt8ki
tcxHf6J2rWoPioBaGr3PSxocGKLG6XAwlezAa/pj4rUkauA2MDbbShjixnJ4u7Is9ZN1PzK8Cqj7
/Mblg2c9jAVngbWu7SbanVdWEB2OK2Pk1Q8ihoT7MIaApZ/tM8kjs5ZVSgz02Kyosx/9BQNK+jq/
FVEvQb2LJxKe/GNTVctmUJvL5oy/Mmg7PnDX42yzkGXUD/3aK71KrHSEJXBEqkg0HVh+VD5uRAiP
EZdzmPsCMszsX+RF22GO6AYarkYb+9ntnGTEjsWZ662he4QPbKWcyjvi5E8op3lr0l6z1vJOQjxk
iSnp4Eg7Wau6cZ7KIn8oQ9Gc/ED35riaPDDmtaOae2kRfuYvGxESt+weQk+FEqr3bkThmvjjN4Pa
cfSEhSNEdw0XDRiKdFZUv2H0KUb0i5NmEXyrO0mzpKwvW2L11thvrE0Xk95x1eciN8ZD101gZn2F
UM5v8uAGplC5Jv7sM9lWsNrbemcQInED72yV5Kj7pGWbnycnwyoBwgS20EdCpXJWVVKIleU4mxlf
HLmpTIKPpCNnNI1th4Dbqa1kXZUyPwhCS6IVtgjo9qxU7dJCDtAqsd82eziwNsJuhDvuOJEuUFQQ
eScHzv/BZ1o26xA+p2b4I/+iU9b8wdOde2oTn20u1vWBtBskIvkoPlliwHMTa70P8Zx6J1cGzF4B
acaJPBJ+vaQiVK3S9I9Tt79ANmFeuXDU1Ko1bP2YWWXyaXLzT5y46uwyA0y/rVNUmgZeLN7amht/
5w1q+NlOjf898nBVbUfcHGcm2bZGtAb3fGoQpCX+wRzqYTPpDn2TV5EMa1l4N/T0BK68JkqmK8bL
eeLsV+zmfgzYx/HwCePxk7+I0TFDavZuMH4bAg0bKXG/h7We7iJ7KjYCycpOpS70oM5ublts1Ch/
Cmdr61z/mfTwrFCQ45DZtldeHM23OHfb69Lt8x3MCWsf+IN7WfmxtQ3r9r72e85ojUNltG3zurzi
xMwSRRsKxl5UbUPqhlOfN+Ikyco62H7ZHlO/ty5LhaaeQSu2Q1rbH9GllfBga29rIKWiPY+XEjMk
vbFIawInPRlzKj6wCSzWL5CiaZo4xwwd022IUkMVqjhIo2323rJDqAlRrw7Rv+Idj3UjSMDXNsDB
OyFqhvxg+7aPUe5CZjDv0ibxyKLIuk9SS+NyyiviVA3P5fdQBDjfuyHzqUuknE+dLmqkCV35JVk8
DzE3JlWR+S3Tezx9vAP6POPaRKtMe0S42L1au95FcQN3KD8i/HMfjTT/oo06xWsYdRtktaZd/EIs
vBDckdTcuev3ZpBGa9tL6zWLf7iZMflE9h51x6GwnyqO/lvZCbgslZktq5U4TkmjHgOYifUmKFv9
BVIPoLbRUAnGZrGZUjPddjXmmEHNisLK3+TbuBQxjBnpHsyWeAzEplhMyQmR7oi+8JLMXReTMtVD
D2Eh8RrGrrPNO9h9mcDtM2uIpHNRPyR3cUBcxEok+ZL8PbcD4SKpDndRIuvN7IkKddSA5imMApg6
JdyXfedEBgtTEzsHD7/sByNtpce2B3SCpkxEG5jvnECieos3SXkVt7wXserGBxRa2XHGbn6Fji7d
EcI3b7HA5q+JSyyrzMxPY6g9pjh9NBI7Ynsp/FhIYZz8CakivAzr/DoauvbzIo6+yBvvykkLOEBU
Ax/zXppfENI6zQqkMOhOaV1PyCYdzJSOeYpw/2TUYpaIqlXi75Sv+nrcJlBnhxV6IBV8CDqooetq
IL1E23HpfQ3qjEUd/7Sxmli+JxN7Moj/s9q7CXEG9lpmeBGsQvyfxhCFqtmrr16Us+vCdcL/2os9
Fe7cMbDzi9ps+P9TzPNxPrRzmj5DI6Gt2diibaMzgluMLYWIQxOnX8d1lU0nU8z6bkI8c2+4sA7y
eqQs9w3qs/dRitftb47OGIsgawRtczlGL//+C1+3j4KMPO44OQTlwjTLyxI+12zNffvFmmYwLSv3
qUbKwgamXyGi/h0K+ta9EpBJgS8Ia8lsVa/xvjFyRDnLLjzY2vfQ3hRtGG96XwTyWuBcGlJsBtU+
VnEU4jgRzMW2wmziOiw6ce+Zvbi2SlK+//6wEOQF1kbZDhrhypfDUqg+wNTNCg+FQemHfbUOtzqG
jUdFBn+niyWVT5/T+d0YQ1h9ff+hvEZrl8Hg8tDM6WwSvmS9gt+KyU2x4ZoZkwng/UA22YTLeVt7
ecIDiSYbFbYaPXWfuoFxFEv5XZzp3YNVV/KD5UxDSrudllx06JYTdFWHRfLzzJnEWoiF9jdfeBmP
X1EUX+COx/8A6glfEq/Ha/Dx9FOGlyH5HvA78Cfdt1hmpBVFk+0THVlUOTYbuq0fEbdOd3VHr+JM
T45L3dzlRf0bmE8sPZ+X3wgkEQ49KCZkIbbhl0/QsInm66kbkF7Rql45Bl33jpbUQ0uLB00nAAgt
BQmgbQFEHauB80Ux0pXeC+yGMWhpq+UMxsi+P1Tq330xCD7wDTzhmNhsvvxi7mBWTd7U0aFyQirU
sOTshU35ODaupipSbfGxQoplHaeSsnWjYYqlp8GSw11vDaSVRMPoP5CozWn5mfwsOo6xZwZUaM2U
7zEZSdssgAm8AvMX94Vv8mYbaHcoTd2Gxi85Kt3T86E0zuHm9vPSBSimCsgxiIF6h2TWN0sd9xgv
7ehibj2S4GxIi/NvnpN03z4nF34aPhKgzc4bSlckjDpGHGDsVWSzBspypp/v9ctRp9B8exZ+1APS
G4yPhZxpnug84mtN5L18JLGL0QrVAtHbs7GQCS3+yGDxX40eL8TZhSOlktXysBHhkfE99sBnJSGY
+TpGfRtuQ4TCh2eKLnADzRsnnfCkwz84fzo/+//fif6NNa0AV/3lLVkkQX9JfRbN0f/87/87e2zT
F560z7/xV/8Z4PkP3wUb9lFBmhjQskk9W9Ky0BBGZwoTfhCEEYQ5/2w/u+IPLKb5cXa35ySkf7af
bf7JNplq8EdcKCPqb0WBL3F8v6w0y9cRWNFaginMfXpvJC/uMOV5b1o/InOukp806wJlbsZRYp6x
6bpETg9JBs9g106K0hGDWNv+EyC7Ki4FaxE1fWVYLMmL9rHE3s0PTOz4sSVchBdmbpAG0eBKN1Nj
sQ2BtHEOqa1hjTEePnSbOOkB64TrLg4ioVnBSI+6ntZElsDuJhRm8jF9AVnBpHqv2FxrG7glsf1m
nY3a8IJdQUu6wh26xY7Q+M37fXYM+9c6zBsNqQaEwON/mAm84RjiWSrKrp3tH1U7Dj7BQtgBQrBu
LDQLV35o+1xSi7jIf9YO7qz3yEp8vpqMeujEsK2pCz/9Mrdunq/9q7pKLrvni6/kwtOj6rGh1MAi
fbMCJ1KT1daETyIz7fSqsuIwPc1WX7fxfjHPxXQ2d+MIGUYaVaTYpomuUvySzKpMH0vdTgRTuT0l
6ikzh9bEZyEIZ3ySMvDUdtuBuc4PUeMEht46c1o71zMnIH4s963WrlcmZ1rX/80O/JLWYrm0opmD
sJfYUXyHd4F7/qWOCyKMQgwy9n6YiKycjzaS6fIOgUc537w/eq/sl7mQUtDIfIgaMKW43ssLTVle
+zNN8if2Xon9GwZoKbam0uQN18pNrA8jOyxJcZNjZ0ZHCzp0hzvSpqg/3v8mL1Gf5ZYV9GYINjZE
SIeW8MtvIhSp5L5OnKeh9Rrn2gb27rDoyg0AohNN5hk3n/evuGzNv0wcrshiYhFhyST0wJteDbKM
kQZUYNJPGMa2sfVD0qeIoiOmrcyFsKyX284mZ6Ervn9h8fZefZyuTQA4ydAjCX95r3g2iHQcZP7U
Zpadu4cYBd+nTHa8zOsOqCWsPmh/DkzCGeOmcMytPUTp/JC0bgUeSxwAqc4IA4IcCXACWG6tIyhv
2WU6hA1JQf1oWUhR3v/Sb6akrRzPFjbMd9Nlzrz6zgYMNbfMXOws+prk2A01rDGkq8Gjz/D3yLfM
BUDGRa6J+7hHKulrC3wF+teQRdX+qbGPQUickMQ+0LwyYqbE+7f1ZhLYHlRiDivMBFNA33n5KAAX
PfoNZvFnAVGGwW2QUiQ/BzEZ9peSBlmpNkH+f9g7j+26dWxdPxFrMIAg2V1R2bIly97ucDgyZxAM
T38/SK461pKPNOq0b6O2y7a8uAiCEzP8QTfqzRz75XoihiHB45HMGnjUyYVjCx+ZFmHrb6sPlGzd
Mg/NyLKDsE17e+tAsRtKWI2iCL4uaYnR2K7r+z5CrceCQXGfVeuE43uKgrT6RvfBVMKYci+XNC7J
mnZvrFJ4umX5ggFC8Dz4KDRj2ZPH7yc4s1Rj39Aty1xexTxc1HqLdHvP81kXO1k0GjftAGHDizP2
x1ALwWFQIxJMsIwKkSzfeZYQyORgszIcf6JY0Yl1aNb9egrAIm6JLpAuE/l5SCKKf0SfIFMj/o7+
Dk+n7pXkGK49R/NEUtr5hGjKypQLugusqfdx2qr5HzplDpfo5hWvtJ2b5x5BnrY/knsofXe07zdd
ytTwtpUir34iKOlAUvfQfl2BmcSR/7kmVQZHtSJqC1cGA4ua5ko9Op+ZI7VYDI1yLteHFbSEvtd9
J/WHIedPpk1a57wTmxQoC8/MTWdmZpsK9CCK3DnUVoJKjBESN9MY+iOyV2kta58GJJ0arFKdLOZH
MrBqlTz6oOfUewVcg8MMNlBOCB4QY0mWfQ6lQd9b2RTx45SP5mpWsrTyxmMM1/2DOBNzx1joLrsu
Bbju4+TAnr9MoTaOF+M8IsO5RQ7GvMt4kjrLZagHxFo2Nig2funC2CWItGGnBtQpEPApirPfN4Cl
aMqt0smOZL6jaYNtEPDOmu03zIkJmGUV2Fa1Rx5Y8guZ+VKhIIACRf/vz+jaDmyul8V+hlyfi8Du
DKBn9VmD0csWLj23KYF48RruiXrXrKooiomV8wEa8QMTig/FRV32I8UCnojmip4VkLUtbSxZlnYJ
Om7PqGqxXRoE/vNfXgEDGK+8GHHyD/T5myBAdw5MH2JxPqbd2NDUmAGGu8TtS56Zh/wX/yoMnDg4
qEQBsruwxJwt37tq1qxhM2tAMVufeO/Ed2EJLhZ9hABllOk8lrVmJpqstcndckxu+Ts6bAgZQ+SO
jPhU56EtkezpE5rnHriaKLCnNaW5mcY1Xn8oxKEZgblP6HWevogGLfiUZmkEr8KY03XATSlRyGtv
erdRfKWFu+cPpzE330VE0J0lJK+AV3AJu4Kd4q2SToSW4SPftspCk7fFGoLKzSBC9n82IiOCnJa3
BHwt5A7MGncaWZJftPlHlnMNA7PnSlJAehpqhu96SGxptqhJrfV9G9Ihvu+Qg+cFDnJFbCB1XMky
AEnyni8gkk3wSJGK+5p3Xm9eaXRm+dDeFsCKsJonbzTO5Y6n74OscFmFtAnagQnPbAPLu9ZgzfjA
rqepjeAduZjZ1R7S0ugqFdHq+GdzWPozEzj7PqImjfSO2jUwkSkt03w9SNs6+EwpW++gCrAk9o69
zQQ8obJfb/0FSzWmUQPQT0T+q6mkc98tUyNvpI/tbo8/sSrpNKOs7mXvGpBlMWOpnMEw0SrTi411
BO+ytpjl2mUGb67vwChv53IYrOmyiAcaMWexhe3F906EcEG+1shHcjN1nOMucxdVXSzqG7BOkRkt
MRWeyj2BmHCzV16SL902accmioB1yRArRNq3Kj1DVxLdN8BpBWFWfl8n3xKpCbYL9xzlc7FmKYZk
DM2Sq6JJmTHeqBnFCjZPlpuQEqhp6ZhgIOLK75jtDOyh2Mu6Irls1mbl7zoXaraD8KpHqBy6mlXa
VQXPowbjaDkjyiKTdAm5OdMonlJNx5KzAMPpic+KOttEQXRUI3aunbWx0gdgBhM/SQnT8Xeqj01c
Kmy8kt8jkmkywhQVKsJTK2bJ+qnUIjpoVpF3wXHVwIaiAeAtDdONtVv8yxButTgLS7iFySXwjJFL
Cwc8RXsgXHIc6aUNOOWrmCH0sA9h2rMISuEtCFRT0j+2OJT7hfiwhKkl3s00a2iEEaKYPredwtYA
unnf9BtUSE22YltTsXyvQqav17/rEKK+WZwJc+4mOkKDDAFBJ/C2Pet8zNe1R9STFvOuw4g23gsb
Bu6dmRIsl1nD4b/sDSmIbxxgu8MqNVUa8GLn40o6fRZCl2MFf2/rKpvM38GLB/W5XSHi8s1lY5lw
P9DTWx8cpEpYYy/oI8wpyHoTdFAwR814c0WIMZWDm6qDcpCbEXZ3eIL1ykLMxVkknNqp7O/sai7v
I9eNcvZQ32Xdhazh+B9ko8f2O5iHzrrsk8oS11ibI9TU1KhXfsmIuSvKvXVT/hDAfGkUNrLqv06r
U07v8FjDoGKySgh5redPbY3yFkYbGIILTwx4YE9+qG9otcVzAzbJrpwrr+RY3UN41tivmZEdQR7M
6JpzCuse0ahkLrRJUtd+wq1JBAuGFpu2txb1Dypwo7iTpVpEgqa7gKHNZNld4gawFPcfs0/jRJ2r
lJOshPBbTuu6A6i/2nhauCu8tpmXY9xIVVxPIOrag8ahGOU7ErT1PsndFKWtQJoB58Lgl/GqQnhu
oVfcLMgtKaxMrMYNcia6gctolPnSGdQ+tesadPsgkda2fXQmUGWHuEWzW20UivbZNo0937ptUVMS
H8cBd/rmaLcBznz7qLHn+X5Ws6euMeaorQ/CEqDBsXlBnA5Ajuw/rjCwa/R5lAz6FtUiP1nhGGuU
6ncR0t7FEbMD0DlrI8Kq2URF47npNuhXutXfnCoP6x+p26JTv0MTdul+RrnvjeN2xDwy2Lje4Cv7
qOK680NsWGy/lMe4gkV3g1K5VRRHLVvS2vRnGiKDjWMBCNgRA2HHV8sq9xJsj5Xc9C43kwNMe8y+
7aWMpfNhShhmDJsJXX2Opbbyqtb/OC1+24pdG089srSNDairOKP9iFAFpJCJF6bHDZ39X1s9OL1j
783aHCsRgYSXu0OeibOWA5zXIRXSRLjKt02GmYGGdeJDDiwrKc2NtVN4uXYw6BVWNZ3m6PHTKueU
UbWfuMDsQVCp+DD6jclTJJK5xJQgd5CjxKhLV2V0BNuQyc/wP4Ge4zFkBUWE4YGi1wD6xSdM+sNA
Zo/WKat0FK5PFjzZ5G7WNlomBAQv8xAsx3QZW1M8cYZjjWHvtVPL1TuLhFuSEtUMIIgpTERtbpS8
JKTf5PtYdhEQqxL1rwODBkFqgsqBYoHaOjAnJy5JM9+0T9KAayONgOnRnRa03cttE0eIGxsiesy7
NPgNwInjEOUmToL1Bz23dXMn4hvVMdLH/deoj0y+GsUQ3R9cNTK9naaubhgN5kF9lTS55lhUbWty
qboNTMqCBrJZI9XUUjm/RmtYMEhiBqrhC3Ae0jfYBG08s7aR3fssPzF8MSnSY7tHDpU5pX6fYMJp
WEdGdKZjISO8X2vo7rHFQrZYf6DAt2QVRUc5Yiw6EWZwRGy342ABXTj790qsHa/QZsSJkIw0qFM+
sakU4CV8b6DQwGKwSrMVM5s84INfzbH/GQ0Fek9Pj5ED03EeKP9GdY96AM3vg5cjQgmeZ0Dpo78x
gh5Tikx+bsfRPxot+rw4SxkjoAUvSEf1/RrAN0k3cDlM86nvYS2n561dm6TCVngJTow8FlMTh7Jj
s1T065x5m012H6C8jBAXibOLbBgRsGn73j+zgfjp8HYFT9VkVxKIPd9nWYV5Dzy09rhVUAAkW6jG
m1cEfqppeOEAxA+ASjeJGigu0sPOMRvMi8esc4+dGwBpMvJ65nRNtU44NEdg8/zO8wCf3AOJMfmm
glKCMXKZ52TWNiuQ/4pXGCXLlj83P01W0q+3YEMDjksn5Xu52zQNTGpYyDExybzXmm/79HoUyue5
lOMET+rYM0FXFdKAnk6+aIzVQeGDiSoC3uqOvVBus4WcgJlbL8zeLWs3qq9BmyRa7ZJyCJ3xgg+o
PJLaqVl4tiOGUFyrXntuwW5hydKDcUxqHemGki8Joqz/qvsxw197KMYWBzFqS+FdiclRqBfHvss+
q2zXFIF561Ox2c5sHsggItJLCk+es1r8dbn0GF8tl6B1llkfZ9friq86dWYWJX7KfIbE1uQaQxP2
3G0GZYXE4HdFDIEzIjGYk8Sm+qqTDh1LTFOMqtFiWdb83dOYF9/alrbtLXTIlHJEpz0T77NQgi+4
l2vpjRbafYzFb5nKm6Ibv0eThfWzY4p8tFlMIp+0DfsjHmJjMaUqGroIA4dI8W6zXvs1OUrkN+sD
q24iLmQFat7zLmgZipv6ge0kfS5Pay9eTahsicnyDPOCWaX7OpjZ+mdOiAfDdxxeyaOeXr1alya1
Kq0qwgoAl7dyAAmh9WA2Rj2ZtpgVe4vZkjDGJ1SdxQxKhAVB3T8l4mMkJ7eTE5hXnGo5aa8lPrEk
r8uUg+tI63l8jw/dOpyH4L3Ks3BwqSk42CxkpygClSZ0yrJo+JhIqJ5YleOFwJNE+YYojuzuY9WI
DhKOcOddroFiXJPwjxIRu4novIfnYarAp8KijFfzpRv8xpdky1u2gGxTaM3mF0KHORudIslm909p
jdf0PnNG89XHGu5ThVnXGCu1t5AKK66DluYIP7gu7CjUd0zAUjxGC/2XYsgw8QB1OKxMBlKvLr56
zWwq9OUpckQMcVlDQIpmV77eNfpLzwiyAIAOBjoBpMOTnhHuqOEEuWT6NuNHwesEZhqA6w6p4w4l
voGpII/09UuedtVoU4WUp8K081wsI056uktb16GtpPrmy8lMb562RgkPmKPrv70UdpjkuJ4ZGBnl
heedQyyp2hVt8+ZbJmITnxopPEjtM8Ga2PX6tR67gX/2qtG7o/Hq+cxWEat7MZUabAe7obLwvs1e
BWb8ckwrl53oK5HyGqZ95XAWIpZL0MBCwx9oouiyC8utEQmRN3QhzGQjouQ1secpMv+efRhdGpMi
Bf7AmYCu9sTvXv/6L56KR7ebxBY0JuW4e8qdnfu4Mo4fiKZlzsz34IAyZSGHKyXU65d6sec8+t0R
oyAmQWAsT1vHpFGoZZFAfY3S0BuXsxjjjunBWQPzisg4md7ccqcjFORLnEC66OPRH4cZc7IP+m7w
woRZwddWpCZGqZmX7XbMiOwfEhc22rKLI/J9komF3/8s0bTo3xHtKv/89Xs/XWampoB8adIyJvUd
/NOe70iDvwVNkHhf6ElQOi5pSpcqrFEfSd94oKerjHehzd1CH+ZqNMdOmtcFiSEoIHwEx7oJimvV
lqY0z3IqtTOduiZrfP3WnuMKGNCAsKDtzJDXZ8JH++j5rakcI4xwWvovfc2cKN33XmzCHEFx4bnG
fVfOiIxmyZJG26DwU07G17+AeLG4kk2M6gLImBDJBe80sogkLZ02qL90qb0k9Z5Z1lrs6XqkUX58
Slt0n5rUGCKjid+/m+KWr0zLq5LgOtJzyN9mcarcNy0eWv8Lb3EDfIhqYS3DmiNhKKYmHHahp6xw
2mROoYjWweSbwxIEMcIZuzS2efE38LRM/1UFI80jZ+pnrHuQSq3zfUgy76rzjNFyCAG3sExuNejB
pF1WD/yZNjJ+IDwz2WbkNsHgmSO+bfuWrxU8NegHUnuiZoHVhenhhOox43MdkyyjdJgTSewhmVj/
MMl7OpOuntG6uEzrgrbs68v/YsNBIYd27+NT60KHOt3aI5VFatnr8g82Vh45a9IqUwJFqzIZwO+W
9euXNG/LnyHXhNrocUYTggUITnnyzJygdQzhhLMCzDxvP0JohR+N/E4BunSw+QYbfGVHiqjZiU1S
aJWV+Tavf43TO/eA+2PkZSOewX/Cx/H3H6PgWnb1xLNM/yka2p8XwNBV9dEtJre/cgd18/rFTje5
R3IGvipECQgpE3EqpyAdO8nSdhi+6K7N1wc/D8y2yPPWZFavX+oEKmQ+HWUOZJlgInIuAO18/kon
02yXZa3dj0Dy7RBHXEcqbJNoo1LpZvnE6bBh4F3xS0DDhn05+170QLHmY5vY0talBUPJY+b3LWqa
5KHOKkyiniVUKACheSvSJk9NW2u2TBsgVMhSp+c6lKZNXFRMR+4R48PMHTk9n7MoSSwzKXJ0ZeI1
BQFcxHN8nbKlxFLFTsST/d7/Knd6st6sQUQJZ/OeAmt7OQj2/URFlRznj5D+zckcN4wqkNADRLY+
vL7ehrv55342z5TgJQFcSI5F9Amer/fUwAZoHRHfh6J5vNbo0zotMJsxRxOhnhD0NHvH4M1UgvVc
my7p79/1GoXljALBZnF9EZh+JrVgS6RzqyGmo2AVENDXq4FXVTLBaqtiOi7eSMG0RyaN8jhbCWr6
8Hvwx7TIDJGsMnd5d9bQXvk73VTmgeN9y1Wsx0l88NSa0A4dULWz/NQ8SWwQEv5xoAn8zU71mWks
/x6h8Uayd3NmHpx7cUyXA4a/g6xj88Z5Gz5/fEEA9S1wja8eClGe/ULqpOMOdGi38fdSe8Fn3Od9
9+AyHj2TRdgKevypOiRiji6XMCtjjB7i+gyUevmgkwyGUY3xGUPTBNNXawkNt0F1H2Pq1+G2nAds
1NJQu2cZ7IiKUdt33YoBC64exdctsxz5TvsxOqDwe645kVLkIlCcL3YYCHifVubI+gIb09zftCUS
PRiT+sWDtVqK4qCEP7gdoh5Cj6qLg0CiBOOhXu9Uu3R7ZuLlQwo04aIsXaYEeato5zXFxAhPOeUX
cAD+5YKaZLYZ185GOaftg3uX8/lrmzaOv0E/N6WFkcAQRd2+voeBPz5knodzSWhbot5Z9O3+gZg6
/ECjor+TYhhIi+LxLJ/HHDF4sbTbmnnRjNVAlFmb0XidlNhvKNhVNGzSPP80hhK58BAG5U5NfXOP
cQ8tMeFYKd0+S2xtab8XarG/ufiDfkGZUnxMRx+N0llWl0UwZHsB7PC/0iZjQ5B+Gb9HMhXmQS/S
9NEfoqYQffWjQ/W8xSOoBcGJJMmbEN1HXML/nE6PVxKuyzw+Al2Ml/JJ9ETPrcCMK01/ILDGVvJc
oigiupWT7ea0DD7UCL59yIYYPyh8A6N25+EgVSIk6cvdXCrQUGDY5Lte9tFFbXXBR44hLCdot6mH
quJMd1VdtVBTHAzOdF7/qkYvvKrpWr7Hkdb9FOWUbzBDHBtOQZG88ypjTGMFlaSpUTCicqaIflMf
LT/yBg/qvBv7gwO0/qs9K2+LSJD3X6UIjyvyuPqkacIlSTtZkYbWW9D5hjaGcMRt5CKKvZdlo3Je
GVt+fD2aPg+mTxcLACmaFIv8+TQbjFdBWt1H9Q9pBxX4rNlG5ILe9qaqimstvJHaO2mq94xng+KN
XPgEhMfFTRpAGsQGwEzMPU0JHCsYZoFr7Q8xml2WZl569ND8OpvX+WuNNec/nhXNuxEJIfR2ekue
4afh17vXl8A3C/psCwYGrGnwIIj8cIyfHCjoZGPbScP4B2pZJU4ANe4tc+gHEeqG5ap2WlQI1FYK
WkpmtRXTnqY6a+hbXetWaoV4RWK9W51EnHnrQuOsj6MvVUY/fdsX1nW21MHV4i1HAO7ePT3Q8h1M
9ZKMlcHYsl3VzNglb/AfDtoo+EDaqLFJFNmvRebZjRdAzC3oFJ9lSdO+q3xVql0TGzkP3P0+2kCD
31s1wmAbOTvGckFN48ZDRf9+gmaUb9PO5gbQF4k2Gsh9yfy6wxEx4Ey8E74VXmXpIj45dLXjDUMH
SG2vL65Zu9O1hcdhoNRUs8EpjWKkJcxzD+IfXSb8Gwvn1Yc28xYYXV1t3zgTtcQbV3SeA1/ZVQFl
Fqhb8EhwJYDGPc8PHNste1yE8p/4O4gL2mZWhSvfYl3SqMwPDCKwy/D8pP/RejauncmsrrIsst9b
OvIOr9/9yx3Od4mAZQGOkobIcvIuey6ztmKeip+hpAIFTh/l38ARLMylsO0law9+oPUQn8va+rag
MVKDT9TtW0pZf1sSQ2KBuWHkSak+ny8JWJyhGtag/BlXchl3ckiXW8Sc0vIqK6U62KuO7jsMbuA4
Ij/TQgL9B2U+RMjTYXXu31iTv2wJZDboXrI5AcadYkLXasSfD3Xrn0lgy7tOOsMHt7Twgqd1eMkR
M96gZacuWlFX5yg/YO1Vg/nf4A6DcE2QhkBe0QC6yqzR+wU2u/Mh1WbF3evfUr4MChQJxnU45LlJ
5xTG2U/4X8OGq38mM6MhOi5N/KXpV6xdumrxN53tFvSmqgZCu/Lp8u7wyfRZL1hCdLiiCJquBQ2n
b2TwOcNw3DTtGX7U1pBeFzIbzjrPm2/kmCbniR8kYoPSuTttEPZyIfoiwT1uetRXt2G1+u3RYkMf
8kJZ1ygzan4Agfurx8eIhhSJSO5nLfL+5F1biHjFFTZUgBcsD4M0HMXKGjDQlDN9Z1z94GuaCmSR
w51y5/o8rUoPI98AoBMxhEHfVtKvvfWirGZYDsRzZhbNRFAhkp7gsBS011OLqe2myVoJIjp0G+cc
WBE+8DZ2lZ9U32Sfx3pSvwR0JJp02Je91bJ0XhxbsMGBz/OKg5mmqDzZ0Ai/LlXUifEnXe8u+cjp
5g9bOonLZhxsfeOi+8NMaVhlCAPWb36lqx0URlainY4eWmQPflQmV3YwFR/dHkd7LJgKbNTzvuRl
wHx1KzrGvU+R6f/zLO6XFrrEV9Rm6h2GU332Xf1pcsLrYyTm/ndnlEugQF+Hv/yT30yLSKDZE5GU
2sjLon3s0Lp8YloALnX/ZfvAbZ4kS4XRqvu3Lwqv9L+VfeS/iKVIzpNtGH6TcP4bZR8IQM9ONd8I
clJH0hlEGw/A1GPw+KOX0cUqLPNklpTtbehsAUY5aIw50wJdk/FrS20SuGs8TpuCKVx809SLQzaA
Jl0f7cBaCueubDpgfhfDwERxxitgRt7vjCrAkdvR075hw5Zre1OkMD2CQ9VrPBtvFFA2nBsW1MvE
VgyWaTSoAdvvKxh2w/cimd4rkQXx1nExfBCpDKh6o2g5DB0uYe663FkhwLUr5qYZeJTIqW1k8FHB
wFnE6fGWqxkZ+dt8sDHnC+gBDmc038fuNrfi4q7vmO9ioeGlW+xARuOwpfMWJ8qeQwPpj88WuXfD
JVCc2M9gULJjGwQ2o6ylBtDYZOE7Tn2Je2Qw7ayomb5kBKTb1VfBoRnhhGf0HdUGii2O042XWqHx
eG2PxVqV5yDR0i9y8LvP7uC5jXFmjr43Ufi9nJeb0O7h/dMyXM75T3ytR+m9y/zMPouiwNmr3Iu2
s2dX/IwXdSSzNXWjDaCXkiuBci3awHjLjmCfkHOQC35YYE4hWVa3IzouDziPxOcuBuHHFfPj9xHM
5gsryvGUXTJsvinOrewsLfPsB/vBf58D1gH7RZ/rXVrV4XH2JVpEzexcTbGq71OMIY5rODa3zSqC
rZ6TtAGwpNxr4Wv3k8VMUCBU4HrvGpGMu6gt8RUk7TFKTuslzmKL3gFrHPfI0ox7K4WSPFkxUlGT
t57hpjM3ACe79YsF9/xAwW4dQTat5yJ11+82LnDn6eC0dytiLDej1TVXjZWM1VGs1vION16JSc1h
1oB8JGnw719V4QqdXlu+27ZwgW2IKB2CGlja9xd5S/O0RpJkmMpmF+D/DYYbO4oPIc6HkND1VA4T
BsMI/NnfH8PE/4+ob0VUqnP3tYh6KJs++/Gcu/b0b36H1ND+Fx8BKwfyBhCDICRA/w6pYfAvicax
KchNRwh55v+EVM/5FwAwRByhrtLtg5DxnxDrEqNNhhk+VlBIJPv/TYh9fr6DzZdMzAiDtKP4vxzz
zxNW01NdsZkcz1wXthgmLBFahsJNoysxerBNA7+vrwBScCBFtK7eqgifh3fo1ZQs4SOzhXb5i0lY
16EjpLG9P06jq/fBUsm9k7nlbgmy6uyPx3L7VAn9yfp63hX3ny7FmA96sjA95JNEpveYryN6rY7g
hJFNcp1p4w3IXDCs7f4Pd8VSYhLGvJcZrjnU/ji0Vmcu2kUIhef2nB3x2Ot2xvtlq/ABfaOhyHn8
R9X3dFdkZ/AOmfRChzq5q1mrsQCsrI4RwmQMe9z3ePnKXwAkdihk5VtatOjxxDgjtzY6L68vKXvw
LxeHDGV2MSp+J/ep5hSkb6vUEf91pLvyGTiGI7o3CNMvHxxAeNJPBvSSOvO0aTAAYh90F4/HPhKk
weKxb+XPXaD3OaTyt8Son88NzYri5MS7RbfEZZs8TvX+eHh+h+BY6qDmkSwS7HDR/ww891dIa2bj
lNUlqO23JBheLqMZAsNgNVLwTGxOSleoezkIu2ZEZsr3AXEj99DaUbN//WGdZFKP90WbC4YgHAuy
N7PMf9wXkm9OXSAUffTAmG88y7pKrOEdRZC7nW2UN1+/2t9W8c+rnWwNBlRJBz51PIYISzGkyDaJ
rvByzgv08FAb2vRF8e31S56KKT/eIYNWkymi4E8q/PwOl7SQ4TTx2jmpFO9EI8oHsE2U/M0anuEP
h05t9yHQS4jhshh+SGZIF63vnY1J3xw1iOj9OFMY9lPQfp9nMJELslobl3HA3dovNJ/SZOtgnvNG
YDoVnzff28zfaVyYUeCLHRcOiYSEwWuUTaNAKhkweLCZZ1/vLcuzMZ7F97SF7bLzWL29W87ii70G
MwkTfsABBkzA+ZPoHYiT5I0X3P/L1gSmAl6BN9znf+bv/9g0eVTKAhkbdTRQKzcGikPmOIOclpiY
dcnwcc484MiTxDSHAVR9Mdd5zzynYqpQgYDaaJLSQgz5pltwh/ecNt7F4G02IKCWy2R0eyrI1TrH
Rw62mlZqB+aDfFn1iFxOmfWgdBhDKcmQVRNWcKCtajLLPtyPzXyhih58r1WOWxX70WYu/ctUFB/H
KRxuCrEww2Hgfui9MdtNlnqHuNZ61mWBcS0rvQ0M7PjKThf7E25d+oiGn7WN0XkuFu+DwhFrAza7
OEPyRr3jk+vD67v15QuCUQiJAW89Z/AL2NE8JP7oT+ahD+mNVdD9zUL73Mnm+3GNjYV95fzXryRX
ZMyGLIZRcT3tBkVIXuFwVKhjH6PhNYh96STfcV6+6j0EgItIfn79Dl/GbdO5heVE3yAi9TkJa7Dx
NIiFUR2BRDMWQBPuHK0LDxhEv+xev9TLbYrILOJijLzBW1D7PN+myejT0dMNp2Co/csGsZ/zZhqD
Nxbwr1ehCCRNAcHCGj6/SgVprVITC2gxHkCmP4iss7FLwtvXb+akh2hOIO4mdICKQZwAx3JynSKz
VkfS+DnOaKHuGlzID3KuEpqJwPAFxBVSCjY+OJvkog8/9W5ybESRvRWWqOdPTvfQJ4UxoykfAMVp
R7XrGrFmOhiOYi6D/dRF5SGecnUQk8rCLVps4typ52jf283PspmCD4XKpyPzGn1drat34RfNW8gG
96/fKcAXAJcOKPynGUciQKbGqTcc62Ssz2nW7yOb2n+tVXcTDxRMaTAiAevzKpcdVdbYZovpsrm7
KKwpmeryZ+nM+qYI5926Tl/G3HK3Xabau6Ue0WhVSOMzoJgu6qW8sWz1VnLx9xsAl4HwBIMYpH2e
76HYAeiO5B+Lmi4fkj5oDyA9k48pUWyL+V++iwfHpgaVihOrry4YeH8Ns+B+6GV0PrZxDAGz1/vU
xsu5AXLPaH79ufpxfeGFaXSYWmyh8Q1HiDNX5aFHS+qNI+Gk0f60OylY/nMHJ7tzUiVfGHOYI1p3
yUW8RvWFQgtul1vU+FlPkB8p6/PcPveaBc9mHCDfeA9PFXQeXxCjdMDYnkkSkJDnixiC+4bHMQ7H
HKs3JILL0P9GWnUbiAFXv8j+0ZR6/hS4TvodQK4aNXSdxk13hYfHjU6Gg2sPMAbRfUI41ZkqWkgj
fAIuSAMhz7ewZZ2fC9qdhMrgLvCKvQ+VYSet6FMbwkd1tG9fWT6Y37VpvgbavpNYy20ThHG37RQN
/htr/jJ1CyXVoEBixJcQrU6WHL57gCUBAaHLy091fAx0Xu6sFfk0lMi8N/LEv4RtZgUUho8iBwwP
ni8uusW0mQg6xzapf0VZiCafo3N0mde3RA3MJ/3PxOpxJ3El4/EkhBnKnOSIXZyMWCT47KQ+uS+Q
c/gExYsuP3R0CSi+KJHjl1Z4AZnnrdHVX05faTNwB4rIwUTi/fwmFSIobpzjmjMGyz/0GG/noPtg
i/hXGahvlLxy90ZMN4/oxb0y/QX5S8GNisPzC0baGuYMnu6RMrz+MHrkPUvs7ZBuRsdFrz/tuLrH
h2HeJUtLcgOtc6uHBFsNspXXv8pfN5NPYxZmmBG/OTmWM7wa/FTz/k5ho3bwwJCRStGbsbImgaj0
lkjHXw5NaZM5Aq6l9n6BiZOIMiQVzJbjsvTzMWmdeLuOYfpGjfiY25+uL2BnwU5ieYGKPV/ffHCS
xhHtcKRG7rchJPidRl2aaVJonU9gFbeJFiMwkq7cTzE6ynQDyv2srct1lW/FyJdFOfg/qkKKclBN
L4Cf0zL6azrg4+JpZe/xqkgOQ79eLxrcfgLuetsOVX1MA4UZajHab7zAJ1ohT+8V2RCLTd4OYOxk
r6lEx65X2/0R5mD6DVUgy99MfaLeDZmDcf0kGwmCdOQDNtYSgcnRsit9vGfawsWsHsLDFg2Z6Vqn
XoJmM8RWZ+sn/vDj9Y34l0ATIoJGUx26osPo7/kjo+kMbA+w4hExmf4w4pO7FwMkV3L57I0l+cul
GFIzIEaazg5fQLyz3BlanHG6IxKn1S8BQ/09KmPo1FnS/j/clsH8Gugp7/KLqIYJCr7coeiOvpv1
7yPfkYivBvElzD+6iP8Z3dy+7Gj9JYhxJdoipIiM4k87FYw9krwZuVKGHPqOfnd7VyWdu+d0g1I8
V2IDbG95I3z8dSmprwWTWqQjo5OnBluoVrDiu+PiOhruIy4HGTqqu94GyvL6/RkbiBdR02BYGR3g
zuQRsZ5vkbAQzZhACDpKYSQ0EQZR/TZLxbTCmY1xoZb94O5ADymUBjw9WQcqx3Her3PgVe+r0Ofl
yjx6jOfxsJQPbquh6fd1EUKgLEuJeULcpV8bmO7XBT4WwwHENup3Q+0Alqi5JW8byCYMIW/5+JZM
no3LjA/X6YgIarBCJUTQFzRH6tzL0UWsrxQzgD7M9Wa593CodZElRSP7p8xplmBoTgWTXmJv5cW7
Piv69OOA0cRyXgLB8Y9p5lRib9mtg83bPFvHYSz0cONX9RheCzUu8Xs5OGV94PfWdKimfihmkG5R
Ue/qQovkOgxqP9iNPtAeeKVdeaexxo0v+tpqzpweSOVmSXoXecY0e6iYh4nNPKKlch4k0Ju2zEkw
QYPFhmxe1S51f5VryslsK6N2Ko/DMEXFbtb+MmNXvsT2ZWXBmaXvULXoP1e+Sa6yMHS/BkNMvwTI
+LxdgY72d62Pov4RGbB8uZ3iQN/VmegVPLMOHI7dVGGyHxedjEy30/nQhXOUHQReGC3zomRdtwOC
z8e654hC19DA1mzLjRAcGfzwI2qz4HzLCi3hQaTaAXzY+mdVOL6nz3sYtd9+ilu3/IyUvf1B1XLa
xJggnFlLXu69Lno3ghGpu+Ewp0H9IUaXSws0R4sVTUVXFNOuiIrqkIz6woNRv3Xb4WteSIFzthsj
pTF7gPW8H8Kzpr2ul4Hv0AdHOUz2PsIC6yiiFer0JIBE11Hy/9g7r+XIkSzbfhHGoBziFQgtGAyq
ZPIFlmSS0Fo5/Ovviqyenq7snmrr+zwvtCwrMgSEw885e6997O1GvrsDkQg2CcQ4aKYfqkXNMFkS
qb5cAjKHXnQdY7PmtPfCLwHM61V6n1szGVekQB09oPRna+Z8UC2kAJKjF6kssQUJdE1RYgfJIqN9
5Nt5KLN8ZFPRuyE0SbHqe1ddiSXZt4ON8wLgDT/yS053CWVDd8gJOFspPW/XErNakCXRFOZuXh5n
K7nxXrx7KPcPpZZIlHpeAsS3U+GiDSOI5cXc4gjSH6K4aN6gOjDfTFxvhRwe7aA+dF+O1lYhIIJm
5dGw3rp1LfY44vAIVpHcW3pq7vvF9dY0KQ6mAcNSNMYmF8trqY8taJ1o5wr7MR2XV2KFK+xAPo26
MXotHS2GepeX3n4a3WozaW0EeFl7yn0vOvTQJ1ZOXHtrPbM1zkMLECbz1SqhbnhIO226b+POe+hH
yXPR6k/DErkkZ6g0ICrts28Jh0KAnO5Q9ZQkdHrTl90PI7PIWdHhyqd0UAu21bZSFqW5qXcg+xmX
DliJPeS1JhfPtxKDtVy5LXUED1MWiSwe5+8Nx/6uRZVFe4Qsci839jqmjLVWD7ieDeUd+UdNEiWH
G0+oWPoTkbXx3H9fks7FrbWYkT3nK4Xr8DuC9A0RjdBzNZPPvHUBwH9gTcybnZUX5rgqvc4ln6A2
XO+kMcyGbAehAsXKMgntQHtWJ0ejbtNd13GkAoyoBfrqcnoCgifvTQTXT1FZ5el+zhzAxX7aoigz
vQ3e+plI+pZmXAKt5N3RI/aT9Hebtav04tjwkP0AsRE7a2CcNcn2IrVOUvbOo03M2pdPc38M2QUw
MG6AyWCB8eQzc6byq2sIJQ4WEmXeKkmwOCWauPiVSZa1XxGHnPTLdmDH8uQtdvZ96nmdRSvkuh7M
9qCAn4a/srdM2+q/0YVjDJIRorkZppErIWE4/ZrEXvvRNnZOIorWvrqtme6yLhqKPebNfJMuev8N
PONCfVjPqA5gOUPPUT03B2ERIsx1O18R2MMYnw3XHkd+vnJpITMoJlV5k1M3lbuyASlLpkY8vYDq
IM/dE6nhBX48R2lY63brhyWjwX0DXOZ2DWrzIQaS8agD9kap1I3mpudwai+Vj0Y0hMDqJ0fwAXxU
J59emOCP8zmOoviSesTU1iBozvXgeSc7sXlVC1GjrafO4zSYQpHb4ELeaJLkks1980brzlzTOBOX
GN6qs67qUgGll/kGOJRdbhmFx5eiaCY3bEQiLtxELTcVZ5cmfHvIARpeUBQ37x0YuautOuOpB2D7
LcU1tEWhuWy9hIOqdfZy1Lg0r43omndxqzDBfClQ7znuuy1HNt3BsOdlNQJbjM5uD8SPEEgy9c37
sDTdK8JKc61ct/1AtdvdaJYJh7WtyugQ043Yjv7Q/wQBLi42NnwYYbUfXyTCBJKWnLJcfirU/Z7k
CTzDMgismdyOk8FjuVmhFIxDLfHaNogrolxYoUaIPDA1jKfGWATyhjp6bpwkxoc81m9O7CAgHxNF
KoSmCBNC0N//FKNlruPBaw9Lp0erWBunY0f8zw5DgHz2tIx1MY7SndXw142uxZfRbx2oX55gB17p
HhMLqy32HRpZIvJ8mjirNJ+jQ1IO/EI0EdobxzOa1Ew19Rgo7nPaWFX/bVloWnvu1P9E3CbCKFqK
vUGoN1f5mDQjMxdTPKYI/V/sehjdEK9YeyiEnj94Q9f8sJDTPULub4l8qubksjhlZWA2r7rXAkz8
vef044veyPwhvZ3uGy7/JDIjemjJZtwbubZsEBQR7MMmI7nY+E6fvAzVox5ry5euyCnRpC2QpnRe
9GCWmb1v9aQ6OdbMK9aK/ENDl8/4Dfqfap5gv6uOlvgaSd/y5Ta0+cIISDkZGsLo4YGC8KlCR6vd
ipVclVqYak70gI+Sq7sZ+3bZl9OEmSQZuZKU1nYsvY7NlcaalVyKPCPXozRUfa9ZGU3cCVYIrdTe
S6a9Y9VeFfr98FXj/hXMLrAvtOXcfml1ZrzYMfGG09wbn86UQTDh1muvrBbqqzazpgsds1rysMvE
+Gl6o8LUMLlc+03DYXF4kvdbfc6NLrjZtp4UQswHf9BZzVxn+pSN116hoND4b83mbpiW5rvMovZq
DF58iRyycQa4hmjCPGvPOgY9fvG4vysoXt9aDNv6tSNZljWewAKxh/TFwUOye6YmjjYNNFgWMXSz
9E0Ha2QgbHlvMJ2Hu4iUme1UFNPuV8pOy2PzZJGmNQJ7jtN7FP434IfdP3fNFAWoMr8G1NGbpm8a
8gGmxnoXMFw3dgOYubEX8HWWrEIxWc7W4HgFTDTBXyBkw6pulcsDNAt5/ysbrbJJWzKLmOQqrX4c
fPs8uSyJUtdTapmuW82jn9219H/0MZkOWdkQZwgk5aLPJblSbsm6YcFmJxtTO0N2ai4o1qNHsgjq
vS/TMWbRLRUEPoaNrSH0vUiHw7QsBaSWcTrr8dydqtitDnFSLQFbfbaAN10oLdQfPsCWPdghwojq
yfo5YWxpU91gSfP4YfXtunIMqGGDfZQys7+x3yYCQpf1uz/f5kz1QIqCZu7bqHaZliVsSCcMnt88
rPgPpHDPG1c2O6cu2pU/ayloqLbeebP6Qf+v/J6XwFR45lBamRoI+syhwgndZbGTMMtzUjg03Qqm
SNMveWk3m34cxbGMRrmyC7O88g+XpnykPY2tRuQl/t6HsedNRhG596NOjiqN6YXcCkKMfCyKL04/
FLs0dV8k2Wlb2qUJ+0C2ckGZLjXq0zk5p5DqELya+8hSxnuiR/Nm8jTIPaahVuCkrNU8cTP2cBoI
CaBVGC+Lc2RzYX/LbLGthKw33E4swDVps0HstP7WL3z/awLn8002cBX80leoFkr7qUlkBlvOtzfg
9W5frS9eDOG612XiLImpl+3GZV8YdEMHvlvK5lMxajJhtQzpXZtxGUBqjYnJkBXY/KZZksAuMxBq
TdaFDBACXKAmpAaHDb0dZz/ggucHpFW7IW+LLBC2Rq5IJq9KR2WbauWGW3GT3gJnoYITDRW5411p
i+gZugPbDHuCUeXqWdB4Q/qARE6tUCN6x35JWb2wmSWEJwS51YkLDKK6DpPZNxhaFGq/LPV0dkAJ
V+zRtJwbzqkOTSyzS5GRSR20mSIxtcPDnIGyyLiNmKFNZziX2evNz7+FBlzxyJGQjlrV0NIYUw0v
S2S1p4VmNlWdO6ENHrssP/jwIR7gIh+6zJW7aIKV6fX5DTlBlFA1u6z6NSFCDHiIVuuHE31fuFPE
KhpS8199ZqbUOaRJVmMIg53MWEwZIXyexAumaTBe5WJ3ewBV74ZyPsFEtm/sWIu3oi9rFq1ee3YL
oW3gipDpQCjNdXHYsRRLZzD0Jq8V9hYsTrZDcgfpdkoPmlXPRB+7eu/uXChxPGNsp75o8w3dT0ZC
faF9U8Me9rK4Zgxwi9bDTZa9lWVWXU3SEq4krRHZ8itcDLsk0Pve1N8r4tR+tmR9NaGp8YItKoCD
AIv1uBCQMb927Hg4bylFTpk4BU8JzbH2RUOsnLrFyvG0pHemyK8dafrzv+ooNZ/YH1OZktpnH+Jc
khiZ18PPHhwNhekyll85UVAk2qghegNEaLznMBhgQNxyF3sCJt4IIaMIt6NU88MGCulPTTQYKkws
A+5a5aJ6LKCTcpIAhNYbNx5wr9j+TEdjlAmXRwJKDgV5VdSPiTPmgj0mSnqsZ/yN30giAEh8ysWK
jCouo8pahnw19XzKdQbBivADVGwuRYzkTbPUrvpjimCUulGvJiMJ52ZO4w2bV15ZaZA69jbYOI+E
K3/Rttpy2wIMTEijgGLKP2WJjlre6Uo2reC4OEsEacDVKeQYvU3dhPUrxh8tgygW5Zc5jrzr2FoE
KM6Y197+OJhiQjAZWIwn01D1Oso0l1gUgjxjp94SLQpmpQWcFdIL4tBjf6oeBfqxalukyO9vygKy
06pc5jso1Mq/mK2QYKSEwo1IUu2jmFFUcAqZt4Zz1PL9YCrRD+kaPc+OPSqGaVveGM9nfxqmr8mh
NxqMJjSas6MZyRM5Aea2GqvqW2n47jV3/TYKm8bTn2Y80ctO0oaPLvbIl96Zk85nZFfOp05JyaDK
W2SlMf8jSzTknHDv0vvH30BfhqM4kTw1sEgQUJFSvaQBH5YghH7qP9Osz4qtP3YtAwy/TLMtamVT
hgXcePa7nE61q+j/HWbgX3rAdciOTiR2k+11GOv1umO2krG4pAIVMInPIKAKEH8yLLERQaDHZUqg
sYLudkkmSw/b2xaycCsTCxbawGcj00m9Kmr9wEwaqipOv2sZe/KElil9USqZn2dkrH+Mwf5Pg/pv
NKg3HRWd0b+3hv8pPuGSFz8IPP2TCPVvf/Q/un7ydg38hxayRCygzEf+ruu3kJo6sJp/GZN/jU7+
O8HXvf2fm74PbSaN4P/W+Fv/hSpACLJpbiM0JK3/iQAV3sifu7y/lK8MAZnnM5IFJfDbMK6bKGOk
Y7QHe9DkivJsMyTTsLFISrrSVEzqPXtMDagr9btY5x3Z2CQciOxnwZaW557UuobYubJEA7nVRs3q
nkbmPEcv9tPsfqDYZMFJ3e9C8WxNjLg4DpCTV/4ttp4s0LQ8mDICRQlVFEBUVp0yQMNE9iZNfQaf
0RC1vRjbmJYPWF5Yhptymjv4a+lieTtPT4i4GdrFeZ1mOXr3C6oOYs/S5JSh6rLXljNVVBVx46U/
pkFLXkdY5bgauzqP2dCOuXMinyvBXwAMQieJ+w/nQTmTIDXfFX+4ErxfFoW67/m6iew7F1/hQnz2
DsvzzdWAC+nmcagECAXKYhMvoFjlI2GCd94f9oio4Hi2NwbpiHUCuZQ+r8Zpcg0wyDe5OB3Fm3Y8
T1KBkpxoLUHoVwXAj9V1hAzFRmAkqo21AaYEO1/fZlKbeKq1jRXbDFuFuQMnsgEI2JgJFiBIibXK
fsJ6X3qB9rWMF7EC85bajNvtKd6aOXOfO9ye2l6fq+5ez5g1w/S0AsrA7tatwTIFhQlJSWM+5hoa
ZBS7On1So5qvAEDFhsb08sNFVLieSdQNl3yhU1kTYUgDKT/RL7a2dW+Xe1Jcx21eTS2lQFU7ASax
cc+QMHRBZG3KEmkIWcLxhQFuBXOKMaxjIxe0B2EFGf3DXa/86NqVc/mNhAwkB3lUeDwFp4ZtmvMM
WDO+WnHb38/J5F6xcE/fkxKJSUyK1aFjO3vleqgJvqzTl6KX0X1hUg0QLoH6ZB5HNhvEFa6YFLh3
vp9HL0kjrZ1MHO2ikTw1BKCK/c3kdtYpggS91cgTVivD7fLlpWk9Qau9cJ5bx6geCWfNjYCon5j0
wKy1YPuV5AqFNVle+6rDYRPQKSnRl1XDfpaq28KIil8sEG1HX7k8PoxGzE+Amfol8JouyqBydsWX
MdsObRNX4VslHLNagwpER2eY4r5LlbvvZvGUte6qz0b7tk2U7skgYThmJ6EKqHbdOF2IcjaPhpT1
DkncGAzZwrkeAfdfk8KpXoDxVVuYac37bCbfjLabwqHwvANnulwvDZEFS994Z0VI9TXCkXeobNk9
xYalXkdCScsN2EbzI6s7/aipykVy2FruYS6kv7Gz5nPi2byjDmzXCShjzqCbPYLyH18BUBffFujG
3yyUTSIEVJR/a7UKmGTOHeZoA347l0aZ787DBiveca4zAIH4PbZAbJZL5VfiMMueljQdAOTB/K12
MTK23UoogLd0xtN71NjyILVGdiFSVOo347ZnE55kezpo/YrW2rJGtdawE5mT23HBiekWSRhrOt23
fj7UlG4raxHmi+1q1mXQuudUdY8ZDvufUtQMb3UfHjcbBZwGTCpU9uR2mX0s8Z+cwP9Agsj6aOWm
8d63e/e8zF3LrTH2j3CEipXo9PrDGXVIKTP9ESvy1XtLIBZwE/qqASTr5hhnsf0cs4cJGRmbdjCX
Ldgi5cdnNhHj90FoK1i9cRjlpR4SeoLHMZPdYUwpqnuI9p/FzJ4ZOffJHKN5DXJNrpJptF5Ncqd2
kNiJE5TzvJxMOiLwKJ25D4bBBEmQ2wkuZiKGN4hTIDZgQquvOVUF2tjBAB8Pg+9u6tlZBSRhwzdI
ypkxj5kM8oEqgjwoPFsWbdDIe4dLQTYWvC225jBh/HUUocayNTpb9VSJHyNh6UcGZx0A5+EW6T7S
wb+PDZBCAdqFPjBnm/TQWx9nMbT+ziWvcmE7a5Efa5GwyFQm2TPVwu/ULAYdd8Os77B45Vyiog4H
XX60PPMejNlZ9gBi+5AXRRqQRf2e2EuYpq0tT9pgQlP3Gu+DEZr4qjX7Z9q05smg1TeEC+bYoPCz
NThfmmB4KM+zTLyzb+X5CXmYkwWZ+kh0E/eQXjCckPK51rtH2RLe6RldgtCcXSbMsWSTGobY6qny
r63R1WvNMRML09vc72ItuSvICNng3GRkWXXGNxJH7G2GzG/D/f6Rqcp7aM1+xv9e1E+xa7CCJF1z
YGddrrsuEsVZ0LINRV9N57rS4502y4U8ttK5WTGM+sqVW64qBjr31KHdz1be9qxmYxRse2zvJXYi
+8AnBBoD4TmsRSOaoMhFeV9GmtjAX67RIVLOA1iSq6XX05PWxW7gVFW9HUgtYNQmh+9m1yWrwquZ
Ubr529Ab71nb5MwnTXWa5pIyg6Fdcm97bRlUfc2gs0zMcLFk/2VYU74ejWV8zBj6rxGfdes69qCg
ECO8sjqNdsNk9HcIKjCy+FbLp0i7ywSYyFhnymfOYpsl4bddghaF7NmURo6o5vdOt4u3FjY+hmIv
/1mipV0vuMUClr23xCs+uzzt95bG4x5Tbb5qBf+Ctu0HJEg5O6ZP+l4n8myFXQ2MDKi8k2q07MPP
PFJhikTbDkDDAhvWzhU5oEWQa5ZumiFr9yMbEnqNhb+z7LqnHcXOC4aQ2OZmMh1h3dJ1KCS5pIOB
YVxf1EDzpJ7WlttXH4OY05DP/kSXzQjHJXF282S1YSqglzMyq+wS0Ffjmxuq8Y9Wb67j6LF1SKub
tk5tWaI1tNnaq5HiIyb3It2kuWKHQRLCOtfrO7fprlT9kG7araK6CHTIQCvaxjjdhvxAAGe8qbrG
C1qfqtNJK6LMk+TQqyLeRHZxtkqN7mov520Bt2kHwZ40VhQBWl7dk16abIZSTwOGRLSSC1yG02is
8pS5ZD80sIFUU63QOHrUTKOxrSaL1oTmWhdtID6Ytd19Gmw6+yqLSE4WxmdLZMVaLFkZpGCUAzNt
BA+yPOF5YI3XGZftR1qCyXE1Lr8agKojp+rqaBNzIMKigkmgsNH9ZtzLsvN3WRVrsFaUdyiH5Vqk
4o2ghOdfBcL/1VL/ppaCO3ITMv/vtdSZRMPPPxmk//iLvxVSDv5myxE0dfBD3NCC/1NIETgHacG1
OeOombx/MPPZ7n+x7+bZhQAJ7Tjz3r/XUjbFF51LlHG6wYwDNMx/VEv9uZKywZdil+Z1bvJoBDq/
qeAWNJ3WsGhqV0frxeeSPHvZ5R+Oxr8QHf2m/+EtcHVT+6Hp5yODaP2zJCeax0KDSal2U2QFufKQ
kNEUdTikfz/m/x/vcvsU/+A7geuC/yXhXaAn9tpbLT+Hfyeq/Xdf5Dchk5sSUFNPvMWoWGuuS7pq
1ftff4vfpJYgZWGjIHmESuKj5v9d4Erej1lNmkeDhMcKDR2fzk9TX8sScVjCePWv3+2fvtCvdyMm
DKOpcP7JRuRKbIBk00DnrmPBSIsfaenKdRE3xeo/fyuYL7g7bvzQfwoN1klWlqY0+GKJFz8xAWF0
iqDyrA//lpn7m8jt1zHE/Ae2CPs87/jbaaLbCM7f4q0qqCmnvBjynUOOZxhBLgraWJbbGsrGH52m
/xWy968O5a0VAcQF+STulT9ffoJkbFNDObNbco4iIwIROJ1nB5HGj78+lL9pRX99P9NEBImCT6e7
/1vzI7e0RjWN1u3KJbFue1ct22nEDOxzU5dBUXTtPXtIGeSFSs40Ev8dNuh2v/6DcPaP97/FYML4
uy1Nv93PxNc0iZ7H/c4jhGLtkPuAIX5+/usv+ZvS+9ebQMUBKqHflsjfdXzYWIZl8M1uNwytsXVn
grSC2LWiu8KkVakWU4IR89FuEIy7+eu3/lfXz81jbeporwGf/SZ3BvxMVp9pESJFxMq6sQTp7xnd
6tDVdOLirTgRwZIM0fqv3xaX9j/f/Vh4bL4sbXM2sr9753pAdVlMssxOaFX3UbuOPq9TfTYhs7Lq
iCgvHiwd/YJejNGBxsa4kb3FKciksQXoPm/TputezERZRpiqPsND7F5NUU6CkknOJ79j31RHnb6y
oPhujCliH6qbI0E85Zg9wUInTjhz6WM76De8unkrvWaVeV6/RnQ47UZmYcKHTRtoAHRXuUabu2BW
Rg7pSFxKSg3kdGO2T/TCPeqecr5rpUsjORFLctYZLR6LuACrpWv9OtHEdBxihN5BLge0Q2M+nmhN
q+d04D+hx5sMitoPxyzdQ5SWuMC0dlqhSAOHYPYnOzeHZ1kt9nUGzEETzy3WtdVle7ukoC1Gw970
OWsoY1Pj7OmUFsg5ZMAiND1Y7sCL5N5wchXkHcye5sJcvzfOuJN5FGYsu3E9Jtcom+YPQiOW66Qs
gvOcSHIZTBnvl6rPuXKi16RhULYq/UI9OzMalxVJM59dJ1ETid4evjQKMzhtGcg737zNh6Qz2Ndp
0nmh2wEWtnGuqdCHoBzKJnQW2HklMUWnwoksRHc2JPZIVC6ZSb2Rs3kc3HAsMu2Ouvpz6DUq6mUY
f5K+/Gwr89Mnzea7JNYjtEctfR1ySQd/aTkkXcKNVM32pxrqzg8SlG27rGXFyIqGkyAiNbyMkBOD
ElkNNbibH0pf9C+klCAHxDx9RCGZnJtyjtaW6IztSPVznQsz28eVhVoC+dUGhZe+rU1T0VNwnDj0
oyVae+SjZCEdg/ggGJftbl61MDOVA5I+o/4pPULfRDY95rUaHwls55c79uJBTrzclWSiGrxglB88
1l68rvW4nnx0JR5WkyRoLSNalR16Ulwb7t2ANifbQ/ssN00BWgOlWcoceiTk6QFDc3xdoGI+ZhXQ
VZoWqbiYhZFtE0TKW8PuovcIiTy+UFOL7szZr6MwT1x3DGxi+YIsiuwLWjpzteD0DqWK7QNKo/bU
aq6BTkEhCPEb5z4Ca7Zlrm3du0YZn2ZbvERlq66Dm1D14tLVd2PSOgz7u4FOwSgLGcKOid6h2BUM
3uaayRRd6W29JN6XneXelxbfaMpaPx873JPvxNAZ63ikkxrcoA9rrR981Hj+7XhEeu4AqZU/C4Lx
yMObZIGhoNF3Rm8sqFx981TEsf2k09NaQy43ADuilNmiBO62YrbnV8+MprcqEslVL1udotEsnFtJ
TA6Jm05kg9qG92Ewujy0FC93oyXnH51lVedqxFQsDWU9Ff6wgJfqPW0tkVIcZzNe7imK1SZuOu8+
I3GUxEkxXzuyz+5llgx3ZAQ4J0O6y7lvfXHMG6vaGq2YwmYZnMeGzjll1oIdd9a8KcTxxRu0zFPJ
T8Vwfe0YsFYBIgSc0BUKuxXN8HozRbMO68oZyiAp6uSRFmH2k65+jyOLRSjXyh7HliFWEmjGplmw
gww14Qcr0o37FRtKe01Mc3ssZucW+FS3CTqcMorxphe8pogSZ5X5QH1Mt1IHPm38ZBq1OtBXbo9I
EZawEBFW5MypGPaLMvP3AD3FpiZSdeXasb+/0Tzhd8l63aB/2naMw2gnOKCGQ88iRo0CYVjrS9ft
tU5H75e03rKJkkhbu9EtstnUCz+cItRlgSTogaQIZs7EFbbvczsMLGNTfi0IWtommU6WBqvAW5r6
CNEn190NZjZ9QgFSGzP2xNGsjGpL+hGd6pv8jATu2ngf3IrGbsGk5Kv3x+JloUi+gP3KD79+3awc
8cgEu9tDay1N+pfufJlVJi896Z3rycvrZc01rDi6BFNAbGVq+estU9XkbB16pn7jYgIOsYpBf8/z
of/myqFfYTriV+3O0tZp6iznqomz0Oxj88GuZPQ9s5P6ZUrL8qZzqrZCqGidKkPnWa2X4dzqfqjL
MT849fjD861hDyfCy+m5ZWLlRbl+e7znLJ7ddIeqisNXJUJbd4afnp1cTmdDG2LaJkYtdzURPia9
bcPadyAg40D3pvKAg0jmiG4c9Mz0KNQOOwUfWJeO2vlp7jwastdfh35S19QGBBU0NIBDQWIh+xnS
MgLVjLztL8meVKB5DVreYe222lOTOjPUYnTQaw/1zKl2rW4/Flby0zcQ+OWMEB7LzhHHyCDqLXb6
fmW2Mey5lv3mlkK025OIkr8AtkUFX7XOI8pBGg5E0oTeMFTbOPcJYro97Hr69oGGuuN+dlxtjQLV
D2u/t4IkcuS91S32D6PEAlU1XOA01oi95ooOXd0e1qWtV58Zz/C92ev9E1Ir9cKFFN87CWrFIRv9
xyorpxBNGP6Hrqm2Xmc5rwO1KDTo1IxOxQxqP8Tb5G9N8ofuYZ6oq9L06XOqIu25dBvMX8OQGStP
c/52nvJBRl+LzoeVtjVvdLsx7hDBa09xlLPIWPlyyFAwrzUh0+/EcHpXnyyxjaaP4ps1QtScupvG
SDTLHU8qZ5O0ibZa0lRbaaQr7Nwoqs8q1rqHGkDUmrDOcq3l8AB/HfVBAA6se8+7mLm+0ekY8uDr
syP9XwMBKLCoalRzWHMhbuiw60e3Tap1RRjYvlwGsq/b0gglbTxuYlJ4DiPReJfIM+K9gXyRodft
Wlaeoa6+ZpN0SKvhqLxU3tFFi9YlONPQsIepDYSo8oveZuUeUYDz6kfRRCiabkNcTHkY6srm9KtW
nfO+Vmej7f0wptNYgtbKE5ZAw3hItPSdgZC8Y1FY9mYTVRdC2BTzMIEWjtHJ8oJATYigIj9qrcaF
rp+R+6fCx4gw5m52sfIEOYJl5gd7LIkOm1F/Gu6sraOukZfW7Xl0u0k1bIlIZXIjFUG7K2hmUQr3
PPHXPJumPd1OKNsRusEzVuHKCCvS+56gNVSbkQWHPRCMySOg2uEC/GcKodUwVk0K7HGz0Rxopd3Y
qgbzxjavtKde12v8fOXEjhkld1DQVQ0JUOfWHESTBapPRbbyptYK2maqtoNRYaAYuZxKNDQH2IrG
OxD25WyXLTOWedbfF/C0YyDTmgAgWqOHpOfGxBlnHkjWUdcOKdfBme1l7Q1Lt/cWcwLLvEwNmby+
M8kA3Q0rXdVb6qo7kntes4iyQi/kyCeGOPEQ+FEyncZBy8KIX72nDVzlWHWZP/VGZm9T3VJ7hp3O
dkbXeftGiKglyYvIDu8MlZp9OKbloylz+swkGq4VSQa0cuuhQwuzmG8Iq72MZ0P7aE0WwF6IAcc4
mu5H0msRFLWIdTLt02uhvSGJebXGwiBglCEQXyNfFToZeoGI+27jed28Zl5jbqMohS7OvuRoR6JD
stPq7podYnJolCjDAUGv2aR1mPdO+UEW6kevxEWavbUxJQZq9m3t3ktck9DH9GmuExV2nhbvWK22
HIgpNG5qoDiivGPm9qpVGDJhxdU1dBMMGyRvxTd9HH5Uj3FwJRroFG7D960agVx7hJrCil2dico5
o5SPQ2YS1dpJC8AyhEuN0OKy5A2XjtjlgPWYTI5ywjyh6scGqhAxULHeglo2k2OSOc19VeXNqxaT
t8VTvfwOSHD8QOXuPLqIzyVzgibfj9OiDmbq51sbAPCOqDeB8SlubYYEJF5lsYOxKSZNksQvdwml
7MqVoxxnjVshImAkSbYYXLINuHy6cSS5HuKMIUJgDO2736nyaDDr3inwTT5i1zq2ZhhyaO9ztHjv
bO+N75Jy/Gz446CHnSnq69Rm0ALNepzvI8XYYyC75OaB7zcDrhqg+qXOoMzXboqEjrO4ImHuHcVR
OzPUVsvFNobsWgkMJiP+te8OIlHAc8RF3i2eP3zPi8Q95HZafYtQcxHlVo3Wi357QjpGCRQ88ZKd
JFrqmKSefU7KfvhWDRZxuUM7IyiPpyO20fxjQNiL/trg5Nak/t5PblP+LHtXDyfHsH/g5apNbpHG
PRiw7k7dQAWOmgpJ6zJVNrVuD3APX5H9bFVuuc4jgT4wnabkrtaWz3xyvVcT+fda95UXAlpWG9EX
GYZeBmLs8ci77JIyGUnbk5g2lo6VLCuyXYb5L2jwoXN6edoeFqqKVZ1YKpgNIrb6Rq36tHzSivRV
gpMIcGFAK2fM+P+oO7PluJHtar/K/wLowDxEOHxRcxWLpEhRpMgbBCVRmIHEmAk8vT/w9HGIxTLp
9t1/YUf06ZZQmBI7917rW6syGNkUG+IBhphFimVO9wKeT92vHCrjbRW4eLezojp2U27umXlRSq2j
gixQpmiZ8HttZ7VSK3Zsl1ztZezyHpVW4+yN3vXvO5xRC/ad/pZdzKz4TZCVWlp35KOYM61o0mdl
WNW3tM7q76IXytsKzRkN0tCB8W4xb4QOiSuUNLbWlTfIgBDIk8uknlDKmAPKT5keBrN/YcYk0QD7
xlEBw7iwqGx/lkJ3QRh6LXCD7GqqBiaFraXl2w4y+lJyq47ZIBhHB7XormgERleMtQlTsPOU5Fvf
qS8bBnTLtknNW97/X3O2LZbEbiBcmNgT4v666RBUbf8l02ky2FEe36umtfhwMewy8G/ctIJELNpg
T3bayifkkF+n3mztjeeCACY91iA2bWJlF5pFtnuffwVgKjsy/urm1tHR0ixRA2zcuNc30zAgXOeJ
32l+ZW+ZLHlHM3NHFpemh8ZYBOxNUzP64YxwP0tWwgXSumjjR8q7Y6vD9yQKiqcQQu8KpNKDrWx5
gR/TRKzimqta1d1XO7F/ebnPfI+m1o9oComgyKSPFc8a08sgmOR2aDyuGL7RbR0x/qa/wkWxQu/B
G2L7LhmqZpP2CS9sE8QLWVJTMUILNo7mbDsrNr+wB7lnQc6ulZjcQ43EcdHJzl2LvAyfqyCblnkj
fdqEVnqFeXpC0K2xizHJJd0pwJ143WV5W05tRIWr0W8uCKX1R6ThmCW+eDVuYTd1zSsDcd9vA/Ty
skqlWDd9AtCjjPtr5NrxEYqK8xXNYFBGy3EKtf4xZZiIwq/dwndJ14j/BYhVpd+EYe/ucgl+peoy
ojIHK//aseKiBMXRECBK2DZ5fwf0nQhVT3cP1mzZ6WTzFAelt0ujmC8WheCBhVTbFVYwHCnl0G7Y
RXTVRnVG/VuVv/suHZJV3okfVp2KR+wLfc0WoI6zH5UOcOTCwOhwQYAcmhVS7nnYWvOuNzXY7xp6
qOAqyZuIYPqyrgmObyrhbOqSNjLT9ya4KscmvysJC1wUzhhgxm0BudLCunPN9kUpXH86xM5lU1vN
QZ/kT89h1+AguGck7bBJqqGqTUaW7oskYOzbGjvNNNMD77/z3Svc+yKiNraJa9lRFebYUfyfrZn0
OLbGcKljjDVHKXe9cp89tiAqnY4IMm6ooVw6Z7SJtN43ftpBLi/sCuiHW+M41LOyuY5CYzcEWvg7
Bo3wBfKtedOq4HetbO0+4tX7BjOe2TdZbXWyCBoVrlrfwPpfOsQAB6pfm0mNUhdswMIv6QB83Ah9
3wVFvAhmAiYDrVDXYPT15yTHagO38hL6rx7wkoNRDN/cgH1/5LK7DTwa+R8f7lznHjKQr9sIGX3j
FJWCNUw3wOJyuLZz7mqz3rIDUOua3NJPxi2nIJx/NbUDB8oDwz2XzvbbMwum6e+mNnx3+bN9bdKT
7vxLdTTptTY3Lukr6VvXn/TnOJx3lJJ+3Mene657D+3fxcJkgdJ8Nz3wrG6Skd7sLLxfN7jTaOnh
avzkKOcuKrdw7mEjB4U9+vZMbRXa5Kkwg3kdhwxpSD+SzNGFga7qk/t37oRsHbyTjaqbEeP8U/4Y
/GWqL7FkSSZLss5RfGC386unf37R/jzGyekkDsBd3lY4PmZ3ObnN1sYo8PEhzj4cPH8GN4fHw3v3
cCDBkI3ZNTs8dTwIvW4eTNjUy2mQyXdUjTyS5aBju6TXKqxI3/uh9dlo5/2rZ4FIoo/K+4e49nQA
YTuit7QqqHeRMVtQq26OM83qIz4S3E0CMdnHJ/3+3nE84tYCFlOwTKfvXk1t5aPTq3cFkaMXtjve
eLHhfbKevH8WweH6uBbo70ADPYU8BpHRTcjX613SRSjJRIWLVgxHL6Wh+fHpnDkSJwHDDtSFM4ug
3z6KATmo0zj61Y6lDdWQ1l7ADbkTTXr/8XHO3CbDs0Gccq9Yuex5gvXHI++SemUFjVftpkRfN/mz
RgZnmpXLpA4/ybsx3w8bgWj8caiTYSMbVZdcCg7VYyfFCGJHi0J6hHkpJDDreiinb6PDYNqhCYo2
2qbFpzd1+OhSt667yezWKSOgrdmyly4aiy5YYU/EV/upOHSW0vYEI0yXhDXT1atLxJ0RLWOKq26d
m13aHbwhV1ey6mljkXKbk9qCTFO6yfTJiUKZP51qzmYVsJq8ADMW6GRtxgikwVnquaZt3D0ExZyA
Mvi3o+smz8XUewfMQgxR8vCxIX5342UjGyfl7l23WCcO4xljFoeZ/TecJeUSBuQSa/Qtie6XAKqm
RVFBSSB1kaZDYnmoW1PLJCmiGhbNYHoH9Ln9UtmVvWPAJVdd55tLjpOu2Md7xwxZMTc4AOXGer3C
Cb6cvEitbOa2AVfLnNWNuF1+eKEsP/lonXnWoG0ZKDj4ZvHdP3nW4HLWjGFHrkuqtccBr8Ceu652
pDHiB1GhJXcfP9zvJ78gOWHTwBND9kL22duHG4bgMEhRVLvA7+w9TZdiDXGhw/4rum3oR90xpv9y
ZyfAMT4+8pnXl7E2xgZovt578UUTjYMW9265Y687fh9caTzVNH3vAPKkLx8f6sxJMuVlNWLDw/+d
ztAZjlB0jj1JbUNDa3SYM7RpB7crbH3NHoMSvMSWKRu0e5PO3ccHP3Oe1FWWy0AMiQTD5rdX2Mui
nr1nWe5aMA5biBJ3kYqY96Zj84/LAMKbeJ/gB+tk7TgnCyIbwRbIFqFRpu/jOgfCYPokNTW5Zf3j
x5RyA8EUwihkGPopEVm0qJIjgsUYLvZyNbl0X6z0WkrHRSjo/vqnF9AGsU68BfBlRkmnn60oyTE4
E92yY7Zu7TTANxWDBBq7bW5lnzGN3r+AHIzShtJgBnWdfr7QzgIn7gvOTLPvYkt7qCf/FxSZu0i6
n9Qg87v8VtnBodDnuJwaa/4pBqxAbj2WGtNYS0C6oWESVA6pVPkw4SobDvQqPqtGzx8RDgUytvml
O/282MLzq/mItTEcskA8V6NxZzVzfA82Siz55ifYt/fPvq1TeM8JIdiHGPm8ffadln1HF3rZTuv7
wzib2O3sOnH1Tw7zvrCZD4NGBvo41ccpaAu+A+w+/urdoJnaneaV9l7gOF9//By+X0U4CvhvgKsz
yPY0jU5pZASlqZHtGottLdu9ZZ72v73SvUnrjqmaPy0tjLofH/QUms0uhqOycHgYugJWy5PlIyym
LkD/ku0CZ6QVRpQZ3zqRTZcqYFSHurtdtCMJIwsY7xlxZlOAd7TVvW2n6mifM0zaSMoiaEL1bdAj
Uo6EoDiYy4K6wryNNsb9FpjS3UVd63zy68/eGCByPHEGcVunN4a5JPHkNq8uLapynY5BetAUzY6P
r9HZp2yOoQFkDIb+9J0t7JrPSFTlu7LzYLJUw07PgFx43WdVy5kXFqAatS3rEAHCJ7fC8XKrFHXJ
QqQEAaj41PfK1dXm47M5twJhO0WPCCMQ1dd8Tf8oNyesmyrqtQwFAVjuweMzpZwenHeb/xhS+59X
0ewZkYnyySB14V3sAoZ4EqLwg7F3DH/N165J3JuiCR8+PqtzLw/MfoCeXMEZfvj2rFSblUA9eHmQ
S/tfstGgzx46v+i4VpsmcvyfMsf9ioql/eRTdW7Ne805QkF3ZtND/0SPLVhGBAGb112pPU8ptj6y
99LpK8v1J0c798Cz7YGmiQmaPISTFTbnHD0XCsZORCLbFqRfIy+H9vvxxXxFL55+OriIsKdtgxin
0w1/0EMVcui77fxe6vcJdpKNhuJ4EabWHK/WevJbOkem9VU3XEN2z66c3LO2sY+waxoF9NYoFSuD
0IZ1Ln2Gsj2ktE+qEePslffYYfNmWhhUT255E7a6IwnP3NHpolfY1c9GFxDIY/ntPvH8h17RnfBg
HR3z0kruMzm0cNGqp5ixLszP7iBkYe/pIgULd8RhFJBC/slm9cy7xmCLEtTzLOIkTz+IucdvSBTl
tiynX2IyCAAUKKqwYwTV+PzxTTtzOYjR48V2ZsUqVffbN8A0Rl0n2ojSPjR+6TQcVgXRqWAPy50X
EPCOZrj7pMI489IZBm17Khq+WO/0zUOTj6qJKk4vJT2bDO2lyeieZmYzLSxzrL/VjZwdJOWw++fn
ahjIOelIUSCerpS2FqA58ttqx17tqnYlUJ0mv0GWHBHYEd2PvhN98rSdu5NcWtoApsHu9xQYzLsi
u9aG0qIRbLEcjYHRZGl1N2DRYXzhFv3keGe+OZwgNRR+aISrp3DUImzsOKm4tGqIkHDbDfaXuqpX
FrK4/8uhAhhjPqkciO5OPgjCs5OOGBUIkUFVfnGAPi0ar3Mvkt4wPlm+zj2jYLZ4PAnFmfvBb5/R
AV1MOdEZ2LVFf9fH1Yvj1Hf4jptFEtU3UAe6f7w5YgHDdGE65JhQIZ6sl4ai4W62U7mbzAmhjydv
m75ZCfoAnxzozMKMtlh3SKWnDDHJZHrzVRWTRAYSsgXMI+chUmqLM/ru44f+lIY6l2pvjjE/o398
uQMtzVKbAN8dql5jYSeJOLRO69yavRsuiFNvuYq6xP7ZiFXrptG3SjYeigEGNr3fAPU1eiRRuLCW
la2QwQAMWEt/BP1jdc1hsu34xgzwDZfjED6GQi+3RJkym8r8EaJTFO5xq6LW1pX64hgNgr2UGd7t
FBQoLkoDd2NVtFhlyeoJ2ECp6DrNdarDKoFvlmGIi5UXbwm/g3fqoNMarLi4HLRm2PlZcJdUWbvk
CmPHplfULGLUQjsUSoTFyUmsYYA5KAYzeaxsK1nKJO03H1/ec8+mbXgYebFQMKc4eTbduq07gDTl
Dq3gc626Zz8WINng1RTVOsQb93947ai5KfZo36OMPzmeE49lbUUjzKE6nntOV9LM9rIrPyle37f8
7JmrYNH4o0dALs7bh8ZWWQwgICh3KElvhEgAYUsf++k3JlGXTKWXvWM+RWR8fXw1rfPHpUvLFWVz
fVqQBaKoCyEdeiJYz7/HihwYv7G1G9Tuer5mcM4epwbiu+6yoV6Rm2ow4SpZyGtzANWFJCqVGmDQ
XtsYnQ1GCXUYD5zYYvxgjBWkPxxjYKOu0ANl3hStgs5w6b140yoywq9mZuOqnZx6QSoFoTp4+qI1
9Mly1eXiBeG38SX182krlKw3OLr434l/XcZtl2LT88z72nI+uxXn1nRoGgbxsrQZrDlb88/3F8Ym
KN9sKHd69zziHVqMUt9mBik5H1/7c2vRH8c5LYwGMRR5FUCz8p1cX5b0G8A1xeuPD3Lug+haczis
ybwNzPjbk9HB1FW13ZQ7hk7+EpD3gs34Q5XBQ4bM+Ynp7OzB5twVCl/cbadlrwuPpyxz3hUtdgt2
otN2gHuGDAxBZZd8cvnOLQQubX++Flj23hW/+ThaboqUYkdI7Y3Zeu4SVuRDlTcvXYJ5K3Y/uZKn
vPbXdd1jl8QGFi8V8Iu3l3JqRc71pU5LFXb/ZDKNgz81cm/Si1+R3xbvbFHP/tvAuk1A/OzGCGUz
JI3y0p9tyAEMqW8evgA02iEwo0+ux7nHlvts0Uaif0t+/dufJ1XYallMmSNr8WIF0X1sDl9zi2Hy
x0/U2eN4PjtFtr+zb+btcdpBG2OBKGfHTlTQzemey1GTq6pvPvmQnitbaU7hXtPn/+edvIeWDJBx
I8ACnrIz4hadmyxvmso5pL5xTVrsXZEHnzQqzj3AfxzytGBNJztHqKMXs/l9G/XVS4B7OgrdQ1MN
n+w5rHPPLzvSOUSIMDR6SW+vYyd9WwBAL1hmzPGpi8VvCeRvOeSGDx1tZp0KLVkWrMhrsIMIjjVj
lmc1KH+CoX0g1TR+CGu/3fUmsmWsLZgN4q75CkCrWvllnoPbav2N8qR/7zusmljtyV0BBk6mTja3
Nivzty5NNO3Y45XQn6DUX+FJFOuOki8hEY6IDytZ98VofhUoL/nYm/8wgO71pQpmpy4tDp7b0wEs
0NoWNJWg8hPTfgK7vOh0+wF4wAU9U6B+o/zk8T13i2d7Bo5Bj2br6WUXqRGNNcXQLqkDDXFM34jN
xO53RYgCZvp2FqZ+/MKcudF812e3cYAR593uMnBHv+hMK99lQWSv42Z0L0HxTbsxrdqHtDGmHTqk
Hx8f81WvcdIaQHtjclF5RdnanjxdQF2hLvl5sXOLKVjGsofkHJMEAE+O9LUqz+8FrINVaiPZetUp
+3GX3xf91K07tERbTUoks5/8qPfjPhtVAl2fedUm0+Vk6YiUM0GP5o1upxA9mxXZG1Rp1gYOPRAB
z7UWPCnIp5x8HUSgL0ZmMsivQRd9/ENeQxRPrw6+cOQYBtsc+7RVqCONcAu4o/iWUzirr+LmxMqn
GwSWJSTLjkzgLkWSiM+iXUQ5TWRDK5ijEqs3fJGW1DcjZP3vMWkYS2Dh+nfKYqJCJI8Utolsg7LH
2aLLfSFxGOCdTmaGm8ZrBIP2qtHKbhe7tbdWce+t/OjCrDLra2aV6prXFicKGIfpIfb74JDr3qPe
j9knG/MzazifTB8PujdP6E8bR7TbUrg1FuefZ+prjD8XBp5KHhKQLZuPr/W5Q6G+RGuAG53PxslX
k6FTXRfzZykgwHoFBmm29CgB5ZIMh4ePj/V6307v69z9JS6ILiN+7rdraqm5eS8JZd+JwQkJy2Zg
jONjso1tCBVjVXq5cWFUevilI0HyyjS16Mbs4DjaVi62giyW/esP+kf4hsvkZ1O11e/uP+Y/9rMS
kCuiuPvP/3jzT3cV4tPiw/9k+1JdPRcv7el/9Oavbf/z9V9HL9WMn3vzD+uySwBR9C/NePvSouF/
/Ql//5f/23/5/15e/5ZP8A0mLSyWwf9GCbxD4V0+N2P+XP76k+Dw9x/6m+DgOX8hzp0Hw4TmMpLW
Wcj/RuF5wV9UH+iOGM3NfX4euX+T8IK/mPDyZAf2XLr/SXCwvL+oJdhe0WwlxNMD7vDv8//yr0eI
S/c/Os9PvyLB3CKfTdI0ZNgmnD7VpY4rt4gzwAcR4E4Q0nZ5ZJ47fiuIrUPtTEDsH5fn7x/wZyzy
/Jr8+WRzQM/yfL5Y/PL3HeWOgU+nTS6sSkW5q2sDBh9XJtuPj3K6G+QoqHJnE7/D0vju49gxqRtq
J1Y7EiGSrZzJ2VkF4CvxbLHWNZkvgHuj2KxT7baVANM/PrwTnH4h5qKSFxcplG9yj0+3wX0/+sTe
et2uyt1cbRQ6lQ1cT/yQCCWOyoybg0KqS0xV6JG8KUIrbBeNSKiUWqasXyskSdGiCn0MjTKeMbwG
vgR/kgSmmBn/LRYQ8KRWrk3DAsww0QUOmTNgePxx/E1nIbu1Up+4BjwJu9jGCBl6bn2gg19/x1I4
bkPwyeCiIoO4gapmbVvQcJ12eq3IlrFggjeSoRN+Z2xVFoZx6bbi2S+KREfsPYy/4zncYCjz4T7v
4e63qSqPIeAufGGJbwB9N8tjHOq0vxPY4kak8welSoIj7FlzTUUe3gYDMD6QsEKv9lwqEKCRQTjs
ktgP29qaxErNoZMtBnY8KndjNforTwE3d5Bn05YJ5lyEyERk7yXNDRF8VsR4CaV22nn+onVRBk2W
SmhEFETZhgmJIz2RAG3RhQckOWrr1kZOOMnEz7G64R4W9XAP/9j9yt0B/s/+cl2asFJ7V9U/RzDI
y8ij8khkOcKDDKvHXp+4MzXr7c6dPfaebLAAdWVwdA0t2dU1SHmJSeab3vBHRr1pH+Z0n2OoInuP
cce46/OJ0qmT5VFVVXAsCiqsVZDWNgF4BRJ+IIiTDoshF+tWhPlSloO5rmozuyUfAMm7EaHWNavm
px3yj1GGQBCsF73HnaaYpJZ2X/8k+nUkEKAbt27S5/vK5+aOHmx51afAfFsL0sVad9t8L3Cm0bmY
YyVsTW01I8xuIyR8G9eP6ysbAdQyD6LhJdNHEnVx29E703UWDaN6SlQ93DPumC6DGk6/sOJxKwq+
XYbijKGOi6swm192rXautUgfkHRyLi7xKAsCnorlgKegWAxxObwYRAJtx8S0ryObO/GaRWCXYlwV
GqjaFY5zrmsWiWcvD5ylQoCdrjqlERlfkRB+SyhI/ZPh83RJvsD4zeRDui3xIK3wtWYbmEzdLz11
jbvERrQdz4YOQ+PathH3Me3nSz0/onmphpeZFb2ZMDtE0K65E+Cgx61t8Pw3yFMe88gLD3mbPUqt
7UkkaYrryP+t9wE8ODDexAIQTWzu49Z5wnFcfzdRrt9HJs8mvouMwB+sUSsbKBfApeGlsz1xJVKH
h1KZw1LF3Chcld0mrG1xLQrLvg466VwTzGTclUkrHnvHrZ5wrsxRFXhkGzOsnizk5Bcppuyvyh99
4ICpj22zlNVz5GMDXCbWqCHLJlrp9eT8mJcAzKd2q0ZRdiuVpNMlXdr2QbANvx2rjvQQmrH50gBN
d1B5WixdqSe7DvA2ZsSQxHmsks1Pmgqg/CBxEfmA87wGtoXbD9uwh3jctOqrzsXdaT7QfDUy93Go
Stn9TJrefkywZWTRDuxVaSOznLRyjdBO9pdjLUNIh5HV27cYM7Ho2Wr8ZuAMXlZuT/yT4Shkg/Xk
bngOHX3R0ZSHeKU6lqa+vOqrAEY0T9jBBnXe6a12U+n5reb0V3Yhig0GEudmauglOZ6yrhon+ho6
4VWB0WFFEGK0I/ck3hdm9q1lcLnuc+aLvT3+SPyiX9tD/yuLzWKvldHPsbfjfTwxDyqNXhwriK3r
3AH4SYOk+2VgOltHSXuBcyncoDY2DmrKgpUxwlfLPSdCxBAlVyTcjpdaIIZx2eAldFP/oGUg0ZKc
vJ+FCMJ6j+4GlTIBF0tMFQ68/IyeZJHnvyNS4Hx676UHWcEel4Fd3o6ll6zNQgsuUiz8l7ToJbYV
Xlh8n8ZFMqJT7wM/2k+01ZemMQB3K7VhV3i4C0Vn+etKwgsVls9rWc6cAx2hIjRW/YJUnYAYc+Or
VYTBhuZKeyT3wMrXJtf+ZyukdMFaBhrKRXJDQjYe3bDDz+dtXEM+lUBEjn1rQqE29R4NZ2DQJQ1c
TIIkT6zGsP0JiL2HwxrxzeMD7m+wk0FYNBF2piT43TKeNfC1ZQSoDX2sGMJpKSwD9eQTzLyQVqYu
SjX7C/Ise8SqUHlLV7njNiBWSi6ZaJOw5vioSwbbokK0mAUZpAvZvWN5e/qMpr4aWURwRGfCbBeC
9+rSzltxIacQ87upm3s0E+3KimPeqnYdRWiOShouM7/ROQi3Ud8mSVJ5MxuYGULtZL6yBq06GI07
PYtcd+i2FdOdSAUpmEYb7NTkBPuiD8cvSWZNqyHs57wbYS9dM8fyQfYOcVJRtm5ty77xWlrMVTir
DqIGO6Qu/E2tDcxYIIkspGONK/JW0++eSyiBr49yY4cj1ixiQTc1KAOEssVNbgD6bCHE7JPEUkBU
h4EYmSi4B7VhQDTniSehJJ65teE6kKF9SdCEnSwyqd0WnfKhY07jYSQeOF/YTgDsoAa//mJH9RX2
A+8YKHTvS1sSBbnI0Y0h0omzS9FOxp6YJuxeSew2FySwWo996o1geh2JPNcEDHwRj1HmL1O43y8C
O1G+stElqZWe6sN+qskwEoXWbHsjdx4h8SYJjaAkPdpd1P4srNTVL43WHpjAGaUROY8YgnTQUVmL
j64Cxr8gpyHbeLEz/CBoBUAmQV3UBaK+wXeTrxDrl9Uak35yoalZt4s9MfV4/Ip4j36+OQZ1W9ko
bGkcLmRFlpAqfaCaKdbna2KyIPXFpfhhCl9rl40Ys/ne6IvXEilNLb5D6CpglrTlMTBDh8VZdL/8
JJSg4SVb6I2etXxwUP+Ov9lH+8wPtfBWMHXgHcgoE7xQJ9c+cgho8eKkeA38uJ7woN9qlRCcbmLF
mx7AID5DJkHkz4z4zm1XiR9K9Ey3YsQWOH/5OiOLJkHotfiqE9O4wzHa/hJQfPyV6cScn1HM3SQ1
juaaMtT9qrKasmwuGHG3DwRSpbFJgJXnlscc+/fO1lu5KiqYzl2TQpwlqw/Dbey0fNyDotJuS+Cl
94lpRddRQaVROq64iqbXXxHU3y1tZhuEdT0vylMx/u4ACC2SwKM8Cera+MIyWP6yhMsuWIvwR7WU
iQc3YiFaFA0/Zzaeb2ND6+/jROfeGSS6lEu9aMZtVLjjhT6knH8/yNVrjlNFsfWIzrRYEgdH+Yt7
6NHrVA6TgFOgsYPwqlDkHY0EW6kprNZlmgQLI5FgLch/AQdZCSuHnhXUn6gdTnPZXxvTBqIY9kvM
5d/pwBoiB6so0jqoqESMEU9CPrHXeiV4/LoByzGX9xaJFgM35qkdG5yjsuRi9+Rjf7KhMU572PN+
Zv4lkHwNfs4poayvrKoQ6AJ3dkLlv8SC5Fx7bjdHUIGUGG0KwjjgynaRrr54EbLrtHVwG3fVUwTC
+hYHNkle1jBelFLU3/vetq9Bw6hvkor7k07Nu57h/GNnLxYzf9RZ73BqdG8yb9CsdgeQW18Mbel+
HQUvmm6k8bXW89TxKeIBMwaeeIghuA74Th2yUlXPqaBu9iByXH68JXztx77d+FrMRW3mO8x6iA0+
aelEeAfNIInaXVFYtbVEszAb4/r6OEmY403TxyuW5mk90miKF2FPBQUXPtl68fyaovi6TaVdH7BU
gBAMneqXSHLvxnfhqgYdNKZQIwBlUc9I5I9/OQ3ed3t2zDX+rHsFdTIPj992oxwQ9yKH3rxTOECX
o5cIMMBFMBI0q1idEpTZQWx5vwdzHHaQc0DLG+YzJo0HAB0Ww2bKJc2R0apHmX85NKb9OAjc9clk
ZRe6XlhPJlpPhZVMlKSYxbG/J4M7W+l2Mm0SxQtdsJTswOs717oR4xxVBfVqTuwHBeS0KRUxqehX
5Kqp0W9X8wpjQrC6JSXO/ao53vi78CMdsl5pE1NmgdulaHGpe2WV7/ueBYzEL2p2NsvsS6KM/2iy
5yekAUqD0XWu1VU51Tclum3WFLy2wKIp6IOCtupr3p1tZWIN15+QNCQ2x7SvqUENWg6AVYb7aNIi
XBaOmT81Fgj+AzFe3nCcE/q4SAlhSZpqO7V2yHbVl72wwhwTt5X2cAuge2mtveKESvO+CqE2tbUF
L8Bzwc/uM0qaVTjN/0NIQR+u9JZhzTJMEHwO6OJ88+I16wyxpyLtRVLTN/qcOgeDmjOOyoDQRxZh
QEiKUt5TMHDIKmU/hksMVyMbkda32wfiHt0lRnNn2ToaiIwiIPhPNWzcfII+foxpn22apEu2/UB1
pWeSJ3Lq2FDEpdvfd0n+5DXsHydliEdf5uRkNmMysKkkKzCY/cyHaZp70E6s3WLutvYGH46bzBqS
LWRbFj3fISixc/zqWY1a9WyPBrWhmZsQchX30+r85gs7Uf841joEB8mm382JqysL9jIKS/teV6xG
3by3K+MgX8ZFN8ilPeWKpMocKLIxRcUeHAu7ltKzFtRO3k1hNf29bvSkHJdm9ey0TbLFgDdeCIPd
M4TqaY6hIb7+wUxpKNV1Tpqal+DHDm1WEyLWGMj4HTuj0LZx1VbOxDvS6j1gO2XwLzt9ImOwVFyV
YsoXAIpaQlltAlXorB9qUdOVMxmoLVQwf0LjguXSGT0aQIVZf0cK7R8NSZsFYlhwjAzRHJLRI+4u
4sIxcxy3pW46S4LmhntGoWzv5Zhs/bkDxKRSXBUZ/SEvYZvMUHL67fOWTuvEn8Rj5hZfBgUdv+s7
ttu6E10bBLNh4IqZUNv8paU2F87zr1Z2QBPLR0AGbJ6533G0JFl986uq5vVdz8ApC5olT06t4A42
RYqnn5nduifV4ts4b14TgtXKVazs+kYvG+5MlVKKvH6LRRnNmPXIHC8yVGUk+TSSvo6FT53GKmeX
e+PFFEF5Ii3YP74+huBCKSSiEgSZ6jV4LBEdD6sd65vXjk9p8fjgRSPSGZTMAq5OPqciJ7vcpqDK
mXMe+5Ckzdf2gBZpXAZk2d6ShiOXfm7kTQkorUzQEJJx/Lvxp/Fy4nUrl2qMKEbkzPDzI7pX+pxl
WAskUECjs2BmrjkoWWEm1T2YGQA33OJI6vlegRZbMLcHEx9NvIKIKmjBhS4pCVGmO0vRa9U6SHkE
oVkZcl0CjSPEqoBDl8HRouAhYRD6YvvAzIeOIBSf+vtk2TTKnE7WP2GmmmvoM+O3Ev7FIjSbfK/N
QY842ljW2NGHZHbRqcHRrC+I95tjM6eEv6kwafbU5LuCeOLwr/2b14+kyujdllVs7zVde9H1aS6X
PY3blxcUS3WLwOpfj2ZC61LMEY5lRZijTq70UVTmDBm3/aPftfX3yqCHZrQRPTXku+VRYim5Hmx2
WstI71jcNbKJ8KxVT4oQ3RUJ3cFReqyzlSQdDE5k3fzUgQni7c96A78cAZ+tS3nepbzT8/NcN/My
jHGpvcjbnI5kkHjUvFnDH+cjOl4kyGnu4rnrTV0yfwXYoD0ZPo+EPfXtr56AvefYIPzUI6ZlYzTz
8wPBBCQJfcjc5XTCufv1Wt76AR1SkC/ZbSEHukg2n0kXOdjd67fB6GgB934UX3ss+fSdaKIOmkO+
aaQ5fCokwYh1QBlSj2TOymYclkEB7MytqIRttsPL2E2NO+ECKUqIeNkHNIj3Y66XR2CT5dExKWKL
+R7ElIePLaJHsWmmiuJcki0BY3a4HyVlssjoz+lVbt5pBenAIevYdxBV4hELzZxozLL/2hIcOpqW
PpynQ0Sg4CpVlJ8tqwmJbxpaPNKYeEIqRXHSsdkpeLGBS1h0Qaucl2LUh+rpNcW2k/SMrSRkq9BR
OFvQX1cmzeU1H3sentdlVnlcDTpH40VT2dEDu/pREEBczPsJ4kwOqiEfoaFp8014VO3aJGlZDO3A
xdRZ3uKB9ygLCIbV3UGwx7N41jQ9vFWSfpmZqyLZl7ZTH6TIaSLOSyWGLXPdZFZ2Dc4TAqibkMcZ
Afmz6oDvQ0zLhHeyoTuNKWO8xLqB06j2+pc5T3rb8dMXJQWetUxIwibsvRI/YEZRctRA4vdkcbOJ
EUl8DenvaRgcrtpEpsbeJAcUWE7GNehynd3QIOvvVCVkIvdqBGsDMiSgbumd5EpCpjMWsqacqKqQ
CnIcxtXQc8NHH/9MZtJSf/3H1xdzJJLOWGhG3/x0JN9UwUdlX06d+gKeciRnjhzcSla80AlVZeQ5
LDLMGqNrTFVILCYnmS6FO7Ejk94IKTb73dtT5a7jlg3sa6PYI9DXBnV5K+cqYCSUGWu5OfVbGgmc
sdx7eQpgwrcfp2ZOeJwnMR0NlXXvzLkvWdX7hy7s/tY5/qNR5f9iCPm/m2b+fzSqROBnM0D8n0eV
dy/quf1zTvn3n/h3ZJf1l8OcCnFdgIbSY3T233NK5JR/MfNhYscmlM+TyQbg34NKlxGmy7+aZ4f/
4sn/O7bLdP4CWM/qzdiTLdd/sXcmy3Ej2bb9lzdHGXrAB28CIFoy2EqkqAmMaoi+c8DRff1bUOU1
k6iy1Msa30llmWVKQEQA7n7O2XuvbfD5bjD5d4NKA4/Vr2UI4nvkattYz+aGLETPv5Yh+gCcqWsa
/TR1pnweNRs2Ybl89WezvFkNDdCORhrhjFn6Aa3Qpe/b8RPo3A5fjPbYMX05q4XDQ+d768VulHZa
OELEJBrl6Z2qO+1VeV4T0AHQu6Ptx5zhsD4k/V3tOYt1b9tZYSIGrEvDO62G9M0bYa9687EvO1PR
UyrWxjq0xdC2F0BGukduHLBysjngfA0VYd4xcmoo9okONredpOw+sjJSqwdeXZXGORWzawYbS2vY
ccCw+30K/A6ju41l1AzyuqBEI1x2IWk/4xhonGnUwuZZkh4lHmakhumfHc/+AXfy4pwU7ShStVAO
ePmHeNE0NQaGt6lf08ah0K1j/1uCbNuLVrOf6VDLlBrIpV3pEXI7rxJLzcAt9IdibswrFEErQXEu
OPA4N9h/psFz+v1IEs64Wzms+ZHf5McKXO/LXCPxD7DBDMecQdRuogv1AvqdUDUCsKHbZ4/JppgK
GEFdOrNujrk5PeUN/CyGYTlNJ5EciykBad9VSfqczdmU7JYxO3n+fGlseYUQSD3TtqmJM+7vrAoi
ZVCPgjUscb8S8TihhZleVppsoUm7sJitUzIXT/M4wHgXRn5G/P4lyRq5s+JCPa6+Ylq2atBo+Uo1
C0survzp0Hupt/cBPGKBeRjX7MktzbemzIartW+mQBTJzZp2Xlip4QU1+rlirHEshqyNyKCJSCw0
cTNCcGpb3djLbr1Lk6oJCrN4AsmdRUpyoCuq8TtIEfdSuWt8R2ywi7R1ZkYDFpyQpzgqFkUm3Ejh
N6/jrZlbbjSOzBbQHZdUdGN6HatSXvxhy/omm+DkIYGnKGYZV5x3IFl2/hfgQ7AlRyf7wiwPMBTR
ucRJOtpD0tJ6rfPkOyPo5tbRhkdnyOZHyqbyoLcVWno2rmNdQPJSmQ7fl7xpLagdRQicY59YF9K9
pFe1p51nh5Rv4jC60/fGKarTkA5NBGvMDXCNb2zaOfvSAIAJR4dczCShMyz0qo+axqqCvh7Q/a8g
hB19LNEp0a71zfmD4dQ6pu/iSSvj07rWqPl6whGdQXt20C4FdPvzc9o5AqGhnb1ZypGf1erRPR6C
vJjolMN/Is9PLXpxDWJTXbnuwBuvpI+/xV61N5JKCI8YfR9pYIN2IYlkPq5LuFSzdiSpUz0sxjh5
jyXpaneM/auaqFSZ3bR42vZWk/kAesk0C42SHHQCC4dw0CkmDxnJc2dijSXbI/VpF/FggQKLGXyp
kh6QHo/jHUGyRjiOPBaJQDMZ+PO8fKNc0PVd4tlkfA7IgEwOWpMgJY2fJtSI+YHyzN0yBOin4c3o
ui3gforbPQGRKn1b8l7wrk0Cb42tdy0SId/pX5hiTaMZpBwf98bIHCetRXUA/NdCU9LMg05kDCMP
du4ld2k8NawS80SCFdnCO4fYw8BqN1tL21k7aF0lcWNkcZr++mnGkPlEX2i+IVz8lVfq2SRdhMQz
aK9VN5wJnbNvcIIWkSTy+6rWsm9oOmWUMRR6qmTOSMLlhHIhK2IEJ6dWK1qNyrjrqvgj4K/CR4Fv
ievWLhmhCFiNnjVej2C+HvAtao+I771Xs3KyiGjaLlwrIckYBbS9CfZNJsgU2PulXPSLGy/NjlNH
HyXDMNyUfdrs+HvqfaPpy0Fuby0QNhyj62gxd4W9rHVlevDK8Q7nb7bLlv44GXpqBgTNbXvJSnMu
duv7yVqIi22coz1W4qs0+3tvtiHy9LQwjnQAPrk0VQIqNG1HCPDJpkoGmAgRIhiMdniLG9ve5dqg
XS3KSff+RgiqdbjWbTNnwUIsLqAhg/XAX26yyeeYSsztZclEDgMO8V1Wgwqayc8LR4/0WkbCySEV
RNZTZPshqeYqaA15WLREsgYPF6FYtVaLmSqkTJ7EYa5PQ0H+K+Y2B7HJ9ID/2yRDvSl2zYZX4rMJ
nI+oApZOnKQ+bnjuWYfyLqqvy4Zq0jVrCNWGb8Iw2kX5D6YT2af9B7CYgi5IsRDxUgqqhu4kgJME
Umvf5s77WGVes1sFLRid5OxwWsQaarZN6VLPDDJUNTMI7b4RAH4ph1jB9CvLYJ0Inis5T99ioNcB
uPHD1vqS76cNU7USJ3Gk80dp3xKGChIzoxoHzUxpuxA/m5eBCYoYLYn7mcH+EtQ++YBpMXxmAFNc
OW0cB8ZSlwERJUvQLrlxzTPQH/qNpUV9+UacjNiTl/cZYyyJqD+oWzkDgUtMeWsGY87Sj072S9Ua
U6iXA82pwozDdAN3TbY/srmbAPL05AVm1Vsruu82TbJ96XBgGGf7uaIhHFZF3zGO24KxpS0DkvaH
NybmsA36HFwki2jgIQ+6I2ghvxdm0570H3wxPCj7CeyYqmI9YjFtWLWz8dlfGjaMwXpE2gl3MiFM
gzKOdZ1g0y/mxjSrNrqZsit3n49kjMKeqvd9vlbXJEtMu2FZbfqCy5c+jUEeYFIMJsE9MForiMfs
/Cc0M+tdQYOVL5R4WTdIPTL5+MJabn8civyF174YLihe/A+d5/BnLX15lCo+IZOaQg19yb3qy+nO
GeL8xSOpGg81vaAyIQ2y6Y8WJbOFNIJRg9PHfNFpltofhVNs0fguROPB39mIcs2w672EX3qcAAZ2
RHXiCxcGiebmN6em4Rkt/M4b9q25HY11OOpI2I8wbfzPU9HrSHvmrzkghdtVtzSyB2niHnOG4rdO
5Y47khvnmpW1xUuDsSoU5kiyYuw4PBF69dD5wnmYFgBxIasmsdix2ZqhQ4z3Wy8RxW0vasJvioq8
CRZPuoe2NRxemdrFTyt7sapQMd2AFGAhWF9U6A36NVrw/FPvCnjiSXcuJ4asUd6QTdsl1rfS7Z3H
2s3Mr2AeAaautisIdcjUfIIIAFMxwylDzJ+zzF/1jb7Y/uAwbkRGspO9y5gSwilq9w5m7RXz8sGL
RraD+Whoa87jDNLjW5x4VZjiUEGG4mRo26V9MVTmRLKasFhlVhu2TbvSFe3IUW0Gq3mQNJ+ycOGr
uJkLit1AjxvwoUOrAKRJf6iicca9U29sy8SQObHWMC8NuiS7lvs6DNLVDtAd4urQeWX2zGpWPLPF
qU/lNOuPRT7ERz33spPuTJx44474ShBIOeqbnqzZxZ1K9DZZvlzh9mAAudJ0EZrJC5HqU7FjhCLO
ZkeXPq1mg2xaVEYRWFl9t+q9vB/WeXiGRKK+Oe2EbbBvxBXZ+8OtnaTyY0PCDgnufZMPkdUBNKm2
GprT1fok5FA1JPY7/QQwlBU2pE5SIiLMwnIDu2yXcZflvA9XmO6raudvPNUp9lf3U1JsrNXRn7eU
a2ULXkQJkXWR7pzs7MJ2b1xys18QurkahxX1WK41EHPgtdoFyVL2EldOvZexX9lRtdIDUqrWobDk
CeIcu9BQxm1YWT2e4/uR//Q4VyyvshKPU8XZuK879aXeALVa6uV7d1iTK1lvCNsfNNuhGqsPRjoR
L6p75mHasLeo/7v9Ug0kmyddGbbaWtKXlaRdThs4t7QdKSPy9aG8j1t6cW6o66pewWKYOWlJ3pwQ
9WzFy4Pv5bK5nZN0dkipmvXOLUIf5DKHhYru9tL7AbMas+2/cdzMfFLGCY2d7MdmSNyiZxlbGt+T
/TFHToYjNF/G9aoklTJ0+9zYlVD2JB3glHV09gGMNqCMj0PqOs8mDT4VEWzYekdZ8C5+IfOBSYqG
vP6aJGDcgTzCMt+ZfkIPz2TEEYKvmVh9Btlcj4PWHlUvjAfyWqkFGDkfViYq0Qgb7dzReDtJnknm
slZ2jb4rC2NTeW8VvS36lQUGKpnJIT9ATiEFX8TZi2HYeOhsMV0G3kc6sevqRC7qvO+N3yZHAn04
gtNB1MIuk97Tmk/6DsjBau9EX9JwxYL8ylytv6I950C4KG8abwsC4K89r2Y3bMbM9hO99uphmhCs
rC2yGLOy28hJDWsjahKskBQQYdGYczrosPTOxWiEpAM3N7bdVZHFPX7sOUXuiJ8U4YpAaJew13E4
hys7m3JAL+WdNCZ6UUPh/jAkmdjLQjdfHXu2j1Uh2yAuWJnolfkBeLT0kCWkE2KM8q+trEJLVfTp
9KUUjEfJDrq15lR8YzRwO3InILB1tEmmuRD+U3YcpVRyXVDSkhIp7GnHc9PtWzE7O/qn1Dc8lHoA
IjfdTXGV7kTJNh7PWvEZJU0bNAL7EkHIFkxKdpJ6Iggb8dDQh3S1SVHNLQvyEd7gWnja7WCtywMJ
MISnFuVlLlQdOkBsJCdwrdyVS5p+b1vXBgeUZSy0XXKMG413t2fhVy0D1DItYdSUFQ1HdFHePC33
6aCLm3FG4JPXmXss6D/uzJIYX51sqnOmG3c+ofRB3/czMRgb3RbHB+zbZSg42HX+TaF1MpyhF+2M
MrbB8gjrJRHkrlpTj7K2ytLqRWv7FxjFRZCO/sF2tlEfWYbfiOkHx5Xp62mpGBUQAA75enRIoJ3r
ZKNcEzaXe4lL2nj56ggr3Y38WnRq50+tTxGR+NGydt/qvPzU5+P2vCm92amhLoh4s1D/YXEIykzE
5zzrndeCDm5QJTrpkNZi6KFWwzfaSTi9KrHn7hqUbM3T0nsHMCFeaEo725gzxR39B12PlD0rH7+T
Pt70A+dtJEEkJW/tHxSv7SYSKXfrxGAlyX0dyhIlWk6Q77GyibmdtM4ETerREWjl1yGdyQisshwk
R+GdwdFHabq0J791OzZgrTibXjXer0Wa7JOs+0K9xlFsqTPkVcxnTrVqx4IBb788w/lldDNOFwsl
yhNHqQ+Z1nWhJwfvipzcKezmlYMjcqoYrgJQdaVJur3qszC6y2QsEDNy8wnfR0GwuG3vkZD5IUIu
/zmdjSqwOllHuFMYkDL7/7A2hYM8pjCv6iW9zrT6ZWg96HF9+ihd441YKc5/C6ejmon6Y9qYL9Ym
87TIO//WO6WM9ERaUatVTzPKk7cWNRWjitp3QUADYw41ZEJpsLrVA1pLHR06SfLR0Prx51FXKNHm
cSQYXizTQwdyuYEfG8e0nYZpIhvdBm2YV5VBjTPDd1WWeCDm1xmC1nIa5MogtxXe7HTQeBOqnasX
EhgMR8k1S2ZKHYBMNh/nUgDZuB1dmyaBUWhNABYqM1Cpw/fejX5p9MB10vbGRAty4v/wr4rafzMT
88HOGxYPP0vPooU0AxTr42RY09e4aFV3KLQi2c2uQnDm5RWZ6vN5zbyCV914kmxJYWkMTKDMrRfI
5DFchPICz3DH7Z3glIeB8GA6nIQZ7rEkuDPDyiOWw6M3dp8Tfz3PPPBhmbX6qUi0SywIdl5Lp9vl
nXdmXjjsESh6O49g93Pr0P4DKtuHNUd9IL1gGWK7u5bJeC/y/puO3j5CFOjsxFzfIwOuIxozHtML
6NueNqQHahcaiGul3U6mje/J7q+GWGujCVpbmJDwhGwTKzpBiMZxzinOpKP6U41Oh84FzXe9cL61
UyzulabThosh7abN8rlIDDpnw2KRVSmzIB+sL7EzGo+Tj3rGnRGDhLlqpu9O742PrH1QcV1Hhp7e
qbPsaEahtcHHrNmXEjADfZYsY77CHPgo3PpiD2UfIlqwVWRmk1A73CeVx0Q4JcWL/ZFBYLNHBA5E
iFj/F4f03gpg3Lp+BRccz6GxFNpr41aSeQ9CiZwND1SF581EO+Ty2isokXDi5ily5uQMsCXZWdWy
fOGcxauVtNVrRp7QbTNZ8WUdUvVVy9y3REKQJ5VH688dbej7lTCP0Mk84u1bVJIf/dlRd6aJVe5G
zn5DpL5XNQe6oBXjumHLJl+FuzeazPAit8hmhiEZA1RCXVso7mZKvRBrN0YmHQBUbAbHLB4/LInz
kROC89jFSbNPumU48h4sO1f2zHqE/0ScESt8WpuPiV62YZ9at77Rx6/VXGthjsA+NHASEVNOka5d
TSaHGvKHaK12w5hecYYYZryJskGKmrnqbNesP4E76G1+SOJp3ppEJaHw9MI401TIasm1AiFvMRpy
UMo28km2dnfVdb7PGKwBKBUonR7f0uZxuLAuvLgN0W030ND0DyN/gRv5nVqfVTGgz2jBTKGi61E0
JfXSXyzVqmuPp6cL9XaC3tbVGQzptpURGxZOAKkSTkzLBArBHKqBbX47CbHKvFSF6322JQDQoFD5
cGz9tAk6bYZmgECFxNxEKxHv+Nb86Kh2oPmkFyRDUYYhUTI1ZK3Qn745KUj5CPAIAaj01JaHpRjn
IrR40XZrt4HCvZ7CG4NOyWRdr9potDA0c7zeMSK4R3myMWBc/dwW7hCReDwdEsAI96iNzWe4D/Uc
IRWvqNcd467vGiMLyo4k2N6R7KesZc0dWbHjs2Zn6mwxVlRIpIV/kQAonguGlDe4VZYD2lEDe8fY
W/c9bsQHNMyUL8h7xJWmpeaXpcyKM8K18dE0LZqhs6l4S5uaZZU4eR8+td+naZQ5fc5LOdnsWGqi
KxhYUiT5DR3+gf1EEKl7lRv4/veDOzn80lW+iweZ5NFc9Hdr0uNDcZfW3Fm0oT7oxMaec5ulsi5x
tpRtZbzExhaCtLok99LpkDepQOMGnDXrnpXrNPtJY9dNIIix2U9NRLGT7chRyA+tNvk6Qo7qSpKO
cRonoDht7xbXrVHXTG89Q79uGFd/HPJ6mFllsypKtQk9tLRjlpNBu2+Lrr1xFsgEVWokO1BZ7WHq
dTtEDMVToslpuPhlZX2ie6uxiU3tB53z3TU6uWmvBk7/tDO9HwCThyXNEWpjbqFp3+Rh0vbVRQ3i
qzYSWsPiFB/d1BkibVmNixh5NazcJEals05Navh39ezOp2lxxrOrefCI3BjJMuApHhqB9twl76ZP
hbqAVi+ufVd8gbNm7MZ4gWrvL68J+twQDRyVgZ/TVjTiil6ZXJ4QMMZ7TxrpjsmqtQMHC4ptbPtw
lIt5As5Ez6YpamAcwl+j1JqNiHhOLwDew1lWX+VLVuIGoFTApi1hi7GR9erO9xr6wIYoS/S35lg+
zE6aRQsCkih3iqagnzUW15rXRZPD+IYeq8FJo0n3BnIhSBPrjQOKeceCdt9b83JLjAx94LF4Er35
yUKMG8Eg3WU2QnY6Ja+ilm4gEgYe05QmUa+VOhZWrdmbRmEDKwanmeQPq99SKthoLwTGqiBJ1lsi
RS1IQt1z23f5nZsoVI4mHIpuOIyrPX7WsKeFJmB3xvfwtFZOyHOnZYd2ZKOeffVaIe+9n1R3rxqz
XFB/+2ztxlYIpqV2S8TcxlEy01OHSuraHrVvtuapC941GUjW/yBjDEajR9ifMN4gtq/ma5SL80mW
3b8tv/87tv6jw9axrb8bW18g9Lx+TVX/fRh+GV+b+o8/+T+gdPEvUglcwgkcx2Jx+BmUvk22XUbR
DDlcBFoW+ta/xte2+cNMS3I+SHQyHLbJNsf8If2//8c2/mVaW/wLJ2AX8cw/G18zif/F9srsiBhj
j/QEBuLc3bvEAGEtLl4e+gR0ut5SFKoHiDFxkPkEaP307dz9W1H8s8H2P13J1HWbBgwz+99ypcqa
mPVNZXmkE0w1rref27qZgylO1R+svP/pSlxDWPib6bH727//KR8sGbR4lW3RHoepUGGs9Nt+rNgw
aID944+E/t20iVtwt77S5in+6UIjbnfRyLWlwCneirJ4i7XsLeef/81lOExu0VW/e3YHHKN96swt
i8wkdsLHE9sjgmJ4nP0XXx3PKr5+cq1xfr+P20voEttAy1qo9pW8nimqALCaSBfr/A8fyv39wfPR
Z2zCDstwEWP8+t15Y4X1U0ztMZ2mAjspJ55kfoJ399SOo/8HqfgmBP9Z485T7hPC4Loek09Bf//X
i2kG245nNO0RhwzeFBRQx9zv4qDRslfdx2SR2dJirgKO9p//dO4PhMePkJD3rxfnW0TcmG6OKOab
RwU0J3AECEvIE9Yf3q/tC/vtM6LkZ1WgP89b/etnXFWuFqqplgxoWNsV9t5dburx43/xgX66yibJ
/+mR34IBRg0v6lGjh3VlyvlprKb6XMv/7qv76UrvVqapqNIGHzcPSKkWSrv8dW2Qrv5/vF767wsG
7Wyf443whI1m6N3j0dCa9qumrUi1MJuIDo5Gi75Fkrba1bITuMUjQ0hjD8HXOepybqK8tAQSPLs+
Y+cnRHFCNrvzyRMOJf7Rrz/cT14eWycSeYy98oq3hVrxlKzGeKEjEmOp57QemAJrRNPynyxpXO1Q
p5soWSyH3ltX3S9SmM+FZzYnJ85pcVTo6qZqdo6xB4m6WcCLTjnPc+HNQKn7ReHLxiuC8aZDEjkM
W21Q0JQgbKV+hMJon0HFTV+p6MTBQFpwhkPHVXK7uZr8fszD1KN22S12qX/JYWAScMv9aMSAvFYx
H7oYh3bfiKS9xX/aRANsBeKUrDhGGKNKQcPAGsTBhZK57+jj01fACKbJVgsrnU+3VixcFQwnpkY1
7QSPxSVNMvCFMMvAY87GnpCmZgiZh1lnu0L9SIBqc2XoiDX8CpWeLyot9ErdfE7S0bmaEyOnsdGU
T+6EEaLrrfalcyvzOeazt4E3IelvK1ut3NMYk7vutWIILWvhXZ9dGxm2hgT5qad3cIVWtLrXtGz4
HPPVXKV51966Kn/TDX5TBSTsGczt29xP8ePgrs1p2pbGtO+bq6XcrHESlWTCu03RCgfanR/gsNgn
VvQhpDmXHUZaHgHHgGwDO6v6TEvZx9qosNcmVituczep31wA9DcGoPaDq0oi+kxqER8FFY992YPl
hgPtX6docnZFxpdAFiRMcZs5X9W1yQfm4puy3MuKzwKCZ1B1FDbwruklYXNtVvCt0i0PGebWlvnY
2IrITePxUxq3mtiZxtj70D2KjDKcbva11mTrsw8d6wOmxOrNRHZx5jMuBJ2wciKtQ4yWG+KpAXb1
AWESz4+DsBTqIKkOBf2KdISvOOOFkXNroZMw+QmGeKZDOJtt0gRgJzUycl3x1HeS187WVy0cbba4
FTTpgc7FBrErpzZ9Ik86GQ/Kr/NXQaDWXtS8R/BbiKLIEKcc+jGekXuK8dMq1+JA+TsQuKlJM9vn
dPfW3UrmRBfIPpkUJVthfGHi1X8zV94tmxLWiMrJ6T+ODABfktx2rrylZA3Fv+Gg19KsMxkqW3N1
yrTQKPglKNeLz11i1uc5BsAp594MC5m/MUoUxE241pkbMfZgoRdqsx4ZbYrr/gYVCN7mpBTQKvmF
lMXWp8AMhqmPcNxJRfzIWE0VUdrO6fe6Fc4mcMIG4qbuem0b6lPbL+OBJM5KosPiQVgnvz5TR7/1
pGfQdgCR2RtMTGXyfVDSi9IeyVRn4oofv6h0yc5V7eJuiNF+sRV696nipcQjPe9Qvo+XcZCCAQvv
ORHKMWNor3j2jXa9ApC2r1Zk5ck6t0NYMYymGsvyLLCGkoeaVXG+SxkgRrXKxa3FoRJ3KW99oUrU
wGMbY2/Kl90qWd2qaRgPxrbvMn7H0Fnlr1mv+bc++cmv5Qzb2BoHg6i0CRG8HVvnWfFEwciJPyuB
tkwvlyYaCXBl1r7yGlV+J8gcV9DHNFky7+hZc1K78O8Nl0GOrTMecFgopWT9gOLs3a8ZkGtTygUV
WIeHw2F+fw+kVmJaUaxkP05aSsjuUOqM4PIlZxEzVRO5E5eW+EkQC/oD7nRj+pqSkNnWJZ0ewWR9
tMnnkFl5a7UARtPJ8vkRqvaWpgvn6sZsrkqD2XmEYJpxRmXYxHby7WSxQALv4g/4sepOafYyFL7x
XZ9YrcbtGXH01bgp4iG7yZ052Y+0BljjOEkEmjY4N3ni7OmLrCFYRYb61sqKODRzOK5u85EUDHG7
enEdzbonQ1vrp1DxC+cIuaUESeDWH8Y2iUPfretzvKrqvlesPVrC6jEJXvoCJVg0ikbtrZw00aQe
sxv0A/oXYaiBKTZ5JCinb/2iL4/0ocZDnpKph15Suwwyu7Uya/yk5Xl/u8zpcInz9Rn87/SM+AZ9
5gKxxV4N57iKbMUF1VW3rSbju7J48TpwsviG3xp6Y4hEso+8z09y1JOj6TO+QrjYIWuzyKhdsO6z
LSYHFvcvmtOowPTY9LZUuJOWpeUTINf6LGtWHL3yydnQjXaLQGcY+e9FFqI3WXX8Bntqryko3JnI
CJ/QVVBsszoSzmfLAx6twMRBNAVDL3JUm2XJYpZT5HU8IrmoQkJlilM9dbqA1ettob+yktEydqsM
ypYRIp3HjkagE0/dxk83P/aVWZ2nzqrOKBz0FlsULnur7FWkDMIBS9wbc+O5V8tkztXK5lNK1r/K
m+KHDhMWmdhFDhrZzsYqPU+5sMAzm1U8+mfSINDOxa5CmUZHQpDEFqAJ8t76JU+ZJY5F9b11aJUZ
WeKdZqxXZOQsQm4GA0fHJzOzri/+lvMVDnIY7mrXQyCVoxqAOuYnOWl2qbQx/Cpmrqw9/We/0AuC
MObyccqtmRgcw8UfweEaj37rLeO5LhEJMYb4Yvvq2OY5GuUFnaXtkI1murxfLBzjvePk2sWwagbU
tLIhCdrmcuA9Na2gyTE5q9IfjmYHsWHu4tcidYodk+9iZ9JMiRqvMz6RMjffKPZoBKqJpLVjm0oL
RWmtN7yuydek9AgqKIxewznFrDgvNe2UzY7u772kYn2zXZZvNBUqpFqyp2CyScyMWj7wscDIh8WQ
ztofEqJ+j1gT7J0+R3jh4BSGxfPrCZuRemKrXi+PGCpYb8xpvEB4o3fmS84JA0fLm4UsVOacK+eK
QsjmihfeuRqsilAFQ/ypUCNW7Ne6YrsfOgQA0xjrUU//ej9eYia8A9yPrIwnpWN92Ybjk5e91qV6
iGk87v++xPitMhRbTrLJlQzO4wwPf71gb49OleCAOY4dh7A6Rm1MZqSEoZ02V5qNEOzvr/d77ux2
Qc/ZQivhBfyWol9LDji2W8Ab8btJC1glmijr67GNclm9DqADd0z8OQ86/nT3Y9uZmpWQ5dScjD3z
Sy2MgVe/AjYfD3PPvv739/d7mCL3R2474SEecW2/FeUttDAarKo4plVln2m+V2+NBVE3mAbaylWQ
IK7flWXJi5QiLr4ZXc6aRsEd07M2Q9J/mMo09dk3MeUvJpVnn7XM3ksknVe2SfZVLZlOFW4vdsPY
ZW0wMMw9JhtHy5opXHe2V8WP0BXtV8slkTHAYDAefM3w7on8YQOOl5ns8yzLP//YFetaFzTWmQP/
MeFyq2J/qXK374ITJfFwrkMWyruHI1GEKrF7FccBh0DgaH0TDDNZrpNlf+oyqLlYwslXIfxh70hC
mBL5j+k0zHtIkyWniZ+Ex/TdHZCNPrmEtWZHQb19cLSkuWqRL/9hGfitY8FVaFQANINTSHT4u5JU
ZWpEvdtkR9fm8EyHWYNG5A5hR/gCHPKigRKeUzxg3Bw//f3zZv7+HXNEsbb+D24xSA/vrr3Q/B4l
Or6j3U9JfCxtoj20OBafK8XRGH+Bs9wKzRFPtb08FWLp3rTW2VSYo5OEQ1On2bbeyiHoSuWj18F5
skfiJVEQJniYSTr51sVGPJy0mCHNvzsu/9uv/kO/GrWeb/30Q/+WCHndKPwrr/Xrz1arv/7UX71q
3//XFpgsgOr4/OyOS8/lr0hIYW9pkcQjEqVM7/ZH6Mf/WK2sfwGpM4kgoaFHBK9gB/mrV23yF9JM
pMFMp08nZNL4J1Yr612Ly9ieRrITSVQFpAQS791WlC1yUoyx5cmpY49s3VwzHnR0jRd/zOhMdLk/
BE7r6V96zYs/eKmQKIfq+KzJDMeoJDLAY8u/bnS3PiBvQ7QyGmTO+n6hffBb/B74/5xs1+iDCI00
nzGWa+p7Lk1Q8Riun2wkaruWRkCYpFV8aXQ7naPa9BCHdQQicO6T02FAs3Jsusp9VLWa/xBq/W5v
5BsgocO08ZttDEl2hF/3RsxMcmyY9Jxmacx3btwTW70ogSJi2D4X9/3TI3L3x6b9j+vRR8d0Rxwn
04t3i52JHRvtV9GeKKZpmiQloHfyBrOY7+Dvr/TumLFdiTAPg0WHbJRtZf31k63KNehyu+VpioGq
mnmOAwBDz8EnIfFxNEv7QL0TP/z9Rd81/n5cFOQbsSw8TLjU3k0KMH70U1VjXFZuCsdDU9gzkIp7
TqRmB0zlP78aQ3Yy7KHb0op+92Umwp+yusoJINAnp7jUslr3syuN6Zbu2Ye/v5bxbhHfPhosOy7i
EUK8pTD/+n1Ccy3TqtCzU5fOpRVaadyXxEBQxPkkYgfpks63SirjeuqL8biWtD6oPPEn//19/P4N
OxwfaX7rnuB/3+8lqKG8pVJWfuoUDd0IUXUfuUkcfxBu2+h/uNjvz5CjAydiT+ZgYNs/NrafmtOy
42yPMjs/tca63je+7CO8mep7m7ZFelr6zMkjrxaF/4fr/qcPCRmA7dJ1SdF+zz0tknzKEheuGkXf
iNWPX3OyFKHxdYYB8x99oTbDC90G8kh9wCqovz+O25k2GWMqslNm/D/2zmS5cSSLsr/SP4Ayx+QA
tgRnihQ1K2IDUyhSmOfJga/vA1Vld6ayKsNqX5uwTIuQSIKA+/P37j23DtcoQ5BNVqKZTuE0mk9/
/1pf1tvP16Lw5FJyHrHsr0VIkndSazTuoXmaR31dgoQ9Zhzkf4UL/wsVl89kwx/yJIsMt6vx53sV
y0rboNaJD4GAk7dWY8KHsibUIsFgLvyIGMWNaroS1nSDvmcjMF/+goP05d5ZPqu+YHF5PvH9ia/3
zkDVE9d2x3sY0MUhh6tJMoaOcw7MiWN56NprJEzTL9bzz0v4x3qWlzUcnMqSdi976NcxGK5QOrMB
RoGI4POXJpH5EYvxBG6ziHaNWSE54QCCqWMJEnL8YOyn4YAMWP3UZQZXohq8/JgGRbAPhZYfgzjg
D0KN7/7+Tvh373NxYS8TEg8A2FfcfWqb6LMcTdsLkGo/JriSjT/UGRxLLAKEWnJMrxxKUs1xNlo5
pmfUr1O2MosgOPRpaZ28zgvIPXbNi6fJFuDiEJUJXFTP+VXp/Ne71oXgDBNKt6lI5Ne3Kryig0Ux
xofcE1PqpwsBwi/attv8/TX58tRzx5BwzFdGQgdpB87XvTHWDC4KZtADuIL5jsYV3XekxTYID8t+
+PvX+rqcf74YtDWD3ZGD6l9CUSe3RcBKiN6hLhuyRd1gWCO764lGddItNp7Qr5Brn/ReOd/gZdAD
K+1u96s38RnG9Ofb1SXZC8WATVHA2/myq2QMcwyejGDv9GMzQVJYLJCdp8zqEEIeudNMKX7YURD7
cdzTo56qiMNZHKeNu5K54PSwYPEQck/XbvCMHmRUUjV+nXV97BtpjpEuagOItbVxP2dm8DGoPnsm
mwtmctZwtPbqRj44tUICnTO2GTD8VYtzxLi3wVc9gKQRe8iw+k3E4aRfC8jVBNWO8x36XbPHLRIN
t/AvurcMjdOPWaOMa4k6RjykigAal2ZXx4LIphnXdhUQm45wdZs4EbJj01myvrQytdDw1Yb1Rrte
f0dCbD6N5qfYbWFX+6jIrY9s6CzauZ1ClN5yGj2HJk82jJ5wrTdDTCuexbtsQ/sj5Gxv+EVO2egX
gXA5ypIBjuMwktZuxCTbIklS7U/XgfVUINX9RpOice9JMOF+4+kP0y3sRbR2iBW1OxcbVIo4v3e+
zVZgo5fzwrOz/Gxrl7yNyTbhYUIJHLE2ZNojoQHTmX2G5mg9jbeflzeQYwdWKhJ3Fci39FjS90cf
DtPZPBoij85p6EFOq+fF7eZ8rla9Tl8ITw5527rSIKmm3JGlQMnvf0IlccRy7SbbjSFPChE9WozH
XvoGlaxvhKK4milDStIy+D20vqOz7CoEWbUT/2gEEU5Eyzc0dr154YjSp7IfktA0n6BHofDVCMs5
5qYR/8jAokG/Ka03etQa1Cq7ZRwQxPl8Z4+awv+cNuoKgl3dxpM1RPCk9fh7RnYyjCM9eyY70iIj
erkP87EMjm6fjAitI9Jb12hXKGD0vITrNmTcS07ezedwnMBQBhy9JvrBw3yHA0YInL7UOX3UVpOf
8AGgUyUgWv2WG2wj6CW9RSMUs1K53L12agGNCSJV7vuIEwPyRO1RRikXTISQd9GPJsfUJbJj1tK1
aix1y0Sw3naJo+/DcV5oRkAEkYA2d2EX4Tlzm+I0hmgS4zyLaSG2cEfNYj72tZB7SIrBY9g5m5KW
0lsti/TMeCn1g8B2bhnx7JgAVj5DEbUTcWJ+c10euwotnMDUAU2ih0GsqdkHvWH4uiyaradKOEQN
pmqfq2o8Q7O9jZHVHhkPbqOoNrdEnZRHem/VKtJ6ECv5uKCt+FhZ6jY+Ls2M9jg6VKO1AjSC1rfG
ac1zmMe3eMzAPA+mWg90IcF8G+bWruMnGch8A1PTOBFm4jOMhULVFSP90Fz46axHq2gWcu1VuJhi
L7pvo+mHVxlvVQ87J9Fycz1Jq6CHOhgQotzXWrZBwZylwleiiCQL+sr4Dtn6OAPAXA0GnRZJn50+
4eMwBKeycMLXDu3jJrImdYyynAXYWmoknKoXGZsmDqm2vtPjrD1qA9r0eZY32MIW8rXFELz1sC7X
UDx+q5ED7yemvv2qYEyNpSs0k6NeWrStAy10bno74w2VGcqq1TAZ8xMafxNy/0J97gbDO3W6Xt9S
KFnReiS+Dz2AyJ7gu4ZPvSHGh6m0qR/KtkJ7WoEPOANsxSefS2drpR2p63ncHFSGUDSqF1xaQBV9
bkJxD3RthFgCkMGc+36z7D/MbnHmEM5V1fm17ZzZd3jSAD9ppAKvjLQM/GaiFknxOxVpIVtfCidm
KYKOQJuSHcEJPYemP0efnvsPS8VUbL1ZWLt+HKwKLK2R37aie3ayuV7r44LiIxoe5StcUSYBUK2S
rZ0Y+QnTULotktS+il61W+n0IXixcDyZPRJqqLXHZOxFBwZg9L6biUJ0YRdGG/sD6+Sh8JroaIIn
gKKI+GE/DyhmVgm1A0eETLvLpsbZ5FPzCqDd3gqQfN96CxtHR5DgRNCTbjzi63de1Dh7846xN6aR
Htl6UPbUY4Wq9xWy+4vSannXZO3km2VZ+VpXO3tO0N7eU+jIGY30zW8VeRubClvgse7Ms5Nb4uwF
zYgj2tNvLNsrKGEWfLaTeXdZUANfgohhcvhPIos2RaM/arFG9wFUNTkKjveAH2BmmBxkHf6ywXpX
mEbvHMyAB0TpLTSU2lgjl9oEGJrAVwWhvRsdLdtKtxs2EA+tp3Rqy2vYtYxWAz05BEltnLmC8doE
G10Pgb4bGKgeNa84S9oHfpB7xhWTpb23a8e88cJwCY2YbbDltb7O3bFkjjpXW1IF3Dfky4XPQlND
xhpj03e7Eo14GtiLhLhghFeM4HJCCF/PhVDmpRdueSvmgLLfM3F8Vq2WFBucFiU62ITpf5YWzjc7
lTRxyjo8KQ0YIxjJBTumeRP4et296cyxv+tIDwAqVxHv5YPbZ0/HyghKrhzsCyf2apfmjsMBQC+P
mT4R1ITg5TwmeXatpN3duq1Se7NGMA1NC3E3GtwD43dtNeiBeyprFZzBpeFgC4f8R1rUjtykGOhf
rNCut1Im6Ydn53HgV05VHgh5pJeUZM2zA68KepjaNHVpZYyaZgjkbTAPb6KykpFFoNUOIdkCuE51
QQs4wiXOoBfeQMBUTpTJhm883qS58T6CaV/HfYXHGENcuynCcIGC9eUPh/Th44zTZu167IF1ZM67
CU7J2nLT7qqLof2RNClrdk1AEngBr0lDpDiWU6f2UwcX0mnfJRgkayUs6AcfEbwFv4tbTBqh1RUc
kzrto5ZRcVZ2ZcCCsPsnLQyGHxit3W8hs/SCpGBPy5hAz67NtjflmYPyDlPvXpMARQyGp+EGG/sL
sPL4ItIcMIm7oEeSOilXcPp0nyoqvEzG5IAlA1RiwnA+2GWmTN5Vp/ZWkYgzKo1snaUje0YJlIg5
R98j0WJxighDT2q845BOIJ7nVb8GSFGynE1z+OAinZ98ZRv9wfZwLPo63SHuy8xj9Wln7RFTttjC
PuZ7Y1PYmWLJzp7j/r3ibMQJI0K1ruVchcaNvwcA46A6UOKc0R0ZxcoxGrUnQjp4nmzDfNOMSvsw
ZD/ekKUSPtrFjC+p5NcqS3lPehEPC12t+R4s7JhsEB7ggPiJwpik0EBCNU7re2k+o0ZnBL3AZ8Bh
c1Plz2LB0ghXu3cwkOCPLGYfKfEWnoxcNQvKxkqZGSmKk7XjMEbUC4xsLmfsVbEQcDxQOGlmRIVP
+ife5YWUM0mG7Uoztj0AnW420SfR9vVr7M7blCCyxaBzNNrc9vUYC2wOg8cNvdC3XUNbOwG3s0iU
fppsMEaz/jZX/OKo7N2dsWQ15gvRh8G+eqilgd0AksI5KQaGCsIk3QKojRwG4xjT2CUBI1LHuCGr
1xO0Bww1TDzPTb+rok78SDvMKZzx2XUohI5WX1qb1ovrLYKT9gaWSHKT6mqXSmCLJgUXk24lsduo
21EKHf6Mknu7qSOfxBX86HW1ZoDBoJVS8Kr0FnR4llRbmJC/dQsgqVoCOHUZk3RQe99xyuTbZoEq
dRW9A3Bah2Rs75D3vMXSwqaLTkv03qXIwTFp9bcxn2/7NDh2pXyqmuDMkkvDaEE4yWb+SOrwWYft
5MB4qqimfVysb56Ix92MzghSgfdDt7HngbDr1x4C1yfoT81GlMYPtWCkMi1kkY+MQyYbklsM/Bx9
dVKRg+oIElU+eBUKgYVOZZNdskEX1b/M5vyuYFnJpDe2C9ZgxGM4hS8CDjle8MZNj1bDdG2CVBIv
TCx93jAufMXsQEhiF93Y9ZOAEPNYu7UHkC9+cBaqljN6qd/UQ/+qGY27UePQMdodiVoAM7VvVLI8
5pM42mbsvMrWKnZxXksXdMDYHOJa0h4dk+U44XiRgg2oU0LHDeZpZrDzTTfYWrONcnXPMA0ftnTw
tmtVRkMHB03rip0xGKN56ty8hbDPUF1dM6NZfp9Rp8kb3lQ50rhY5lEhigFv60AFaRaBm5V0K5Fk
yLjaEE9XSj20d8ze0S5dD0sXv0i5iG88mqayHTlyph7qt94IvrlhGqDIQmmG7bxlxEBYGgcRw+Ug
tUa2wrEo5Lbv1yXLC32mZaYxlX3wrQ85IAQa7NCiZKafxLO61Oxxz6iVp7NmIa8zmHIya6uluCSa
HQ+bzps4dvQOy9LYJqZf6MvpRI+JiUlmY0RaOOk3Qgdlq4dNeozSMfgW5hpN7tBy9Hu9tbsNHklO
IuE8iB9lOUr73EXDcuT1OgCWkV21L+ArKB0yTYpdpZvNgdqeX63JAglOyQF9bU/hvHV0h/PVKLvv
Eg7wOm4o/6DLVle7mf1UH4oDhFhEi2z5ByNt2UgBieE3s2kKtBzy3d6hR7BMaj5fb6gsbTOVsoG7
jWOUc8KwE46Vv37+Ew8Azb2QHPtLB80kBox5b4C7fiNKiTOYagy6BAh5bseZskfjsMmsZwa67qVc
zLiJ7JWIunr72SiuMhQghkI70qf0jbMcgcoqjiMMERDRj3k0pkcJOHonQWu/lHHHB4gTfiPryHzX
0ni52nGG6KQXfOtFStRdQBb6ocE7e01R7WxnbaHzpj146moiKkYJPpeV0wuvbI599YD41benpN5R
qnG27+EUNOshDRAJxjNdEZqXLAa9zulENB6WpMGuDykxUjn3P+LJG68ke4jmX7xDD0RH0Z1PXtO0
OKoyr6MlUwfYj4oQD2uXjqN1k6FCutj6aEMPIdilBU50yoI5xQ/PfUduEahwpu2U/0RXZg3xjVHX
wn0YFEpZtoYq+NAwjNEU4Zh1l/XLNcl6pmw6/8t3pcA7DFw2mpS+hYrwDKe72JVLK67ti/nsTMF4
+5kNWiI2BX3OHdBZAOhW3rD8wiyRD6FB5KMHGGCBl9LPd6B4q8IRr7ngR9LCag5Osfxt2XG1dKm4
YXXTmc7o8Lh3ZkQAa1QdREnigEnWaZd6u7jlvgcIp9/oDn3W9WfjSdeM4GOGZXkawPLuzJlfmiiI
3rQSC3PNdj48ISjSbzydZIEBMPsbpHJ1hYbKo6NFPMKW2TObHMnxCuD3vKVO2+H7Vxqz+nbIxAAt
LtDvORzwCfH/0/4K4AdQAQdjAeQmNm44tzQvnbdc3pyUiCPirfk8tKVxP8JOotLijRttGv3M57x6
q8lyq9jK2+GYdVNw6Gi55qseLfPbPIXAienIdTU/5zVxiljf/dHbLUwZPebo0VXvBcIfUMNY5NuB
hDDR8e10AANe6iXnKegnj44FKvOuGbpNWMKxNmmBn6t8CL41qADApstZPwHA1m8LkJVHm/zNmKQu
EEvrguVwJ0yb5gdjUdSty10w4h+9sSublgKJtYOfuh1nQpzW3CXOLH6EIqneGEVqpc8slme6bOxg
jZZMbnvB+ghCo9iFMtQeZw4EH05Q8YG9brkHGwGK2AGQhbYa7Rt1wASB11mySMiXgrIlo+E3V3JO
hqOhq9e2jNV3NbhMoVoK8oZWKn70iLKCnZFIiRu9HYpLNHY9QsHR/VkNVvAR4yk+DnaEZy8c2ZlI
6oIxYzsTwMCCO2Dw6uBbIm0Q/RCVmmDtgPAYSAaLy+mf7ef/CR1+JXSABs/w5j/zZOm3/1nj8M8f
+JfGwRP/QD/ACoTfwqGl/7u+AZKsha6IaQyqMwPtw//34n3a9ChjUUV4i1OJgcPvXjzxD9w2yyBA
MnBcFBP/jb4BeyqDrj+01xf5Gd5BicbBY8qMFu3PgzBgRd1AOJZ7FHWuTlrSwksAynmvTDv9mRcD
0s+ANDZkDHaI3XwK0gtcj+ZbksgWao3Talc9dABjRJCcrpbZBc/pbATWqY6Veo+6OAkPZW3WgR8U
FKYL/CPc9ri3N4HKHA4m3XjXN5XJ6Z3TGX34xM1+DsNk3wx4OZ5pUSbNikY8yVsdEhHE3qXKfc7W
B5h+8WGw4WMmkVkjsi88m0UuN+VPJCfZb4VwDqBV50sCtprY6dq6TwONPkVPm/0Dcg0JddpwTrMl
Pg2SSfKN/KX6zQrC4UWFde4bFGofGi1EnjTO04j5lcOxnAb4Wk1me03sUJ1nLMnMCBpr+nByjVS1
IhmHFV6z8DKwvB8QUzmS1oKL/X0E+HljREkKDxdoLUEGdCk5m4TFPkNYsbGHIPoGACVUPkljLJGO
bTpEBcnsYdKj6La3OSeWfRnu4zELd6SCu0dUBhQoJX6H9ZyjAMmjEBn2XEQZs7EpMoA76UbP9D0l
/wk9aun9hDQDRx5dhyP8KBuAgALp8o0grY89YF7iaqhyV0YJoSSrlXdqcECv7GRiGxZe5V7QQ3rx
Nhic/n5w8nofTlG5TzXR/oi0AIW6x2m+hBIvq4c6W469jqtR+iouDjZrGrpIYW91MKGA9YH734Jr
Kns/tJ3hNUPtuZK91bknHcLC0lKdoACCW/OOppBBtw7zMdlk5IvfFlEPUkKR37AyJdlw1qgomUXc
wthM4OWvZARPC5fzB/mcU78X3VzH1P1m+UF6WGYBdqAQWBEw0b0XjSm1PeSW7DnoVXIYzKIGwzgl
JjJ7ObxVDHKv8CBxZVeFvfU0s4HRYdJn1kuPsE0VI6mYuzZMnmmuBgpSjkYGBOjWWeu6naMPMRQ8
J7rmhkdax0++XYNmeZQ3MdcW1hqojRs86qjSL5wn8uACKMJb53pJJWXRCRztUR7cSTeeQpfXCFoQ
edn8YLWg0EYSHOAd69S6+6DQq62GvQyObYJVyjOc49RZgLDylAZmgmZoYuOpwpRpDNsH7Sjgkq2o
iM4i1HCbMARYaQ5pRrHySNEOMbBnqX4yOk9HfQRESZXWPXKBfTYKG14FYJBJNGJDpv20l6TiRKte
qYqcPItODxQG7kCL6IkL6vhJrtu2p4fSEJVHuGLHRK3Jwb+BcTGVN970WAhwKeTprrb7HuQWWUQn
2QJSMZI+Bz2Lo5dzoLR39BG7e81r72AO1wDUkw9cGU9kXa1k5qY/XQYy6wSX16qMk/ZRwxJ5yUa0
9W0BfwPBtf7Q0JSgC5EDtvRay1sJmShUtehHGcC4/mBY3Wro06tpFc8epi1sKDzYWmnuky68l7KI
NjkTMT+oi4K8MwHtSbWZu29mmfuKiAWudjk+CpOIbDFMHihiawZkJZGxGolxL6uemj+bU9xvjX2A
VgwACP2pouRq+7PtpWjhCca9mXJ7fjEzy3p1ctQkUQqYSlVRdHQ4Ej46jt2fqhFkJItUy5rilKwd
q9gOtHdAjrBZohR8gEh5euMiTK4zWt3fSAx19+VsWfte85IbDrjYccI2VAx2IS52hcj9sUVbGcZp
fflMMHCa3D2ljUGt5CGFD+NhqwKGlraHQi1vB5HyGBbR3ZhF6QagTUEeRJhxtQ0z4UF1Nc97j+OJ
TcQlyQYKo+qUHwVacRPbUXubtO74cxC2thkAA+84FouNcIH8QNnot03r5q916brXqIPSTLBr0b0m
tMkNu9cgMKjiVoddu56yUDziAIYuOVndN0cPrWV0Cy+ojqBm67XYZpXVn4e5cw+JsFDcZ0CQNrSN
MhbdKO4fYsssjy5s/zez5ZYmgmokpLguzpiS2j2dXv22be3UJ8Cy56kapweYGNJd5RodRCbM3Y3w
guEGthQ8xshO/CFpU05OLktmRnCM1ybgbrT4ylzLcVfpQDMrZM1fm0lncM6CT3Fkzh5t8zTJL7GR
BU9RMYMZzCu7/U4UbAzhXBviGyAT7b410K7RllA/8q5PwdhW86M5mPDggsTB+0FzJ1w5dftUh6Nx
M0fBSMhWORBDKEXC/VZH9zbukwciho0tuI9qPY01HTs5ddFLVVctqDGJzaotAzTAy2rPjq7eaAVm
j2ZkEb6Dik5tRjhOvjCs2U+4K48QXu66fmqT27Ax9a57BWDogWlCyKyn4hX0blYwinSa+MWyjaBg
SlrKnp0oFW5yO5cRSI7C7PNNry8pmHhL8k0l1PyTcYHcBOlUgN+LWYIjpJuccZolWDOa+t0o8sdR
qXoXg0zH9hYHB77KbN0XRXZnVhOcmsI59oTYrGsJjvOz6PtfffyL+hj1m6Su/M/18eW3H81bm/6p
Rv7XD/1eI9v/wHgCkcJCngTNYvl9/6qTUZz9AxHwks7O0e2zgv4dWYEMWOBYcXEpeA4x4FTQ/69M
/m/KYrTEX8pi17IFil8kr8KUnAsXxc8fdH20s4Bgc8y+MWESDdGZFqhhSJY4ctKn4mZwYmuq8kNM
xfYbADuXPYhb7tF2G3lo5y54yHI3QNHB2z83eiJvjaaVNyrxDIuWrkZ4LGMM+u1mo23JFepfrTbP
L43r1MmaAWu/5YQZXwzlmn5qNyGH54Fw7kqPWvo1tnnpQMzjZxb1Vgxufk1TBA0w5/p7wLUGzFdC
Q5+baRyPlta40AsbWfAQjgF2mkgjWsEtvfsscvP7xuieJaEpBypURaHihFdJ0NaSStTcqxDmjunx
9ueASDZtNLsj86WZoGmed7zcamN9LgLsEtljv6wMzrJGxJ/LBRUgU59lDZGOjF7Y1nv60csaYy6r
jRc5+oPzuQIpCVdYWCxLmigUyDfWKpdFCy0By5euGyxl1rKqYbqbH4tlpRMsealSDRynZR0Uy4pY
xwxnV8WyTtJIYsms+Q6fsmUddckG2AKJm+G7WrSzomXFzZa1dwmTcFfJsiIby9qssUiPaZJsnUQx
Q19W8BYb/16MJRtBVPQ3JEYxm/9c9Ltl/Z+WnSBVtJyZFRu3LtbcPZ6X4uzUYryxll2EA4n5liw7
S+Lp3QNmD7YbKGXphrM/3MomMtwDEbf9eV72qFp3tHURZMUd7lrzoVv2MnPZ1SaEFY/GstPJZc/L
CaC70MPehrboXrlWbI3sdt4Vo23+alJcbvVlDwXCKCgT2Vcp2rQN1av6WY9te6t3VXmTLDsxBj42
5eRzg4ZI7r0vkXvIpBqdLVz73M7VsrNbyx5ffG73ctn5p6UGyEU5bMFszSuGNG+DMbinYkk9AlNR
XaxGD33Iuzm+fmqLaKkySCSj4BiW2qNaqpBsqUfEUpkkS40iKrKr46VuSe2kYki+VDPuZ2ETfBY5
9WfB4y61D4xQh/WLegjJF/K/PEjWiZbZr7Geixd6/eqGvUegmqCqih0aQeAP6uGO/Kv5W51Vhr3S
skqdkOGHjyQW2bduba0a4LK7YXCKayza7t4YImOT2mZH5TPMac49CabRLsG7Ab4F0itRJpCuMBYa
JwpXBgczSYKD4dGgob9KeKxb06FcBYrQt5VsgvyZZaS6glUn3i6sxWaAC7mJGUCdnQhW8I5DauU7
BD6TRTLVt3mYh7dNZBlrWUvze8ZgEL2q1qiXNoiwR0J4mh6kTE1EIUWm4T7Xo70tkWb2M8R3qhOc
m/5A4vywJT5e3EKK0HVfszHaXzQYYc9Ma2sIBrIMyEas64CVJK6AVuXlzwxpMMBhmauzOTsLQDy1
Y+Jup0F7DocWD1ei217gMwFS8Mh00PtzgtRky048Yzd1K3VnZEJ/aVC8cNKrGIbU20wSyqLOOsJq
FfPFhXmvjC1DgTD3SP+dpAubUvSteAha5q/yKXTyqrvvTCJrF7cDTzu0XqPVZr9zk1xVa2sw0vGh
SVTovhNdGTBRjGA3jPZTPiRj7WzcytaIvedokfycHOjGKYAHvWnYuNjc/lcH/KoOcKRko/zPdcB9
VP787f8c2uyt+PlHT5Dxzx/8Vy3g6P/QyQ1nSZSeBC8Jbur3WoC/YgWxBLRevD9LM+33UsDAEaTT
YiPtVlp4Ofmr30sBfh27uY6AlNik/6YsMMUXiwPEFheZL2UB+nQPOeoX2XjN6LPJPa+ky9sWq4TG
B5Mdo4s3IaCQTWzYr2M+DGc2eEChffWahbZ2EKNzMcoerVo+R0timJXfeUNeXOl2PJObjIe2yupk
W1r0rGfYD4dGB3tgTZqzTSb61sQQXRgvgg9Q+pUYkubNM/MzQPezqY27oCMBu2sIfenHHOTw0CNf
a+IPutfxJec6+rVTFau+APwiNKB16A1YpMR8Kj1xlTqSG68Z30qFlshOG46jyACbDr7DYprOTfgb
TuleHFORj0LsPe2qDy8tQPUO9wG0vBX8xq1lpOd+mq9WQq50yL9qEm2lovgNqE25Luv53e7SYzbo
75jKX+up3ZYZWIUmj8yXoAYA2hC+MAqWkhIdCiIiMtU78zUdsjcHCMFWhOO9aNLzcgW6nA67lWYf
SQX4sw1JeDAXPIMJIoKDKV2jYRweQ3O8d4ER+vCZQih13vsYMB7QI2uPQuWU9oA4Zs5Hvja2XBim
d4w6j0bUG5zeFWrI6X6srNfITI+hyt6aOsFua1+cyGzkCtv+xuIDLRiMspuuVsZ3RbDNtvaQxWpW
epwtTMSqi2jEGPhmjZILZUQNwk0ORySNCJCJKWyYXhtKxvdwTsMl7NCK8jeUreNKTAB3upHR0vJa
KDKmDTPaK+7ba2ewPUTz6RNnQZz6qXJKMCZp9GFm/DNbj89pqk4GX86eOo940ZhPWOKcpIojPLST
2Tr2TG2dtrzQECNyo5c63zR2ciwnSAcWtBXoX4+op+l0FlDAIyb6eHPfCOXzNpmh2Izn02CEsZ9E
pP+ktfNKaOkPtzZvvTHWfc5528no9rPdN/taDY9zbe/juOq4Uc19mPMdIYGE34DeianjfJLlBI+c
7ZNCBBSPh1pxo+YOQ6eRm+ivxHMR6u+eCQ01V+h6ujCjrzg81k2PsDf7yEVCbSnLbk1EyqMZoMZM
Y5gikHKAu0gt8nU9jkmn4LrrhbxgOXgt6wKsv2VfKttytt3yc3zOVaRo2I6mfI1RX9PS4nbUdHUB
nFp9p0z00B9G07pZgAHmgg7IFBCLqbbQw3owzOuFN1CX9nBoaQsc1KBpt2k0ZYiXq/y2QPmN0Dob
GO/WYIW1zHzvIBhMQyNvdBcNM3dNSa963eCmTtZeXptrMmHHt4DBlLZi78zkLrHq4hnE+zOpTBJc
v4XkhGDSmDSQ4GIVKcnKTKZSlW1UJCe6AvG66qZmU1sq0teNRBlG/6UJj27JqE469SXTomuBAHQz
atZzqVGxtb1tU5XYb6qYmveiYHSI4yLaZLJeuaQiraqF8ZsvcQEkpQRXvYNrHRbc/nNivBPBhki+
zmk/DcKXytC3pgMWgncRrHoOSMRG6WKt8MjdYuTqd7RYgtWUOq+OJi+9UY+I4poPbWxO+OSPf9h0
/o3FcDH2/WHmwSpO29NzGayQy2L/xekcJ9JCZZ2WBBSB3TL7GmKSqy6xXZ9nSDr/pX1qeTXshcwd
casDhVv2lD8cJZkf9oUkiJjseugKhY5CIFu605xbfvFKixXiy+dimuMSCSIEntjP3esPrzRCfTaT
oCrJyErfvGWIvyzHiT6iBW1XbXngv8T276/ll/nRci3hF7CBoz8jweir2y40Cy9yKev2U2dHG2a9
j0jMMx+Fz35cCC3L56XLeWpaVre/f+nP2dRfPq8nCTZ2oBU4Xw2HVYoUHX9qsW9zGO5JmbuMxun5
slyckjJJ9yCE3kd4Itt0HIZjMrQ8tx75ZpTU75GkZ1TMpz5k6j6DCPIW1Bdnng3y3dMoWb4xH0OC
Rh9el8m5kM02t4d7lYfPwo7ytVTWpUee4qsS7IxtE/YXErUEd5nl4e8/KcXLX75YSxcGHQ5dYDb8
cgsZJAbkpWEV+8hot1YprlDVrvkMFOMXr7NM+75eUUvHF+csIPG/sA4IWXYVf8m96mXWAYXoddJj
a4OMxVwV0kvWRBbBBoHhhtrpCjgmv8OlHDPsCT/qgXV5KVWSxUegG+oUkjxDfG//iGDpYjbDLnJZ
7u2KDOEwjOSOmb96DW1j2uWhQT52PMWnXjTtfZGqZ7XQrHojto5d7OYbBD7lySrijyAmS6lI4U00
oMd3SktIDJufXQwsDGDYvCtzH032PorIuQrzGQoUp7sUtbHPHOzqTLW5Mgx+t+dq3xs7ndCOUGP9
/YX8NysMFAMYJjo2LYNh7Z+feWxrZW0RcbefR/2znFCsbIhU5Yoeyv7vX2tpRX39zoC6WnxbtMGY
9/35tRqDVEvIxsXeTod7q4W3Vf5qwfx8kr68Bm5T+CjLn9j+v7xGHNUwzIWgaQvxedvGsPmtYH5f
Vvp4Nqddh5YjNay9pxkXCPrRximyo6aClzZJfqCAwPaQD8StZYm55yjGJuuxOlVTftb18AMekrlx
gjjdZyaTx8SGhAT3uL3JYvl/2Tuv5bp1LV2/Sj/A4S4mgGRfzqgsWcm2blhyWMwBYObT9wfJ+2xL
Xm3Xuu9V1a1taUokQWBgYIw/4G/QPoQI4AF4C5NTHBWWbYnSNSdwPNZUpNqDq2naeJFyj8Pcgp9z
s79EzRRUWXEJIPWsEMkCFiMnQaVVS+8HaCOKEdvR7m+bGu1qxJnP//BO/mbF8i5ehQhgzL6w2n4K
xaaqAywInLFDr3IzphVYKMpWG5w0eGYgHhvE7/NduYRXlZDtNu60TRm/uu5z5nJc1HtwbsNhildE
n6TTwOyxP4FJ9HahHax0DeRVPARyi2oKQuNuvhOaSNTCC9wF+fJou9PXFfRoFmR3s0d2GCkeWFsg
UVP7cSER27Rx2h69cjpG7XSb0ATYoDqAI1NrrDblSE/bArxUgUU+YvHwGLV6/AP/9W8WCXuG+c/x
AB+8yBL9NEZTAuCzn2hagmjfkeJg3jBxO74NSKlN/vBGYKP/uk5CdmHCGgVD6Nrv1qTyvcVz/aE+
0W5X7x3ZwUuP87OYnSpyeD8rHNLNunBAooCFX2ZOBpiUl7IgARyaWKIpH7Xwm0a1jyRlDXg2sB2W
8EtXOBfWGF6XUdVtU0TlMYtBc9xru694097O5XJegfDcmGmWeMUzUHCyVHQu89W+VAMtLkxlt6Sr
+7HPw0PPK305Xq7+7KFbzwdBxp9JC4HzvJ3GQxvTGi0xazidw/nm5RAU14hlTn3R4LE53Wc9B8kQ
n9HtilYX7ijTvcblYrPQ5qTOd+8W2Ela2RnQBpT4ggHLRAwJzf+wKr4Tj2ZCtgPFQx9VLrOMulkA
rJvuATlzgBCoKIYSwbtSkS3ZcX45qwLQU8untSU+KexKtnUfqwvamV913++mgQHOy+wyo8xjAN9s
GaX/KU/H28nzJVQVcTLWFbyl/OxFtFMnLOC+L884FB+rmJ0lg8a5wYAP5c3+snTEU0q17axwxNXY
jTvP1cvWHIxgSGR4KejmnBL/Vdn7n1yN9N3vl7f8m+VNriNQ5BFwoyH+vo255eLlCs2M6qQLlq9U
Q287m31v5JgVIyK2M/nXy1G7oW1+6CMyvZc1X6f9YZmA+NNE+ForKGFFX+f7qIh24ai9ANXMRG3p
nNT7aB6WE7QMoHpk0BJoCmd7ZSTEIBlGl62OsBFP2Bex3kRMiVi+XQPvyrWIMXm/PII5MwqJ+NBJ
G8nmOaHIXIZk1gkHQ/bDFBfEbZ6QZgf5cN+PRFA6Abc65EgaDeXlOAy3PhSPYwNLaw/22QPSuJ6D
Sb3HgQ6HA8zwqH8uX2UHyUZTlws4HZwUmbyCwIFHGhg2j/K/yeZ7bJ1e99f/q7D9ocKGYolDzva/
V9hOvz2nzc+ltR+/8aO0RlREVIcZizwHeBlppN7+3WZzAlTeQYrgJv62tBbRZbPR0nElTHAf2NnP
pTUUoyK0C5CUR5DO9v5JeQ342tsQbbp81NykRBXBIQ19H6ILJ1aDCGJ5JVIfAhJRTZ3XwbK42D04
YB6pc2NV6iGBijRQebdmrYCU4AbfU0ozd35QgLR0Gu9e0plCxtjKzgFQYRlYuiGUWZA8ICOitYuw
9MO4DABJ6SYKReBpgkZQqxgz5zErveocWH1H+R99s6vATSPE51QZHjK8T06rePEoAQxILy4GUVWV
/s5xgCKkmYO/bh4NH2iR9RoLnym+KL22vegGtz8uclRnLpW2b9B+n/wKGqSPeOfnEiHnI6Tx9kkj
nkIRqpKn0uuePZ2jNTtzmIB74er0fEU/5cRuG//Ai7Ku6tyKZ/g02KfaoaNhQUY08bE4Aa5djZhP
sQQ3WArl1yj3uR/HZb7wB6x5QOnjnZOl9u3S1c1tP6h6N/b2x1Jk0cMs5uV6rmfc293o44wjKn05
jCG8sfrg5xb6u4N2r3RV6VN0tmJgbFmGkXQznWLyl13CtXqOerA7jDWupK0szun6RceysUa2ySDG
Z154QKid8ju9PW1Ecp3vlG0Rsgw73ZxEbvZ9GFy9p4o0fxJOCA87AUK4UVBJt/B3wyfXHcBrUINh
bJqP1B8+KotL07xYwdZP4+e4t8TeQx54j4tIsEWdCT4P1kVjtymrUTgbj9PUXYCnhQTVnmIUy4x8
UGMnD6ETIywbU6o9CdxBZeg3Bz13PwbQrKAEH+2Rkg+wcIB7KKI5ya1fOMXNsnTrdTylwOlWHKtS
z7U6Cqyz4CpeszcqNUcf3t1CG8bL7ibZlReiapeLdJHeJfk2ZSiQGTeTVvqAbMT8tQ99xF0d29gI
F1gDRxBJ8NyYfOdYBfl0odc4O5lF3V30WGXiLSen5FvqkgKWbcvZx+nrZLMMbXDutBGouKwP7Kup
Xmx6T7hVw8py7XqrwDJukrAbHnEuGdiVvMU9FF6h4KTBod25aF4f6HyJbQHJLAeOBfV3xCQzx86I
TGo7Ig1xiKb5IlPcVKBkC6J/6R4SHeCFOwKm+qsZYIuHYRmdoBItqTFa3+QqsCpPU6PCGSfYqGsL
/0hwodXWa72WxqsdfcxGEoBRB+dtXGc3VRimB4rp9heazuXBzRz5tVDxCr2wghuMsoc8TqQeG+30
06eo8T3gNXGws4Mwxt8GBXFcxRCraChv9dswjIH4yGJqyW+tdL8MWPUCwMJ5WUEUlXKud+gouKed
W+jb0hbiGJbT8ChS0XzIsjpd6BcX1iaIkgxSsLdsRAUzZBtiLr2RQH3sjVtG3Zasj2qYHhdggCOm
ln287HGsXh9G2oAUqRVajgJPJgw9eSW9H1+mYa1vJJgX6J36PisseRt5w4muvfUaajHuv3NwJjgV
T9gauvMp2ivTSTjJ5iavXGvvQGPFx6oNlztEcdtLYFnuvesqRBJtB84TuexmmPQEkjBL41M0E4M7
yFAkmE239TDsvaxg+th1M31IfKUvlhyPRoKnfdXhnbptRJ2iG5F5BAXQiVTYcZdWzjdnEvKqpSZ5
6jqje1p1KL5mTgcMrm5dqBpxctRunO7irL23gnah0Od6/d0apct3XDna7WoFywmm4P4HjudVxltM
Sek8qHlOJopjwLlul8UEcjyV+/MMyYKHurT9A4bWyVaGo7y05xoPWIhEp1GSTjsq/eFnr7HTk6WF
1mzNZbTXPh6ku7wT8jOb4HqC5JH1HXImfYop9bYLRcG/qO9i6imy5rZT0oFfD+q4UfZzslbJHnfN
cuc2IwC+EdVnIFYq/eyuSX+hq/IWc8rhLMXSDXijbs/dMulv1tr4Ps3hemM7WXTdpRpJcJQu172P
EdkR4wvIVR7y+V0RjrshSP3vyVLDiA7mrwP4kG1BzIQZW0zpVkthXaSWr2hfi+ljO8P8MgyXWwnb
fNdDU/4Mc5C1ARh2t4oQza+smC9ByeJCXiZIyYrMf4IiQ5GGvvKVE9c1lnmN8zxVib+b+/UhHgjp
7rS4J4IjQEW3KBZ3Webg3waBFnGb8na1nVOyB5uWkedANrYXXnDtimgXZOOHiZLcR2sWFXW0qgPu
VSNNDxW93ljgzx7tRCo0GfD+S8IUp1OmY3RC3KSJg6lzF1je7boON8C2jJCjXZ4PDNhWMPfu8wW5
YjoQG5ZEdqwjp76Qa5KeUsS5LRYUkOmKNRCtPaPYXCfhSYat4SEJ+3LfASTb2mF8kRdtcWxkNyD6
lIe4ctuATdvKP2VBpYehQns06VHPcufSOGjG1UUiNOF7iqdn/KDaI70Web6OXfCV/lz5RaP5fSU6
/aHzKnG3hv6DvfjdFba16gJAXHCqe2s9wi9DuARw80NXpcOZkNVzvub9aYqP6EEVWXMc4VmfDOih
yc1sJd1Z5iKz4GeJf9sldXND66TYhexcI2fSDw4dgM/WVE8XEbsydQ8nHj/S2rBOynUUF1Wb5Wdu
Jg4NJxQQefZ1If3HGbewjR1W5R5eUYwgwljeR2HSHoc+VNdt2FOk6lrvYKv4O+dGQmCSpsewg7E5
AZ876ZpyvUh9fwIlUSSfxqgz5nBUs7G4BngtxfoXkgz3aQUU1i3y4K6gSnfoHUSZuT8Q3bl3ORJV
923qPMWdb22qxk+vc8An5WQtl7ME5ho7/kOpivpM5dBDwTaMRwhzAIXnIn7SwzIfUXDRT7NVg6eP
BjqFnNNPgykfgBJ0TziHUmy0K+eQgNMt/KTag+x/tgZB0Xfx7E2An9hZBHY1QKjufO7PgwZ+xsZv
KgQfyiZBEd9utqkdlA+GZHhHUlWc1ypkqxdOHBg2OODEpumdYxQk7VWZ+IdKeu0xnG19yTEWnM2M
fGCa+xUtHje5gOlF2AG6jLBtngkifi5vlMA0K/XheILZQKM7z8V28qenziHWNoEWOLdNznrdTkFu
sF8OYji6PiAEPD8PIQh12ir4osXYPItNUSaY/km6TzvRrPPXmqbRk6T3Q4G4e66SKN5xI39VQ6UO
ObyqZrvUFsTPzg63VV5YKEPoQoIzKXArcny6uu3s4gGI6Mh+Git4yRhGfsMHz935IKrY0uD2Avm1
59uiyK/JeyHk2xgfuHI92LQe9usUO8AyCsiuPtkmjED7JPYs+68QAB/tn3LcDLQ1d43sk72TQcUi
9dB7vJo/CDxGEArGxfM8jpG1V7Wbn9q86qcGOuyJO6PHEGA0i1ID7kdnuhs6VDGtjpNpOfgbBaPg
k0rhKR4cOJ0QGO0PQcuGtJkwZ7xypt75OrdBeb3OMEgQCyu3HnjvQ1yvZe3cYTM+5PEuHjEk+YqS
1Cj9DeDwqLoPZuRi/DPUIqC09XMYNffTMjJqTf8NWiKqkTWZMuUz9CThApT0JeF75WInoqwI8JJL
6p2F8D148mSZv7eyTb9NSO1tyBHEJ36nebKSKaZhOran8RLPeuPger6zuzBDezlUl6rl000nm88e
K88rFg20JrQuiyhSuyFZ3GMGDa2hOzjX33RsA9XP5vBUus7KCgYncRUM8n5NsShRWshv2K5TmV+D
tT2PRTTtBfrst5pW4wY1OH1GFaj6YE+4JkoPcftNk07DiV8ii0M0wFpBNS6AZlIYd+rQggYjfiJ1
6e+DUrjndt35Z9qmSZ4J29uHJYKlQi40EAKL6yE90zzM2eh/7JwCLBa60NiddlAhQesBkbAZOWpC
odhmEAzhPcTXuBczrDZ2L3fzFCW7ERXieNsPVM+WNqEo1nfdDv/GGZMqEVLIjEGTAcNDtw/eqBpO
IbSQI3cIUJ/NVZ7fJ/hZf+5JPTkzdePVUiPFAMi+O4RmsDHFzmHg9py+hFulVzR6J03xbx73csDJ
FjiXuovjyu53eD/n6AtEAv9BbZyaI5wglKMeNRopn5w2VIi5JI9xFdgXvttOiAnWtnXiuW1LNzWy
8dalfR9EVXs3pnNXIyHS1sHlMKf+BywJnoNVl5TJV4zgoXva6zacbLb9DL12EAJlLK+Lcik/5liY
PoT5FMMsiGjdLhB2jxyF+odCD6DqLcfbtq6fnHdV0kKgSupDrnMWIZ10WPayF8uGowe5jkIFbRen
YvqykvWR8VsCYlYzLzcqCIt0V0dldquTiExMmfbTCG9/3yHLvXeDNTqdCihZ6brmFyKF1V8Br70q
BSeHYMYDXtrWlxLgwEOKLo/YwIzj4byFoGHThvkIDBNzbGec0LLKg/XaWpoVNYQ2PvbGl7E2eZK3
Mq/0CjUDmGRyFrv4ROJmgG9QBiinzmNnm3Msazh/mkTWEfpCeCTXWQ2UgQiW7NGOnkAfdFleqU8N
hdLq2inyzsOsXHIYUw67wGZsujTcDqnsbMMales3a6nt6caJqHHJtKH4W4/W8rGv53a+X3HEYH/F
EaOV/c1gd+CG9sMQuAEeukAtp3OGRIfhoUlUSq2zcxqqdP+v8scu9XtrvlqT+Rhbgbovy2p+/Kn8
c/Pao/nZA8951xS2EVBGZTZEl5XiikMD8m2pslVoW5aeM13RjRM7K6LS57gw1Obq1ArDXZw8gbA4
jrl75hXigD3RAeP7fRjEl+2w7rHV3POoyKBBZMYP6fc3966M+npv0rUdHwQwdjzv2kqVM6rajt3p
qm31VdCSK8YnyC/984sYaDlS0nAcg/cDIPJ+5tA7TnApaIjwfxLhoTpoDi+X+b+S5GtJ8muDOpBe
br8nWVP/XGB8sWf43wuSD3XWf//2X3f9c/+9++X3fpQlpfwXdg8A7f9jMPmjLOkE7r/Qg8WSIaLE
+Fp8/AH5AwsIpCKA/+2GBtj3b7yfE/4r8miV01Z6ZdYG/6Qo+Q5kYK4InCIyCuRMUZAO70v9Tq5r
ZyrEd4pDPVmn2/otvWS7HbP1UYihLZ7JVUV3qEG1Lf4Owr5A5wUOHtzyWvtAmuA+FsFZlArkN4rI
qtXJFFVld1lSBCJ9aIpZtF8EbHuaOJaUNEm3CTUj53tAD3EApz8H5XMYQjT/6lWekleJzFSLUpaD
hxFAwVbo6jpFqGmqd0kpdNHi8CuqCq2BRXHLCH8gcsgyx1LRIm3nd36/xN7WbSFroNNqiBtGVZZR
t9+t44D2GcEyDb/HE/xXOEIV3R1U/MdOBwhaJj26LhRrS2SF7JjjzevS+zr/d/K9+bsY576pG3P9
IPCQ8oYtjVGC84ua75p7YSdtmX3LHcpX2MY0ngBiQ8SxwFUSgfFk2GmoYz77qE8aUt9MtANBCwDK
pvl81qMiBResgamsnSvY14qf/X6MTJz9TwvdJ/h6HvDUyJPIZBvC99s4DBbSAv/nUf7iZGO7uwQL
6QAUdOj3HE5q3Uv5VAgbTZjfX/fduzHXhcMZuK4AExT+AllFxKsBHuiF33BWLjEAHO227D6lPmpR
yWbKsyHD8CTtgdqlaQPH5Q9IiLf4IPPY4HLA5boRAIVfjQ4TMWaWPafeNwshfPSzxGRL8cxCsvrT
ZgW5cJVZTuNcmqrjQNXKtjncdClV+D9Jdf96JxwxJIfRkGYGCN53/d80QJ4uh6v6zZcTS+6wwHJ2
Cjw7pqHz91kY+5JjJkNAGgnhSD41yDvgTTZmjd1Of3grb3c+hgVpIGxiSUcFhh7Y7rydDb3MACyC
4PsaRxSJ9LFRLY2FPfZlXbQc4WbPTJHfTwTTKHo7AzmX+awSFiqyAr90VxL2cBG1vfUlhTpXWSeg
U82CwKgFeh/g4dxfjX4nYHsUPlC9ZCBEZqfDXdVK0JXQXnR9F1WQluudEjgA3WKYWHdffn+bb/MV
+lsOAGuQcgC6iOGYu7wdGdxWQk1yOX+ZNVhRdMWGwub92FCOBKU67Y3WHVVFZRYNB0nzJWuT4Q/v
55fBchDl9rHYpRdFt4zQ9vY2QuV2/cKJ60tNAksMz4leYDHGxe4Xce7FgrjfgQYvnqtc1ERU3VYa
O7HQyi3avSol2prIv6T8Vp2t5XiOjmOLbOnvh8t5P63RgEcQAiAjDWm60fLd/jR7E6Z99ep96WJX
WtWe01BbDjdq7bO23k5qoWGMsFo18rOG6mqzAA1YF+tuatv4tIt0iVxyta42KIVU0bU3BxOY9ttB
2FZ5K6uI4idVysgYDrpWDgn7zEYUl79aIHkJ+/oPD/QWp0Gkkk4Ygfy3Hcwm6Cq+S1iZmbUakUJ+
CkQjKI60diiYinE8RBGak2CrCO3x8ho9Ofjzs+ElnLQUzfnRPPWeVIcBNb4/riH/fRR3yTZo+uNS
Y2iHv0yLYi66Kk6b9qnVrCK196jc+peYs3nLudcNC8MB+7dcH6t0XpYAxSKN6x5QI3eSt4laY+TH
KpQUH7U1dPIqzJCEBUHojxU4m2IQ5vU0nWcQA8sYiPG21XmxPq4l3QrEecvSbFoZo88LAo+CRBQn
KE0mElYz/YWNh04DX7rVTnoUikTnveiUvphFzklGgqFeLk/1zwJEFTYzQFgO+I7NnWdWbXKDvhVV
8Tx3kp7aIRq1M97BXFspc+siNpziSruQuZK4mk8Sn831cx3Wsf842qPDJAvChDyDzL4hRfn93Hgf
NRn9wIA9EdRD+YQC89tF6cULKPCoLZ9ASnVoCM6uHVAOmpq8KU/B8U4Eit9f8X00QikfZyJQu9ie
s3e/vyKoLDThKm/67K2DmYzT4Jvw5yJ5zeZNS1fIpzj3Vibh5A4IQFwCNw6Yp7+/DZPOvondSNyj
E8NeIWDG+Bguv33y1RsHBYqyeqx8hLs9uhKDsL43KlVEo7ToamevQYhnNyMoOSJOS6sqgZXC0bmh
3h9M1N16mt2IbYUSSJguwwW6miPH2z7Eb2EL53NuzplENgIItk+rZuPHGFCw2FObediMKdkFuqxF
b1b+iCL2tct+36K+UWhv/pOk/vu4hug7x33XPDVPCxzg3XZdSOhbk+qChxHuIEms0CAdz91xNfPW
J8nyaXNOM9MWwXGPLwmOsybU4YphVgUIbze+i2dpvumqbMWBO2tdz4RIBTYOb+VybDu0UsRSsOri
CUtb48gdVqzOwFEsoz+8xHeRDcBRGLJtEtV4gw7Q0LcvUXl1BcW+dsEzoljTHhAcNzfQW95glu7L
OgbavXBvSLyZJU6sNCFFt4qNBsEv0nhnFuZbjcIO9Rmh0ADyzETtCyvWZWqABaqZT2WpZx5xSSrZ
HQor0N6hxcjH67YL+wWP+4dHe5dl8miA+HzXYanA3ibfe/to/VzQEhma5QFqr4lUvaa5jJ7+mjVf
ezssUCNd6KStj6hLmv2xshqHFzLLqkywaK2k0ycHOCnDBOm30wwH5W+P2eeNK9GkzuCLjkd/KlsT
3QbC5klGQY1g2JORcMGsj23+xRnLYSjoaDEUPdaFVr8V5ZCzJFL67PzrdXxMKDR89f9/sP2bY8i7
NRqSLpBdGbgvgk6IKb1bo860+nKRyrofqwA3yMNreuum4TxSUg9d6sB/CgvvtiNzSfCMtHHYloAA
vz942XlD1trOwX030K147pe+Z0Kx9zM+ft76jdjHE2YeyEWWmIrok3KMa1IWgh6jNOm57G8CgLVx
fkDlKSQYsCDHW102fGquLBZ+P9dsVD9eG4Ax2gCbuQxr1gqryLyOpJjNi7Byer60kpc8Gm/tpmq4
E1Eg7f5YyN6cU38/2n7kvY2JPLzZBAgS8P7Igt6fqEgHOyux5+U+BUcBvgd8LXi3eAKQeCXd1dfL
XqVa0miMXDcCMKI19U3ENQZvFpigpso618hS+qbki1cp5tVz8tXOSvtkigdfomoOsO4byI1V31YN
lfHnCezOdO2PKCitu5D2DkBHgKVQiw/TJMLxCilXfMs3GE9UzoVnayfa1bWOKEvO/QD1pZlDtWKa
iIuAP2+TuRhZDOOq0fSn+SdypMYj1xn8O0n120+29uwME1qz0ZQ6MflbnPSnfRqQmW0D1IvWlWMt
U7E9RSM8Hjaqa3N5GOlPeTtRoZl/DzbAzR4Hv0zinef3rrNdOJ829OQQ2452UeZOBdpLZQLixet3
qrGB+cVRbdtH0AR4GlI2DFN73xZN5T9gPoqF9kOEz8J8D23c6y+trq8tFIEwV/8moBbphzUY6Vtu
2qZBruBDNK9lcYwzqhsIjPi43m8QNDa9/UCvnQq/OFUe1oBX2macd0yVRX2PaBFRBi7KqXPykz6u
lTAimbaA+xRXVgF/C4Z8URxpUxshhe/gJjygltsZUJn2L2mpjEzp1aFFm8LSsntp7+vab9vgFDtn
jHkvajEXKtnnYwIE+YI2Q5Ih0OJX0yBu49r1FJq0fpqEB+aK9CjCj6vNtl7Sk8FJILF8qfpdGmsI
KKdT0gFBgh1Zsdtsi2jyCbBjmw3iU2MNUnSnTI7JirGMJG1xroaWrCuiGebBtrguMWPkS//6TSvL
Sn6GbpvP5dam89WXdVCRC39FoiHrnjj0nAJcgnOBgMxxrnMH8WwBlYl9EXZ/xuMknmBTeZ7jRaLi
nIs0Esn1MrVTG9wAccin8gBWDj3oUyQZonC8pkEL/GujosjUJAINl6d4DDDNstZz3y87RgrxbUL2
JVFbpeLc8mIdlBdOpjKnvMnzKQ/j/QQ3tUv2+OXh+rslZJlbgiReYk9to8+SqZ3dFjn+23VvQz3/
5CZuzfUwKIuiB4RolQLmEASMrBsO6PCOWwfvbP4I90/KslEqMjm9TxfKHAwgynsSyarJjJhXojAa
0SVLe+uuBiVFnPLHPkHiIZqQl7H3a02+cewjbbwg2tdHTXuxMnwqD/iPvaSLuVqZOhwyayczr8dp
fRBQH50SMw6E4v0op5ZkDZbmVVhoR4DZUIoDjTroLCPT2k5AFVGaz8JUYKHJlB/U8NjnNd7pjJeV
rs0xHVbfmS/DPDC3nPGm2/VOMrO4gseP1JfYms0Ek5qC/XgmFovv0Ys0QzOO+L1lbLGhmriHse64
7PbH82iNYNEXCm4p3xNz28i7Qvhx5G19PLX58y3yAozFj9kTA4bkTwa5ZR4u7peXwRiYNXr7I8dF
HF6Yf3mIHl16yCBbdz+G2nr9+L8H+fVzVAqgAgcunoXBFjPDdPwCKLjN9BHowcJDKxfMVrlJXC/J
7DsO4EkTbcTri2rWsWeqcfIedHJaOxFwQWMrOy7yGv+XhlEa3arkI25LjQ1VKYRywbABQzFJL5oo
ACy3ZZDY6kv0OoINdGueUL0+U+pmnNHgSdQwVE8WADP8mv36al+nh8RYl/GRkJr5Imhp8hdnuaTM
08TR5jKpn6KYh46asoP0YbUyH8kjntQzw/s6kdZhGbhLHtL8FSfTHb+H/6nH7Or61Nz664BaK24O
etuUXuNjY4WSOjK6qyuCuT0mpoiEbkc2NKzpKE9M5aObeL/ZGLjqCybXNdOHnmdlHl6PJLsYWXC2
5g+6o/mCpAra+9uyRm9w2lSrMPdfD8A7poehTMokOwCW4e9imeIk3gmM4MDpz73XuZLlXdQHxx9D
HuVwVBF6yzy4Ght2gIaL521WsM+Pjlql/UDmlgNkapXVQ76yuwRN/63Alp0jU1+21DZLCgaUbHhN
6YAiWmKW88D+yveKZZDQHwqSxXk58xBnxp6mh+2G63UZ+WA3N3GXUDbEFG/g8+god3whaRTlVQVw
uLxaqom6nbAnh1KRopZfXo1FH1MUmHTO1Z00acZHidEMpwB8pM3cnyJCeX6YPeUSYUKdIsC+L+nY
8hGwJnHUoc3PVjV/tuWcE2+wBWmK4uRHOTnvy1TnhyEtOe9+Bf/jex5mIynDcfRe1gyyZSUD1sHH
jNdHLw2bqX9Q3pRO8qR/ffQZ6TaGCKLaWvBE8Bo7sZdgrYhyvfbN8Dlza2YN9SozxV/rp2GH5YC9
cQbXPG+foT9gbUDKKD6PcojgX1m5UleOoOfXEbTHbJHVpdcieVHvJP5zTOpRDB3z6rXIsjqi1CAm
a6VjFwC2Wvkb62vpzdguUzVUwseA9xjTvZdPKIoXTb3tsYLmHFoV0qynHjsEivAJSruESkR6F/Y8
XBgjhpmznhm8IfNMqQDh/YJafF7WCb+Oxj5P+XkiPYutswlKFNTyyMtNkbIZ2O4ugyL2ZP/Bp4y1
xPs5zq0lPcipFSWWVbCWgWwEFIHkk58AKoaIz17Ny18tf+WpZF2ZbaMSsZlu2tUOk+91JPO+oRLt
ZXbmjWfTKqo4+FCsw2TdaZJpqgprqyL5RLxlflkT1OcFErZtnoGOvUXw53hpqlRlRr5KZg1fcwKJ
Ey2pcr5AUJflFbBOoI8H3B86fCtgyedzvGdH80qx6Urq35BqwI7oRyqSSC/f24nKk2Qbi8VL51sg
gY6nvkVjhhna5y4GLm0fdTGMiKWgq9MVjygOuH6zGdgdZg77jtOQUwaYkA/OwCyv0J7a4jOCqgTd
34nO1Lz78SSv71K14NLEVtAwN4/1Em7KcjTxL1oSE03I/s3izbrKfALZKsYszl3zPeHYFp9YksV8
EN8zwSc4uZveRlbGLUs5IVuMr9Z+cdp9zkI1qxLkAz/5MWXJKYlE0AzMj15L8CacWslWzwvsGPrW
2g5vBvRupgaxiJqCvb+sceSeTphH8UuJtZpyYEefiC8+aVl/qrCise5Q5uZmqVuaOy8yOo1PPy6E
ZzdbGnQoXvbriQ0p2DWARlO3g/+heA1YqMSav6ywQ2E24IVlipCdltr3d2jzqAbFBCUH627IRMsz
9xNdvBEoX2LSuNSfuUaAhxd/Y3hZcJi6sY9AFxrMIm9d02bc1dNs5mQQrwAbNsgi1lW1T3NcF+PD
64BQBzZBrwilSbF8cDP5eep6ZRD+ofD17kBPLceQPTAcJ7iBxHhfVk57egjUq927FB1Y7jpIkpnV
MDWEWQVKgJtAkcSsLnSjzL3/4XT39mxnLg87BWp3JASk5/fldz3MDbocAaWq19CI1qNZV5wDWEm/
v9S7AjqrCXdBm2tRsuL/v3C9fqYhhoUKY1LJf88Ru4DQvVVt7PvXyM6Z2R1h8scXBM54w42vfV7Z
j+D4+3t5W0IAqMH8CR3Bw9MOZ567b8soeI+6lG/z5C6iqyafMoG2sjp0HR6m+7Uhdf7TOP96QQw2
KRzgnoL6O1SetxcsUo3QW2XHt8iGsVEkBTv+aYAOgylrvqzs3z+gY8p2/2mDmiekdgvRB06Hi7Lf
+0LmXOZ+UvelvP0RMaYU4dYUqLC3CHGY/S4cD3kbr/rDMHkLBFTsjVjmsMetO6tbffajP9zR25nO
HXGUQuWJ1miE0N8vvNAlsq0pWDx1Cz/OLKqJvI41PuOUQlzPMPrmFaT+sLAyESAxOyKME3Mj0HER
AIMFwcn+ICpIjPZmJrSg2aJaxcdZH7FzlcE79dR2eu1nta9h9vcP8f418uJ828PRVlCSRTf8/WuU
qeoRWB6v0q4wkWl9SYTaTtTDh8UKB//in19P2LxI8x9yIe+KswEKv7xge7j6se0BUFP5xm6IrM1G
d1nyj0prCDzgnwn8i4UBP8z/JRx4gEoxk8pythuTBZMkm7cRFCXrou6U2TB+/4CmvffTNDXqTtQz
WYFoUPlUNN/VM6dlnTO9CnhA4GVx+guqKvCeJKIsf1yCv16KV4dKACbdnPSD96Guil1sWTAYOHlN
RUZBdYR55EIP/VML/AcU46cHo1bIpSIAMi+NeeSy3i5426YvE2Rpd9QrWjjd3hWzQSMMtu8OzV/d
WtND32ITSm01wopt5bS46UXSO9U5uzVQUoC9RUvl58L1qT3YN1WMMHxzAqyOnvBVPGeFM8MYc2k5
fe5w/+YYpHO0K9S+KofV7VGAtGVX7UItKLVdeP/D3pksx42k2fpV2nqPNMcMLHqDQMycKVKkNjBK
VGIGHA44pqfvD1LW7aq691Zb73uVixSniID7P5zznRnDnvcQ/t7nlZg5DPs+aWqzmwn9zMYQyYwe
vRyysSiQapxoNPwcKDXpv7wVfxUovsGXgfz5XVZswX1cFt6vY+x3q1FOgqN7ymqLo5vWcCsDptHC
1nRqCcOr7uDb8A8osTzt39k9SlbKx98nILF6zFUiIQNzxYDQDzVp5k0PSQQMI4JinFl/G3l0XJv4
bn8XMr8+qmzWJl7flYAiDgm/G5ks0VuUHjTPoOVH1iVdxXgRbCvydFfNpPfkR+b5VVG92JS9oX0H
jDd05LnwBFG4Fxgrijnr8rsPC6eltzuo0Lpm7MoExmfLEBXZEBCMaMCKB4kbdTbqIeshhE7lT/u0
AybRfXGXcFzbL+wbto0WNSAG0Lt26FkifCGJxnNS3IUOcoJDpjoT0nVtUnT+udB69gE+hnmyvpn4
BQeI8PWUyMcmDIsSB2TTG4JOmIOD+FM1ZOzS90278N7G02wBOcdYwmSCwJ0VhWawWyCFTzckJw09
atSKZHO66TBQ7EWxKfZHR4AJ+O6JulzwEDkU3PAMMZiRlMjkBeQ3SLht5fbXWdSxD0+9m6Dm3C4O
gPA9S1NF/6qzGHxvdeLSDNul8/ujUf2qBhu/KmnZVIgihjx1JTxyKVWftj6/hlUCL55KYwwx0uMz
eZZbrBzwIzd1sY+m07O7bEnvS44GN3dG+5QLez3Xah5PTDLaJ195kElCN7vzc0AazIxH9SXhQ30i
qa8lrsSxsu+FktVbKnJ0uaGJ7ScgWv5Is8tIyWrcayDFt7bkcWwm6d14Uy7Jks0AjHWCOKrCn519
0eb6fi2qQey5u4c9GVd2xSfWq39kUj9bpiOvyjHSaz0SiOP2jKDRvqSnsdUhLrQpQDCfdez1Zf4J
MyyJq4zwg8VpmthNwu4SrFZ9WIj+Vhtl1eFbB6CYnaLxDxPf8hzQj31Xc6uJWcuSzy4sq2M5mwTo
LmGBQ7YQ7bN0mM1HcLrhVht2m75M8xp8VEbj0spr8M2Ble+FNYgLGMAsR4Js2DcOY7qDGvrmZ1/4
ySPDQyxC2WCHnyarHvoZU5pPo1Vk+UHicNibfT089aPDwIGjIO6XWV/sfgtTduspAJwbJlnwlkPa
Xc4oEPSP3nIKc99qOdDm5DUOPxz0wc9gcP06NhJDXeoQOULsmEPxOI/Qb1129Ve3H8wOeFTWfoii
lzez74hr75nbJzRxtx1qOk6XmXL2VvjleGb6bcAptTOS0jj9cM5NdhOtawCvbEBX+D7JbvrZGcZM
6Ja5fmD7JAEgTCTywXXt+eRmlSTjz2yVxnwzlfPF02mHOt6U+d1i+hzEtFS7cbIr+4IRsZIXNeMq
taS2ri7yYlIL3Fd3Wn6QbQMrzOTxGXs9xIwWRR6l2Cn92F1ae+/4Q3MnM0e9LxKCUiFYb5OxqUHL
leXOz1OXCCJtg3vVXRvZVkXMEoOCiLjm4XE2m/KRANyBMPRhSF86GKZvakaqHQFAhbNvbuL8gt+P
jSu41JIHb87WnTMH00NokWu4a7BMfhQ1rl6WPPVrAxQtknI0H3F3BmdpKQTaSiQXJ2+cjz7AQUSk
hhpZOziaH5oM+HiNjo5Upzf4pbGOVWYZfiiDoiYOqM8KMi367sGbvPLAQU9eI4Hq/mkw2+wBnQ7a
jilTL1bbSBxas3ks5Oh9KDt5meiTX1YCu4NjJx28oF2d/lx4QY7Z4JNaSxm4PA+kQCWRcjo2tsRa
Yk0exzMgWnnsqEPNKIVw9xI2hOrhu7S/FCppv4/ruP7UfMDj0W+tWwdhAbFanhV3czc8U18akYuP
+cZQffltFW1ztCvsVbuGcfJdRpA0d9nMiYQrO2AeRD7pyWcxs5N9UxxLUHwvaLtsfn+yDU3R2IcC
o/k7c7nuIQTxdzKXKnzG2w2mpC+wwPkcubTBdX7XOGK4KO1MD02fqC+I2Z0fdgmqNbK6BfvUUvPw
MNO6N+1BX2flT+d8AjzD3CZojgQnOzHtMQpLxh7heTVUcpMkmXrEZZC9BIxO3kncHb5w4acnHjYf
DLIxoGHy8kMVJu4NG248DAMOxDhYFwheAi3aYU2NFvR1kD2kBB10O5Qh4qCmonuXg3ZSmusVqmHo
6CtCpZLpQN2ChVzDmjO7nve2XwYnk53fbgRCfB+Mqc1kXhmfRmKhQbtZcInm4W6pZ2rd2NeMtIMb
IMAjuXeiVSVRJlUok5vJkOkDU5bqzgDD9FoN6oOvSRn05uZrX1PBFNov7uawQH7pSjO/hK20vmkj
0dOuyiZsLKOvX3JrHLsjJm7b2YWZ6V+dpFXBAUtbQ8puFkhCqXoYwiP77jgIV2wzRGiEY1TbSXPX
Guz7r4vRkeYbe2Ia1E2H6L06mLMyp3PjdPW9PTvGo9+EOVSQWWXtPoPq84SbZqz3rHyX7FrnZUtG
impcRIhJYhpHH77v+gRkTensuJUeIg67ua1a+N/ghtINrxTg/tmZPpXLzq118itTp8BQrM30y+Sv
MCxbUXk3yPUSM55MSsTrQCM+vLo53Z/iHAEgAkCA8PEGWdFpHDxczhaRIsUX6FIJdoVl7kRIDAiH
nTgHDhuBY1ctjYqzsXf1c2ikZYECJ61w4CgMxziJyIeen3Mb1QzgTad6bBeYJceJRpP4Hb+zxM0U
FjOGRcUc/9avOE5jBHJrTABafimguu480y8vg7HMJBlUi+GFq83LT0RwHTOnqctNpQVAGmrT4BTB
QGpp4RGu2Oi+5XkIWG/utIlzde+Y2HlvNqKjh6mMMe9uHUhGhla9sPjxNay6JnfcllRMd7otc8ak
cTHn88lOQQrGXiAyTFJeocxzmSrJOlK7/oL/iu23N1gD6Srh7GPpS5w+8p1yi3lhZvdqSkN9jiGl
ia0kNrG2TUx7n+LpB3NKCZeResZuHikacTCZ97QYDvl5u05jEK92nKQD/6AlHm/Of3AIdfAgMlmR
pIvLaQ7J/wUYn+2lNbeue2sao6dfWObWyanoAucjHcdv65qlLymuxDSUbhHRJtTPE9qOfRIk6ii4
PASHhKdYf/nrtVoIalE2QNkxU+FOAnXYmNQ2Tqm6dutnEt+9WCkPDDeh0Zyv41D/GNKEGMi2Yo2X
EojMhjEgSXfupy5euWych7DPbEjzSqk4H5n18HngAxOhh5s+4VSWj5KQ6mDf+35607dN+6y7Hnei
nkEOnZkap35k1HN4rluCQ62mqw6wB1y6UGHuwyFrryRJG7dWOTuwdVhatinuxZJI6ja2rGT8aLAA
H9fZsqoIf0pVxyIcO6CuptfeoR+chrPcEizCfhLzritJq3S8npi90ARPsGsRROpz7/HHEUxpmM9r
ovLPhL13dyzYr8WKh3KCXFWqO255Lv/cI90+L6gv+BWSJ26d/KA3ELBuZPZa5Kn5jckbFPbSDI+t
COuDL/3iwSiE2o21l72Jpn6pCpRgKY3bwbeS4r2drKGNXDLF322RqIu27GSOEvjqAU49jT1SWvzR
qWDCnc/jjmbXvidNSF/Gycx/lJntfyuT1HwrTXu6Gdncxq7s2rPNyPiV4buFxzlcZxnZhehuvSSx
qVs5HLcPofPDKbdmeGnq7daerf57OwZGDos0ZxHKMLn1zo3b5O2uV+TKsGtagR13eIPJb644R/D8
5IV7i+3R+p5lGTAkCxYxBOfKx+hV8n13jL/4TGSLdM+1py3injOEnIpaq0wvNVmPXyVdW7YrpW2L
b1y8mAJDI5jGkzGURPrKwjjlnWu9bLqBg0lmliaGwZD3rjsX37FxSq4HOs8DoauoodrEtQmJCdRV
LohKSFqipLmZey2/A5Se813PmHGM8rGCBkLSojryUNKnackU83NkazVGbOTGfVOM9oUhNeDYKQei
cdpkoz9BWI/JAc7ucHUW+jcyY13SswhzB45idDWaX4Ff/HXoq+rdl+O8K3ubPCJhdOJOT775zHYt
CFEFUcNF3jBl1ZGUyeHC6ddM+7kD30EpF1J6ouIAmmBnk2mAo9uUeAvgYLlXcsRhgCKFD9EOrjG+
6HI8pKPHKqUu8elRpEGbpo0l+HHpcnzHrt0k61tDUmd5b7Xm1Md0FTidIW147QpU2tRptRwNYRWN
c++BKyBAx+xy+6NCNmoAJDGCuUgOLMzKWdyWWeu14Y5ue3awWq4ZZApCHieBJTxjf4WXWqPmdgiV
G8kxKK9LkFhky/eaBkw+VCPTIZtUp1QTyKG0JHiY8EynTeOJR4U1Cm4cu1HROHfYmQ/pFrJ01gAX
6j/7Duyou8c4nNfN3u3YtT0nwmL3cpQIpYYmVotjiOKh0LLkfXAM5FKwB8BsTGxvZsWf/7M2QgKo
leyLZolDmc3um8uWKXv+Paw15LZwGKpwG41aZjLLK6y9bXWPXmDbVvAcrv4nZksxe0d01SvPW2fC
Cn7XEuoCwawBgy6DzjYpJo8rguN4eCWm2+6Cm4GCcr4TRQjUYKfTXnflcWW7xbvFlQde9bsd6Gas
YxfQ0NJcbc2ft5LOhcqCNGy3J4nh2R6gfXp7D6Fqbl+E1h2oYCICBmoceoe0O0gZQFxAptfGJSqk
WwsxF6W7DDkxF6jGPSicI/iaelkkU9iRSWoOvlHpaiJDupmdvNrLCcVNyOygaYObldIvINCYRD22
YGMSYrU1nS7EnrystgOJRNWvMtDVi4G6ZoDMjfkscjTPzh61Sf0pmpIqC/U78Il96/WQ1kaFTmWO
Vqtj+bh6evmlsr+EMOkeXNSxJ+bA+U0rEtJaLE/fFiYh8Htp14i1xpBFsDSqZ2IIJ//cUcL5kU0G
gwMmcCqboxoEKsY5kLCOkFCXn3IVScnRSlBv5HGPEhlvr8tTnxsTIV2TUe2pQOkQk0K67lF5zlDH
MNnm78aazIuMzBSyzFNAII0bEyTb/FBwXhTsPCLKRLMawA0FcKlsTzmh+pPOAId+psa8TVyoqK1m
t5ZZesCnNSbGodZmgDjH2sg4iXBasEqL6E9m3/rv1Vg5Zr8jbz1tdwwUSfKKFn/p72owyHChhauH
N6QPyCYiJVHZ7dB0dCMFkmmhK2K4Rc6dBWTF6ajDCSnWzgx6u/T3fukBEE17bNsIrzFXoK2TNdIN
ayE2LWhIHcNPPmQQTBbeGH9OjQiDcHfqNpT+TjMw+74iWOCzkYSPhPm0/J2Q6jxTwrTlzY6dMAkI
rkBb8dNAvMTwkDDWG4NjuP9Gczllj35Rq63qsq38RAXjXZTju/l3jkiIp/boFE/tZCe3yCTTz1SZ
vPLBtM7I1QBIReW65nMkczG9BLOrHyYFz+VOYmNjO+zXLaepX2NWKN3wyWR86MdhAb3GZGgBlQRt
zNfJdvARumXvnBqnKJAnKve5S1KilK1GvHmqN6PQR4eYEZOMQr9flwjL0XKHp9IC3qT7EVNX1SCQ
D/MxHM8gZ1Cn9c2KHDQlKZpfN6w2aQTdMKkhPvAnNkTsWfER532cjluyDpVPwhRmkD7yQjvtSYNJ
m6W/tbXUN6llAk8WbipJKkDgQfaWP6A6Hhr+StQA/jdHZUEKmjxz7jtjq3j7wAnAgBvLkv/ivyBH
wVecxVzoBcorxiUPa80EICI+UgKYGRHYxbaoc9hMM18DYrk/IxupZTza8s8JJNveSvp5Nw3u8u5z
WoywPRol46obg6ce2r7mx7luR0OQMwWqrfbWrhLrCiyn9JEJJUsdKQJJr4aRWd+XKi8vs0FoEVq9
Av5QYH3gitENewY/XHa52xdA1gD/L7GelgKomAqGZK+zPKg4f+EQQNy2FvAn3uS+GlBW5zsmV5At
EHKQnVLJ2nzPQxQPJLqZ6q5FYSL2/uQuNAWhhauhS4Rb72uzyL5ASFDTjnuTqo76PM5s1f3i5nj3
kw0lhLlLm9wF4JnfOlQWaTTqCkZE3b6poW2jLIfw5qOoRCiVjnzkK/WeGhO5h2U/GzuDyuNWaew9
PXOXb02qjbMqeKhjlZf+PZHz7WVwSUKlIy9vmAv4JyMRwSsT49znY5B636W12vvZEf3TqBYLDEK7
UUpHOAVUa6JGOtMw4vH7Pjj1dtZ48RrCdI/qPJyPjbv5+nHL5rFiuAXxvnecXWe70G/s0Lw2S0sK
XjGZb1myzG9hMpiR7LXAOumW+xqk35/IikVMqNjwElDuH00nMb+3KNDfBF9CsM/MC4fk/w3PTQCk
lJhyOQ4bOU5/IFAeHqQWUGOCgWRLnoP1IUyNkorGdOoj9wHUUR30IHd9xCl89c3UWeprwbAjDmYa
la4lZoqUC7N9NYLKeSaH1ql3DlP9s5SNySoMpWVp2z8WzfRf7UvJPEh954Iq6zFmB46L6Y2Otq3l
k3L61nHvhyLrOOV7sOtok1SH/xmRwAwbq2PXwMKxvXcWpDTLcbLwalgxkKsZEqzQGazZM0LuZXhJ
8nlyf7iEvZanog3qwdkljhKDAWXUdSbF4VWiZmGnhT6CQKrcEzHCO3OlbAzEAii49JSYzzB3mGJG
njW7B8dppuCb1zQDh0ony2quOMfcDK4CdR46hdhYvBRIVuegsUKOTBmPqmrBC81Dg4zdcZGCZrL9
KTpj8fuYhSZCvX0vp6XM2FjmaYlaiPyDTUTOZ7BjDZIW6Sq6x9EOBlqY3J49pV7bYErGImYRS8Ia
LEQ7n4u7omh73cb95AWeuRfS1n33XZfraC4R34V8Dfa6DiVZtMqMk+GUYJMsQmIpl+0vcbxUhNUx
S+fR775qoqGIhSKlnAiFCC28781XY+hpmK/F0ieVBx8vDEAv/uul4z8hiln+YaCGGU2NyVbaQ/jw
j8u5RtBzFLMMf4gCF8lfW2/LK13WT8oGkn4apwBO7k7UjrL8yFcVRiRYwIJbeLCb2X8pfi26/vXv
9Y/bZX4tnz09dlUSdFgesiv6x18rdxesSWnuf5at3BYt9W/hB2THig8ikajkW/3rn/iPO/ntJ2Lj
5tXYvMOsfP85fo+hYTAI/BI/698/cfytqrHdRrGa7wGlkU02jGI2sHzkUJH732/F/9Ic/hvArA2N
g7f3/9he4o/h499+NkM+LHcf9c//+PevP/vh315zleZNzhL/9/86f/7Hv//1lX/LcPL/YKPtbZY5
07UwqfBN/wLNBtYfnosVHY8WpjqB6uS/UpzEH8xyeOcDGrpNBIP+hZXykPHt/T/Il/CEgMLANozn
5H9CdYBc+88LfttDVOBsuez4Hf4vY1+64CVqCghyfe3ra0tFScKBJfsrNhknrpyBrVypbfMJiRUN
bcrohiEYDbI5nRABGAywALCzkwrVcxjwb9Dxha85wLnjr+ESM6ywvbazixPVq9mDzGXmnsk28tVB
FyAAd67hTF4UBi76PwcxZTyGS8lQBFdllziXJmDvHaklBSlUB+mL2fRhEo0upNfQK97CaXo1exBA
2PT65WUdRrYnU7Uc8tEQMeNI/YhKzrwMbQPSFA/PtB9oikZYi0n3hIUsv+FLTBkrsfWkrfGYJ7Lo
4wxrwknZXXu7TnD7ZtRmX1elxmthi+VLIhf7sKg+eyArkSCYkDl9FFZNiZCg9vIYUWN18BhANFE2
LfVzmiHqsdhw7Jh957EvOvPKffPSlq0LeXQYbwNnOQRjNewYPLTUnFs2bZ87w3OJ9u8haU37MXFs
QWgfWjvzAA+Dv7gKjDUOdRJGHMLO3mItxLa/q2J+5zK2ey48GsIa2r7vc3vaX9layZOZZze+wxTU
1Nl9GqA1jy2WJlXsMw8FvAvDB8D26twMBlrqqG+8gQiQlW60Hk7h1AwvDr4Dgm/y1dwbo4X+rlhs
ise+cXk/XH2zBtZpKMR7zvEda/6WfZkMrwnc1Us4qZelpJUOF9F8Y0mxXMxM+lG9BFkM/mifmoMb
48VOn3qnsWHyMtHEIVCTzdNkAMDDCpNSJPEh3afMax/wbySxkfkAb9HqPuLOKPZuuoH0VvlzQF2/
RM2ykpbb5enDOhX9ZQ4ZM7Hy2RHlMt/gKAblbnpJrBsjeWRx80a71excggzPGRGF6XUaRDU+osBr
uw+Vpv03MXX6z7xgCeeRRnyFH24/wxcsYswc+sbtgWZyKte8ZHAV1a22xLdpdvSdIYGTWpP4iXn1
mz9N0EZrt+nOY+FoJLO2uF8q32Tao5bgPUgz/WVFukAdmVR7r0sqQPa11vVJOJhwD4nXEi5dNdP0
LUvXVsQmDZ3c9wYzF7o4ZUYr7zLa/YFIti2q8nFsVzyrGFlvmD3h9JphBT6O0nqYXPMdC8S7UGSd
A43YK3Ze8hR6uQx3jp916khojHUUqeV9dZPgS5rIn2xCYRoWbAz2ihXrya1G6P9ZxYypCYMtEsuz
CFDh7OA7kL5s99ld3+VXTMbTmc0oZEzIg/R2TFUm67YP+zU9BmDfiMlU8r0mBVI/qQH3OO7jQ2Ho
5AElLbqqrpSsiuwx7oEpHrQIj4tjZ+eSMqd7tNil1SedmAiCA70U19IWRbnPwZ5hLROte9u7NgA9
u83OWZ2Y+04OU+T5hhGb0gu+OqqmYh7WayN8uIBDnx3LoGKJ5lnGwU0Wxo1imQ60otuauCrfZoTC
cV100zUggdRpBpIek8VEjtE7ZVSqwn2ElFXuoUCPkYf0ZheMpbNjW9pditJmz6I1q1WnJ4mDLf7t
NLoTr0Cxrl+Af7pndwjU7UzV+jqlcaahgYoyjXGHsgDP0zZAnW/XaAWvHs0BYWde3KKLOc8reFUE
4fJauaK9NSsGRpHrGFD1upatT+xqFzZn6Y0BJ5XqHtH82V/IiwAjjFcwzlxQ/btFrmjcjaTFPVSV
5ftahDpyZn+6uo4Jt1iN3ypwkFE26ozYPKoiemfPhGI83lVruvzJtGHk//o+iN8UpYSfS0Kukv4H
rmpKeT8LyyjzGjNuLQGQtF5Yt7SJumGW/o2LxTtMQzWempXM3qhKWiZrA2Mub1fX+fDDarht9r7j
9zcMicLDmJrPqe8FJ9zN4ppjit+pJiiOlW+w61zVqZdQzfBQBnvAV8vmyxlPlmrEWeD32CVhmZ29
yZn3UCbElWkvUI1t99hLYd1o3wyvc+Pne3qep8RbSczpU/84ybAPGFPlf+p80S2DnwBiouTsnUxa
SCRo3bljhUGgS1ri/JrtB2W2gJFma9m5PKK3iEvyOzjZTOAr0iRIvAtjF93DhUTd5DDp7jrX7OEF
A4tPeCP4JWs57YuqkjeDDRJw1U52Vmv4PQiH+gys9bMLU73X5fS9rh29F+ZiAmLjujFVdg5Q85z0
VNlAn4O70Uye0JPYdwwEIOLq0X2kp68Pyujv0qV40qjGH6eseJh5XS9E6Vk8jdVd6tfrYfZK8mln
Nv7AxEa44bADFYmEYdrgZNKInpx5eXHKZYkmzev6xHQw9S5QXxd9C3szbfcWN6cCzz7bMhoESxCi
/wj7w3jUBCthtYwt1+c6F6Hxhrd2XuLc94OVNBCaI2aEDRkwbG+qDbqI0n85dWb6XJatX8RoCChl
+rJy8L6YLGZb10SVUdAhbVvz+ufSYiEHq7J2zNgtI4tlodavttTz15pm8uIPhXmFCt8fu8WYBjZC
2BN35lIiUoNCwdFfNbwGYzagNREMTWtOzAAu78dSECVIPVdcRpa1duRafv0UrJpIIlH3MdllexKM
JkCXQfrZWdo49sPkPvRL0B0mAnIPtsInx4KU4xXACy8QSVIzfPs0fUUjht6pqAcGiSWpGGFNbgsS
TWeMxepqGBCacB9uNwworSPtq5K6zvaDpaTZR0wNwyDi5hIHt+dui4IlCwh29jVIxrLKLktvNmm8
Bv2ozyJb9JWsY+NsdJ1H4ZfAoGEo5oT3+Gw8wBvD2uWH0u1g0LK0YgmNzSsuWU2/97idzHguRPEY
sHZ5KsJiYv7m0VS3JJQeezDWBxUI77SaGYP+rkR+GYlF+Sw51DJ8xQkZxkkfmjfYYrc4T978NwL8
nIPXu0ccFJq5/srEPQoa1DYAhJNd39rjKWU8POJ4wYBpY29Ck+HBzacC6iqorVZwdnJHfEV1URDA
K5Jsl2o7KJFLOc3Ix2UQu5ykljcO73Vv8yKRDopzxS9ZcfsuGkLe0QR/C1a7OSKPhrRGWMlwI7XL
9Jp8JlKDmZ7fN6yNyH8sM70f3OxWuhMMkakebibtu2cYYURUN3gPHvtKAfJHoVwdHbLV9igc7UtA
2z7GVeMsnzOqqm8hNfeLtXj+NXGYHu1ylBI3vaA0A1xopuEtmyabmbD/NtR2/3VJmN54qescKmNN
d8wtxFlZy6p25FB577Z0xmnXBxISBINY7hIrvIUJtfy0kAzsoF+aH5yn+QUviLkHquu9Yc/ul12p
aj85GMwpg3gQqwVrolYHVIT2k0a+unc9Zvft4pd7AJjhMZxrvUdXO16xQk93S59OT/TpREKw3MGO
i5gQDW32wTIcZqnVEulg5u3gRdKUhDRa47Cr2xnQazJ0e8PLvIM1Cv/Taqz5BmDEeoeHXD7LCYLS
jvO8+BMmcf8lbATyQVNUKQKuIiTKM00uWHTERaDwwfDrdlfRpd6jvQ7TbhKyPVtMV/bGpmg3fUfu
l8Y3qf2Ft3fdRAMjHjL0W1XdHCZPuscCkd55FtTiMqymL62q7IMh1H5AS3WfpwpwSAFLGcuOdeWQ
AGheZzws/ogAb+TkgxOS7zKjk+gGCo+cWbNmHj0uHcECPc86toqrzKlRMCR0FFBD9SMrYUuffPbA
+7zT3p/j0E6fXj2ztJXwYG9Hy5rtw8Rk9X/7/9+t+n/T/1us5RHz///7//ss/4d8mb++4K+2PxB/
uLTTQlgIGX4lLv9X2+/8EZg023/PePxbeLMJ/tG1tmGB7/EfF9LD39r+4A8gsYJO3bZQ22AC+J+0
/eY/d/0+UMjAcl1SdALi7IJNi/93Xh9YGGhfGtc9jzMPRWwVa/mEojK54AwZd1hQ+q8YDteDBKl0
MKc5uYAKlu9M6OcXtwnku+MV/VdhN/3Xzbq6/7tX8v8BENnmaH+nzXf47SwMnC6/oMXA7Z8D0UIW
/InJZv9cjE774WbO/NCJrNlYBUYedTmr71CKcdfLtnT+m4kblpN/+ukQd1xIfQivmL94vyY2//Da
oDxjoZx35yRN3uqOXSbkiTwEMq1aj+Gz698wO+IQtrfzeHbC/AXTWv5tXpv10/91cFM02xdcxf2+
9HR1HH4d8Yrl+CMyCw7+ebsDku02MCVBH46QDvkYBM4Vcw29wRl7OJb05JJMxtHcCYAAlFCm78dk
BLM7CTTHR2QPHukZhWe9p0EDvKoH7bH2QXv1t7tLtZV+ypq+YVawXW3GsF1zKWiDbIfqt9hxl4qv
hlLGPij9L5oxPwjNFdkNQiPZ3FG7ATvItstUbfcqToGE/BOUX6jtuHZXfxqBDZEzCoCAPIx6u6Cb
X3e1sV3b7gRF3NuucubU3Org0Smnxa/bnjfAOwXwuw/oKbwjkD3ipx2LCoExWfcUaqN4FD2JCzGt
NdFAraCpaXyh4iBDboUzVuWHkT3nErEx9J64I1NEOL+qlNXJhi+mbrN9M/iTJhkh5CZorGZ4mnOM
7jt0N0C/cwavh9osUU40yQAwJSJ+0DT2Trra12belEQAvUmNKzM6HipDCiykLc7J5aw1osrxVDS5
7ptP8Oo+c73moWzUfOhTViORdrM1cn4VcSnkkoMoCsWIjBpvqSzjSIdK3ZdZ5LGK/EBY8hjzpIZw
yqkTV4vWNoJrRQLcVkcGDCI+Mn+Qp3WrMkPIP6clV+3K+nNgn+wX1AW7bnQwGQAb64/BVrcmCEAu
zOOSV7uw9Ik17iSjij3FT2cS4735q/bNG7/+CfmrbCNrBXreuTmeCcjZdIrLr/KZxtArYp695yw1
CvtOl8A8JKkvtTc9U0SToYS8qMHDkNhJl0J3SRqT4JWh/GyKLMmDaFDF0RLcVmU54iQgnZugmi0W
aRS3fReq/IOkqYpRQzM61n3fE6C56tU+V8IuxjeP5iJEgGq1H6uBpJYWTc+sHc3OGH40iS5Y0RG0
RMs6tATDDVohem+TYLkd4fMtO+LoBlqf0Vjz5wWGO+kq2Ib1zsBZA4SmUXUaI+hM5TeHwRTbauT3
TRQuzNd36VSK09qlGVfB0NyobHMadMJuP1j522dTLQwsDSYK5wUE1RNFyHYYZvz95Zo398WKgQYv
Ubf5kkN+mtr+NuwA7rNKVnMiC6NPelpjp/865IilIpWP/PZz6q+nrp3XU451Goez277j0Ampnt1R
jnE28SDve6FnI9Ji1t9FobS4LcjRFHdhMtn/yd6ZLbdtpV37Vv4bQAp7Yz4lwFEUJVGyZPkEJVsy
5nnawNX/D5zkazs9pPq8T5JUd0kUSWDjHdZ61oAupa7e2i732Elp+QJPiqPc453HTOoAlfcpojHe
az9eVCKX57wzNDRj2WQsWUdzLsN8CXgSiPnNGhCX1yfMfzr/yiLywrmOZhGZQNHFMo2fS4YgCetx
Rl9vw9yTWjOjhLqp2sW+NJ3gL2b+V2m0sX2SbkwkrnuIBPndXMajIiUoYccN3UY90BvKO3QV3Fhs
nPK71spZubJcxW7gzqjGFYWY3OgsLotzwSoWoSt/AdduUZtAMgTSCNaKhDItBmVbgDPJ+aKN5cSM
iuA+z2emuc4ZXJv4pyGGLYpV2ZleK4FsK7YJTwkIR602IfzsYySV3GZTV33tRP/JUJN9HLH1WHvR
e9PDAEUqD7TMDMnAwddjIt4nEHPV0IQMUFFeCYY0t7Ex0iqQjFCe43xqyZsclI2+dGApOZZkj4+G
iHfEbW5TyWTDz7ERnc08rW7CeIwZOCxtB4ueCBvVuLW1dVUrbgwt74+AnFDPcAFpaMV5X7xlb2av
3eQVRPjCkavwiKnEinFFbNo75bynTZo5/UbUswHneORj2jF3am0VurVp+PEM/9/i6G8KRwG9m3Xl
vy8cD2/TW5L8vDH640f+KB3JXPrN1R2dxgsbq7Bsdj9/RhPa+m/SJKwQrTMbG+Qn/7cxkvI3SdUo
PYt1Ic4hF3f3H6XjygHHPu7qVLSr3dgT/03paP1anJk/DPErOhfkCu4GhDS/lo7UbTl4hEg+dl2N
pKxeAOVu0JBWGM/ywjvXZtQ+wC1uv9VOJmGSZdpVeg3Xn6nNtZ/D44AepeySeUI+BRrxUr2nkZKn
Rk47HUOBjwBVRhtS4pP7FLMMyVmIPY9VrLId9AEMgyL1zhKc8n3slRMK32zeQ5jNrgCwlwPoJo5V
DD0faLwWbnJzMu80LHQE+uVJvokZtrx5UT2/oSmYkyCK+dj8GD9tsmmzFgl1rjcraqj+Sh5S+tZH
03yvZbMAxpTOr5xugCDqKHMoAJf+Y2wjsZE1MeGR1MUDed4PoodetanyTn4aDFAmf8ME+OF+/0d9
/OMrAETg8K2yHmcxzGXwc4VaLCYZhGFnP8KL8Y4WkIlVet6yRKuUBvIReR4xPbLw7iunludykrw1
ZtsVYSKZPu6XOJ2ZQFnV0VuG8XYJ8ePJwazeScrSXoCMddd41tTWSlLCoq0eU5Yb9/lzDjRzH8Vt
vRs6BBiu237qcxLjrZrQu2giYi2Weya672ljN19/ukn+RU/g/boK502DJ1gvYOzP7MGtvzqRa9d2
o1CvwRNURfgq1m8/gqz2mfZG3WNmao9DarRHdDL9lhkJDitUHcuu49l3i/pd/1pngo/BsyZ1F5Vm
doKZbD2GM//VGFJ+8MwUJLXL6S4ebHE2okbdo6x4jkwl9x40suesnEYmOmDxknIq97HWavuMIMRg
rtp+u+gF17TR6+ONvhjvpT2cp1aKAzFn1oGHDRJLPJdBouZsq6wJEljtxTsrec1rLz2ZZjV9S+LK
IDHWmL7VbWiAH8jbQ9sLeD8xGWj1OOwAyKsrN2V2cUaNm6nLkkNmvCMLS9uNHbZ2F2TpgkeS2Cef
p6gi0xgD44aBqLfXlxZyMTVw4JSluqqSb2kDoCi9LWKjOc9uLl+QrNUfLg9enI1Tu/p0UBge1OII
HKRdd/BUndzkfa/fhvGs7t1SjLdWhk1gA+IpLwANLulhbmMkJYsZyauW9OquYzR7Rj2IlnJxl8Nk
rfemli0PxTh1L1DMmq9elEVn08TroEdK/Q3Z4i9nlqXrYNep50l1NRi3yx8ExZ/aXfJAwzAaHe0a
M7V66L2h3GssjZ9nRUB06wzsuAgowadaLd8m6S4+FlzaNHOa4/e0rtSltmV4anq9eXEaE0ldnOtU
MfVn5ZlZwECm+AR4yWOIQ9GyQYhe7nO++3PFmHGjU6Uz31tdC0Ulr0pvaVqdmbc6D2R+mZTJPsfV
vIMlK9cDldj61qqpW4HXyW2iDw2/EwXXpc2q5eHHZVunlJVJYs+3bWMJusgq/F7lrv7Z1Qpa91R0
LyUy50vSJW3KMgLVOWPnMvla6tm+qVqt8NF2D8SmDYO9Bx6D1BT/mHvn6k01/007L/8F64LnjqOD
MqGlh/3263mFChdAJeShK0NoWwt65hsUiY32mMKhuW1FimPCbjqNdLuE5gBcm1ffkskTqz3uUB4v
BvcgIa55wxwCt91bNtJYbrxmqiMf7WD42pozb0aXuTg2yaD9PgT7t7kK/+oNMA/iz0IVQnLAOpf5
+cAtKYuJYoyca84afKtSoS5NHRFbZ4c4I7qScyZkhnnPbIcjpowtbWtDBn1jYm7diMkOv3PvGRzM
c/VmKEfgWlbZKZZkzEPfdcMnIgHoEOIyyt2/mWf8VeDBtQ+/wWTgJKXjSfOvf/tUtOt2YLKukJLp
baauC79zNYfugYYkf8bKv9ymqlN3uTOW+75YWwNZlvbRrZPxVBUscifkmMfcmtojOFftqbcLZruT
iTGsbYbyjm1BcnbwYN1PGBPlBut89x3fEkhkLzHhsdOF63h7iXFsFnU/QHUq8dM5JEemFvsbjGeb
fhjCFxlDudRczT115C/hjGL9R28S7WqiP15bu1z27YQVKcHJAcXQKUldY/D5IaKO80oWprbOhKTY
Lkbt7Ywqg6nJzi82SoYlWV0fSeIIX0uHW52aQN3/uPVCLFBkhWEg2toZ/yOeC1pQjAfXXHYElRRQ
CXxPNvG7XncL/t84fOXKw1qSF+sJsn40WFVPAxrIW1MHg7cxUahdQf2h/ZRF9qQjDo2QdtvJZ6dI
vxkoLo+0leqYTTgE2laODD9yeY6hRjIIyNUlFQvPkv/8AKVI5Cr9R9nAKeixmtEZ/HFmr+XgX8oG
zupi6LKxYdInesCZOjcYvgLO5pz5Oz5H+kPCIXgDMWa1HaVY/WbLfnlYiA3LSE/pjoydnCAGyXBi
Ckd+O4uvBAMkTo41/6zc9dCYuV2Fo3+dJx1rQdL3X+Vkjh9D4phagNivcAJCpciYLCnHbseyt7aF
o89cB8g9UBmiSc532HkrcEOoHQ4uivwALYdzVGbxSaHlIXYa8CWEa5nsvcbWHgxurClAETu8kxHJ
EZmVcdBWTXVQYoGbwF3L7DxZS871eyV/rH/pVHawNKbugZIJYxVjfhGIVdGRuuh09RmeAEaBcu9F
JhdrKjvTJyLH+UbMR4HTbMxOlUiZD3j4ITds25r90si4uiWdz8SwN2QYzEYjee409rSILSfDhY5R
pC8Iv7Fo5FkD6SSmblE+WHWVkfVBHB5GF3HVxmktcOAHnHRX8ajqCsx+GKki0oKHfturuNB5uxlH
Xl51fFDdxBADbOXAbTDHcgl910ZDHOSLKJ8iNAwkfZo8dRaRGl9jI0QFGgm7zhBz9mv5480PUZ9U
2nZh3Pa1yCvO1b4h3n6G3637WrkIMkCn7DRzIbjkL1fVDR7fuPLZqRqfBbww8BWsUh9AAaOPF06q
ri215aHXSo/+sluW7+g33aM7LBp5lGjikRSFCLX1dpm25jgi1kAZxSAHfDsSZI2rMIFrSKRz1Aa9
Z2V4vutQDxJjyb/Dcb9C0c4T36JsxfAFodjPp6y4OJgJ7iWBwz4PA49PxpuXhx830v8627/rbEGu
syf4953t/qNCDvn2S2v7+8/8YytCFS9I4eHwYenwsxjS+g2Yqsm6BBfrqkik7fxjK2LQYf65BdGJ
uiKOBBia64BEkf9NJ+vqvxLPLGS1yCf5ZfpKyUeW8pdW1oNpQAK2mx8MN3qdMk5D/AnV1nb0z7AM
H0FtHUDuN5/dQnyep0nsBmfe4Wc7oUlyt4vWyKMxFfORSRsgHDFZR2+A9NEyuA8crYEHOXqAYsKR
6XXsuIyeOh1nTV5/IcBEv2oSRdWi9UNgQLD2a3clL2ul2g5UGumYuPfTkgTQI4ubciI5qsfUsDGw
OCLxkjKYJ7M96XA6mrG4Iw4DlHdv9lg51bHtnOWB6ZAVVM4EfnaehieZeACuZxUe44T8S1MTDxOD
MqQH0YttFjz0pynfO0Ue3/Z6ItA58jfpOqHjwu7aLQv/5h522Baj2fOgMB7T2WJjtq1D4YxvqA7W
cdY4Ba1Zq68Jd/1NNuEfMzwiJ/Ei2ZjmJ0x8ZotiBuOMP5m52uaG8d6nrC7NQYZBgoZuEzrDmxzn
yWc8eUq9rAAv00xBupREFBDnToy8R/6mU16Lptv1KD2XSrsL5zTfDlqjDrXhAWZ3KnH1apl/7ker
frHGdFcwt1tEX1wz0gmQF7lI3VKXvb6PTem2rY1o2kp3XONWm+wzae3JA3wS82gAT/SpnRVhEtHY
PjboDR+lKawbhC0M4bTCapGJ2c0Zi0tyYe0yfQbF2L0zQ/GeVWFkrMSrYQrsynHPgJyKbTdl5rEZ
cjAzEzwGnCEc7bkcrQOj3frVSVLH9lMwic9lBvDGymOaN2rbC8mNusMpDnUAl2Xdnp0GIgO7YsGH
58lBbOIB32kn6/LUdmHIKLTSy1OjLaglGrd00Ezk2cSauwJmoWONweppiJ3EiP7FkaNmByqM8GnK
JHxOZV494s0A/1ok1aPIKnExbMIxzInxC11a+qWu12rBE1BQdkm2CFwqjA3Q8eAtI/DqMvSEKG8G
WuhtRyuyX6hGDwb4A0DdBNvj68Adz0idOiqZ9a/twFxdM4is8KOu51Nt4Ye3jInv+QA1f1RzsqC+
08XTSAT7Sa2Mf0eCGA50bET3MuLStNAk8mTv4J5vGjzVV6Y5/I2roufKMq666SrLJoaAce+2dsky
2giep802b5NyO48F9UBf1K8x998+QYLtbJSiY4bnRTOMjTh/rkUJYqYxu/ekWUZEtEb9gT1J3YeA
me9+/GUplkR3Nw6CX59Tlz9EC+HeCaZVtoYQdx7gu7hnU+uL76hZ0TgjG33qUhOXN8kJyDvWN94D
RbjOjF8+Oci/vjN8SeXRGjlEApdVxlb3unFP4GYKwZMrLbV6Xm2JvJHn7yytG8wv3pZio7qbmDTE
sD7SAb1Zkz+z65AvU8nMf0tCnfPQosw7VlmoroL6Cq4A3iUZDSRqQHvn1BvM8qQVC9+aDJGx5Cwu
33snBoeio8KFOjXfNKGQ15A48evUgBSLuSKzDYGw4Rd6B5x+VoF5Dt4wv2h0eUVnLrNdHsUra7Rh
IsXg/bFhObmv8t7b/vi2iqmoHhMijl2/y8Ky90U/un6V8snNjmmdBRZSjKEE644BIOdkgw0t8imf
ueoX/pG4aGhpDH2JPwnhy3LpyvgyNvP9oHVPY0M66mhVX0qWVFEBq9Bzb2U/3OlTdB+POm6SPj4U
afvdmrwbz6hy3HOeX0rnihZ8R+T4HrHPc8SMJIAh4J5tAN4IP63tqsqS9Vz5rsR11vMco3U1YEGJ
RNhXk4ha1h3iYrNHDDLhRogga8MXTrmGjs2XRHngwdCPhdXJKJ3wnmmiuhNKAg2uUORtJteO99CD
043rIfqe66zYOHXTHsYxr/0ejGcMuUS8s5jxWXZ9NOVY3eA7rm9YSXXbUhbiaEjrWyv6Q4kAicfk
GmQzGHcS8/wrs9fPnebi1SLedSm7YocJqUefXY5brUDqmnYEGWzk2rbUtg0kAk+TP8bp8l6Mli+X
GPHfEne7ulePJbbuk+dkeyPtY1BRC18wm9edatZlNyL1c2aLTyxkJNb25pipuTgyzDEOE4dwoLtD
vVX0Y6vo6lRH+FY1uAuNTsq1KivINJnuMCvpk306492y6O50AcNAQycOcOS7Mdf0Ya7zkUgnOZhT
o39xbK0KRJY9IRVK3+ZZMwDLjqyn8Xr7+lB2wLW9/oQr1iTWd1k4D4wxP0TpYogNXZUJyT6QXvjY
FN07Fu1wq5fufFHkW9VbQl+S3i97qSM6Z6G/XUZZnithX2iWsgcuq3ZLppi4x8dsbieJmtkvWHYf
sjKrA7PTUKAJWX90lsy2SyGPTIyY59b125CTNd24JFWkYvyshwvR5hVPexpTa6/Zwzfd1F+bGE7S
3EBmEmsckYHe2DKItcBQp922pvWJ3CgmLdyGbMTK6DPj7M4vMfb10FjPkztEW4oE9x1773jF4is+
ZXOz1hAO3PwOnucJ9MFEfrtksuhHY/opdVAEwvouPrrQST/6ts1P5Ao4mzLqQrysGitu25x2dIWn
KSqMLRNz/eKEafWAV0Yxe2+orCCXb6a6dS/1WGO/1Of8yyQFvL/epMOgwtq0dkIGMncRJ3mfDI6P
eAXeWFa43gYaeXQeVZ+JUydDoRjws3pk5TDs3KgpdG6J6BmphHZnC2BZmSFVw5dY6X7YRtp2zNLh
7FityRVThoR8N1YtN+Yy8RhUQ3WpUPOcTEjYOAiwo4bg4J69JumvE2vedAvbBshZ75XahYwF60il
kO2FXjXbROUhTYlVmdu4Vd+ZSMs79N39p6lNpkMNSP+FaIOKrfxMXOmCLGNyGABoZg0y3lmOWUEV
VoyjdtIrDjBAo80BWkbn1wgL/JSA9B1+aSz+DQCU2cy/Oh3TI5bM011ma/ptG5btDp4+xAzJ+HiA
buBTM9yqKt2ZmrZnx2L7ubu8pm1b1UFajrmvpoY1jsjEBjQmYD9wVz6EJ3O/VEzRk3jet8RIbRD+
Gzu05eP9sjICMnKieXIh/p+nJn9s0m5a1R3aq9F7F4Hx+mNyoJY18Bt3Xm1HuwESNtC7FZpBWEQw
tAu3OF38ZnT1K0/Q6g7MAKNQD50J0dPWs1GrvZpUFHTG8ggj11kX12LTu4i751LsoQB2rE/bLavm
6AODNApRHnkktAMJgFa8VbAoT8mIPXBIuxBOdnhOouZK/rYFZtpNj1hE1E2YurHXB6kWZ2JLU3+F
U5YV4sYZNDsZtymWSVHvs2JKowfDBoLDLdxN0YY3TMIAGBTGnM8RPTRkak8naBSDdD6ro6L+Xc5M
d2d4H1GRWduZ4UIA64DtrDVAvsw3PLcxbmIeQhXZoc6aEf1BVTEZLoSVPPA0fFGF+aDp3riDhDX4
kTlMj6GzoDyeF8TaqVXtUnyttzACPzdIZbdLbV/JAye0cen7K7syGaAJSO8ap7a+dmTq+qksl6+C
FfftVDjaLhHjRxvhGZmwJN+642gEWNTME+F2E6df3N17E4OqybGba0SpguN8MAJI6l/wf4SbphjS
t6mPMLpqrYmPLAxPhZbYOE91mDhNB5hkTAA21C4SkLDO96o3kz2Zx0/EoGIfyMybhV070XrpOwPF
kaFZ0V5skfl5ZX6LGcgFYZ94J1Iu7HKbirXoj+a2/6qbU/+OsjM9T1OJBwv17sGwEwsbt/eojwOT
gIZaRguysc+OywI2niLBnM8mOR4PdV4sLzmy9tsuLr7RgEZERMpmqDdTzzJlLsMqSMr4W1MUPPWh
xrw7o72eWWHfkxGQjLtW6O0r5Yu9lbi8rj1ppj410NWAtnPHBirqNgKg2UlnRR/A3+BOA3DybKMs
u2lqozyTi+kSoTT3+V1WNuhZVxr0V0TEeNTDNFFIlWIeBUBNHOgYiVtRB+Se++7i1439MbLENSE4
5qVvnfp1MYry6xIT17oZQ8PUOPIdqBWDPpVPJUX/1hKLexNWfbXrOBi38FyZqYblBvRGwgN6yS5J
NEyvol9EYDcOsT9WGTPtJd8GuQUvftcwlbvDU43OqUy8/gnObhuFW4YyRHDi9+Y5iD9CJRNjq9WI
hq2o6cbvcVcUB8fok0PL8P5ArsRHpoDJdjNTH1LZzlk7YJ+JWvdKdNR4H8V9fTVSbwmyqaG6TU3G
QKvnhf1YEqSeG574wz7R+IWB48XVTksL95izQG5/H5/+b+rzN1MfRAPrKvbfT30uH9P/O7wVNVnE
7cfPs58/fvKP2Y+DpRUJjrD/cLr+IWlYY80tOBwuYgLDgTaNduKPuY9p/YbEWlie5xjMZ6xV7fDH
HMjEOkssAak2xo8xkG78N4OgfwJPr/WLAXaazTLb5b+ioE3NVlEDdY0qzIp9Y7HDjbSj558+lH+x
v15nST8N3022Xp6BcZfRFe+TdJJfV0g9tRDRRGw/hwwikXI6eCXsQPw6M/vtf36pv4611pdi/gCN
gZW5bv2QD/y07WQ9rkjMQAmhuAtp+MEMciqFNP11AVkk6Q+FYHWtFsvEdjtXf/Py//RxoihmPc+k
GpGzgYDl13cq88W1JmScB1T+T4xiX1wgKv/5Ha6/4pcPc30Jy2OhpfO9oUT59SXQrM6DHormYInp
Cf/dM4JTkpulgNmyNFyl/3c5/4tvDm//P78ck0nXQnqDdwsi+q8vhxTAtJXH9tucjOYUURHUfuVp
BcjHsDjlo/nJDKcGek/EipiSu0qBETMThO+BY6LFChQmG0dGsLvj1M2Ow+R4hY8szmt8lef0jV3n
YfiRjahJJ4o97KmEeci0ML7KdNpHUIq/l+a6mVshSc9wL2qgJd5QIOTCuhWzew6MODPAl8/qeU5X
/5wdUZgY0mnjwAQ09mRDlXpJZofYuaLFTBxV1p3Vl9nVtjRGd9geGdT00WUYUTBGhUf57jI1snSc
2+OwUI+60e2QUtEbTCNMJ79WifnNXtwHSNAF4zy3ONW6+hKNJjllq7FBs/idBU+/IKvZj2TIS7Hj
iQByzPTRxvR7Thrf1TMrYaqUdmtK7CJTNdkXpQALe5odnmRkPDuaCE8gjXu/6ZwaFNz4Ydia94SZ
OwlmkaYXAowi1pJm7hOk41MhgeyuAMEpCBmHhdyVbUr2+m3ZWf4QU2oiEMXAGGHj2rJq6NmGMDrw
jr2bDmqXVI731DgAfWLXEr7E1XmuUfDqNyXJyuggVNvan8zS0V5iFv53Jf1dhjZPyadKZOMNk6Th
oGMd2iRMUjBfN1Z8ExZNe1th59xKOttdAUOecqlJ75tqLcMmcmuxhsgdYlj9GV4Jq5exUT5xenJ4
HRL84oDqZnHWFid6SuJm2UL5E5hS/x1Rtl7K9r5ou3PozcbvVFlzMLIDkQ3iVijDPhRYZjY/0LJD
X0KhKYzXOGstLGdUEnC0DXXAk+o9kEyW7jWDzuEHZ3bI50B2w3z7V9ZsZQPAR1cNDBdjXbL/B3AW
er59nzjdDpohQ4WQmciqMv6SsiU78mMvaoxOGI6aQNXTQz1nnxAwrAKwVNubRTne9J1NsimIU7g+
0fSghZPYSyPRD0Kvc9x3vXm06q65mUGP4VOLaCAw8bqSK1ra7gZTk/6APnl+g9Cn+zk3zXmMUu2m
j2y5NxRkMztHvxqkBVOpLGTH2egNrxZlcB7Xst4gSEyFu7COZ6BIbvjqZj0YMDfy9oQDTjcKW6Hv
MOX1bU+L93itQ+79gkGQSQFnhqCeCyvzNoadT6eFPfdZEUy/C1MGd1VVwZTPEpKonPjNCI0XTyz4
4BHZXFEL6Qc5Gl8cSMGwdTA3VjpqU1JoNkaynGiQB38MsVQtTBPJ7qXaaoBo+/aSkkjZ1A8ptvGg
bJb3JHIRhMZ6hn0AMcwx1LCIIqN6UDO6IlVFBxzWiHq9etovGb8WaX/zqRWawya0mzTSzNpqN8jK
eOtGBkAVJLBtp3YIIYwny8InXoqsLY+lM3ZM2GrjbVUQHpNiYighAFnjlJTbOB7W4a9ZL5cwz5Dz
GqAU8KW6+ZkDaTkKxfQert5rW+EGgJ4BlY8djY83BfeUHp+xOuxjHgCbYkQJzNIZ3UReiPLSrYXf
KD9lRUyuWihKP3Lbk9m6WrDAegjCTHNvozD7CAEQ+wvcUYecqDcCH+qv6WCMd7UJo3hjYWcOOBLs
u2RO1RlZUX60C8nYmqzBoJqW6fMPvDfVEK+se7jm/NzmBtqwuUm/e6mWvwgGTU90ZiYWsxSeYI6n
g3QZGFmkBhl7bFz91i65voSy1TvZYdpd1uBO72iQMnTNz1ZslQeof1XuNy2uf2EqDOMmp0fuNvl+
WBzznBvJhKyhXsa7onO1A4HE2AAa5xueHzjbo8f3Dp01PbpsOZ5QXApAUwmAY8lI1Bnn5CAzU4L6
82JiyNgEVGpAytdb1h0pExm76Sj64rKcj5J5n7NVxrwWq0/4coqAMAR3x4eUP7E5E76lixXG3mfy
EZXD1p6K4qWfM/OLGu34Yrf28tLBOSUVZUoIi2nbyyDqfof7jStvdtKDmSGjyW0uMh6e36FoSMwc
bbazo7A78nycICQwfluBy45904sCPG4g8274va74X5H/N0U+y1h2qf+oiv6JdnMs35O38tfV7u8/
8+dq1/wNXDslvInM2DQcyt8/MTfubzTwhCtRq6/1/c+YG/GbQ6wWLBtMchRXqw3tz00v3Bz+j/XH
MOhIav3/qsI3/6mEEwZ4xnXZi3/Opd/4tYQbQOknC1nix9BYVGA0ef6GTJ9xH89WWSN4GVe4dgd7
rhvQXwDwRb5nx21xSztAPASxO9k21JMRh5co7gBMll88PZ2rTURMIQ0ssNNAVWHPbGYpv5CtZxxp
buQdsz7wKRAYDVjuTNv8LCUnbdt5+J4S23104KdfWzWMd/r4VlQteuWOzFmYTu0rN8xIcuqIz3yf
6bV66/Ke5IKkA1jH+CxiZaq80lCoTp1oBUw02ddYyyACGBhb0P3LlqxkOScM1htgh2HuDbfrCtgA
mhEuZmC10jW3REPAAkFKnAo2orD2Gw8BEDy3MD4brCHdrTE7gO40oNOAPbWs+laj/X6tEFNehm7W
/cHIu5sIbvM3txjLV5RhVu6PbkT++pQ1D3OdRm9ogyXOc1ltkEpSURbA1wGjMCNwp8tiqereMuaK
1a6rGlQsJNiQ/pJkF9co1IOZG5gRZ8jiXXVE/TFAB8x48pUDsldzhcAlzj0LIU+S61B8U10uwGAW
7j1wsfoY9mn/SORoFyRd122RdRqHcKmhDaNCLU9WHzlBOi/DjaumJDwunWhO44LzfS0lkK8kVuOc
XR1Agk/nkT8bRT08Aq/DyIzZHkZqNorPCaGMn3utVsd6shpSlj04eQvzPRS29qZi4O/jo1zOSySG
lzyb4fRbVOLnKWybm9h1x+9e6xGJHc29lgVdbsZ3o1kCdQU4mpKI5wGNFMIZb3MQHpyF9pC9NT8G
YJ1iB0BYB6UV3UL3JUVxlPsTdrh6xQdE96XrleJAg5Vc4zozXmRUJA/eYvFqKK7bR8EYcjc0sXkj
JGgAlshVfMBuxdRqZjIs+7E5TLMYr1Fc5L5dpOpVK6P2BI7S+5jaCZQTqTQRdYkxuckWhYJ39VJ7
wWPeR5X2mWbUvo8JqCDi20XhAOF7yb6ZdWV4GHFYdUT6UgQeQnO/4VH+xPeYscOAruSotLvtxByf
HPZN3lZUU3OOw9LENzBHRcDlWj25RqPfRYAeGZ6TvnQWVWTeYogbAPuDFLwQy1LhUJoK7vLPqhSE
i9MG/3AyZYrJBBuq3+1NVSmoujbKG+fUvnaVp3QCsjF6l8ibkQEsTGGHaRMSgR1e52k05lNsxemh
mex74aZZUJvOglYgWbNiWu+RkDdnpEaCRRlShm9EDkk7cAbT6/yslpUPAsd6HAaLSeOciN7vTRCV
cZnoFxP81XnNAtibTUouZtWxo8tm1A/hSLNhDFyK3C9XiJ+sqGmJ8k8K71dxtocemrKTsKTzAsqs
QX80l469O+gVu7QuEuvcYRraZxMz+YOWuV4WqNaYjkY7nsgrt2+rum73kLoYFqt82YOPmB/IbpXo
6/NmU7lWdHTnLn+YWqO95lOq4HKmKFcMDxQLdpCAKDFSX7pkI5r4Ao1xMxSwJvU+OY/pCfEdv8nQ
mv3ghM2W3PVXO4wtMki0U5pSsZO8jpsKCBI93uQrlrzPsWmYR2JQK1/wsewcz+3uEt189YYaBDXW
p201jdotuSfhIVpPa6YDL6Xo6w0WXu6B+b3taCIWPsOw12/SRNLyCS/Td3oXf1LwODeYrp5dZ3aO
hVt/Y++Tk+8rr/AogFCw84+M9s6e0vS+b8rPLA3URs43DpqFXaFXj2MC/apQTg9NYIYQMWUjeHxi
ITeDqt0DSdOZP9sUeMPYNeg3YvsWxEJ3ao3upk/DaDeTPU5DM5qB6OaMxE7p6Mwzs/jURg6+RoyA
y2usuu7WUxMEDIbxksvoxubbPutRiytOG8qrDn97Tx9D18Seze/narnMbZjC8KpwEbjAAx+aefau
xgK4ImASlD9kmprubK99d6pYP2Uw8W/gzkJD6Ca38GtLifWYZae/cbn8nhzGvAGupYosFktuFzJQ
AzLb5ksObwjTqCD2PoswWFpmxw4uebBawmdYRcY+okmAyG1W+G2RF49jHoYPlgxNmNNo1K1Kh2/L
1+SF+hRk0ojfchW+xR3cS0la171UnrohQNq42lBjH4eJoUNv2KfOKUqm6Vw6qaa/WF3MzELjHzFe
VAhx/KUyc75NauyuLvJKf0G8tMO54+0Yw+Tf7Y7QECSI3bBg2OhNJKgtWVAXzhjtnPaJQ1IP2LEr
IhzqaafMbgynMnwrlDV8iy7+ZuY595ZXEfrhZMOVizC/eOR83KfWygwtbWeb2FBdhdDvHValQS9T
rAaLYdznruEF2v9n78x25DbSLPwq/QIUgmRwAwYDdO5ZlZW1l1S6IUqLuQeX4P708zHVsmV5ut2+
N+ALSVZWKhcy/uWc73QTbPzB/OgQK72tTSN7LAJ2QNh+rfe4Wom9HKzM5JsRZ2gQeqp8U3pqNyUW
XZBju3tgGck1mRMBkWjDxE4/GY9uyxE5ZrN7NGCbmX/Xyf8VFQJH3hJL+Ov08A918v8LhPz2oO9z
cGex8PFHy4yU5O0FbvC9UrbfuSBGF9wn+kYI0z9oIIN30nGkKQQDT9cyFynj90rZfcdPg0frAaWy
LGCTf6VSphn8edjJ0y+RqyxRncU5w+v90evg9y4DiSkyDz6ZZvmwQnC0bvAXrmc11QQQgTlW4ccJ
5Qj3Mxh1z4K78Frii75O4qg726WLJKzpWRB7oRlCknP8u3iKSFzjFvhUKtZpKxqSYx22T5DVoV6R
Ef8m7AosCsDlJnrWjaFeLDZTdxWBejl6A9JbnFDRo8bYweU0Om9K1Pm8Hi3tvNkVNgxG9jJgzV8a
bJS88ZnJTTF+RSsYeOlVouVwjktv2xR6DSogvQYJV/l7tw/VE3zxqKXuMjqJYM0y8fnFpfFkSDw4
3KuRvYDmB4pAQ4pRNqnlxmPHdzabEfN5FvsA0HLfutaok3hbMNweUFFFp7TiztllLqBwWqYSN8Mw
ODuzZnwT6uyTLGZ1HWEpR1RyqcRl9qFJNaIDM6S68VxckqE9vODfnR4K2FXRUeqO7VxVVHesF4WH
URt5ohh745X0CrboehyfY060TZakuWS019feS6UTMDoe8odgOzczyk+CIUS9C4MI+TQzita6JThi
rncG3LaniyKvqyR7PUZVcD4iibQpMM0nMs2WdzkzeS9imEhPQeYg25mswXziJAETmlcOP761c7Eg
I1rzrFnpEzSBl0ozqFDYw3ynNy3MhAHsXqOpmbYNCk0eeC7LXl9+mUPOnNkQMzVYYS7h7yHF5zEU
OxlzWDVWrxa+gAI+Y4FGESvcIgJ3yWnoJfPxHBKiuYlGJ3jxywwvvGIX+2J2RovWwGfkzldTmk8E
xfMyig6R38DYbmYRHdhHO26dt4plPZ4BoHtM20c9Xwdq4vmBXZfXjPCzmUHMzAvyljfFqhdYT5vR
LFwZ/sQ/YDBruBlelPLuFn1YvaKWY1AUUbYREUF8N0SH0cslMO3Stc4UhAOZ1m0oomNb9Sj4ojJt
vwApQy+IwASMxLj82LhkELTP07St16XB7AiUoLEIG6HI8+NHd3nx/txSbZGZzTvYDAsrZWZ5e5QM
iY/jGPOxzBqKixshppRGxYsI6cDu/KR3T5dnJIEJzhgyUPtI0BjfzbongJvxdBS+DE3W+mtbOjRL
crB6vDiNKd8EFG5/LRkGX7uiqV5rywT4VyOIhMSVOvIe1SEBSXYdl8fE5vzehm5n2+vaSvj5kc3h
uZ+WQLEYnPR72aaT8XL5V/r53EWHfKJtWLNl4h/rVC7fMgOj1jloYK1iotCkBmp34HOGJF7Pj+2Q
IY0llYuPFGn68p6QkKvP7QSENnA1etem5PcBMXWLfi5C1GngXthnpcEXIihqFKUAcUOwGijqZCFM
SLJkKfwyzw7fyNQ1lu8Uu3waf8fwi33Z9QPEFbMYuzXN1bgevawdcCxY8wEd0vAgaGjv+nSqXikc
OhvZVmf6fE+Jdl0FMgDh54OYqhxYJo5l1CjALB1su0JF9hrCrHcGUxNep8EUvPBhuouPzzMfUqRn
aEsbXb22stMkqqbW+NjzLUYS6hc71GoLIC9ywCq0+nNqYI1c5Rw6L3mQj4++iwPQsxq+2FYzNLwY
3oCTK6TBqysI3kU47ChY2kAx7I0TKBK8eMt6dorsZQ+DGXifa8C09hbjt09IIkQhbg4aXXMUpYim
1fL+TowQXhqAfXQlNYwQzyqG2wEDPIaPyIIu09oD65GQvViBbPxoj4mNANSPKRY5Me6VWamHvC8x
7vQZFfrKy2LrOShnbwc8f/oqvcK+ChvUBJD2zS+5480vftSN3k5wCzzVqMa+2vU4POF8m45VoYot
DXO4LhPjuUmN5iW2pGY4ni0qLIil+4kY+RX50fnJJJOEPxvVTvjFtFV0qF+TKcq4AgZmHWw4wU/0
qUd6CcJY+3XKUmp5QDek71meeeyosG8KCEcbZyD2A/hua6HrBXt8IjPs3LgACNlwxnJL8FsPmHSq
pytF+sk5H4wHszCscSsw1zTrzO81Dq0L23ReMKcwBfftAj6d0dtv9AJDHRYsarYAUlXfcDcBmaou
9FQCOD8gbGd51F7oqn2X2KcqU8J6Diu7fAG/0zySIHMXO/jCJgsd+hBp8yFk0vCo4J6t8m5s/dua
3fkBhlq1FdjlP0TWMBLL5z/NCw+WERCJaiNkyj2xjAQN8blBdOkbUD2ZPRywc2I3hTKriZFdQcyN
mWMvENphwdFiO2vFvY6RpYy0Pdt8AddqrNwI+UB9VFuwQUpsGEYNH8NqZABhXui34kLCBXbMfNww
JTovYM1rH1Dqk6Uy/zWxAoEbeoHqdgtetxBGdexdkFXrwU4/jhzv10PedWfUmh8Hsj9usPdN7coc
xspde0CBTpotyqaXgfU4BYa8njB+3mem2/4CbKf5OF14wOOFDZxcOMFtM2dHIvfUml3JB3h74X0c
I83PFsQwpeB46lvcazmY+N5zyQ7TtnHLjpA9yoVTPIHjIeJ3PNWLsjAEN39PRFL/6ifQiaOCJVpQ
Bc7t2A0kseFxQ+UqHK86e0aY3YiwthR8WGHcA/RB1YY8DOV+jq6G7fVVpQv1MelauXbK6jnsKpo9
0TBnBM4cL5hmnYpX04qOKYjkk0Ea1IdhiOhrvWxq1maoTbKE4vhaRzK6tUlsvum85uB3Q7vKPIsQ
WmEi6fXKapSnIW4lrxD+IXkngFKiyiJZFaLCmVkdEGH406TPlgcsDe/DVBKhkbvgo61SrtXQZhuX
pTgw3p7vgVWhnhwZKER2EM6biP3CCkoiBOxA2hD4LKuy7/1Iund+0LSPZSPpexoUz7weoHvZPO4M
D7w2Ikb8MV307LJKvVaNkWzMBccdKRJKgrYoHpO07AlCW8DdljITbIF5SjadWDA7reuQ5qXj+K5g
VrLLFgS4WGDgZE4vDC0e2CP/vuEO1B+SEa/DhozO+wUGsK8UQVI0fUQO28WM+dIBCbieFhB5d2GS
xwN48g4wzz2GbrFpQqy3EHpOZRZNz+KCNidN8iXu4g9wl0JU1KZPQcHO9LmvlvgfPbacuNq+cpmO
HEYYzSsZxFB9OwS0KwBM4NWLQiBJ873Ohde4ENj7C4y9Wrjs8oJox2TCUBX/z75il/9SBbzwvhqb
R8S6Hq6nOky3HIcoO1PW7sgbMvaIbMAYRj7EoYtwukljuZmnCPiPBMhM1Cv80HFhEg64dG2czpAK
vQu00ON+AyUCkiHyfZiGF7wh0sscaIhXH5iEQj+8cBAXImK+sBHnCyaRLZq7TRZ2InrVBMCz390M
SGM34QQ7nZ15v8k8uItM2fvzDOLSfuZ8y25aTDaIYAuQlHd09ciZM6d86IgndR/ywLAXDD2RmX0L
1xygqPyUmZaIdgFBH1xAgloQoXp2G3HIRkTRndhR6e3UZQEcS+2H95oy4AZwXMWdd7IjjL69Kjez
zc4PP+hrBB7zYQ6HlPzGKN4xu57AhDvOuVawtVls1camKx1iefA/XI9mPe19lYx3ptPqp3gorphr
Xlc+q4saxTcLv1J/hhYm9n1bN1dm74T7JvJfKNSGnQeDF3O1vE/7Ceup02cZwb4j6P4rHc+42BIi
lMHJSaKH12WukBIWljs/dKRLfhqzAtY1t7ycBGFV4DdTgKyVzeA668AGfJ76Ud8ZuCpvDYDKyZZI
Eaf75LfVU0X6WQarO+lkaO0Lg5vbERr1HlW691Ca+fuKCML4WuW1F55sJd7aYbH5OxRyic93ATt0
Ai6JnCMGnFkaew+LnV28Twp+1QywWVR4V7LmB5rBkMbI13BH3s8xGnFpN37k3UVWVd9x+h1Jpi+M
4fBDJ///6IB+Fh2hNWLBFbBIcqUJY+enFVIUDN1kRdS1XtPII9FUwYncVutpnjzMXo2Z7P/z8zns
zH6nciLfgaWVY7FOE6AfnJ8kY/haJuIpdXkg4j0gh47Snc2P85bhG4o3VtmhiAWVco56v7OPiFLI
0Vlr04iLm9TBBrgzuLC3bq1kc1s0vXkuDHcmB9syg5c+xmbTY+lapO4qpGwrXP1FRMIOaOhlOz+C
MiCWsB4zILEAyl9bzPpvpdMP7aOGeKl3M87xAf+AS6jNR+QHFU467MoFwgHHptbHMrHKuGM8FZ5d
vaKD1l/4yqhf/LlXjzYAnoVtpfn7QBeqV5JcxpHt/ugBiCg4uleeCY5/NnSnd4TRN4DtorI5TEvk
C5iwynT3TWyiXtWmX75eeuHCrc0/QYcs044flWYYvBxXMqlB/cWa8mfqTEaFHLqa1DRnWvpliDj0
BkQc06795097+fb84YkCV1IGSN9mR8n//0G05xNfZ4B7Lw/MGfmIK78otq2q+Xy49gj2Tnx666hc
KD8zp+zrX312X9jLfhR/LjLFnzV7lTGZeN7H8tCklfXkDmBRkjqZHkwFggaoEM/qth5NgDEUtG3/
+cnNRT/3+9eObwaBXYBAzw7+8NqH1AEwHzblQZPejmZ5iDp542W19aRSTdssTZcX38upRLFTUaOK
RnU0firycObI0Xy6/IP+lgH8mQyA6eIPH90fppv/zN8+vRW/VwFcHvKbCMCH08Qq/7vS97fZpv9O
eqZFa4pc8xu/9rvO13beoQAgGoCvoHRdb5Ebf59twjvj9hfwhXS51XHz/SuzzT9cy467sFA4uC3k
6H+Ib0pZc0qNHP6AoIsVYMLK99AFUn/79vxbWswfbts8DVpfvOUkNjGR/elKnk3dAM/EO64pWZ4y
su42dif824IdVfEnl84fziScnSaIBeg0geeikf7prkEGgw56OzxMZhncCrfpb9h421dyBo9VuQWR
Nz984HffLsp/qK64I7Kt1cQN/QEdTH9vo3pC00MmFSfTT2LYMdNObSJHOySslmhs67I9lU1HZ1eS
K++s/WAIXkAB2dZOdBEOEgc3x4RhcbDUvnbYDTn9IhHtRrwGFTf2w0ItgxoZNOKTGpOGvHYd7Al4
DPYDFcYeb6a1vlhHp8Ys7pm2BvvcaNpns3UVq1twZEaInTmc2uQsscEA8YhUvJ9qcveSSE/butXF
vWXI+SsHyfwSZ7J58aroRnQT22ovxxpRQfWaLTu7ARTg+us4tbt7S3fFL7M9l7ezPaTPloBfqRAY
7pw6ViQiFpiqSjUcRIk/pAb/sfd7scSTTMMWzC2czJYFn2e25bmp/GHVkoH3JvLIOCB1IpO7oUSp
CXyh3hqD0CWDzSo/a278J3dG88CcI+5Woh4Ijmx8ya7Sal4BtAUDG9u44W4MRYqCT78uJOVJn2JV
pTvvYvUYLrYPcbGAiMUN0i2+kHRxiGCptx6Ci21kEBpWm6+rdGVejCUFgCJoe4vfpMGKxY12caFk
MYOjdaJkfksODjYVl2i7k7d4V6bFxeIvfpYsTJoNyd589y52F7k4XzCmP8RjgtNuZIodL/4YvThl
Cq/sdyWtOpFHi5FmLN3iS7O4ayAJf544hDYRbHwkJThAV+bsxChmeHNiFeY39eLWkbYF90Ul80lc
zDzI2zIiynuBxSdhwM1Uz3iUiwMolEISF4cryJ6S7CTSqPvC2K+lwl/UE3O0WImMxVXEW0DuU+h+
rlvkE+bQnNUyymZa+0UsriQXe1K4+JSyLHoONCGK9eJhMhY300ww+lqPg0IoKgWAZTQfXtVeM2Wi
ExoXTxRqyPQNB2nIX/Y+2otzKl48VOPipgoXX5WLwcq5WK0gzUi+2lw9bFl7iPEo9TB+fh0XlxYr
1fYmW5xbyDanNZ+s86kas+yWvSiW4sXrVYMOY/TtPyDFSLYdhjCja+yzNSPBZC6hz8biGxsCKL4I
VdB6mrjKCPy6V9jMvIvhLPnmPmsvVjR1saWFF4sawpPFrzZdzGvz4mPLLpY292Jvmy5WN/9iewPA
snjg4oshLryY47JvTjlwXotvbjbKetNNvU6fZJP6UZuvIMH6/fDkTW28DUztLRB/Aogh9mYJKoFa
QDlsfaX2Qz+73ofRkJG/86bMIq7cHzSAmNyY/J2mSQXLGhWtu4uyYY4e+szhb9pAraKzWy+8nLJo
1HAXYRYC+YN4Sscsnxfq5ApklfNqVfGymBaKuQcycSDVL2k3GM6uXmagX7wxZg0fU5YbV6h5oq55
zAqwwqRvBjp7NZwqewz6Ah00DI3lyTzn0Au0BF44GQ28ZIt0j6Fz7SvIl2gecEoN3bK6DvZOa9tX
gxUiZRlH52AVBhqPMYORsClmNi/sp5iu6nr5Yy90w8dp6gb6QbXArPFb7iRhm8cS+VS8wrs/bbIO
PGWlQUFcoABt0c1qDdocj77hM76upaS2w45i7oB9lJsLDAFJL15mDYJoZbCD4RMIg49jw69qqD6P
sxYgFhAbdCTQ9kNxP9qy+rqo/E78QwBCZJYsrys4C/Omc6M83jbTUB59kQe3uZO4bznDdgB05M/v
Qpb49wYUH2IWfBZja8Ot+H/OAkiwfChltmjHuzxDU7TxZ7AADMMoFDVlBFFDJVwHrtt883cVeAkw
/JMqcAHw/FAU/KEKZCZQNm9ffpd+8O0x/yoDTWG9o3WlnWAxbdp0NL+WgSyu38G2YQFO9fBN1vm9
DJTmO0GB6FBbBN/jEL+Xge478goQe7uspCkh2X7/7//8rh7TP/3+xxJG/owj9D1unyhSWZfbQIB+
7ulEEZP7YszGNXnFdRrsTHxZU/eh6QOpmqtUFItZOQt8P073nm45RE5om4oBAloAlrdFqzLJCscC
ydmZfaPYSAl3Qv8cR4IBj8/Vo/ddlrZjSHRY4iQJM/8B+jZBTVkadoeQ1WwgnwlMx9QYraKu6Mb4
ZPYF2cfZavA9YxX7iJ/QdLDdu0J0uyy4WDwk04qLthevlmpCnNluC2TvMa1nakRQH9HgkbYzdnFw
myTtdiD8m5Vt4Vsse5yOMD2m+c1sTNQN3E7X2CRgWH4rEP/unf7kqrFtYdEJ/HtpyNNXpb5q/fXr
jx7Jfz3qe/9kkgjqeVwav1NQB1CvcNJ5LleSZy+akV89krb7zvVNLIu0z6hDLma77xeNfAer2eVr
TnQmcyuEHD9dJP/xovH+oAuxGA/A7hLgqtFl/xx+C7DUNuLBUUeDKCBc8L0XRmnPUmAYQD4WwjdX
potp+9RaWCIKXU9IlkbcDlHoHepCJqvQCXWxReuNMqCW7tOYiWzrJgL6QUSo0xpBIW4Dd/xQjGNd
bybUOHCalXm0KoGzC3Lvuo4jkr5C70unqvaIYTjak1kAQgXqCUsKVGYz4RT7qceBT48mSxg0o945
MST5nCRRQKpT+UFWtf9Ggm5x7MZo3onEBWjseRuBumrdp0l0C1PUP6gpyTlr7T5Z9VoiIGBsU36I
za7eg0qar7DB4BxiA+Z+AlVZoZguAF2xyowi9g3kT3ML8E9jOouHbmisjcq9e5hAwY1I7XrjF/gr
csTeJKZmuNS8jkIqqUPs3qLZN16oDkMi8YPY031Zld6xIcNi5wKi5jbSmxASgqtIEZRajtkdliSD
UsDKVrC+/C3JIyWq5JqoAWErBLmUpGKW8hRA+jx2ejYO3ADNK5nFxlWuFUlEVo1j3cCrxx6ovKnd
2Iu3tW+wDx2G7gktAPGiZNqcorBw9rIyi51FQjk/Vc/3VW/pGy8xQpJimR6Nxfh5yjpq/YFEktDL
9P2cUSsMk0soaleOG1TS0wMdgvepC8d1paaPEIw1QjY7PXSshvc2hJWX3k8gGqSh+4UFWDbdMH5N
byKnYPHvV2O8HkeCLf0lYIk8KnLV3aaByGrhCeSgQWpCVF1EDu2qQcX5yafW+wWbX7CbhUJzVIcF
WhvmBfcSYXh+mtLqOQZi9uxTU79BJRfwC2ZH3Bglnj7fQOpSFoIPOQnYSVaYqVZQVPEIzhmxeMJV
t7bZswEazGdsBiiHDFvW7MfK7H4sa+OKGXp/azHIvZZ1Qm4LwPC0WSemUXiHziA5cNdodryrAF15
togUhyuYJ7tUIXtezcvWKZaVv0a+S0ReXVrFYepIblMwlkg3k50AgGhhCIXaRs5UWqPS0GaRQFed
izvCGQ6BU5O02Kn6pnGtt/Iyha8vE3mE8O/dpPEWmRFZj75pHPW3IT4NbMpIvyf0NfgMLqFm3h8y
+p+XJYDuCNr8jP+A3YBkS0BUdffsVKN915BPA/wmJ1aGUN50GzSduY1yFVwNJRqAVRBqTIRV7ELn
GQ2I3UueWXRAPZ01zxbr6GyEqZSpNt4gnyy9K4ybvjY2hQMp+JYbJe970VdAd910iUzD6ileZwLj
WwAnRnSuWaR67wUGwLrZamcy7xWw4/BLGtaaEe4MM0ZgxTWlIbeiAzJlhA7brKBA3L3Igwgp7nPq
S9EG6SeWq5Nx8Gkty6MD3M1AAt112abvGiaR4RgzqwRtE7wUU8XgltkX3xSsmtHRjNn/rVQNGFe1
nvzCTqzN9iR09tXBm9CSbkDOs0ZrTSrrrXIynnLOI2atxcjY3CbTtVhnOqfWF0OVkMouecY2Cxcd
VqDZAeDNSm1wEIEqbz1/skp30dLFdnudAZ4RmxLX+SryRvLlyXBxb/FjjTtHDvyWTj5dNQ7v8do1
w+kpH9CwNa6hCSArm1qQNBsM+1Ta7o0KJGimhNQ+OTohIb2kQq+tzvb2nWnFewx//r6kR7tTVo69
ARzcqkEhfBoRx1+HrMSIuGglUgJM8lxUfVLR9Ckq95bsoivfQzZgKAR4bD25f0Vusm2i0jZ2wkvE
I5qDdOtaejZRXhDQ5hpKnYnQKB98dujn1q37V5w81rRiRHY92bRyed2Ym2yU0b5tEH0D+uhysSrY
7n+up/oTZxRMEUaRu8ELUVmh/fdXlqjFI9KxcDcCMXt2ZKTvpTRCDgeVY0Hz9G3Z+gZ5emQY90yB
Ps+W69xNobnRnhsBxk3DQ8GP+pB5LI9xEvqvPVKwctWiFD6kTj1ee7MHIdix4I2xVtlUw5R+jFEz
XTmIY5hcjTv6KshW2GpSpM2xSdBOb8ttOoXznRuk6TbOgr3OVfXMCqA9Tm4PVKzBHORQOtbsrodh
PQORWg95Gd+iM3XSTYPD4TqxucUHVMObqqEKHHj+R9DlzsoiC3qFjyi+q6ZoWPdznG1lGkR7lxew
q6AF05EPMubWOMsPtl2zCO2doHrrfau9Mb3Z/NpjCd057WxvM9zRB1fX9ntj5PmsoIw2FUbeXZpU
RASrNj9nJCe/dFyHN13TNnessoMTpE+1RmeZniBwMlNhT3tGwMBG1srdQz73H6EEJqdJxvH7sOzE
OUQwxA/RLpVAMS8qVEy9ZWGLs4aM264Trvw7J/XGPbuG5s2HDVtjIN4ArGzvG+2MOPUL3z0WzBnv
Mzeer800Kz8NOqpXCEzENsNHfIxF9D5siPkiqBjPsCJBmyQXe5tYWeOvhGlgJQnFdkCZdzOqYLq2
Dc1ektMfGzN2abYWMVPm0WyfDeQPPvrMSOuV9MZtYAxY/ntkDeuaPI/1TP8BHS+ycLhTrXvuSrBt
hmbIde/P9iKQbQjphiLgvFkjWrlRgltbeSLlTtAQbVNwVblT7D3a/5qiYPCJ4iftTlVy/3dX/N90
xVS+/7G8/ydJeOVPDsnLQ35tiul8ceiC4Pa+4Ux+a4rNJRJQumh1wOQvFsnf6nuP3QiP+g5HWVqM
7/W9+Y7WGqgtLQGQFPMvGSQt6ydoCDkizPUJPvYtYbLdXkYAP+4fi9rTILHd4USpl4+obPyhJeB2
5TtuKa7Ligu+WKe1187dPrMwcIj3Le2Huc1UVWg4H+yMG4w7tEkoN9KmGjDEYxyp/EfA2xUDV8hb
KkETXRGFrnbSHlj9Mnyc8J0PgxGvlWNZRX9siJHQeKOp41Vb3ah8SjkoQR4RgOVX6uSE6XjFqqEX
x3QJQJhkGD5RUFdXMHs/GLrs90PZe+ASAClyB6xOaQEnFNMaJ45D5uhTTGGl1knMMA/F58CZigQv
2ML2gDObN/MiUsvd8WHOeudNVBZTMnYl/U0C+r3ZWnHLnK5BSQeL1I5EDsi8h2TVN7mPUrJMsItH
tXcOgrYnWXcS3NIMsIUrF/8iJ1IGn9PIUS/EhcwOVdgMu3RuyDH2DMUPJleckhjlMNUikvfXFuPd
w+AiQ9+X2Bg3hHBAGiO9xmLeHOEDZUHabDhf+g8tsMuXcMYiveYmhBFxLH3A4mHj8EIl4b3WhzBP
69PgmPlec2vcUupAvY+qGqWViRWRPBXIxdIboBTarFyTDKaxy3TuBZ/7eLJQbOh9ksq63cUaXtaK
ACvE6nY3ifsaCIbFAVaAXkNj6ZYOfOA+XZJoCJ012PoUvQf0WzblBoUBaiy3Lwg6C+PNGPWdD4R2
GJhZpCARI6vHFGW1gjc6qipnTVjH8IsXJuJtRglP5PCSS7msHKAvyumtYIRj7QAPOnvai+rRVE18
nblt/qEUqbsKRW8OayrD9pD3DGk2VuPdYrtvNgT84FDAGVATYpgvjA1zNPttFOX1jpJ03MZeE9wi
kiK0LGzQ89cyuoqDcPRWpV1kj+SAOSj4SWX/IlKjPLYLo7UtvGJDox9+5GpoqABTM/gUFr3JkguX
QLaPWlbbYZ50xwFW4g6tjUcXqEL96Mv+M7w7Y9NPpFyHfoOdjCsgORLkYyOFR/UVrCNGAqfCzeUV
Qi4Yp6za9r2OwRY5lEnwVXrSkzRTYxuIaP3kyLw5176YP+EeDjddHU0vXVIVWGAZV68NA4jBqjI4
wPvK0LdTOapz7YD6IoQwJeTe6olWdjRYBDMOy2cXyM1qMAJID0ESvW9Zx4wrJmn5QyYra42zk9lA
W+xbgtbYTYRILx2ZiXt68G49taMd7EpF1iN3Fuwh1xXmCvIS2+oWnkKw067IvwKSmIhM1+UaMi8y
23EKYMm1n1ORyA0+3mHt+Ik8pGREw7a03sZheu/kjbNWBNSNm6CHegMHw4ZHgoGlquOqc+8GDQaE
p80ct5v+poP9478zRJEywX7730+9Hsuujf+xecvK9u13g69vD/zX4Ri479DYmK4D0QubE0EKvx2O
Qr4TLA0wFsCNp6bmYPoNEIbIk7GwvUy3sCv9ejbCByOYzHIZSwemexmL/YXZF+Pa3wtUyNkyHewC
Jk65wEJ2vdAFfhDnoEbCRhLWxrWUZn+PVKjYzrJh45TPGZ7XTm8EXfeDnbvkAZaEr5r9FBxJ7mI8
lJXD05S5xbXNJbk269Y/ZInoHeY8qVoDD+KcdFW8zdroIapsWBioOUO5hLFK9TJ02d1gAXrNhshf
G5kVM2XDchtqGXB4LdAQLi6EmwSIPKIXgqtYWVSUdkTy+dDrJ2UH8Up7rdxQRHKXMjo2d/ZzSlq2
XbWskMPufgqm9iEFxLOvB0cSYpV2xUMCLfiqrHyoOh5C7NVYF9m+tyHSp7kaT9PgYpaNxmKbQpeE
s8LF22r8DZTSs8tUTAhU7sjYERpO4aYfR+Bj3kh1vyJ4ZDrMohFbcm9DPKa1cxKNf8hz66ESdI9g
Q82bIkOnG454vOndl+aQPMaY4Vdd++GuFRUj7UCWW1+ZzapmxbcCh7IG2EPGuYKYP7cy23mO4V0V
RJ6v0RfBt5JetRvR8KnDqBi5clfDq4Nb5rF2FDDPKX4J8Po8D4Xjkjbi9a/KLC2ADHWwEcSHhueq
mSwk6iX0F2p3UEriulcgJR5VY2dZt02G0jc+Z/lIa0QAXGfMu87VKYmwqtTg9IHBksQrW26hrcNK
vLaVfw6iQBjbwa8hOSAdqYd9YenmYHnOuMfcCl42wfF5OxaqfUDMLFrM4gaR4vh9tN2v2ogFBZMT
sSaXKMm2BGsRAtcCmmfayTTpbEyJXRkbNtRMOzGQNXMDiwqDkhGTeFqyLMFgbvfaI7ekH8FXXDF8
bF34E1boEOOBZTvDso9rgv4cmz2C4nsic4u9whbuoQb3ZhaAO0KFSQDZY45q2ocAT8DkPg+i0+LR
QMjoY/cIUgICIYuz7kAcQtE70uJkVApivBkSBRJhV2PHhXeTC/N9yZDvfhjruVhRAtbWzkpMioPM
iMZNQkUcro1OY5VhdmSg6XDA81izByy4JRj9JsNLyTY0qL84hJrMm7K2wgeVx0a15k4CGQEDYPwS
oj4tzkY6Wea6qCbBZGtwe7p8bwg57OMS5kKr1NWUmvGhVLmxTWbPjtawkqfHJozRbtgEtbzPkkUP
7dSu/RGMAs75qIhu63iqb9068bdtX6GaiE01kBpXiZtZ6AWsUwu8lDlBr5Oq7ghZUC8BnI4Oq6EJ
VVdOKUYBlmUNJLiU2AYCUwhl8oyBc771slXUjs7GNKB00o4iU277GRR46tgtqIELbEno9qHrPXXH
nifaeyzEY7TCt0HaR9Qf1XiNT4PciBps7TdB4d9roD9ZA6F8ZTvz78/DfzbZm9Jv+sez8Ntjvu+A
gnfouFzB4kay8KEb/PUoDCQITQJLXAsA92IQRuD2PSMFEzAPsZjp/Mrf+d4n2uxVkRGD0UGTtliO
/8oeaMlY+Z1YE5s6/9lLr2pyVLPL/f1ZWCc1VgbSIo9O7vvrzjH6M6MdEP5hPF7lUe0cUHWk07oc
humLU2oMT5mE9OyjFn4gx4HsXV0Zbzm5DDcZ69kz8mP7yaXSjGiRXJZBWnrnOMevP4GRfQKRke8z
nJqcNq75saxC9hsppl6Ehtt2IjsQ+Uh6gMrGbCpJh5FAtq6aP4sqY7gXQnhDfQSZqtFJdhWoXF2H
ng1Dy8aTOrbqpnQIHw/ysNjAjo3R0uvhqJKiKNbIpe2NZUQcITUCMfA54y0HIgaJ3CeUGkhzClNj
tO5HowvOXpKJG3NKxM1kT4Dc+9Kud5ZHq8UZEn0wgyQ4Y+6/M0e3uwkt82kWEyR6l7gkVcvAQOlV
2b/Y0xRDKiHR2zd7ZYFKaNo7DiXYKovbjioJjk9D67B3clF9GWhadzZnz6pOMFLipc2ea/l/7J1J
c+NWmrX/Sse3hwPDxbT4NiQ4UwOVSk0bREppYQYu5uHX93OZdlfa1e2q2tsLRzicSkkkCNz3vOec
J4XrOLFf2JEHSfd+23XBKMYi0N0Z2Kph9txbk/Cu6+Px0lH3++HP4/xSNr11IeE27605VQopTGab
dcpaN81kS5VYf9InuJ6F1U/BgPd2K4d82LmAQQIjmqaVyMp8D2+ZxoRM9N8136IB0Z7Xli9PZkl+
OQQO0lNwuMr0qgxaO+QhL4sDxLcDu4IsiOoKZ9fQ1Lu6HuzPyCfy15LWOHWOGHdo9uHBLOLi3kBI
ZdzjcXSMZxjIG2rW+pPkhvkUzYn/6tYOxxKaCI/kiMcvkjX7I33+CfddR7/BJDQNK+xQyXPYifac
9nr+RVRC7goBR3I10kCyt6ecgF+WW9YFf39yE0Vi2c6uS6ACv5f7UCaSRo0SODOdQtZwpoBcv/dp
6zhWUeeENG6L/KPn0HMbOg4VhVNvnZwOt1ghneS199zkpZaxcVtG0r4UZF33EzzNW10brJM52hix
+yq6o96vfYQ84K+nos0PhdYfZBmOIcOi7d2atTRfSw7ANzWbgUNiELqj+0fQRcLWYItsa9/lcjyZ
8UgciwDxXtO7DbTz7lvceyAK5omac1OG7rfaGn9Foi4O0SwHWA+FfajqUGxdT9JE6ZbmkyWyD5r6
ifprkTBfXa98rDgNPrWAMnes1PRLFTsENYl8akdbo6oPdcTTb+PBoERzhB70rQ0bmmmiDJyl4Ej/
AZ+U7cHAF0V0dH71Ep1SVB6nG52s9CmNeBNHynQOTp87gQdu74trtd07xpOhYQ1iPHZVCXR3dI60
Au3KknkTS1jBcSlPs4tlGPmDHeZ7Zx67oxMu5UFkBbkw2GxIxr712lV+cnBp9qdLg4Ws22LtCynx
e8ApJX5dKFNZW+RQ0KbnbJVKO3txdW366paSynCzqNa8oa6+amKqcmrHkPecBLZj7tSnGvdkuvZ9
dPG02IXtqN94np/v6vwCiXR4ocCyIhVoGZdUj6x9SXcf9fWjPkBUGZoPHuD8JEIPRn1yd5UxTpsh
J8OOGmF5Lx27I7mS+pKTNnep7y3JXN0tbZXttKmjTHuebZe2FSUv4yIh2xvOm75cEJ+Xqodl4/vD
14g+KlqQMh+YqVKszat4nffFcqq0qb6hpEHfGIjc6VXujiLkAc442NAcdkO+0sVzLXnGI6gfcr3V
NwgtNfVT6Oi5UtTDKvYvtlLZ26vgTnVod0lUs5WLHG8jCH5zlEKfKq1ebwmjraVS8Ael5XtXWd/0
cmdTWJX/5CvVf1H6Pz7Y5FywEvCXztnzRFzWnJKGW1KJAAWHMT23qQN3a9b8c9GL5p56nfomVVsH
LUzyW8QyuanUTsJQ2wmaOAFPq41FNhbm3lFbDDb/1TaeUvNXqlYJl6lth7guPhK1A6EBK/lKSwSL
ETyRUCbVtqRXexNKM7DsGOxSDLVVGVGHV4PatHAGbhUUdAnmuZObVm1kqBlmOTOpPY3lsgC1MhQq
QqascaQ6Rc+R1e9IgHWHzF/k17wPd4nBJixTu6BMbYXkMNDvPl+XRb3aG0GY3Tpqk2SwQT/Sr5q9
jbWZBSOG5tXAkfqGHrPp1Kp9FDZ9VlNZ3fivmeMkQVGO+kse4urmzhRTmAZeTO23Fgp/P9jL6kep
tl+F2oMZaiNmq90YPuD2kmM4+BpR0rk11A4tvq7TMIdoa+AqztZCQbttWLuVav+mX1dx7H5Yy+Vq
QzdZo0FMjq0dBVsnm2Ayo2bZJBMAl2q0aVA1yl6H+sHMfFFyGs/+NI1IdHMQYbyp83nNiNtdgAfl
+4piClbeEqoXVQfNWDLeejXFajI7DHlM1mkatXNikgPHWHU/DGW27+z+FTATJuyqZXwm0dq/Z53z
SrYLfmv/6ebLq1dND6WxIJYto+T71QVuDHfeNHVCBUQkj9A83MdBZuZTRpfvBwb66bkJ+cKhZKX6
zUlmhN8j0PBEB2RTt/XQ7ZCYad+94ahVRoR6zIx6z8SsOrFxKhKyE0aZoB+n3ruvu3p2XlowsvgE
LAblYeSNw5RpYn0nasB0q+/AYMllh7etumHBqlWvkhsoZy9/CIwpzMgcUph29LSMPuoxNQMOednJ
iOby2DeJ+2rPdv1G00CU3rPTzk8kNI3msacIMNyhcuQo5lM7LhQwREyu37GZtdpXuw4nG687NSq4
/5MMrqmbWEGp6YBC/KrcDk77jIeX8N4U5czQvJNdJJ4nMNt7J5FASIuupy6pnLZ+7nKcpEcjacS5
901c77pW2auMJvMnzSVPwVnka7nE+SYm+njkCaJ9ibUkOmPQNgjyGvMt4i7Zet7N49IhX8bJ+E1k
/nxsfEdDKNFYl5ag68peHbesxezBgVvNKUkOWbjNXGcOBioc915uYbypKQRoSaWQUBeXAqIRrgot
OoC17g59CNqiKczk2OnRmY7YHGSLISmxcOgojNz6rafqlzS6Pe+Seki2acekqkU6anOSV5sxFHKi
QpcKwS6UmBJ4m/c9uwZCAmaxswEHf4o+5BgtM5lMFOp4lvEdN6DjPbdQitz2AzGjzkD61IITxzoB
hsm8//eu79/Z9bG0MJAA/+8p7oequf4GzC/5487vty/9bZhzvV9UaZNLekmJkGp7N/7adv///2me
BcmSi8chkISmqf7P76McBVFIjAxeMAmgUtJ8+j8rP+Wr9Ri9bKp4bHpW/yNLH335fxzlVM+UbuuC
VCM/h2Hpf6rR71lll02agMnF+T1ufBrkR1ZyiU8Mo5ZbpzQFdSBR6l18GoKGlZlAvhtBAAbcTD3I
6VZvPKZhYj07bTzf02dTfhm4Tb2BJyB+RGqGJ8242HtcB5TUKJX1lGCwD9ysrCbqMJFFA+hmabsi
I+xbZy/X4tvMqNCvcsJOxx5aXb0hwhAtKGPzaKyxlcVTsAxp+dkWbDFw+c1im2mtuAMePd1ncSjW
WjUN2kavNevYgLxCd3RsOjQ1KzbjA9YlsoTV7NzQKhUCTDOpau0L5biHuXLwiauUGzqAhle94IcK
6iLsfuW7cNxvBKdtcJFla608WfOQd5183vgzedcpxIm0ZucEKTnRRnuPq8R3mUz04jPhDd/TBjfd
08CI+Qbmdvh9cWxQjTz222dJIIS/l5/sWUgbdPuoZw/UE4IUxMJ/N/a0VMnWq+66thnmExpRZAcQ
MzljI0GxGIVEbQB3MlR3IhVP3mXK+LlqR/JCpriL6CS0EqhfIp3cC6VC8s2IPO8+zCuOh9PS6EYQ
+q4oAz8fKw79BWU7C8BluqbuMqP276nV45GUcmjZt7x+W6YJ/5w7CdTjOB7PMffr7RQPDM2JXcKK
NGrvogmuljQjL+DPHpRQI2KkDhvjMayoiUkgrx21PKGZqHeru6ypB+3LIuhacdwUZ2LLlqfOs14E
CemmFlGh6PidDdB7ZVK/j0tRvzIjmc9Sx1e19pcatqId2e13LHXwYchlqB327F8miWNunoX/xWyS
iJjCgujrT43ms5O03vBjcTzjyrPNoIu18ZuHow/bFc4UKS0XWNWs4/WeWF7vqXfplkOPEZHbethr
Z5O8yLgeTbfYWEAAS6R2anS7Q2xn9ggnWfYPLvJPdo6tyb+XnmZYK6NxnK88rcRN3GrQBtdWLjSd
oqK0WmzMWM1i7SJ63/2QJFY6QnIjGEwKe7aTynutVYeV1vmI3bEk8c37oylQkm/19bhR1vdt1Bg8
2vZhRU7o2Dmy54he13PybMoWtJ3NPw3PQFN/4XGvfZnHpl2bWUg1QzGckqFrn+O6uA1Zbp8ZCBL/
I4UQMdAUZBWV0I5RoWNdc81c/2pberJNFiQLfemWTdjM2RYrfLzqLD0/4G0fn5IOQ6YGmueGQg7I
tZJNQ2/ExHSkSUQqNSlDyriGnhwHrWbPx1t7pPoo3FGFjKGgtynbXWMulgHdwXXgZFNE87jZRt/t
kp+BPHiCYooJqQ9YLk4nzdPTA/OCHcx++VAtFIMp4Fc6gP7yOccdxwQcmIvyvBEdiLC6mnajJjRk
Yu40HIFxhlIH5hmAxRLTWM2yc2/befrCkRWqRDTusKnZT0bTzBw/+361AEq8G+GWEdMEYKZQZlqr
fMFK9KLkkkCABHkW0jvTkk086cw+v6aze6svZvhKqRwFOSPUtNKBn5YOkNRoTkf9zdvhnkoVajMU
cW1U7DXhLLdJ7VHHLuCyxYrQNhsZCRiNr2JnmgEOVSi3DKhbFQKRIlx4hxx/Qy0WexZFgaMWDx6c
IsOl9IfdNIoW5yhuXNJW774iyeHR8DbJlS6nOHOlIs5RE1DvQeYl61zx6FJFppvzGRXFjd6qBCxX
ZMCHylxIdqbf06bEluB5TGvCkYp4l3Li58IYgc5Bwusbh86vOJ03XUN53EDE/s3KbMKx1xS/k4oi
JZdk6oee1Gi2twphn8o6kVvfp7gFPBT0eKZ4ccT1DFdA09xLL8lNJQuPpqvbo2NFx1XhLO4tCiEb
lOEK6/MUt8//QfCD5Wcpqh8yagxAxGNCqSgPw2ubZC/SzYut0aMzhInpbYu2A1y5DPJVjqH+jM6j
oenTwVuN5XJbeia9YvXY7Aur8C4W/+OmpXDvrgU86EYKQWgoGmHUwiVsrojC/oortBW5EMIxEMNI
8QzzK9qQ7lMiaDUmFXrWWGfYioI4mPAQrTAkQ1LESJyaJD3rVqG3c5l2jlrD8bohhIaW32tPndTb
Z644llpJP8qTbjUPjoIu4oDTb/H0loHXCSWscBmAZ9TpUVxP+NX2JpXhyu2uHeCwp79aCu3YFw1+
hpj2mvVw5T82CgWJIQ4qZKoAkY5CRVZxP8CYAx85KZAkzTTeuQ7NN83vPxNFm3RMbM+aIlC2wv5a
KiYln6lsTeoWtdTgPrcodmXUCKbC9I2auA8MvDboQdafS8iYYyXzy8xmNegUDdN1m291AYlisPQD
1sFsQ1mD/JW4wbDKMGMEpoedfLhCNk3F26TJ3bjPsYmDaIXGWRoO8ltXoidgVi46E0XMvAI8x1jB
PLFPL7e0cYcbDE7f+zR+RK/lKMX5IqFebTVacEFdA8u8HeownXATdhCBanWYgSXaiaal1kvxRYnD
fTOz7FEjP4BBGwpprHiklSKTNkbDisb4BBCDDSmhPkxzX8vc0AMynMmOjIR79Bn6QdD0YuVa9WsV
wUFdAKKOioyaxXgr8VllgUfYep8qgqo1yIM941hPHeNroiirOdc8lWCQV42GcLWpaKwwbXZUj8lj
BahVKGKroditORDXXtFcO86f687CH02tx7BWjdKYiRQBNp8pxcQXxiJS8WEnRYptNO8Df8UL/nQg
rLVt3ZFYz9cFgNka0KwJcLZQ5NlkgUErSe+dpOLS9gBq3WIExWl8b6/o2p4fCc9lS9GQJDTQCpIH
SR1jA1HcW04s7oOhzVEQUz291RUb11SU3AZcbsObXuXNLonRHeeWqitcM2xFYezO8WQGjeLuWgB4
p0w6D8q6TddRYrNwU6TeHlMxZT7kKAaH3w4XmFBcXw3vaEAT2FOXJjt12KyN8q5yOzpPAQObsvq0
k2hfY4lbxZp+F47tnVLmYHy0a+r7EA6Ltyb3SwSJ6XFs+3tpdHf4pG44rYEldsDk5R2WLzKcFKjA
t0HR4mNuX7nGtpXYtDsq3HGpwMdOAVU+dhrqp10AQ1pWLPdmQynx34PfvzP40ezj/eXgd8IV039k
8x/Wdz++6Pf9nfELiSvwZPQx/HHi839hZyaoTqLhwmPA+4eRxfJ/MYTps5HW/5d2X1gqqpKFmfQ/
drIYajn3c9OKcneyVaRbWHU4mOafJj5Kf+PGW8LoOBghtwDLMtwL7YDLFjdmh1JBpmjQ3zFkTgdZ
CzGuQDz6Dxw5u31DpdXOqo16R5M7OM+f5uf/pVfC/rMBldUKL4mte7rJfpMI6Z9qM6YWBSozEYzd
wZbVnc/8c+ctDpGM9BrPMFRQ4xrZSHhEdfTB8RAc2nVxjXaQCDcuLVM1iQ95jX8sKgkyX0MhIm6N
1yJmIkA+VLmRhdYBL8ivcRL2ix7ZEuF0mrfnnMRT90f0xPgRRKmuqZRYBVToqVBhFd/O6wfvmmER
bktFHhAJ/+ipkAuwjXQzNf5j/SMC44+edb8YTk9rJRvEsakLIj65ScdWz/HonU2LDoQWYpwisNHH
lcRkR6hap3d9O4RmnB87KsGybXLt8oJTRES/ptZwpOiLDOjTxAl+hxmyOdZRaux61pof+FSbO7+w
p8ChlNKIqqOsnPbRvRaK+dNMqLXvTpwlBlhWA/A1d6GDLIfYcFsLaz6XNJRpCf4I4kLUlmn0l+mq
yEzjjEinWZbHL2YYSlh7vT3eaBAeLgRbaUJzueluxmSgx8ldkL2j/K6ZewTZxcee0I542rdepon3
puWE58uYByQ75mXdM0c4D7qXyYchKS3GRK+4t4cF49HaaozsxirzFtNS1BCyM7TkbuGwjq3I3NZM
rI+zrk8I7FZ5mBxp7/K8KLeS8spszazVr1viuZuldI39BG1q4y6of8zlNVBgWR0EUiG2rMi58KrX
J8/JOBuznD5GhkUnhOF4R2w+eRSEpZ6/yM5oHysX91Q9GpywM0hXX+o2WW6t0pzO1qC73yM3drYi
7OoNe2NKhJG01xyWsQ4nFUMpr7vYLjXOlhXiXvwt47InWthMa0wdgLzaaHzQ3WG8pf5sONk8Mja5
QJMRNdJnpy1wAsfE4hfqrIe4K5ptzySxihpCcOxyCjfcQgFr5/VCxvIFUYjzypRrq9Dz+43tj8Y3
M2KpVQCu+hXtOrypC2r7wNdRdysF0ywVeM5rS0sEJQVuTPpycNImqEZrZhXWueW8Gyi5ZvVttwDF
zLpwTaxYNY24FPhwOIhy1Bpq9bVHdtU0FAgt75BVGuPkS7uysbwwGw7uwvGoMPL4HGVOeaJMgVcP
yXNZiyHdsNOJt/ls2jSueKH4KNhfO+z1xuYRBb48+1g/efmWOruxSf9s2RKFa0h96tMVe6r4IRfh
sBvw5wKKYlq+uKWe2Ds3q5xD1jVf/Xhc3t1hmTY8sMXBd1g14yaHbSUNrWLKcsdXGMxes5IeePpV
ES2QC7OEsAWwwHKcV1XbuG9l6Pp9YNfNBDkNF8Zwy7iKpGEsCCtEaNghG5SYFueZE4O58udhOFQR
jie23zmZ1DT08ju7qniiD0lk3rW5GC+0+Bjs6sp4mNQBK7+j5FruRpM8+gpre6URFTTkQJaHecLh
dnACGcmRA7Ja8RRiAnxIequjTjU3rZtQEVG0mn7ugMOjfkfVXvXoVqZGw2aPnVZXRBWHa9Tn+Axn
ZaDn+GY04/g+Mcfsq1Q8Fk+RWaKZdGEhx2zD7ZmbL47g7CONOMmskivaRbMa575N5lx7kWTXFLsD
DoxpKSSMyxjImyIb6ieFosYgctRHOrXH18iDDTcouozRwZmZmF8XzdEaYvFQaPQrkKZTbJrYH6i3
GYfmC5Aw0DUhrWAXZFLzuaJm48Gdp8LYt00b3QshJBrf3GX52nTj9q3Cckjoh2oMe9eo1heGi+wb
fTQY321jGm46uEUsSo3RRiqyVE44o4Dkjn0qG0t7aPl2edQNn9zfQduQg97WrtO+QaHkW2DfIwHJ
vXmbzlZ6aDK6ezFS1hvuDdMhVVygIRsM/sVFx32eDzn9HBk+SBxlK3aH2tq/woVw8btn44occmdT
4YdaSET+FUpE0WN/6jzHub5te82LT4XeaBR8WPySg+FucIB/pBbwjNETkvXFZD3BlJGHVLruvU+c
jO9afJh163Mh2pl1R0z1zHqUW44NfW/2QrhJ1cF3+2Ll2NpEKUyhBR56xUZKkd7OduXuRKVJvmCZ
zLuSD7pAmPDGWxsxaW2avRkU8QzDBZcknY669pYq/FNjWrQF21hU162MwUPZ/vAxWNQoZxY7rqZA
glHnkvdcoaW4Sm1rLa7EKXGlT810/57JdQwsVT3WNZanYFY2m0WLYMDiik0/a7MIgNz41nZGIqiC
aen1JyftuhIZFCyWuBKykITwWNJgCzmLkz7pie5K1PJid8S2hQ1jJ6/MrZ7Kz9dEgbhQ7Xm74m80
hg13mi6yh1l3vmRTaO/SK8nLEoQ36EmJrZv2yvrCRGzehVkJsqaLq7dZQcG6HjwYvCzer/BKDdOs
tHyz7Lrg7wQqZiq8mH4ljbkKOubVdD633M74FCkoWbQM8Mk4d8EqyzHbgyNwzewbNdxUQhoOHTkG
K6sx9eUxRRTBQjt6mlhZsL5ilmrhSMVRVRcPY6x3t7j65wsdbsmXKR90K3BaA2QYFfwaMfj2gaJL
Htb4z25iuyKcgUHKZGfKRiIgSw/mZBTkCVd2IZBRKakMWFMBWEmn+t3za+wjVEz4RxcFVx0wbbPZ
FGnlb2YDS+6qGZvl4KWkelds9Z0zxQGLWMkk701krMXFkJymw7mm8wn6OveRFGSsUDAEP22ezZTm
igvb70Lseh76Fz61y4j46Ipw41e5cxxSqmPXAsGh3mc4WKYABmwc8mgVnL+q3PK+TBOZlap2NcJ4
6eycPCI5dE37lsS77eTpDd3j9Lhzay9AR3nTU2P6Nere6L7VoZfuKgfWFJDUTPsQBmYXj/QIzWZt
M7EfRhy1MFkuPDJqUqq7pJDGvUkYj9WrTPy7qHflp1/qAimNts0D6YdcxwVOTre1eup/px/5XedH
mvfvse7fGevobP3LqQ6LVtckH91/VZ//RbtNX7wnfwgr/Pj633d6lNHogAQ9oYI18Fv+sdRz3V/o
RWeto7O6u5bY/GOr51FhI6jN8C3D89j5Mf39btD0fiHFR46Bfhvb/U8BLoof84cRz9fVTg/3OuW4
zHPqN/85qzBzJzGwkun7bFJJqk/65u6mGQWchV05lvsi0Y9UNwES61+MTIOX96/o3L4a1X6eMtWP
wCCL4M3vzFz7p1Guos1Rel6k72nBIK4rXmZfnlu4ZWVBGRe3MJ2HWeDLqETmDm+kBDDsmoKiCvNV
DCaGqwCPFf18i7Zi57Ht8FZLWkNqlXES9rDCCRNoA2sdXX4I4rxJxXOQ5YuWvaWtidmJp7gALJXM
X9ul4kPYrlptM9v+XlScJaAdOOdaH0okR72ryOM1rWUFOkTB2SqfZg+bO9fEfsI4U3BrpH3xFPXc
FclEXETH/tBTirmnqcOnR1zBajdtdsZfcIHr0HPCpZJB87uL478alrZpI/cb9iuNG6EC9/F0c1zq
t3wasmNKwHPSEUCx+uxh0ogyIiQjUBaboZNv7NX0HTfH+6h1T6lRvi/0JxKTX9fOmO+chR9j7Ki4
sMryo5iEvstSOBKzPn6UIgLM1bdnlDR7hVd0LZ2Wb7ZsEx79UZFGPyb4vx3f/8LxjczN9f1/ewXW
Fb0/H13y0Xc/q0Y/vuz3e4rxi2Kjqn4cPrLqpvI/RgHX+sXFBIAyBHreoFSU4O7v+SfsAECk0EQE
i+irs/v3e4rQKf8BbuYRp7qGiv+z4lSMBX/8RFPMQDGvbhLSwjOg/1k3ssly+LiSBjIQkeIjsT2j
ypkFate9zE727ul4oWW1dJuyn3wYpw6j/TRnR8/IWN913qM3eKwp8i67Aa53HjxBwbPm4GFtKGzQ
GSLclGjj3AvChJgVyQcXSOAEoqjCqv2t9DVc2k7vr13fvEg6sALSuPT1MxttjNrlVGfwPXHYDAi+
Jd8TM1qQZu3LkPu4xRJQ57Iy146dvjtEMIKcvmu272wVCAs3Bzk0L8S15HphJ7xKF5sPa+g+aaP+
kFrG+8Chkq+VL3mVfOK3odKxcsEnOebFiFnAmyW/jyOnbqM39YtjpD69+y5NCxq/Xhm1JgZeIBaD
Ro1P4x2isus2UKDkGkwzpO/CovY8+zSB8a0ch5ey8hoyZTV/KXqVhbM6+sqvwMsAUZumnDYIG/4U
YkOyHqTAGBqa7QqUZrVPkZEA4LAOclghrYdMXAirdIAMvEMKsoP+GijflFfgup15CWRudRvmu+US
VfnFn/Nhk7d8S4Z4+2SLmh9/tLil1vxAlqRFQV+ir1nrY1B1lZe0Kj9nckD72mqQAcIZv2FGTToi
V/QR5holH6hhPDC6DRqOXLc6oPQYKORWdJ5HUQq3+yb128fQCzOaX7FOSy2H9broy370ePUsVd0w
2i5xOu3xepEk9YwpWSCDSZfrwJgtzoFesoZS9jhim2eZzb8K3b4MCT9UlGI3wFZM0VtKUq+Kiuno
+sTJBqmuoo4/S8j+NmkNMqMVjw93iNO1E7KtWkwuLPLocl3Q1c/1/Dn5GVZFcvmrfEzeMffw3i/8
V4q7gyWWVgZj50ECHCq+BtoAuWoc1KYrlxudyYuNQPNyfb+LyGMriYcWxg6/bxRzybg+fZNVzQOq
d7z8qBvRJx9yrmqMX0CzuDo9iDcg2vmqqO7mr3nMfzpe+o6Oy/s/+Rg9GWBue14uYtyPMG2pgWPd
y7gwhseRbsWbGP/y2nfbF2A6hJJc3mGv52Ly+DReX4xS8qEYNf6ozIr3gt5ewMdufcxNQksi5KKF
uxQeZ7wwD0WbyrVJ1h9pc0ar6ySrqcI0Nw2c+gCoDy8pmPbNGMVAc1pt2pHHMM5WHSZrrBRE+pAi
1vjKAculJaYEZAqLddl6Yrl145l8UIHM6oE3oH1hYMw3gNs+6a5JLkNs314/Xla6LHvd6M3NJIjg
94TeV1WPngMhpg0EK8kjzJpyN2F43AyG+hhmXrW+vrdawa+vheUZEpy6hXAJlLL2qZrhtble5Yub
LVsycxSvYLLfzEXub1HR8wDgEVEydQGoK5yP+CWhSX9nzdzG/IHPt1h8gLHqbe760eJPcRkRROk2
A5acb2ATtL0d86suGt+LOhw6uXyLu5edvOPy5C0wsk/M8hY+ej49usanuSAZuTZLIzzqTV+e6ceZ
bu3J3nlj+q7BaV+RWyvPYQZSFzdlsu4XXdtHNp9TrCXGmSCnv3UdLrKysMozNgW+e8nty00Lxl9u
DgbqYjKJnR/nLfbLib/MGIe1aC2QOB2zYtOwdqqJJx5Gp/UCtxy8YEoKnRJk29poecRNMTK4uY28
dZpLXw2IsUtMgHe3GEiHsuNmgsw4rG1i2ey7+BHGHrmLj0i1p/yEf7m59ePeZPoTgHr1oR0SZ2C4
0h75u+N7u+GSaGxxQW2nWZrKKpbkcIfw3nIx1ZMkRp7w/lU53KBaL8+TI6bb3s0+8WTz0hC3W19f
a3DhWZBBp73vDd5XUdJhIKYOjrBncwtUbmw318J7E+9v4FR1vvPC+rNWU2rRo1KGDKlRwv0EjTNh
tdp8IHrYm1KjSYAJ8wm/TLXJtPheG/tbKnvgLdPmfJyTiU4nDQ6QERBG1zdmNuLcKieNItMlX94y
O0fJdDgROBsfFq6G4tKk72ZKdxpnX2CMKAGPdpTlQeuNMr0ButIfk1HnLbR0oLeAb6EkbVKd+Hxc
Jd093VH4a1Y4VcntNO1ENcWcdeQPqd1uN3jrpbF2oJAcZdh/07qq+k6v+IdIoJWB3pmyT6+2tAVH
lbYsGFnQpPZd2VRbv8gmX7L9ra21TBs+86lgpRDxKAqw9oQ3PpAnapOscmxvSS977oE6qbbYd/PS
aS9zJIZ1TE14fg6ZwDvabMCVrmsguMmtPTjmvIlok9Ueyp7jQ+w6jz8dxe7/uc78z5MK5xoBO5Nh
xaVEkSHsj8MS5BdzEbSX72H5Ylle4s8k4+FCKvexb6Cg2bR/oiZwpf/192Xa+8OEdP2+ROdZdgHu
/CfnJWtkhMRO9ntjvN7s+AxaSfa9HDHsTTL7/OvvxkT6z9/NJTtoCoPZVa04fx4JlzHSBJUnPTQ9
LhB1EvAzUlMRKZ0fv9ffQ8C/GAKo7NT/cgo45DiFoYz/PAL89kW/L47dXzDkmj/KfBQ8gL/vN7Ow
b5DutB2PZNOP0lwipv+YAVTwE0wrw4Myn/wET0CogCfreRzNf6sV+g9KEByhrpKfp3qmEpr/Of3T
w2AzcPypBCFxEpHmRhsfJ/r/iR5JzPlk2J2TvGpps5LVRJ/6X2RWE/HqQpveEH3w2ENGbVfVe9r7
w3DtKZluuSp2oP1Q7zol5LHYRNMj44i+lympD2oNqh+HXxTAGTQker7ZDmdoml69ygkjIjNftUMq
wRx6LZWi2CpxcbnqjKWSHJfctRoe+SllkdZYhce2DdEnhafV7xTauB9Xj0UHBnITLRRlrmKZ49rA
rQoPzYhGYZ59kxLC1i+cm1GwyyqG/qFVQql71Uw5LfNMxKydfJFKVIWx2d02kVk8FCkPT2yGFcVG
qYdfd1XaeuStnFQ+5LYcdvz1NUbgat5HI+RmU8JwZpTYgR0H68w9m1K1Ekur+QP7fEVA074Hratz
zWfS5ijsVpN/McyJZ0Qs3qJBcaQr3FHlYln3vaJMY3MWQWyY97EDgdqmTHFDGYDDLUbL7y1Xy9la
jg+2DsYHSgMYazm58YdDQmgnFOWaEYaMSFHkAZWV9cPQWC4ve5xEN1B5xO0Yl+CyO0XO1sdNbVbV
bSib4jOFRb1l8pi3rZ1464he/QfT8T/sEFACJXG0AylCN6ZxMN328uwL5gT8BXDzcvsITxM2JZ2G
X1JkmQeMs9PJkhDAk1avLzKL31NFB7crZwyWaDrluj0Hds+phkJOFGZcz5ehmoovuWKNl1ne3mIx
izF6U7gZ+tmlydPuVptQexI+sV8zRS4XrTndzgk0cznBNTdsflLI6FGgD2H0uFDJXCC81+Bs07IC
Z1imKTlFKY2TxQnjOOv991yR1KNe5Bd6r/I4QHv3H1zFXPdY5K6WK4hdRstyKzSrW6dy0HZ4vKvd
cmW3sz3BTg7P3cyEwF1prmRjia3BZX9TYVp+HSApJ5AKuhjEQmwEUmS0zVoW1Pg6y8YdtXpYY9kS
OZbfHnUg88PQ1uDmFXmepoZ07aWTtmcMA0zfcg0Gk069UB9q3dpZuidNy2l1Wh48hbUP3ZMY1PhS
ly/z2Kf3sdXcabTXG5SpYhMXD5CM803pyY+W/dIBif9ptpR9zGzfCrfJt1lidvQAJyZT5JgTI+Cd
mr9rEYbYirUUJbb6s+hxDWDoC/dyHLSbkUrxDWjCKEh18crNsL0ziTBvKaWsGDoi+zDXrXgSDt3Y
UwqsATs5pAdst06qUVoRU6qSmK+Ez9i9uUWzy93aPKQtaaCETQM0S2aO/+bu3JbTRrYw/CpTcw+l
8+Fipmobn3Bix3Fmkjg3lGIzSCAkoSPi6ffXSDggE0+cTu1SbV2kMgNZSK3udfzXvyipBjdwLTE6
l7GCjGegqrme02oKxeb5gjLGyGCWJ/gOPXyfOOZsXM5ZZoi56Q2grev9ck2VKMrp+UySJL3YLNbW
tZGWV/AjV+MUNjKiVTWr3ldG/rFQoQ4drGoiFdgAIw5YzCRq5UM0HxghrQVqqs3hkKz0Jdxb5s2S
Gli8okRuWRsXTrMaJn9mWZIBCSa3lCWDd6afeRFl+jGVI0alBapnJaXJ9MVUyb9kNItfCHZzkKCh
9gbC1eW5oplsaWVGiXXJjMyw9sPbGrV74q/RdxC9xzGzLusvm4LGOXpTJ6OyYA8G9br+4tZrevLJ
F68+UOD+ECm0lRPOLN/FIAbck9INi+R2BovTWE8qP7tI4C2gPGWWygkF03icLMoJVXV4H0/jJHLv
8rn9TxIr1Ygpeup55Tsh1FCOSh/fwMrxS6xoGYvazRJW5lFcmPOCwpA1ELDEzTl8k8tz4DxrjniU
VOGaiYiMFFONy7qM8iuyK36BbRmsHhaDeVyfwL1Y4N76lWbRXMC8SqBMa6h3IM3dwJ+YWu/XGOwP
ejrhiCwYeOWO07w0P2dqkF75m2VNXLfRza85uz8YqbBm+SMGktlUPK3EvluFAJRPJwwzuYo1xbla
1ZMBeep5NIPdPR/TUDx754dF+MEZzHX4UMn8XPg4XaCHNpV/n5D/Ois1Y3mpUhvyHMHzB1F7SnIE
xKnxdgbqJTihZmXTGUj/x7hMyDaDOC3LE2gs6T9Gtf8TLQylOmE4UHWdl1l2W681kl60sQEQJtpK
ZpCBFBQ8Daqhn5SJvvJWqRLcY5PJvFfL4jrTN8t3k9J0/1EAQ27AVE70O/i9y08DOv5uAPqPbdUK
p8ulboG3d00YFgC3FsDyy/Bs5hoBlLjlmALucpThP9SndZg6guCXVTyZz33nY1HWJp0iWfg4mMNX
ebUsNFJVjHeAQwaAykfsiHuWrDeiz6LWBqPYtpMJYHbVn41pA10/LILANVBGjKB2F1F5u7ZX8B0t
a39wG5BmTE5oS0jv4Uhd3OhhMgNzP8kNe6Qxd2LsFqvFI2w7i7ukij4QbxEf4ghPxguVsWIqzULQ
sFIReLdZkZIYZVVG9lzLggkNooyPvU4YTnlvVnU1pVV99cUxjPI8Gsxd8NczWHvgRKoHV6BKy9vI
RN+Qq0opCio1LGppRBSmD5zssrDrhKGBgyr54kI9BJvnZkIfv5rr1ek8mK/qE9dezj/RbkjJwol1
GiSMSQHPwFpf3VhwBow5c8H8ghp7Uo9qY7064c7dM91OlfuJm0+MsyhQoExWywH8d2CF7iZuolys
9Nomr1BArQuBKu0Muk+xwmTMAN3Gmg2DU766gqPYOrUSes3rkjg71NhwUO5uRmsnNc5WCqh0a07O
wvQJ207ULHmvFlkOesWk/2dQAhWwJ3F+urbnyTizjTQ6gTQyvV+kc0H8NysydVSAKvhMTjCJznLD
rYHtMLBgKorO1xOlSk51zfpqzHz3b9uPll4MdTlNw2EZnqLi6VyqmVI4GFXuAo1o0hYzDmzFvnY3
hv2lNNPwMvGhroVUyCR1AfOG/tWuIP/LJ6r+0aXBgwngS31tnNCSTxN2TH6BGYP8dQFkzbmc6359
5ywmq3K01nzVK+GOg4/cTL7MAHC9N93cjUbztabcFyB6SNUqVcFeUjIxFNNWH92VtmJS79KaiTrw
fPI5cPPob0JbK6NPyV+/KbICvNR8MPBPATytRsxCXIzns8UtndBQQEQ2CPPyNPaZJVU6A0igCogw
69ylzOQqpCxEFcdlIMUpbejaOyvEN3TUmX1BblcQD6al8dWFDMOiezmZfYQL0aYtBbQUfdOM/K7B
RwTKBbnY2U2Wa0z80TZwaMyh7dgYZn66YSQn8DGleMvUyDOrYCi1P9cKeMkLy55aDOfyaQaIfLgK
wEzNoDT8ahnxhPYvcmknvE1yAUlqFNe+tmbyMW4W404nJn3pQcoYcOpsxvwxUVzm46bijwTGKVSL
Xl3Hk5X/KZysw78CU/EZCUw2LFUnxds0WUNHqC4s580ihS1qpuAjLqvZlbNhpCiYx1Vx6QQuOdJI
my0+Z46tpif+pAIc4gemAOvTV3RGD8/mzWKgJleVZahvecLwrQYq4GGyCfLzZZDnl8tkVZ7PXECD
q3AGz8ti8ymp1xXkU5qaejN9Zd/qJESmqhKk4208/n8TJbcPIia/nG3r6++LaVrfTbOC8GcXQ4pP
t1Pi/oJhIg/y+rVfelnQD/IPCs6jvWTI001tb+YlGaHHPReP0z9+hyyQYTB0n8AZtr0IvEPqWO3H
A/p3hxBRG4YIfbfX/tt++sUjy/DyEzbr+fJ3XnqC6XbVx48M6bMYACK7CpBLiUGLuhju0T7l/io4
7tAGo4BeJ1slLr13q2CSBJFdBZIwzMqh6VoMCOJic+2vgqop7AUB+AeiLq7mB/cOzPeOxMvv+Rfu
Bd6g7F7Q2fCCiVpnGOf26pwI2trBvwAyceDVFRcJRwrgfVoF+vCbm2rGRD2d0lfoBV0ditwwJe/m
VYt3vb8XXHeo09Lp2jbQHXE1CcAerQKHFbTAATRhuz1fswj2UIOQFTQTNdp2w+8vgqrCV6fa8JiR
Wt5evdsK3FkX/fXqVdDBfOlgmXZbAeW3vwqOMnSYjMROaReBfH/PDgSr0OzPnz8QhjE0YHRnxNl3
lKOiDDVdMeiJaDRQj46CRi9WY7Eknl+8ZY6C05yErfLf3wXA/0jRA/+zWxPaO4UAJNCSNpGcBd2x
AD9CUdme+P1VaEwkR0HvnW3UACPKbgKmVYupUBQf2l3QtQrYTqbiMtG6PSSNBu7TUQCuKKsQwZcZ
0H/qVKyaZegqRG3IIdAhsWkVYv9WAU0mexTEXtBhVYXmojkJHW/Rpq8ToABNGVazSr0zC0wXklcI
xE+AA6FshNNbXJ29YJtDi0/QPOCfxdXHVRCVfzlHCeMIBwN+UPuuO6ugKtZQRTFQqu2fXhSgdcnn
N5hUQzcHHSfG0V0gJr9CbKxqMF71zjmCabnZlD/vHNDDrWu6DeKzNQxsqAOzqKpDADvaFt/fM+ew
6W+Q2/70NwA+cGgzOnxunCLRcg6qneKduHr39uk7F3hr2ccnWGZ4e5sWUDpv32UghW2D7WbCxfbq
nQ7U0dGyAYJOXmDLWMes5u3VsYeESTSFACJR2oi6ccb65BthyaXziTozebF2uD9HNaENmkfoCZBY
zefN5uvVKqiq9CooQ/rjFRKK7bvunAibfCM0GPBRNFulj3pBbV2Vn7cKhMwOQGsIP9rH5IjtWwXH
JKvKlmO8ebMM/dMLpqLJakdWQbHBTGlmxymytSHTDMCn4Rdtr94lEkllPGOEeXX2iJAQ6JzGXKNn
b19zyBYQTTaP3zvbyEBAgQOUso2GOQRki++nt/WVjlWw3KFGFAJ8ro0PercK0HMajamS0ATakDSp
jjJo6yedvAFWgQGQuNBOo3n7ZA5UdIDkJtBJCOBgoPGbnS4S0weKkOiAFJ1iaG0Q2TtFeAzi+1pN
QNpEBYNtmOa3DGFnFfgZ4SXulqlvoRK3JybCSCkEQiVh7my8g/bq7AVrSAsknMQCbCyu3ikEygDS
CQMNbmjKqaqmd4+CGF5HXwL0hM3j985LVg1bldaHxpCIUKGt+7hnpDIU16LYbMN33bdDwFhB6XSB
4ANw0ANGq+865kBVyC0STxMy9u3pVR1NLakCtlVDzAF8d4dnn6SycJbEqjR5pP4ly+i3lk6WEQJS
MhXpouaId4IjSssOsBNBCdF83rsjgKVuHZWfd4lIF7jCMTY7CtC2KB6QQqDg2tiH3h0BuvS1xij9
/NOTMMXv10kHt7FPZxUIm8Ef0JLW2xIK3CKC/ETOFzCHDlU5Zt21ibFuiGQRPIjQaS+tzg/2yDum
3tk6KD+/F/COiTM1hv4ch5owLQLOMoIH6DG3V/9OBIw20ieCEEhzwJi1W0EAava9Y5E4gzyHacCt
d9y/VQBlIesdG2LHQx5ES3TzrjueAVMgicp1HNDml/p0FJ4Pv3xthKSTMBNWD/6iRvd39oBIpDPT
mREFfbWMTIh2mo0poQ8EfQuqAA6loxESDaEOtErwTLQhVO8iJCAGurRtoKQG1pLE0fFomXHchAjU
1+lx3R6V3vmKguqvuSmJveAQDhr4giQKd0+5rxVdh0BKIVzeS6/1zELCYC1dToDryAZ0YxvHy8uu
DuyGA6O2YYMYm9uzVYBbQtZZMoZ4xZz6HZKik0kFfkg+HetIgLbbKj1bBF6P5CJY2D+cIRsSqkY3
ovv2zwPEd0Mo1qHGUJsw7X9vIB/iIspFw8QsiKP9jn9NEGvxRv5VG3QkfGtWIHdGkphjoB8HXhE5
ogvIGuxip95ZBodJdT+2CN7jMoh23Iy85KeODRZBIXkAovNbmnR/C4A4Ip6AFU1tPcnehc9HSONe
6ykZooxsqiagm6N2gdoa02AFl1zvnh7PRtpD4ulQdRrdKs3TI3B/CzgWcSXVFDjrnjyoH1WFP6Aw
nrqgRlDdPW77n4JpdqwD6ntf2CmB55+3PT+isUfoi4MvChqS5reb7h/x338enJNtaLz34S5U3v5O
+8/bB3z+0we/tXuq3f+8DKaplz749faDur3NG29JD9V/Qu+rt/T2dV3zkr/dyR+/H9znngr4F8HZ
oiNXmBBpucxEiA9HN6pbAy0veAFVlpftblG8Ria8ofJkJY+8EG7BNDrkpm16PKRlx7T6e4/x7i7F
XTdZbnnJL9FfblvYjnLrPFnJl3bH6TT0Ki+d7t92Y19kb3tndv6FEljy/s9Z9eDxcHs3pSXZ+7+Y
xunscKe0iSpZyZeseBDsr3hbEJAVPH70/IMN2JaZpOW+QL0k+f7G0WPgdbRIUyCVvum4OtwWTQwl
K/bNc93UhKjSghHwvcFIkov8Ni6C7NkyN1kW2du+9oLoQHu0gBd5uWkdetHj/jFpSybyorPMe/CL
bJrnB1amRalIyw8eIHDyDuMW+toIqOVFYwuyOD/Y2VqTM5WXnWUQ3wZJcqCbAPcK7MqvkB4zB30n
aeucNbhhadFxlHd0iNbg8WUl30y/pl7HeyJ5IKqX8qJL79ButQk/ecHVb5feMsn84NCsI18gc3+F
/Ktpmk3rnaztq9S3gNdfIfx6ug4eDswYPTYCLPIrhN/H6WInqb1v0b4jLTpmHPJvx8aZU+gUXVK/
5gdOvUX37Dd1VFnx7/zgcMWbDjdpsYsQj+QwqmlbCKVFp9NZNzW0bc2UFXw7jaIM2kGvEya0/a+y
4u/8+HH62zh7Ztua8p+s+A9x8Z2NSD+/6OL+NT/wfCMK8VSaZMX/xepPs2x64FK0ZXJ52evDqFJv
OA5k5f6de/7uyYVOAasrmqFkxX6cMrcpyneCtpIbKLm0ZLiDgs721hvWC1nRnzzsDjN/D48mcExB
LCItfJrlv308dvNN6420/CB7iKMsOPDcWmoYadl1TC52tluE7dtsqHdelnws0/SE3nief9rRoBz7
Z4fJNfGNh3DqpX/+FwAA//8=</cx:binary>
              </cx:geoCache>
            </cx:geography>
          </cx:layoutPr>
        </cx:series>
      </cx:plotAreaRegion>
    </cx:plotArea>
    <cx:legend pos="r" align="ctr" overlay="1">
      <cx:txPr>
        <a:bodyPr spcFirstLastPara="1" vertOverflow="ellipsis" horzOverflow="overflow" wrap="square" lIns="0" tIns="0" rIns="0" bIns="0" anchor="ctr" anchorCtr="1"/>
        <a:lstStyle/>
        <a:p>
          <a:pPr algn="ctr" rtl="0">
            <a:defRPr/>
          </a:pPr>
          <a:endParaRPr lang="en-GB" sz="900" b="0" i="0" u="none" strike="noStrike" baseline="0">
            <a:solidFill>
              <a:sysClr val="windowText" lastClr="000000">
                <a:lumMod val="65000"/>
                <a:lumOff val="35000"/>
              </a:sysClr>
            </a:solidFill>
            <a:latin typeface="Calibri" panose="020F0502020204030204"/>
          </a:endParaRPr>
        </a:p>
      </cx:txPr>
    </cx:legend>
  </cx:chart>
  <cx:spPr>
    <a:solidFill>
      <a:schemeClr val="bg1"/>
    </a:solidFill>
    <a:ln>
      <a:no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10</xdr:col>
      <xdr:colOff>821207</xdr:colOff>
      <xdr:row>8</xdr:row>
      <xdr:rowOff>15113</xdr:rowOff>
    </xdr:from>
    <xdr:to>
      <xdr:col>19</xdr:col>
      <xdr:colOff>797442</xdr:colOff>
      <xdr:row>28</xdr:row>
      <xdr:rowOff>71960</xdr:rowOff>
    </xdr:to>
    <xdr:sp macro="" textlink="">
      <xdr:nvSpPr>
        <xdr:cNvPr id="29" name="Rectangle 28">
          <a:extLst>
            <a:ext uri="{FF2B5EF4-FFF2-40B4-BE49-F238E27FC236}">
              <a16:creationId xmlns:a16="http://schemas.microsoft.com/office/drawing/2014/main" id="{FCBDA29E-6FFF-7F40-B78A-6FB03B55FF0F}"/>
            </a:ext>
          </a:extLst>
        </xdr:cNvPr>
        <xdr:cNvSpPr/>
      </xdr:nvSpPr>
      <xdr:spPr>
        <a:xfrm>
          <a:off x="9570096" y="1614372"/>
          <a:ext cx="7455124" cy="407067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240403</xdr:colOff>
      <xdr:row>0</xdr:row>
      <xdr:rowOff>178520</xdr:rowOff>
    </xdr:from>
    <xdr:to>
      <xdr:col>19</xdr:col>
      <xdr:colOff>795868</xdr:colOff>
      <xdr:row>6</xdr:row>
      <xdr:rowOff>135468</xdr:rowOff>
    </xdr:to>
    <xdr:sp macro="" textlink="">
      <xdr:nvSpPr>
        <xdr:cNvPr id="2" name="Rectangle 1">
          <a:extLst>
            <a:ext uri="{FF2B5EF4-FFF2-40B4-BE49-F238E27FC236}">
              <a16:creationId xmlns:a16="http://schemas.microsoft.com/office/drawing/2014/main" id="{3776C936-810D-EEB4-53C5-DF09232650DF}"/>
            </a:ext>
          </a:extLst>
        </xdr:cNvPr>
        <xdr:cNvSpPr/>
      </xdr:nvSpPr>
      <xdr:spPr>
        <a:xfrm>
          <a:off x="2340136" y="178520"/>
          <a:ext cx="14660932" cy="1176148"/>
        </a:xfrm>
        <a:prstGeom prst="rect">
          <a:avLst/>
        </a:prstGeom>
        <a:solidFill>
          <a:schemeClr val="accent1">
            <a:lumMod val="75000"/>
          </a:schemeClr>
        </a:solidFill>
        <a:ln>
          <a:solidFill>
            <a:schemeClr val="tx1"/>
          </a:solidFill>
        </a:ln>
        <a:effectLst>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600" b="1">
              <a:solidFill>
                <a:schemeClr val="bg1"/>
              </a:solidFill>
            </a:rPr>
            <a:t>North America Business Sales Dashboard</a:t>
          </a:r>
          <a:r>
            <a:rPr lang="en-GB" sz="3600" b="1" baseline="0">
              <a:solidFill>
                <a:schemeClr val="bg1"/>
              </a:solidFill>
            </a:rPr>
            <a:t> 2024 - 2025</a:t>
          </a:r>
        </a:p>
        <a:p>
          <a:pPr algn="ctr"/>
          <a:r>
            <a:rPr lang="en-GB" sz="2400" baseline="0">
              <a:solidFill>
                <a:schemeClr val="bg1"/>
              </a:solidFill>
            </a:rPr>
            <a:t>Figures in $USD</a:t>
          </a:r>
          <a:endParaRPr lang="en-GB" sz="2400">
            <a:solidFill>
              <a:schemeClr val="bg1"/>
            </a:solidFill>
          </a:endParaRPr>
        </a:p>
      </xdr:txBody>
    </xdr:sp>
    <xdr:clientData/>
  </xdr:twoCellAnchor>
  <xdr:twoCellAnchor>
    <xdr:from>
      <xdr:col>2</xdr:col>
      <xdr:colOff>233947</xdr:colOff>
      <xdr:row>8</xdr:row>
      <xdr:rowOff>23070</xdr:rowOff>
    </xdr:from>
    <xdr:to>
      <xdr:col>10</xdr:col>
      <xdr:colOff>558800</xdr:colOff>
      <xdr:row>28</xdr:row>
      <xdr:rowOff>71960</xdr:rowOff>
    </xdr:to>
    <xdr:grpSp>
      <xdr:nvGrpSpPr>
        <xdr:cNvPr id="9" name="Group 8">
          <a:extLst>
            <a:ext uri="{FF2B5EF4-FFF2-40B4-BE49-F238E27FC236}">
              <a16:creationId xmlns:a16="http://schemas.microsoft.com/office/drawing/2014/main" id="{F094C594-FBD3-BC16-DDE8-F5C527CD09C2}"/>
            </a:ext>
          </a:extLst>
        </xdr:cNvPr>
        <xdr:cNvGrpSpPr/>
      </xdr:nvGrpSpPr>
      <xdr:grpSpPr>
        <a:xfrm>
          <a:off x="2334935" y="1622329"/>
          <a:ext cx="6972754" cy="4062717"/>
          <a:chOff x="2328333" y="1192018"/>
          <a:chExt cx="6104912" cy="3375527"/>
        </a:xfrm>
      </xdr:grpSpPr>
      <xdr:sp macro="" textlink="">
        <xdr:nvSpPr>
          <xdr:cNvPr id="5" name="Rectangle 4">
            <a:extLst>
              <a:ext uri="{FF2B5EF4-FFF2-40B4-BE49-F238E27FC236}">
                <a16:creationId xmlns:a16="http://schemas.microsoft.com/office/drawing/2014/main" id="{AEEDAFDE-3037-234F-4DEA-91723FF6D01D}"/>
              </a:ext>
            </a:extLst>
          </xdr:cNvPr>
          <xdr:cNvSpPr/>
        </xdr:nvSpPr>
        <xdr:spPr>
          <a:xfrm>
            <a:off x="2328333" y="1192018"/>
            <a:ext cx="6104912" cy="3375527"/>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71491FD-F784-854D-AC2B-A1A00F901E14}"/>
                  </a:ext>
                </a:extLst>
              </xdr:cNvPr>
              <xdr:cNvGraphicFramePr/>
            </xdr:nvGraphicFramePr>
            <xdr:xfrm>
              <a:off x="2523171" y="1815877"/>
              <a:ext cx="5344994" cy="2629911"/>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523171" y="1815877"/>
                <a:ext cx="5344994" cy="262991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sp macro="" textlink="">
        <xdr:nvSpPr>
          <xdr:cNvPr id="8" name="TextBox 7">
            <a:extLst>
              <a:ext uri="{FF2B5EF4-FFF2-40B4-BE49-F238E27FC236}">
                <a16:creationId xmlns:a16="http://schemas.microsoft.com/office/drawing/2014/main" id="{A5A93BBA-92F8-4086-460D-082E6AA449C3}"/>
              </a:ext>
            </a:extLst>
          </xdr:cNvPr>
          <xdr:cNvSpPr txBox="1"/>
        </xdr:nvSpPr>
        <xdr:spPr>
          <a:xfrm>
            <a:off x="2473158" y="1325702"/>
            <a:ext cx="3186141" cy="5458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75000"/>
                  </a:schemeClr>
                </a:solidFill>
              </a:rPr>
              <a:t>Sales</a:t>
            </a:r>
            <a:r>
              <a:rPr lang="en-GB" sz="2000" b="1" baseline="0">
                <a:solidFill>
                  <a:schemeClr val="accent1">
                    <a:lumMod val="75000"/>
                  </a:schemeClr>
                </a:solidFill>
              </a:rPr>
              <a:t> by State </a:t>
            </a:r>
            <a:endParaRPr lang="en-GB" sz="2000" b="1">
              <a:solidFill>
                <a:schemeClr val="accent1">
                  <a:lumMod val="75000"/>
                </a:schemeClr>
              </a:solidFill>
            </a:endParaRPr>
          </a:p>
        </xdr:txBody>
      </xdr:sp>
    </xdr:grpSp>
    <xdr:clientData/>
  </xdr:twoCellAnchor>
  <xdr:twoCellAnchor>
    <xdr:from>
      <xdr:col>2</xdr:col>
      <xdr:colOff>220133</xdr:colOff>
      <xdr:row>29</xdr:row>
      <xdr:rowOff>67732</xdr:rowOff>
    </xdr:from>
    <xdr:to>
      <xdr:col>10</xdr:col>
      <xdr:colOff>558800</xdr:colOff>
      <xdr:row>49</xdr:row>
      <xdr:rowOff>50799</xdr:rowOff>
    </xdr:to>
    <xdr:grpSp>
      <xdr:nvGrpSpPr>
        <xdr:cNvPr id="15" name="Group 14">
          <a:extLst>
            <a:ext uri="{FF2B5EF4-FFF2-40B4-BE49-F238E27FC236}">
              <a16:creationId xmlns:a16="http://schemas.microsoft.com/office/drawing/2014/main" id="{1080AEDC-5DE0-4BEE-C61B-BCDC4119C00A}"/>
            </a:ext>
          </a:extLst>
        </xdr:cNvPr>
        <xdr:cNvGrpSpPr/>
      </xdr:nvGrpSpPr>
      <xdr:grpSpPr>
        <a:xfrm>
          <a:off x="2321121" y="5884646"/>
          <a:ext cx="6986568" cy="4059610"/>
          <a:chOff x="10061536" y="1404587"/>
          <a:chExt cx="6248774" cy="2503255"/>
        </a:xfrm>
      </xdr:grpSpPr>
      <xdr:sp macro="" textlink="">
        <xdr:nvSpPr>
          <xdr:cNvPr id="13" name="Rectangle 12">
            <a:extLst>
              <a:ext uri="{FF2B5EF4-FFF2-40B4-BE49-F238E27FC236}">
                <a16:creationId xmlns:a16="http://schemas.microsoft.com/office/drawing/2014/main" id="{8AF1AE28-97A4-6841-8410-A621CB1823F7}"/>
              </a:ext>
            </a:extLst>
          </xdr:cNvPr>
          <xdr:cNvSpPr/>
        </xdr:nvSpPr>
        <xdr:spPr>
          <a:xfrm>
            <a:off x="10061536" y="1404587"/>
            <a:ext cx="6248774" cy="250325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2" name="Chart 11">
            <a:extLst>
              <a:ext uri="{FF2B5EF4-FFF2-40B4-BE49-F238E27FC236}">
                <a16:creationId xmlns:a16="http://schemas.microsoft.com/office/drawing/2014/main" id="{20F953C0-0A53-6749-AD9C-33E809F7F98A}"/>
              </a:ext>
            </a:extLst>
          </xdr:cNvPr>
          <xdr:cNvGraphicFramePr>
            <a:graphicFrameLocks/>
          </xdr:cNvGraphicFramePr>
        </xdr:nvGraphicFramePr>
        <xdr:xfrm>
          <a:off x="12473078" y="1494768"/>
          <a:ext cx="3539439" cy="2205362"/>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4" name="TextBox 13">
            <a:extLst>
              <a:ext uri="{FF2B5EF4-FFF2-40B4-BE49-F238E27FC236}">
                <a16:creationId xmlns:a16="http://schemas.microsoft.com/office/drawing/2014/main" id="{588327EA-6C08-CF41-B438-789690E66618}"/>
              </a:ext>
            </a:extLst>
          </xdr:cNvPr>
          <xdr:cNvSpPr txBox="1"/>
        </xdr:nvSpPr>
        <xdr:spPr>
          <a:xfrm>
            <a:off x="10466522" y="2031623"/>
            <a:ext cx="1859994" cy="1483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3600" b="1">
                <a:solidFill>
                  <a:schemeClr val="accent1">
                    <a:lumMod val="75000"/>
                  </a:schemeClr>
                </a:solidFill>
              </a:rPr>
              <a:t>Profit</a:t>
            </a:r>
            <a:endParaRPr lang="en-GB" sz="1600" b="1">
              <a:solidFill>
                <a:schemeClr val="accent1">
                  <a:lumMod val="75000"/>
                </a:schemeClr>
              </a:solidFill>
            </a:endParaRPr>
          </a:p>
          <a:p>
            <a:pPr algn="ctr"/>
            <a:endParaRPr lang="en-GB" sz="1600" b="1">
              <a:solidFill>
                <a:schemeClr val="accent1">
                  <a:lumMod val="75000"/>
                </a:schemeClr>
              </a:solidFill>
            </a:endParaRPr>
          </a:p>
          <a:p>
            <a:pPr algn="ctr"/>
            <a:r>
              <a:rPr lang="en-GB" sz="4800" b="1">
                <a:solidFill>
                  <a:schemeClr val="accent1">
                    <a:lumMod val="75000"/>
                  </a:schemeClr>
                </a:solidFill>
              </a:rPr>
              <a:t>$23730</a:t>
            </a:r>
          </a:p>
        </xdr:txBody>
      </xdr:sp>
    </xdr:grpSp>
    <xdr:clientData/>
  </xdr:twoCellAnchor>
  <xdr:twoCellAnchor editAs="oneCell">
    <xdr:from>
      <xdr:col>12</xdr:col>
      <xdr:colOff>795901</xdr:colOff>
      <xdr:row>50</xdr:row>
      <xdr:rowOff>132907</xdr:rowOff>
    </xdr:from>
    <xdr:to>
      <xdr:col>19</xdr:col>
      <xdr:colOff>797441</xdr:colOff>
      <xdr:row>57</xdr:row>
      <xdr:rowOff>177210</xdr:rowOff>
    </xdr:to>
    <mc:AlternateContent xmlns:mc="http://schemas.openxmlformats.org/markup-compatibility/2006" xmlns:a14="http://schemas.microsoft.com/office/drawing/2010/main">
      <mc:Choice Requires="a14">
        <xdr:graphicFrame macro="">
          <xdr:nvGraphicFramePr>
            <xdr:cNvPr id="20" name="product_category 1">
              <a:extLst>
                <a:ext uri="{FF2B5EF4-FFF2-40B4-BE49-F238E27FC236}">
                  <a16:creationId xmlns:a16="http://schemas.microsoft.com/office/drawing/2014/main" id="{A44B7F14-BDC4-4547-8FB2-40FF0FC09EC0}"/>
                </a:ext>
              </a:extLst>
            </xdr:cNvPr>
            <xdr:cNvGraphicFramePr/>
          </xdr:nvGraphicFramePr>
          <xdr:xfrm>
            <a:off x="0" y="0"/>
            <a:ext cx="0" cy="0"/>
          </xdr:xfrm>
          <a:graphic>
            <a:graphicData uri="http://schemas.microsoft.com/office/drawing/2010/slicer">
              <sle:slicer xmlns:sle="http://schemas.microsoft.com/office/drawing/2010/slicer" name="product_category 1"/>
            </a:graphicData>
          </a:graphic>
        </xdr:graphicFrame>
      </mc:Choice>
      <mc:Fallback xmlns="">
        <xdr:sp macro="" textlink="">
          <xdr:nvSpPr>
            <xdr:cNvPr id="0" name=""/>
            <xdr:cNvSpPr>
              <a:spLocks noTextEdit="1"/>
            </xdr:cNvSpPr>
          </xdr:nvSpPr>
          <xdr:spPr>
            <a:xfrm>
              <a:off x="11157488" y="10091320"/>
              <a:ext cx="5787096" cy="145541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172524</xdr:colOff>
      <xdr:row>50</xdr:row>
      <xdr:rowOff>81440</xdr:rowOff>
    </xdr:from>
    <xdr:to>
      <xdr:col>12</xdr:col>
      <xdr:colOff>590699</xdr:colOff>
      <xdr:row>57</xdr:row>
      <xdr:rowOff>166108</xdr:rowOff>
    </xdr:to>
    <mc:AlternateContent xmlns:mc="http://schemas.openxmlformats.org/markup-compatibility/2006" xmlns:tsle="http://schemas.microsoft.com/office/drawing/2012/timeslicer">
      <mc:Choice Requires="tsle">
        <xdr:graphicFrame macro="">
          <xdr:nvGraphicFramePr>
            <xdr:cNvPr id="21" name="order_date 2">
              <a:extLst>
                <a:ext uri="{FF2B5EF4-FFF2-40B4-BE49-F238E27FC236}">
                  <a16:creationId xmlns:a16="http://schemas.microsoft.com/office/drawing/2014/main" id="{9762BF77-50BA-F747-AFFF-BBB9A8A24CD8}"/>
                </a:ext>
              </a:extLst>
            </xdr:cNvPr>
            <xdr:cNvGraphicFramePr/>
          </xdr:nvGraphicFramePr>
          <xdr:xfrm>
            <a:off x="0" y="0"/>
            <a:ext cx="0" cy="0"/>
          </xdr:xfrm>
          <a:graphic>
            <a:graphicData uri="http://schemas.microsoft.com/office/drawing/2012/timeslicer">
              <tsle:timeslicer name="order_date 2"/>
            </a:graphicData>
          </a:graphic>
        </xdr:graphicFrame>
      </mc:Choice>
      <mc:Fallback xmlns="">
        <xdr:sp macro="" textlink="">
          <xdr:nvSpPr>
            <xdr:cNvPr id="0" name=""/>
            <xdr:cNvSpPr>
              <a:spLocks noTextEdit="1"/>
            </xdr:cNvSpPr>
          </xdr:nvSpPr>
          <xdr:spPr>
            <a:xfrm>
              <a:off x="2269032" y="10039853"/>
              <a:ext cx="8683254" cy="149577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2</xdr:col>
      <xdr:colOff>215873</xdr:colOff>
      <xdr:row>59</xdr:row>
      <xdr:rowOff>37902</xdr:rowOff>
    </xdr:from>
    <xdr:to>
      <xdr:col>19</xdr:col>
      <xdr:colOff>782675</xdr:colOff>
      <xdr:row>77</xdr:row>
      <xdr:rowOff>183249</xdr:rowOff>
    </xdr:to>
    <xdr:grpSp>
      <xdr:nvGrpSpPr>
        <xdr:cNvPr id="26" name="Group 25">
          <a:extLst>
            <a:ext uri="{FF2B5EF4-FFF2-40B4-BE49-F238E27FC236}">
              <a16:creationId xmlns:a16="http://schemas.microsoft.com/office/drawing/2014/main" id="{BF069696-D497-D1D6-2E9B-57B99633B1F7}"/>
            </a:ext>
          </a:extLst>
        </xdr:cNvPr>
        <xdr:cNvGrpSpPr/>
      </xdr:nvGrpSpPr>
      <xdr:grpSpPr>
        <a:xfrm>
          <a:off x="2316861" y="11969630"/>
          <a:ext cx="14693592" cy="3814236"/>
          <a:chOff x="2334309" y="5536911"/>
          <a:chExt cx="8762634" cy="3799404"/>
        </a:xfrm>
      </xdr:grpSpPr>
      <xdr:sp macro="" textlink="">
        <xdr:nvSpPr>
          <xdr:cNvPr id="18" name="Rectangle 17">
            <a:extLst>
              <a:ext uri="{FF2B5EF4-FFF2-40B4-BE49-F238E27FC236}">
                <a16:creationId xmlns:a16="http://schemas.microsoft.com/office/drawing/2014/main" id="{1F0E2B1C-6E54-3F4B-BBCD-BFA9A5D8DFB5}"/>
              </a:ext>
            </a:extLst>
          </xdr:cNvPr>
          <xdr:cNvSpPr/>
        </xdr:nvSpPr>
        <xdr:spPr>
          <a:xfrm>
            <a:off x="2334309" y="5536911"/>
            <a:ext cx="8762634" cy="3799404"/>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6" name="Chart 15">
            <a:extLst>
              <a:ext uri="{FF2B5EF4-FFF2-40B4-BE49-F238E27FC236}">
                <a16:creationId xmlns:a16="http://schemas.microsoft.com/office/drawing/2014/main" id="{B58027B4-80C4-464F-9F4C-F973CD021685}"/>
              </a:ext>
            </a:extLst>
          </xdr:cNvPr>
          <xdr:cNvGraphicFramePr>
            <a:graphicFrameLocks/>
          </xdr:cNvGraphicFramePr>
        </xdr:nvGraphicFramePr>
        <xdr:xfrm>
          <a:off x="2640090" y="6145590"/>
          <a:ext cx="8297334" cy="3078237"/>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2" name="TextBox 21">
            <a:extLst>
              <a:ext uri="{FF2B5EF4-FFF2-40B4-BE49-F238E27FC236}">
                <a16:creationId xmlns:a16="http://schemas.microsoft.com/office/drawing/2014/main" id="{650E62AE-FA09-6841-921C-3693443508C9}"/>
              </a:ext>
            </a:extLst>
          </xdr:cNvPr>
          <xdr:cNvSpPr txBox="1"/>
        </xdr:nvSpPr>
        <xdr:spPr>
          <a:xfrm>
            <a:off x="2439514" y="5701791"/>
            <a:ext cx="3205048" cy="565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75000"/>
                  </a:schemeClr>
                </a:solidFill>
              </a:rPr>
              <a:t>Sales</a:t>
            </a:r>
            <a:r>
              <a:rPr lang="en-GB" sz="2000" b="1" baseline="0">
                <a:solidFill>
                  <a:schemeClr val="accent1">
                    <a:lumMod val="75000"/>
                  </a:schemeClr>
                </a:solidFill>
              </a:rPr>
              <a:t> by Category</a:t>
            </a:r>
            <a:endParaRPr lang="en-GB" sz="2000" b="1">
              <a:solidFill>
                <a:schemeClr val="accent1">
                  <a:lumMod val="75000"/>
                </a:schemeClr>
              </a:solidFill>
            </a:endParaRPr>
          </a:p>
        </xdr:txBody>
      </xdr:sp>
    </xdr:grpSp>
    <xdr:clientData/>
  </xdr:twoCellAnchor>
  <xdr:twoCellAnchor>
    <xdr:from>
      <xdr:col>11</xdr:col>
      <xdr:colOff>25340</xdr:colOff>
      <xdr:row>29</xdr:row>
      <xdr:rowOff>65912</xdr:rowOff>
    </xdr:from>
    <xdr:to>
      <xdr:col>19</xdr:col>
      <xdr:colOff>812210</xdr:colOff>
      <xdr:row>49</xdr:row>
      <xdr:rowOff>55026</xdr:rowOff>
    </xdr:to>
    <xdr:grpSp>
      <xdr:nvGrpSpPr>
        <xdr:cNvPr id="25" name="Group 24">
          <a:extLst>
            <a:ext uri="{FF2B5EF4-FFF2-40B4-BE49-F238E27FC236}">
              <a16:creationId xmlns:a16="http://schemas.microsoft.com/office/drawing/2014/main" id="{F7C99802-D663-7D7C-62D5-B9391F183FFA}"/>
            </a:ext>
          </a:extLst>
        </xdr:cNvPr>
        <xdr:cNvGrpSpPr/>
      </xdr:nvGrpSpPr>
      <xdr:grpSpPr>
        <a:xfrm>
          <a:off x="9605217" y="5882826"/>
          <a:ext cx="7434771" cy="4065657"/>
          <a:chOff x="9774707" y="1149047"/>
          <a:chExt cx="7879582" cy="4021666"/>
        </a:xfrm>
      </xdr:grpSpPr>
      <xdr:sp macro="" textlink="">
        <xdr:nvSpPr>
          <xdr:cNvPr id="19" name="Rectangle 18">
            <a:extLst>
              <a:ext uri="{FF2B5EF4-FFF2-40B4-BE49-F238E27FC236}">
                <a16:creationId xmlns:a16="http://schemas.microsoft.com/office/drawing/2014/main" id="{D37B09F8-5160-5544-A285-0A1B0855D1DB}"/>
              </a:ext>
            </a:extLst>
          </xdr:cNvPr>
          <xdr:cNvSpPr/>
        </xdr:nvSpPr>
        <xdr:spPr>
          <a:xfrm>
            <a:off x="9774707" y="1149047"/>
            <a:ext cx="7879582" cy="402166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aphicFrame macro="">
        <xdr:nvGraphicFramePr>
          <xdr:cNvPr id="17" name="Chart 16">
            <a:extLst>
              <a:ext uri="{FF2B5EF4-FFF2-40B4-BE49-F238E27FC236}">
                <a16:creationId xmlns:a16="http://schemas.microsoft.com/office/drawing/2014/main" id="{7CFA6358-3F1A-7744-8995-C5251907DC90}"/>
              </a:ext>
            </a:extLst>
          </xdr:cNvPr>
          <xdr:cNvGraphicFramePr>
            <a:graphicFrameLocks/>
          </xdr:cNvGraphicFramePr>
        </xdr:nvGraphicFramePr>
        <xdr:xfrm>
          <a:off x="9977642" y="1753810"/>
          <a:ext cx="7605810" cy="320582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23" name="TextBox 22">
            <a:extLst>
              <a:ext uri="{FF2B5EF4-FFF2-40B4-BE49-F238E27FC236}">
                <a16:creationId xmlns:a16="http://schemas.microsoft.com/office/drawing/2014/main" id="{9081AAD3-7BA7-4F4A-A23D-A31D0E638564}"/>
              </a:ext>
            </a:extLst>
          </xdr:cNvPr>
          <xdr:cNvSpPr txBox="1"/>
        </xdr:nvSpPr>
        <xdr:spPr>
          <a:xfrm>
            <a:off x="9926467" y="1279167"/>
            <a:ext cx="3212304" cy="54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75000"/>
                  </a:schemeClr>
                </a:solidFill>
              </a:rPr>
              <a:t>Sales</a:t>
            </a:r>
            <a:r>
              <a:rPr lang="en-GB" sz="2000" b="1" baseline="0">
                <a:solidFill>
                  <a:schemeClr val="accent1">
                    <a:lumMod val="75000"/>
                  </a:schemeClr>
                </a:solidFill>
              </a:rPr>
              <a:t> by Month</a:t>
            </a:r>
            <a:endParaRPr lang="en-GB" sz="2000" b="1">
              <a:solidFill>
                <a:schemeClr val="accent1">
                  <a:lumMod val="75000"/>
                </a:schemeClr>
              </a:solidFill>
            </a:endParaRPr>
          </a:p>
        </xdr:txBody>
      </xdr:sp>
    </xdr:grpSp>
    <xdr:clientData/>
  </xdr:twoCellAnchor>
  <xdr:twoCellAnchor>
    <xdr:from>
      <xdr:col>11</xdr:col>
      <xdr:colOff>768772</xdr:colOff>
      <xdr:row>11</xdr:row>
      <xdr:rowOff>39106</xdr:rowOff>
    </xdr:from>
    <xdr:to>
      <xdr:col>19</xdr:col>
      <xdr:colOff>282939</xdr:colOff>
      <xdr:row>28</xdr:row>
      <xdr:rowOff>29066</xdr:rowOff>
    </xdr:to>
    <xdr:graphicFrame macro="">
      <xdr:nvGraphicFramePr>
        <xdr:cNvPr id="30" name="Chart 29">
          <a:extLst>
            <a:ext uri="{FF2B5EF4-FFF2-40B4-BE49-F238E27FC236}">
              <a16:creationId xmlns:a16="http://schemas.microsoft.com/office/drawing/2014/main" id="{558F5506-0E49-5F4B-AEE1-9B37A35B71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101041</xdr:colOff>
      <xdr:row>8</xdr:row>
      <xdr:rowOff>185512</xdr:rowOff>
    </xdr:from>
    <xdr:to>
      <xdr:col>15</xdr:col>
      <xdr:colOff>415454</xdr:colOff>
      <xdr:row>12</xdr:row>
      <xdr:rowOff>84637</xdr:rowOff>
    </xdr:to>
    <xdr:sp macro="" textlink="">
      <xdr:nvSpPr>
        <xdr:cNvPr id="32" name="TextBox 31">
          <a:extLst>
            <a:ext uri="{FF2B5EF4-FFF2-40B4-BE49-F238E27FC236}">
              <a16:creationId xmlns:a16="http://schemas.microsoft.com/office/drawing/2014/main" id="{B90494E0-6E31-9649-AA8E-4438493EC5D7}"/>
            </a:ext>
          </a:extLst>
        </xdr:cNvPr>
        <xdr:cNvSpPr txBox="1"/>
      </xdr:nvSpPr>
      <xdr:spPr>
        <a:xfrm>
          <a:off x="9640808" y="1809931"/>
          <a:ext cx="3622320" cy="667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accent1">
                  <a:lumMod val="75000"/>
                </a:schemeClr>
              </a:solidFill>
            </a:rPr>
            <a:t>Customer Satisfaction</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0.38312</cdr:x>
      <cdr:y>0.40434</cdr:y>
    </cdr:from>
    <cdr:to>
      <cdr:x>0.67181</cdr:x>
      <cdr:y>0.60585</cdr:y>
    </cdr:to>
    <cdr:sp macro="" textlink="">
      <cdr:nvSpPr>
        <cdr:cNvPr id="2" name="TextBox 22">
          <a:extLst xmlns:a="http://schemas.openxmlformats.org/drawingml/2006/main">
            <a:ext uri="{FF2B5EF4-FFF2-40B4-BE49-F238E27FC236}">
              <a16:creationId xmlns:a16="http://schemas.microsoft.com/office/drawing/2014/main" id="{624C2DE1-32AB-02BF-9069-81FAD5717C5B}"/>
            </a:ext>
          </a:extLst>
        </cdr:cNvPr>
        <cdr:cNvSpPr txBox="1"/>
      </cdr:nvSpPr>
      <cdr:spPr>
        <a:xfrm xmlns:a="http://schemas.openxmlformats.org/drawingml/2006/main">
          <a:off x="1247166" y="1212240"/>
          <a:ext cx="939762" cy="604128"/>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4000" b="1">
              <a:solidFill>
                <a:schemeClr val="accent1">
                  <a:lumMod val="75000"/>
                </a:schemeClr>
              </a:solidFill>
            </a:rPr>
            <a:t>35%</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444500</xdr:colOff>
      <xdr:row>1</xdr:row>
      <xdr:rowOff>38100</xdr:rowOff>
    </xdr:from>
    <xdr:to>
      <xdr:col>11</xdr:col>
      <xdr:colOff>640773</xdr:colOff>
      <xdr:row>14</xdr:row>
      <xdr:rowOff>38100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FB395C71-988B-6940-B3FE-BA57C4AA95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07100" y="241300"/>
              <a:ext cx="5530273" cy="2641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180897</xdr:colOff>
      <xdr:row>17</xdr:row>
      <xdr:rowOff>137175</xdr:rowOff>
    </xdr:from>
    <xdr:to>
      <xdr:col>5</xdr:col>
      <xdr:colOff>1097776</xdr:colOff>
      <xdr:row>31</xdr:row>
      <xdr:rowOff>128711</xdr:rowOff>
    </xdr:to>
    <xdr:graphicFrame macro="">
      <xdr:nvGraphicFramePr>
        <xdr:cNvPr id="13" name="Chart 12">
          <a:extLst>
            <a:ext uri="{FF2B5EF4-FFF2-40B4-BE49-F238E27FC236}">
              <a16:creationId xmlns:a16="http://schemas.microsoft.com/office/drawing/2014/main" id="{8D94E157-5865-FB4B-BF0C-4685E407C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161174</xdr:colOff>
      <xdr:row>3</xdr:row>
      <xdr:rowOff>75907</xdr:rowOff>
    </xdr:from>
    <xdr:to>
      <xdr:col>29</xdr:col>
      <xdr:colOff>193001</xdr:colOff>
      <xdr:row>16</xdr:row>
      <xdr:rowOff>97678</xdr:rowOff>
    </xdr:to>
    <xdr:graphicFrame macro="">
      <xdr:nvGraphicFramePr>
        <xdr:cNvPr id="21" name="Chart 20">
          <a:extLst>
            <a:ext uri="{FF2B5EF4-FFF2-40B4-BE49-F238E27FC236}">
              <a16:creationId xmlns:a16="http://schemas.microsoft.com/office/drawing/2014/main" id="{1A2BAA23-3195-9343-81CB-6A4DDA845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6</xdr:row>
      <xdr:rowOff>0</xdr:rowOff>
    </xdr:from>
    <xdr:to>
      <xdr:col>35</xdr:col>
      <xdr:colOff>212733</xdr:colOff>
      <xdr:row>19</xdr:row>
      <xdr:rowOff>42019</xdr:rowOff>
    </xdr:to>
    <xdr:graphicFrame macro="">
      <xdr:nvGraphicFramePr>
        <xdr:cNvPr id="25" name="Chart 24">
          <a:extLst>
            <a:ext uri="{FF2B5EF4-FFF2-40B4-BE49-F238E27FC236}">
              <a16:creationId xmlns:a16="http://schemas.microsoft.com/office/drawing/2014/main" id="{96AEC1AD-53E1-8643-8E4B-344284947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571918</xdr:colOff>
      <xdr:row>9</xdr:row>
      <xdr:rowOff>0</xdr:rowOff>
    </xdr:from>
    <xdr:to>
      <xdr:col>44</xdr:col>
      <xdr:colOff>431717</xdr:colOff>
      <xdr:row>22</xdr:row>
      <xdr:rowOff>25215</xdr:rowOff>
    </xdr:to>
    <xdr:graphicFrame macro="">
      <xdr:nvGraphicFramePr>
        <xdr:cNvPr id="26" name="Chart 25">
          <a:extLst>
            <a:ext uri="{FF2B5EF4-FFF2-40B4-BE49-F238E27FC236}">
              <a16:creationId xmlns:a16="http://schemas.microsoft.com/office/drawing/2014/main" id="{D7249E86-0640-8F4A-A30F-179BE128AB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36</xdr:col>
      <xdr:colOff>0</xdr:colOff>
      <xdr:row>12</xdr:row>
      <xdr:rowOff>111651</xdr:rowOff>
    </xdr:from>
    <xdr:to>
      <xdr:col>38</xdr:col>
      <xdr:colOff>181742</xdr:colOff>
      <xdr:row>21</xdr:row>
      <xdr:rowOff>63864</xdr:rowOff>
    </xdr:to>
    <mc:AlternateContent xmlns:mc="http://schemas.openxmlformats.org/markup-compatibility/2006" xmlns:a14="http://schemas.microsoft.com/office/drawing/2010/main">
      <mc:Choice Requires="a14">
        <xdr:graphicFrame macro="">
          <xdr:nvGraphicFramePr>
            <xdr:cNvPr id="27" name="customer_satisfaction">
              <a:extLst>
                <a:ext uri="{FF2B5EF4-FFF2-40B4-BE49-F238E27FC236}">
                  <a16:creationId xmlns:a16="http://schemas.microsoft.com/office/drawing/2014/main" id="{C0321AE6-3F05-7544-9434-0C23D96AE024}"/>
                </a:ext>
              </a:extLst>
            </xdr:cNvPr>
            <xdr:cNvGraphicFramePr/>
          </xdr:nvGraphicFramePr>
          <xdr:xfrm>
            <a:off x="0" y="0"/>
            <a:ext cx="0" cy="0"/>
          </xdr:xfrm>
          <a:graphic>
            <a:graphicData uri="http://schemas.microsoft.com/office/drawing/2010/slicer">
              <sle:slicer xmlns:sle="http://schemas.microsoft.com/office/drawing/2010/slicer" name="customer_satisfaction"/>
            </a:graphicData>
          </a:graphic>
        </xdr:graphicFrame>
      </mc:Choice>
      <mc:Fallback xmlns="">
        <xdr:sp macro="" textlink="">
          <xdr:nvSpPr>
            <xdr:cNvPr id="0" name=""/>
            <xdr:cNvSpPr>
              <a:spLocks noTextEdit="1"/>
            </xdr:cNvSpPr>
          </xdr:nvSpPr>
          <xdr:spPr>
            <a:xfrm>
              <a:off x="32601829" y="2527749"/>
              <a:ext cx="1823450" cy="176428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c:userShapes xmlns:c="http://schemas.openxmlformats.org/drawingml/2006/chart">
  <cdr:relSizeAnchor xmlns:cdr="http://schemas.openxmlformats.org/drawingml/2006/chartDrawing">
    <cdr:from>
      <cdr:x>0.43529</cdr:x>
      <cdr:y>0.448</cdr:y>
    </cdr:from>
    <cdr:to>
      <cdr:x>0.72398</cdr:x>
      <cdr:y>0.57571</cdr:y>
    </cdr:to>
    <cdr:sp macro="" textlink="">
      <cdr:nvSpPr>
        <cdr:cNvPr id="2" name="TextBox 22">
          <a:extLst xmlns:a="http://schemas.openxmlformats.org/drawingml/2006/main">
            <a:ext uri="{FF2B5EF4-FFF2-40B4-BE49-F238E27FC236}">
              <a16:creationId xmlns:a16="http://schemas.microsoft.com/office/drawing/2014/main" id="{624C2DE1-32AB-02BF-9069-81FAD5717C5B}"/>
            </a:ext>
          </a:extLst>
        </cdr:cNvPr>
        <cdr:cNvSpPr txBox="1"/>
      </cdr:nvSpPr>
      <cdr:spPr>
        <a:xfrm xmlns:a="http://schemas.openxmlformats.org/drawingml/2006/main">
          <a:off x="1902323" y="1202267"/>
          <a:ext cx="1261654" cy="34272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GB" sz="1600" b="1"/>
            <a:t>35%</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64.755149074073" createdVersion="8" refreshedVersion="8" minRefreshableVersion="3" recordCount="250" xr:uid="{E6D9B488-4A90-3B4C-9AD8-1846B35C16AF}">
  <cacheSource type="worksheet">
    <worksheetSource ref="A1:K251" sheet="Data"/>
  </cacheSource>
  <cacheFields count="12">
    <cacheField name="order_id" numFmtId="0">
      <sharedItems containsSemiMixedTypes="0" containsString="0" containsNumber="1" containsInteger="1" minValue="1" maxValue="250"/>
    </cacheField>
    <cacheField name="order_date" numFmtId="14">
      <sharedItems containsSemiMixedTypes="0" containsNonDate="0" containsDate="1" containsString="0" minDate="2024-04-07T00:00:00" maxDate="2025-04-07T00:00:00" count="174">
        <d v="2024-04-07T00:00:00"/>
        <d v="2024-04-09T00:00:00"/>
        <d v="2024-04-10T00:00:00"/>
        <d v="2024-04-11T00:00:00"/>
        <d v="2024-04-12T00:00:00"/>
        <d v="2024-04-13T00:00:00"/>
        <d v="2024-04-15T00:00:00"/>
        <d v="2024-04-16T00:00:00"/>
        <d v="2024-04-23T00:00:00"/>
        <d v="2024-04-25T00:00:00"/>
        <d v="2024-04-26T00:00:00"/>
        <d v="2024-04-27T00:00:00"/>
        <d v="2024-05-01T00:00:00"/>
        <d v="2024-05-03T00:00:00"/>
        <d v="2024-05-06T00:00:00"/>
        <d v="2024-05-07T00:00:00"/>
        <d v="2024-05-08T00:00:00"/>
        <d v="2024-05-09T00:00:00"/>
        <d v="2024-05-10T00:00:00"/>
        <d v="2024-05-11T00:00:00"/>
        <d v="2024-05-14T00:00:00"/>
        <d v="2024-05-15T00:00:00"/>
        <d v="2024-05-18T00:00:00"/>
        <d v="2024-05-19T00:00:00"/>
        <d v="2024-05-21T00:00:00"/>
        <d v="2024-05-22T00:00:00"/>
        <d v="2024-05-24T00:00:00"/>
        <d v="2024-05-26T00:00:00"/>
        <d v="2024-05-27T00:00:00"/>
        <d v="2024-05-28T00:00:00"/>
        <d v="2024-05-29T00:00:00"/>
        <d v="2024-05-31T00:00:00"/>
        <d v="2024-06-02T00:00:00"/>
        <d v="2024-06-03T00:00:00"/>
        <d v="2024-06-04T00:00:00"/>
        <d v="2024-06-05T00:00:00"/>
        <d v="2024-06-06T00:00:00"/>
        <d v="2024-06-08T00:00:00"/>
        <d v="2024-06-13T00:00:00"/>
        <d v="2024-06-14T00:00:00"/>
        <d v="2024-06-16T00:00:00"/>
        <d v="2024-06-17T00:00:00"/>
        <d v="2024-06-21T00:00:00"/>
        <d v="2024-06-27T00:00:00"/>
        <d v="2024-06-29T00:00:00"/>
        <d v="2024-07-01T00:00:00"/>
        <d v="2024-07-03T00:00:00"/>
        <d v="2024-07-05T00:00:00"/>
        <d v="2024-07-10T00:00:00"/>
        <d v="2024-07-11T00:00:00"/>
        <d v="2024-07-12T00:00:00"/>
        <d v="2024-07-13T00:00:00"/>
        <d v="2024-07-16T00:00:00"/>
        <d v="2024-07-17T00:00:00"/>
        <d v="2024-07-19T00:00:00"/>
        <d v="2024-07-21T00:00:00"/>
        <d v="2024-07-23T00:00:00"/>
        <d v="2024-07-24T00:00:00"/>
        <d v="2024-07-29T00:00:00"/>
        <d v="2024-07-30T00:00:00"/>
        <d v="2024-08-02T00:00:00"/>
        <d v="2024-08-04T00:00:00"/>
        <d v="2024-08-05T00:00:00"/>
        <d v="2024-08-11T00:00:00"/>
        <d v="2024-08-12T00:00:00"/>
        <d v="2024-08-14T00:00:00"/>
        <d v="2024-08-18T00:00:00"/>
        <d v="2024-08-19T00:00:00"/>
        <d v="2024-08-21T00:00:00"/>
        <d v="2024-08-24T00:00:00"/>
        <d v="2024-08-26T00:00:00"/>
        <d v="2024-08-28T00:00:00"/>
        <d v="2024-08-30T00:00:00"/>
        <d v="2024-09-01T00:00:00"/>
        <d v="2024-09-02T00:00:00"/>
        <d v="2024-09-03T00:00:00"/>
        <d v="2024-09-10T00:00:00"/>
        <d v="2024-09-16T00:00:00"/>
        <d v="2024-09-17T00:00:00"/>
        <d v="2024-09-19T00:00:00"/>
        <d v="2024-09-20T00:00:00"/>
        <d v="2024-09-21T00:00:00"/>
        <d v="2024-09-23T00:00:00"/>
        <d v="2024-09-25T00:00:00"/>
        <d v="2024-09-26T00:00:00"/>
        <d v="2024-09-28T00:00:00"/>
        <d v="2024-10-02T00:00:00"/>
        <d v="2024-10-06T00:00:00"/>
        <d v="2024-10-07T00:00:00"/>
        <d v="2024-10-08T00:00:00"/>
        <d v="2024-10-10T00:00:00"/>
        <d v="2024-10-12T00:00:00"/>
        <d v="2024-10-14T00:00:00"/>
        <d v="2024-10-15T00:00:00"/>
        <d v="2024-10-16T00:00:00"/>
        <d v="2024-10-17T00:00:00"/>
        <d v="2024-10-18T00:00:00"/>
        <d v="2024-10-23T00:00:00"/>
        <d v="2024-10-26T00:00:00"/>
        <d v="2024-10-27T00:00:00"/>
        <d v="2024-10-29T00:00:00"/>
        <d v="2024-11-01T00:00:00"/>
        <d v="2024-11-03T00:00:00"/>
        <d v="2024-11-08T00:00:00"/>
        <d v="2024-11-16T00:00:00"/>
        <d v="2024-11-21T00:00:00"/>
        <d v="2024-11-23T00:00:00"/>
        <d v="2024-11-24T00:00:00"/>
        <d v="2024-11-28T00:00:00"/>
        <d v="2024-12-02T00:00:00"/>
        <d v="2024-12-03T00:00:00"/>
        <d v="2024-12-04T00:00:00"/>
        <d v="2024-12-06T00:00:00"/>
        <d v="2024-12-07T00:00:00"/>
        <d v="2024-12-09T00:00:00"/>
        <d v="2024-12-10T00:00:00"/>
        <d v="2024-12-11T00:00:00"/>
        <d v="2024-12-13T00:00:00"/>
        <d v="2024-12-14T00:00:00"/>
        <d v="2024-12-16T00:00:00"/>
        <d v="2024-12-17T00:00:00"/>
        <d v="2024-12-19T00:00:00"/>
        <d v="2024-12-25T00:00:00"/>
        <d v="2024-12-27T00:00:00"/>
        <d v="2024-12-29T00:00:00"/>
        <d v="2024-12-30T00:00:00"/>
        <d v="2025-01-01T00:00:00"/>
        <d v="2025-01-02T00:00:00"/>
        <d v="2025-01-06T00:00:00"/>
        <d v="2025-01-10T00:00:00"/>
        <d v="2025-01-11T00:00:00"/>
        <d v="2025-01-14T00:00:00"/>
        <d v="2025-01-15T00:00:00"/>
        <d v="2025-01-16T00:00:00"/>
        <d v="2025-01-19T00:00:00"/>
        <d v="2025-01-20T00:00:00"/>
        <d v="2025-01-25T00:00:00"/>
        <d v="2025-01-26T00:00:00"/>
        <d v="2025-01-27T00:00:00"/>
        <d v="2025-02-03T00:00:00"/>
        <d v="2025-02-05T00:00:00"/>
        <d v="2025-02-06T00:00:00"/>
        <d v="2025-02-08T00:00:00"/>
        <d v="2025-02-10T00:00:00"/>
        <d v="2025-02-12T00:00:00"/>
        <d v="2025-02-13T00:00:00"/>
        <d v="2025-02-15T00:00:00"/>
        <d v="2025-02-17T00:00:00"/>
        <d v="2025-02-18T00:00:00"/>
        <d v="2025-02-20T00:00:00"/>
        <d v="2025-02-21T00:00:00"/>
        <d v="2025-02-22T00:00:00"/>
        <d v="2025-02-24T00:00:00"/>
        <d v="2025-02-26T00:00:00"/>
        <d v="2025-02-28T00:00:00"/>
        <d v="2025-03-03T00:00:00"/>
        <d v="2025-03-04T00:00:00"/>
        <d v="2025-03-10T00:00:00"/>
        <d v="2025-03-12T00:00:00"/>
        <d v="2025-03-13T00:00:00"/>
        <d v="2025-03-14T00:00:00"/>
        <d v="2025-03-15T00:00:00"/>
        <d v="2025-03-20T00:00:00"/>
        <d v="2025-03-22T00:00:00"/>
        <d v="2025-03-23T00:00:00"/>
        <d v="2025-03-24T00:00:00"/>
        <d v="2025-03-26T00:00:00"/>
        <d v="2025-03-27T00:00:00"/>
        <d v="2025-03-29T00:00:00"/>
        <d v="2025-03-31T00:00:00"/>
        <d v="2025-04-01T00:00:00"/>
        <d v="2025-04-03T00:00:00"/>
        <d v="2025-04-05T00:00:00"/>
        <d v="2025-04-06T00:00:00"/>
      </sharedItems>
      <fieldGroup par="11" base="1">
        <rangePr groupBy="months" startDate="2024-04-07T00:00:00" endDate="2025-04-07T00:00:00"/>
        <groupItems count="14">
          <s v="&lt;7/4/2024"/>
          <s v="Jan"/>
          <s v="Feb"/>
          <s v="Mar"/>
          <s v="Apr"/>
          <s v="May"/>
          <s v="Jun"/>
          <s v="Jul"/>
          <s v="Aug"/>
          <s v="Sep"/>
          <s v="Oct"/>
          <s v="Nov"/>
          <s v="Dec"/>
          <s v="&gt;7/4/2025"/>
        </groupItems>
      </fieldGroup>
    </cacheField>
    <cacheField name="first_name" numFmtId="0">
      <sharedItems/>
    </cacheField>
    <cacheField name="last_name" numFmtId="0">
      <sharedItems/>
    </cacheField>
    <cacheField name="product_category" numFmtId="0">
      <sharedItems count="25">
        <s v="Health"/>
        <s v="Food"/>
        <s v="Kitchen"/>
        <s v="Clothing "/>
        <s v="Music"/>
        <s v="Garden"/>
        <s v="Clothing"/>
        <s v="Fitness"/>
        <s v="Accessories"/>
        <s v="Photography"/>
        <s v="Home"/>
        <s v="Pets"/>
        <s v="Toys"/>
        <s v="Audio"/>
        <s v="Automotive"/>
        <s v="Bathroom"/>
        <s v="Outdoor"/>
        <s v="Travel"/>
        <s v="Electronics"/>
        <s v="Sports"/>
        <s v="Beauty"/>
        <s v="Wearable Tech"/>
        <s v="Office"/>
        <s v="Smart Home"/>
        <s v="Computers"/>
      </sharedItems>
    </cacheField>
    <cacheField name="product_name" numFmtId="0">
      <sharedItems count="238">
        <s v="Weighted Blanket"/>
        <s v="Lemon Garlic Marinade"/>
        <s v="Creamy Coleslaw Mix"/>
        <s v="Artisan Pickles"/>
        <s v="Diced Tomatoes (canned)"/>
        <s v="Insulated Coffee Mug"/>
        <s v="Slingback Sandals"/>
        <s v="Peach Slices in Syrup"/>
        <s v="Karaoke Microphone"/>
        <s v="Adjustable Garden Rake"/>
        <s v="Maple Almond Granola"/>
        <s v="Fleece Lined Leggings"/>
        <s v="Electric Ice Cream Maker"/>
        <s v="Spicy Kimchi"/>
        <s v="Fitbit Activity Tracker"/>
        <s v="Natural Peanut Butter"/>
        <s v="Apple Pie Filling"/>
        <s v="Frozen Acai Purée"/>
        <s v="Cranberry Citrus Sauce"/>
        <s v="Sporty Slide Sandals"/>
        <s v="Cinnamon Sugar Popcorn"/>
        <s v="French Onion Dip"/>
        <s v="Sliced Bread"/>
        <s v="Fashionable Belt Bag"/>
        <s v="Electric Toothbrush"/>
        <s v="Egg Noodles"/>
        <s v="Cauliflower Rice Stir-Fry"/>
        <s v="Whole Wheat Bread"/>
        <s v="Smartphone Tripod with Remote"/>
        <s v="Pumpkin Seeds"/>
        <s v="Wall Calendar"/>
        <s v="Crew Neck Sweater"/>
        <s v="Fruit Medley Juice"/>
        <s v="Mini Cordless Vacuum Cleaner"/>
        <s v="Spicy Tuna Rolls"/>
        <s v="Peanut Butter Chocolate Chip Bars"/>
        <s v="Balsamic Vinegar"/>
        <s v="Beef Enchilada Casserole"/>
        <s v="Pet Travel Bowl"/>
        <s v="Almond Crunch Granola Bars"/>
        <s v="Honey-Balsamic Vinaigrette"/>
        <s v="Sports Water Bottle with Infuser"/>
        <s v="Rice Pudding"/>
        <s v="Organic Fruit Salad"/>
        <s v="Portable Dog Water Bottle"/>
        <s v="Microfiber Cleaning Cloth Set"/>
        <s v="Wildflower Honey"/>
        <s v="Chickpeas"/>
        <s v="Slim Fit Chinos"/>
        <s v="Wooden Puzzle Game"/>
        <s v="Coconut Cream Pie Yogurt"/>
        <s v="Electric Kettle"/>
        <s v="Almond Butter Cookies"/>
        <s v="Portable Pet Water Bottle"/>
        <s v="Dog Training Collar"/>
        <s v="Biodegradable Trash Bags"/>
        <s v="Bluetooth Sleep Headphones"/>
        <s v="Car Vacuum Cleaner"/>
        <s v="Self-Cleaning Water Bottle"/>
        <s v="Adjustable Skipping Rope"/>
        <s v="Thermostatic Shower Valve Kit"/>
        <s v="Cranberry Orange Oatmeal"/>
        <s v="Pet Hair Removal Brush"/>
        <s v="Collapsible Camping Cup"/>
        <s v="LED Flashlight"/>
        <s v="Bamboo Memory Foam Pillow"/>
        <s v="Matcha Green Tea Powder"/>
        <s v="Telescope"/>
        <s v="Over-Ear Headphones"/>
        <s v="Frozen Burritos"/>
        <s v="Trainers with Mesh Inserts"/>
        <s v="Dog Collar"/>
        <s v="Organic Coconut Flakes"/>
        <s v="Travel Size Toiletry Bottles"/>
        <s v="Balsamic Vinaigrette"/>
        <s v="Organic Black Rice"/>
        <s v="Breezy Off-The-Shoulder Top"/>
        <s v="Olive Oil"/>
        <s v="Children's Musical Instrument Set"/>
        <s v="Tortilla Chips"/>
        <s v="Interactive Plush Toy"/>
        <s v="Wireless  System"/>
        <s v="Tailgating Set"/>
        <s v="Teriyaki Chicken Skewers"/>
        <s v="Roasted Red Pepper Hummus"/>
        <s v="Outdoor Sports Backpack"/>
        <s v="Crispy Onion Rings"/>
        <s v="Solar Power Bank"/>
        <s v="Garlic Breadsticks"/>
        <s v="Wild Rice Pilaf"/>
        <s v="Rolling Cooler"/>
        <s v="Stainless Steel Straws"/>
        <s v="Pumpkin Spice Pancake Mix"/>
        <s v="Basketball Hoop"/>
        <s v="Chili Lime Corn Chips"/>
        <s v="Cream Cheese"/>
        <s v="Smart LED Light Strip"/>
        <s v="Cat Scratching Post with Toys"/>
        <s v="Wooden Children's Play Kitchen"/>
        <s v="Electronic Drum Kit"/>
        <s v="Wireless Earbuds Case"/>
        <s v="Halloween Decoration Set"/>
        <s v="Salt and Pepper Grinder Set"/>
        <s v="Jennifer's Amazing Lip Balm Kit"/>
        <s v="Veggie Burger Patties"/>
        <s v="Sesame Seeds"/>
        <s v="Organic Chia Seeds"/>
        <s v="Smart Thermos"/>
        <s v="Weighted Blanket for Adults"/>
        <s v="Frozen Fruit Medley"/>
        <s v="Fresh Strawberries"/>
        <s v="Peach Mango Smoothie Mix"/>
        <s v="Jasmine Rice"/>
        <s v="Protein Powder"/>
        <s v="Peach &amp; Mango Salsa"/>
        <s v="Roasted Garlic"/>
        <s v="Organic Green Tea"/>
        <s v="Photo Album"/>
        <s v="Chino Shorts"/>
        <s v="Honey Roasted Almonds"/>
        <s v="Electric Heating Pad"/>
        <s v="Corn Tortillas"/>
        <s v="Classic Beef Chili"/>
        <s v="Portable Electric Fan"/>
        <s v="Chili Beans (canned)"/>
        <s v="Savory Trail Mix"/>
        <s v="Portable Pet Stroller"/>
        <s v="Leather Biker Jacket"/>
        <s v="Pumpkin Pancake Mix"/>
        <s v="Mini Projector for Smartphones"/>
        <s v="Spice Rack"/>
        <s v="Vegetable Korma"/>
        <s v="LED Under Cabinet Lighting"/>
        <s v="Wooden Blocks"/>
        <s v="Golf Putting Green"/>
        <s v="Fitness Tracker Watch"/>
        <s v="Apple Juice"/>
        <s v="Hot Dog Buns"/>
        <s v="Apple Sauce"/>
        <s v="Teriyaki Chicken Stir-Fry"/>
        <s v="Creamy Spinach Dip"/>
        <s v="Handheld Garment Steamer"/>
        <s v="Maple Glazed Carrots"/>
        <s v="Thai Basil Fried Rice"/>
        <s v="Weighted Jump Rope with Counter"/>
        <s v="Puffed Rice Cake"/>
        <s v="Computer Monitor Stand"/>
        <s v="Mini Projector"/>
        <s v="Over-The-Door Shoe Organizer"/>
        <s v="Organic Lentil Soup"/>
        <s v="Natural Fruit Snacks"/>
        <s v="Sweet Potato Mash"/>
        <s v="Spicy BBQ Sauce"/>
        <s v="Wrap Jumpsuit"/>
        <s v="Wireless Range Extender"/>
        <s v="Couscous Mix"/>
        <s v="Garlic Herb Grilled Chicken"/>
        <s v="Caramelized Onion Dip Mix"/>
        <s v="Floral Summer Dress"/>
        <s v="Travel Beach Blanket"/>
        <s v="Creamy Garlic Mashed Potatoes"/>
        <s v="Magic Color-Changing Mug"/>
        <s v="Tactical Backpack"/>
        <s v="Smart Thermostat"/>
        <s v="Travel Jewelry Organizer"/>
        <s v="Electric Rice Cooker"/>
        <s v="Herbed Mushroom Risotto"/>
        <s v="Tahini"/>
        <s v="Reusable Silicone FoodStorage Bags"/>
        <s v="Saffron Rice Mix"/>
        <s v="Sunflower Seeds"/>
        <s v="Silicone Stretch Lids"/>
        <s v="Crispy Chickpeas"/>
        <s v="Portable Camping Shower"/>
        <s v="Pet Safety Belt for Car"/>
        <s v="Hummus Variety Pack"/>
        <s v="Children's Backpack"/>
        <s v="Electric Nail File Kit"/>
        <s v="Classic Caesar Salad Kit"/>
        <s v="Smart WiFi Plug"/>
        <s v="Italian Meatballs"/>
        <s v="Zucchini"/>
        <s v="Mesh Laundry Bags Set"/>
        <s v="Apple Cinnamon Oatmeal"/>
        <s v="Savory Snack Mix"/>
        <s v="Compact Portable Grill"/>
        <s v="Smartphone Projector Kit"/>
        <s v="Pesto Pasta Sauce"/>
        <s v="Almond Quinoa Salad"/>
        <s v="Outdoor Adventure Backpack"/>
        <s v="Cherry Almond Protein Bar"/>
        <s v="Smart Scale"/>
        <s v="Sweet Potato &amp; Kale Hash"/>
        <s v="Honey Sesame Cashews"/>
        <s v="Elderberry Syrup"/>
        <s v="Pet Grooming Gloves"/>
        <s v="Desk Organizer Set"/>
        <s v="Peach Mango Smoothie"/>
        <s v="Herb Drying Rack"/>
        <s v="Handmade Leather Wallet"/>
        <s v="Nutritional Yeast"/>
        <s v="Basketball Shoes"/>
        <s v="Frozen Mixed Berries"/>
        <s v="Portable Projector"/>
        <s v="Blueberry Oatmeal Cups"/>
        <s v="Pet Water Fountain with Filtration"/>
        <s v="Artisan Bread"/>
        <s v="Granola Cereal"/>
        <s v="Air Purifier"/>
        <s v="Mediterranean Flatbread"/>
        <s v="Flavored Rice Cakes"/>
        <s v="Chunky Knit Sweater"/>
        <s v="Sun-Dried Tomatoes"/>
        <s v="Outdoor Mosquito Repellent Lantern"/>
        <s v="Pet Nail Clipper"/>
        <s v="Sturdy Bookends"/>
        <s v="Chickpea Flour"/>
        <s v="Coconut Bowls Set"/>
        <s v="Snack Container Set"/>
        <s v="Collapsible Folding Chair"/>
        <s v="Kids' Trampoline"/>
        <s v="Rustic Wooden Picture Frame"/>
        <s v="Strawberry Fruit Spread"/>
        <s v="Creamy Avocado Dip"/>
        <s v="Wi-Fi Enabled Smart Light Switch"/>
        <s v="Chia Seeds"/>
        <s v="Fitness Mat"/>
        <s v="Oven-Baked Cheese Crisps"/>
        <s v="Nutty Granola Clusters"/>
        <s v="Maple Pecan Oatmeal Cookies"/>
        <s v="Magnet Travel Fridge Magnets"/>
        <s v="Mechanical Keyboard"/>
        <s v="Poppy Seed Dressing"/>
        <s v="Portable Hammock with Stand"/>
        <s v="Pleated Midi Dress"/>
        <s v="Insulated Lunch Bag"/>
        <s v="Smart Wi-Fi Light Bulbs"/>
        <s v="Biodegradable Phone Case"/>
      </sharedItems>
    </cacheField>
    <cacheField name="amount" numFmtId="0">
      <sharedItems containsSemiMixedTypes="0" containsString="0" containsNumber="1" containsInteger="1" minValue="1" maxValue="20" count="20">
        <n v="16"/>
        <n v="7"/>
        <n v="6"/>
        <n v="11"/>
        <n v="18"/>
        <n v="4"/>
        <n v="3"/>
        <n v="15"/>
        <n v="13"/>
        <n v="1"/>
        <n v="9"/>
        <n v="14"/>
        <n v="8"/>
        <n v="10"/>
        <n v="2"/>
        <n v="12"/>
        <n v="17"/>
        <n v="19"/>
        <n v="20"/>
        <n v="5"/>
      </sharedItems>
    </cacheField>
    <cacheField name="price" numFmtId="0">
      <sharedItems containsSemiMixedTypes="0" containsString="0" containsNumber="1" minValue="0.79" maxValue="359.99"/>
    </cacheField>
    <cacheField name="total price" numFmtId="0">
      <sharedItems containsSemiMixedTypes="0" containsString="0" containsNumber="1" minValue="2.29" maxValue="5399.85"/>
    </cacheField>
    <cacheField name="State" numFmtId="0">
      <sharedItems/>
    </cacheField>
    <cacheField name="Quarters" numFmtId="0" databaseField="0">
      <fieldGroup base="1">
        <rangePr groupBy="quarters" startDate="2024-04-07T00:00:00" endDate="2025-04-07T00:00:00"/>
        <groupItems count="6">
          <s v="&lt;7/4/2024"/>
          <s v="Qtr1"/>
          <s v="Qtr2"/>
          <s v="Qtr3"/>
          <s v="Qtr4"/>
          <s v="&gt;7/4/2025"/>
        </groupItems>
      </fieldGroup>
    </cacheField>
    <cacheField name="Years" numFmtId="0" databaseField="0">
      <fieldGroup base="1">
        <rangePr groupBy="years" startDate="2024-04-07T00:00:00" endDate="2025-04-07T00:00:00"/>
        <groupItems count="4">
          <s v="&lt;7/4/2024"/>
          <s v="2024"/>
          <s v="2025"/>
          <s v="&gt;7/4/2025"/>
        </groupItems>
      </fieldGroup>
    </cacheField>
  </cacheFields>
  <extLst>
    <ext xmlns:x14="http://schemas.microsoft.com/office/spreadsheetml/2009/9/main" uri="{725AE2AE-9491-48be-B2B4-4EB974FC3084}">
      <x14:pivotCacheDefinition pivotCacheId="12605706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4.676060879632" createdVersion="8" refreshedVersion="8" minRefreshableVersion="3" recordCount="250" xr:uid="{23512FCD-D7F7-1546-975D-CC4E2B1E8EA4}">
  <cacheSource type="worksheet">
    <worksheetSource ref="A1:L251" sheet="Data"/>
  </cacheSource>
  <cacheFields count="12">
    <cacheField name="order_id" numFmtId="0">
      <sharedItems containsSemiMixedTypes="0" containsString="0" containsNumber="1" containsInteger="1" minValue="1" maxValue="250"/>
    </cacheField>
    <cacheField name="order_date" numFmtId="14">
      <sharedItems containsSemiMixedTypes="0" containsNonDate="0" containsDate="1" containsString="0" minDate="2024-04-07T00:00:00" maxDate="2025-04-07T00:00:00"/>
    </cacheField>
    <cacheField name="first_name" numFmtId="0">
      <sharedItems/>
    </cacheField>
    <cacheField name="last_name" numFmtId="0">
      <sharedItems/>
    </cacheField>
    <cacheField name="product_category" numFmtId="0">
      <sharedItems/>
    </cacheField>
    <cacheField name="product_name" numFmtId="0">
      <sharedItems/>
    </cacheField>
    <cacheField name="amount" numFmtId="0">
      <sharedItems containsSemiMixedTypes="0" containsString="0" containsNumber="1" containsInteger="1" minValue="1" maxValue="20"/>
    </cacheField>
    <cacheField name="price" numFmtId="0">
      <sharedItems containsSemiMixedTypes="0" containsString="0" containsNumber="1" minValue="0.79" maxValue="359.99"/>
    </cacheField>
    <cacheField name="total price" numFmtId="0">
      <sharedItems containsSemiMixedTypes="0" containsString="0" containsNumber="1" minValue="2.29" maxValue="5399.85"/>
    </cacheField>
    <cacheField name="Proft " numFmtId="0">
      <sharedItems containsSemiMixedTypes="0" containsString="0" containsNumber="1" minValue="0.80149999999999999" maxValue="1889.9475"/>
    </cacheField>
    <cacheField name="State" numFmtId="0">
      <sharedItems/>
    </cacheField>
    <cacheField name="customer_satisfaction" numFmtId="0">
      <sharedItems count="5">
        <s v="Very Dissasified"/>
        <s v="Dissatisfied"/>
        <s v="Neutral"/>
        <s v="Very Satisfied"/>
        <s v="Satisfied"/>
      </sharedItems>
    </cacheField>
  </cacheFields>
  <extLst>
    <ext xmlns:x14="http://schemas.microsoft.com/office/spreadsheetml/2009/9/main" uri="{725AE2AE-9491-48be-B2B4-4EB974FC3084}">
      <x14:pivotCacheDefinition pivotCacheId="594767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x v="0"/>
    <s v="Robinetta"/>
    <s v="Priscott"/>
    <x v="0"/>
    <x v="0"/>
    <x v="0"/>
    <n v="79.989999999999995"/>
    <n v="1279.8399999999999"/>
    <s v="Missouri"/>
  </r>
  <r>
    <n v="2"/>
    <x v="1"/>
    <s v="Edd"/>
    <s v="Dondon"/>
    <x v="1"/>
    <x v="1"/>
    <x v="1"/>
    <n v="4.29"/>
    <n v="30.03"/>
    <s v="Georgia"/>
  </r>
  <r>
    <n v="3"/>
    <x v="2"/>
    <s v="Nicol"/>
    <s v="Ruddlesden"/>
    <x v="1"/>
    <x v="2"/>
    <x v="2"/>
    <n v="2.39"/>
    <n v="14.34"/>
    <s v="Vermont"/>
  </r>
  <r>
    <n v="4"/>
    <x v="3"/>
    <s v="Tammy"/>
    <s v="Radnedge"/>
    <x v="1"/>
    <x v="3"/>
    <x v="3"/>
    <n v="2.4900000000000002"/>
    <n v="27.39"/>
    <s v="Arkansas"/>
  </r>
  <r>
    <n v="5"/>
    <x v="4"/>
    <s v="Julianne"/>
    <s v="Klosterman"/>
    <x v="1"/>
    <x v="4"/>
    <x v="4"/>
    <n v="1.49"/>
    <n v="26.82"/>
    <s v="New York"/>
  </r>
  <r>
    <n v="6"/>
    <x v="4"/>
    <s v="Elia"/>
    <s v="Astupenas"/>
    <x v="2"/>
    <x v="5"/>
    <x v="5"/>
    <n v="24.99"/>
    <n v="99.96"/>
    <s v="Pennsylvania"/>
  </r>
  <r>
    <n v="7"/>
    <x v="5"/>
    <s v="Glenn"/>
    <s v="Tommasuzzi"/>
    <x v="3"/>
    <x v="6"/>
    <x v="6"/>
    <n v="29.99"/>
    <n v="89.97"/>
    <s v="New York"/>
  </r>
  <r>
    <n v="8"/>
    <x v="6"/>
    <s v="Felix"/>
    <s v="Elvin"/>
    <x v="1"/>
    <x v="7"/>
    <x v="2"/>
    <n v="2.59"/>
    <n v="15.54"/>
    <s v="Virginia"/>
  </r>
  <r>
    <n v="9"/>
    <x v="7"/>
    <s v="Reinwald"/>
    <s v="Aughtie"/>
    <x v="4"/>
    <x v="8"/>
    <x v="7"/>
    <n v="39.99"/>
    <n v="599.85"/>
    <s v="New Hampshire"/>
  </r>
  <r>
    <n v="10"/>
    <x v="8"/>
    <s v="Iain"/>
    <s v="Verlander"/>
    <x v="5"/>
    <x v="9"/>
    <x v="8"/>
    <n v="22.99"/>
    <n v="298.87"/>
    <s v="South Carolina"/>
  </r>
  <r>
    <n v="11"/>
    <x v="9"/>
    <s v="Elka"/>
    <s v="Petracco"/>
    <x v="1"/>
    <x v="10"/>
    <x v="5"/>
    <n v="5.49"/>
    <n v="21.96"/>
    <s v="Utah"/>
  </r>
  <r>
    <n v="12"/>
    <x v="10"/>
    <s v="Paule"/>
    <s v="Brownsey"/>
    <x v="6"/>
    <x v="11"/>
    <x v="9"/>
    <n v="29.99"/>
    <n v="29.99"/>
    <s v="New Jersey"/>
  </r>
  <r>
    <n v="13"/>
    <x v="10"/>
    <s v="Donica"/>
    <s v="Baytrop"/>
    <x v="2"/>
    <x v="12"/>
    <x v="1"/>
    <n v="59.99"/>
    <n v="419.93"/>
    <s v="Minnesota"/>
  </r>
  <r>
    <n v="14"/>
    <x v="11"/>
    <s v="Pia"/>
    <s v="Watkin"/>
    <x v="1"/>
    <x v="13"/>
    <x v="9"/>
    <n v="4.79"/>
    <n v="4.79"/>
    <s v="Rhode Island"/>
  </r>
  <r>
    <n v="15"/>
    <x v="12"/>
    <s v="Gerry"/>
    <s v="Gorton"/>
    <x v="7"/>
    <x v="14"/>
    <x v="6"/>
    <n v="99.99"/>
    <n v="299.96999999999997"/>
    <s v="Nevada"/>
  </r>
  <r>
    <n v="16"/>
    <x v="12"/>
    <s v="Odelia"/>
    <s v="Bedding"/>
    <x v="1"/>
    <x v="15"/>
    <x v="10"/>
    <n v="4.29"/>
    <n v="38.61"/>
    <s v="Delaware"/>
  </r>
  <r>
    <n v="17"/>
    <x v="13"/>
    <s v="John"/>
    <s v="Titman"/>
    <x v="1"/>
    <x v="16"/>
    <x v="11"/>
    <n v="3.49"/>
    <n v="48.86"/>
    <s v="Nevada"/>
  </r>
  <r>
    <n v="18"/>
    <x v="14"/>
    <s v="Arie"/>
    <s v="Sheardown"/>
    <x v="1"/>
    <x v="17"/>
    <x v="8"/>
    <n v="6.99"/>
    <n v="90.87"/>
    <s v="Texas"/>
  </r>
  <r>
    <n v="19"/>
    <x v="15"/>
    <s v="Red"/>
    <s v="Glandfield"/>
    <x v="1"/>
    <x v="18"/>
    <x v="6"/>
    <n v="3.99"/>
    <n v="11.97"/>
    <s v="California"/>
  </r>
  <r>
    <n v="20"/>
    <x v="16"/>
    <s v="Pauletta"/>
    <s v="Dennison"/>
    <x v="3"/>
    <x v="19"/>
    <x v="12"/>
    <n v="24.99"/>
    <n v="199.92"/>
    <s v="Louisiana"/>
  </r>
  <r>
    <n v="21"/>
    <x v="17"/>
    <s v="Rutter"/>
    <s v="Molloy"/>
    <x v="1"/>
    <x v="20"/>
    <x v="6"/>
    <n v="2.89"/>
    <n v="8.67"/>
    <s v="Oregon"/>
  </r>
  <r>
    <n v="22"/>
    <x v="17"/>
    <s v="Garry"/>
    <s v="Sully"/>
    <x v="1"/>
    <x v="21"/>
    <x v="1"/>
    <n v="2.99"/>
    <n v="20.93"/>
    <s v="Michigan"/>
  </r>
  <r>
    <n v="23"/>
    <x v="17"/>
    <s v="Alric"/>
    <s v="Barrell"/>
    <x v="1"/>
    <x v="22"/>
    <x v="10"/>
    <n v="2.99"/>
    <n v="26.910000000000004"/>
    <s v="Hawaii"/>
  </r>
  <r>
    <n v="24"/>
    <x v="18"/>
    <s v="Harmon"/>
    <s v="Leinster"/>
    <x v="8"/>
    <x v="23"/>
    <x v="13"/>
    <n v="34.99"/>
    <n v="349.90000000000003"/>
    <s v="Arizona"/>
  </r>
  <r>
    <n v="25"/>
    <x v="19"/>
    <s v="Marvin"/>
    <s v="Senechell"/>
    <x v="0"/>
    <x v="24"/>
    <x v="14"/>
    <n v="49.95"/>
    <n v="99.9"/>
    <s v="Texas"/>
  </r>
  <r>
    <n v="26"/>
    <x v="20"/>
    <s v="Brinna"/>
    <s v="Iliffe"/>
    <x v="1"/>
    <x v="25"/>
    <x v="14"/>
    <n v="2.29"/>
    <n v="4.58"/>
    <s v="New York"/>
  </r>
  <r>
    <n v="27"/>
    <x v="20"/>
    <s v="Arie"/>
    <s v="Grindrod"/>
    <x v="1"/>
    <x v="26"/>
    <x v="0"/>
    <n v="4.99"/>
    <n v="79.84"/>
    <s v="Wisconsin"/>
  </r>
  <r>
    <n v="28"/>
    <x v="21"/>
    <s v="Mylo"/>
    <s v="Thurman"/>
    <x v="1"/>
    <x v="27"/>
    <x v="13"/>
    <n v="2.4900000000000002"/>
    <n v="24.900000000000002"/>
    <s v="California"/>
  </r>
  <r>
    <n v="29"/>
    <x v="22"/>
    <s v="Truman"/>
    <s v="Rauprich"/>
    <x v="9"/>
    <x v="28"/>
    <x v="15"/>
    <n v="29.99"/>
    <n v="359.88"/>
    <s v="Florida"/>
  </r>
  <r>
    <n v="30"/>
    <x v="23"/>
    <s v="Dyanna"/>
    <s v="Jeffrey"/>
    <x v="1"/>
    <x v="29"/>
    <x v="10"/>
    <n v="2.79"/>
    <n v="25.11"/>
    <s v="New York"/>
  </r>
  <r>
    <n v="31"/>
    <x v="23"/>
    <s v="Chadd"/>
    <s v="Rubroe"/>
    <x v="10"/>
    <x v="30"/>
    <x v="16"/>
    <n v="17.989999999999998"/>
    <n v="305.83"/>
    <s v="Michigan"/>
  </r>
  <r>
    <n v="32"/>
    <x v="24"/>
    <s v="Beatrice"/>
    <s v="Ramplee"/>
    <x v="3"/>
    <x v="31"/>
    <x v="8"/>
    <n v="39.99"/>
    <n v="519.87"/>
    <s v="Massachusetts"/>
  </r>
  <r>
    <n v="33"/>
    <x v="25"/>
    <s v="Ode"/>
    <s v="Tallant"/>
    <x v="1"/>
    <x v="32"/>
    <x v="9"/>
    <n v="3.49"/>
    <n v="3.49"/>
    <s v="Maine"/>
  </r>
  <r>
    <n v="34"/>
    <x v="26"/>
    <s v="Catharine"/>
    <s v="Jobbing"/>
    <x v="10"/>
    <x v="33"/>
    <x v="11"/>
    <n v="45.99"/>
    <n v="643.86"/>
    <s v="Texas"/>
  </r>
  <r>
    <n v="35"/>
    <x v="27"/>
    <s v="Sylvan"/>
    <s v="Hoodless"/>
    <x v="1"/>
    <x v="34"/>
    <x v="11"/>
    <n v="6.49"/>
    <n v="90.86"/>
    <s v="Texas"/>
  </r>
  <r>
    <n v="36"/>
    <x v="27"/>
    <s v="Nolly"/>
    <s v="Cockayme"/>
    <x v="1"/>
    <x v="35"/>
    <x v="5"/>
    <n v="4.59"/>
    <n v="18.36"/>
    <s v="Arizona"/>
  </r>
  <r>
    <n v="37"/>
    <x v="27"/>
    <s v="Julee"/>
    <s v="Trenholm"/>
    <x v="1"/>
    <x v="36"/>
    <x v="15"/>
    <n v="4.99"/>
    <n v="59.88"/>
    <s v="Virginia"/>
  </r>
  <r>
    <n v="38"/>
    <x v="28"/>
    <s v="Heath"/>
    <s v="Rudledge"/>
    <x v="1"/>
    <x v="37"/>
    <x v="6"/>
    <n v="8.99"/>
    <n v="26.97"/>
    <s v="Texas"/>
  </r>
  <r>
    <n v="39"/>
    <x v="28"/>
    <s v="Nelly"/>
    <s v="Shepstone"/>
    <x v="11"/>
    <x v="38"/>
    <x v="13"/>
    <n v="10.99"/>
    <n v="109.9"/>
    <s v="Michigan"/>
  </r>
  <r>
    <n v="40"/>
    <x v="29"/>
    <s v="Anne"/>
    <s v="Fibbings"/>
    <x v="1"/>
    <x v="39"/>
    <x v="17"/>
    <n v="3.49"/>
    <n v="66.31"/>
    <s v="Colorado"/>
  </r>
  <r>
    <n v="41"/>
    <x v="30"/>
    <s v="Shanna"/>
    <s v="Chaize"/>
    <x v="1"/>
    <x v="40"/>
    <x v="3"/>
    <n v="3.39"/>
    <n v="37.29"/>
    <s v="Ohio"/>
  </r>
  <r>
    <n v="42"/>
    <x v="30"/>
    <s v="Sully"/>
    <s v="Britton"/>
    <x v="7"/>
    <x v="41"/>
    <x v="1"/>
    <n v="19.989999999999998"/>
    <n v="139.92999999999998"/>
    <s v="Minnesota"/>
  </r>
  <r>
    <n v="43"/>
    <x v="30"/>
    <s v="Prudy"/>
    <s v="Leys"/>
    <x v="1"/>
    <x v="42"/>
    <x v="9"/>
    <n v="2.29"/>
    <n v="2.29"/>
    <s v="District of Columbia"/>
  </r>
  <r>
    <n v="44"/>
    <x v="31"/>
    <s v="Engelbert"/>
    <s v="Bice"/>
    <x v="1"/>
    <x v="43"/>
    <x v="14"/>
    <n v="4.49"/>
    <n v="8.98"/>
    <s v="California"/>
  </r>
  <r>
    <n v="45"/>
    <x v="32"/>
    <s v="Caty"/>
    <s v="Trimble"/>
    <x v="11"/>
    <x v="44"/>
    <x v="3"/>
    <n v="18.989999999999998"/>
    <n v="208.89"/>
    <s v="Colorado"/>
  </r>
  <r>
    <n v="46"/>
    <x v="33"/>
    <s v="Vanya"/>
    <s v="Ivanenko"/>
    <x v="10"/>
    <x v="45"/>
    <x v="16"/>
    <n v="9.99"/>
    <n v="169.83"/>
    <s v="Kansas"/>
  </r>
  <r>
    <n v="47"/>
    <x v="34"/>
    <s v="Rosemaria"/>
    <s v="Guiso"/>
    <x v="1"/>
    <x v="46"/>
    <x v="15"/>
    <n v="4.99"/>
    <n v="59.88"/>
    <s v="Tennessee"/>
  </r>
  <r>
    <n v="48"/>
    <x v="35"/>
    <s v="Ingamar"/>
    <s v="Dancey"/>
    <x v="1"/>
    <x v="47"/>
    <x v="0"/>
    <n v="1.29"/>
    <n v="20.64"/>
    <s v="Maryland"/>
  </r>
  <r>
    <n v="49"/>
    <x v="35"/>
    <s v="Amalie"/>
    <s v="Hunte"/>
    <x v="3"/>
    <x v="48"/>
    <x v="16"/>
    <n v="54.99"/>
    <n v="934.83"/>
    <s v="Virginia"/>
  </r>
  <r>
    <n v="50"/>
    <x v="36"/>
    <s v="Emanuele"/>
    <s v="Rushmer"/>
    <x v="12"/>
    <x v="49"/>
    <x v="3"/>
    <n v="14.99"/>
    <n v="164.89000000000001"/>
    <s v="District of Columbia"/>
  </r>
  <r>
    <n v="51"/>
    <x v="37"/>
    <s v="Ric"/>
    <s v="Tamburi"/>
    <x v="1"/>
    <x v="50"/>
    <x v="1"/>
    <n v="1.99"/>
    <n v="13.93"/>
    <s v="Texas"/>
  </r>
  <r>
    <n v="52"/>
    <x v="37"/>
    <s v="Zachariah"/>
    <s v="Inge"/>
    <x v="2"/>
    <x v="51"/>
    <x v="6"/>
    <n v="39.99"/>
    <n v="119.97"/>
    <s v="New Hampshire"/>
  </r>
  <r>
    <n v="53"/>
    <x v="37"/>
    <s v="Kara"/>
    <s v="De Witt"/>
    <x v="1"/>
    <x v="52"/>
    <x v="9"/>
    <n v="4.49"/>
    <n v="4.49"/>
    <s v="Texas"/>
  </r>
  <r>
    <n v="54"/>
    <x v="38"/>
    <s v="Remington"/>
    <s v="Saladino"/>
    <x v="11"/>
    <x v="53"/>
    <x v="6"/>
    <n v="18.989999999999998"/>
    <n v="56.97"/>
    <s v="Alabama"/>
  </r>
  <r>
    <n v="55"/>
    <x v="39"/>
    <s v="Dee"/>
    <s v="Credland"/>
    <x v="11"/>
    <x v="54"/>
    <x v="3"/>
    <n v="39.99"/>
    <n v="439.89000000000004"/>
    <s v="North Carolina"/>
  </r>
  <r>
    <n v="56"/>
    <x v="39"/>
    <s v="Cori"/>
    <s v="Stolting"/>
    <x v="10"/>
    <x v="55"/>
    <x v="16"/>
    <n v="12.99"/>
    <n v="220.83"/>
    <s v="Minnesota"/>
  </r>
  <r>
    <n v="57"/>
    <x v="40"/>
    <s v="Pippa"/>
    <s v="Pontefract"/>
    <x v="13"/>
    <x v="56"/>
    <x v="6"/>
    <n v="29.99"/>
    <n v="89.97"/>
    <s v="Kentucky"/>
  </r>
  <r>
    <n v="58"/>
    <x v="41"/>
    <s v="Bartholomew"/>
    <s v="Ebunoluwa"/>
    <x v="14"/>
    <x v="57"/>
    <x v="18"/>
    <n v="39.99"/>
    <n v="799.80000000000007"/>
    <s v="Nevada"/>
  </r>
  <r>
    <n v="59"/>
    <x v="42"/>
    <s v="Adelheid"/>
    <s v="Krug"/>
    <x v="7"/>
    <x v="58"/>
    <x v="12"/>
    <n v="49.99"/>
    <n v="399.92"/>
    <s v="Pennsylvania"/>
  </r>
  <r>
    <n v="60"/>
    <x v="43"/>
    <s v="Paddie"/>
    <s v="Blabey"/>
    <x v="7"/>
    <x v="59"/>
    <x v="18"/>
    <n v="12.99"/>
    <n v="259.8"/>
    <s v="Texas"/>
  </r>
  <r>
    <n v="61"/>
    <x v="43"/>
    <s v="Boigie"/>
    <s v="Matignon"/>
    <x v="15"/>
    <x v="60"/>
    <x v="9"/>
    <n v="39.99"/>
    <n v="39.99"/>
    <s v="Pennsylvania"/>
  </r>
  <r>
    <n v="62"/>
    <x v="44"/>
    <s v="Emmalynne"/>
    <s v="Gregorin"/>
    <x v="1"/>
    <x v="61"/>
    <x v="6"/>
    <n v="2.4900000000000002"/>
    <n v="7.4700000000000006"/>
    <s v="Illinois"/>
  </r>
  <r>
    <n v="63"/>
    <x v="44"/>
    <s v="Rolando"/>
    <s v="Quickfall"/>
    <x v="11"/>
    <x v="62"/>
    <x v="19"/>
    <n v="14.99"/>
    <n v="74.95"/>
    <s v="Texas"/>
  </r>
  <r>
    <n v="64"/>
    <x v="45"/>
    <s v="Kenton"/>
    <s v="Necrews"/>
    <x v="16"/>
    <x v="63"/>
    <x v="13"/>
    <n v="9.99"/>
    <n v="99.9"/>
    <s v="District of Columbia"/>
  </r>
  <r>
    <n v="65"/>
    <x v="46"/>
    <s v="Goldi"/>
    <s v="Dohrmann"/>
    <x v="16"/>
    <x v="64"/>
    <x v="5"/>
    <n v="19.989999999999998"/>
    <n v="79.959999999999994"/>
    <s v="Illinois"/>
  </r>
  <r>
    <n v="66"/>
    <x v="47"/>
    <s v="Katheryn"/>
    <s v="Earie"/>
    <x v="10"/>
    <x v="65"/>
    <x v="1"/>
    <n v="34.99"/>
    <n v="244.93"/>
    <s v="Missouri"/>
  </r>
  <r>
    <n v="67"/>
    <x v="48"/>
    <s v="Kipp"/>
    <s v="Fremantle"/>
    <x v="3"/>
    <x v="31"/>
    <x v="11"/>
    <n v="39.99"/>
    <n v="559.86"/>
    <s v="Arizona"/>
  </r>
  <r>
    <n v="68"/>
    <x v="49"/>
    <s v="Christal"/>
    <s v="Benion"/>
    <x v="1"/>
    <x v="66"/>
    <x v="18"/>
    <n v="14.99"/>
    <n v="299.8"/>
    <s v="Nebraska"/>
  </r>
  <r>
    <n v="69"/>
    <x v="50"/>
    <s v="Lyell"/>
    <s v="Coppeard"/>
    <x v="16"/>
    <x v="67"/>
    <x v="5"/>
    <n v="159.99"/>
    <n v="639.96"/>
    <s v="Colorado"/>
  </r>
  <r>
    <n v="70"/>
    <x v="51"/>
    <s v="Egan"/>
    <s v="Gepheart"/>
    <x v="13"/>
    <x v="68"/>
    <x v="1"/>
    <n v="59.99"/>
    <n v="419.93"/>
    <s v="Florida"/>
  </r>
  <r>
    <n v="71"/>
    <x v="52"/>
    <s v="Thedrick"/>
    <s v="Maffioni"/>
    <x v="1"/>
    <x v="69"/>
    <x v="0"/>
    <n v="8.99"/>
    <n v="143.84"/>
    <s v="Florida"/>
  </r>
  <r>
    <n v="72"/>
    <x v="53"/>
    <s v="Catherin"/>
    <s v="Moulson"/>
    <x v="3"/>
    <x v="70"/>
    <x v="9"/>
    <n v="69.989999999999995"/>
    <n v="69.989999999999995"/>
    <s v="Kansas"/>
  </r>
  <r>
    <n v="73"/>
    <x v="53"/>
    <s v="Darnell"/>
    <s v="Garralts"/>
    <x v="11"/>
    <x v="71"/>
    <x v="14"/>
    <n v="15.99"/>
    <n v="31.98"/>
    <s v="Florida"/>
  </r>
  <r>
    <n v="74"/>
    <x v="54"/>
    <s v="Urbanus"/>
    <s v="Gauford"/>
    <x v="1"/>
    <x v="72"/>
    <x v="14"/>
    <n v="3.49"/>
    <n v="6.98"/>
    <s v="Mississippi"/>
  </r>
  <r>
    <n v="75"/>
    <x v="54"/>
    <s v="Gelya"/>
    <s v="Perroni"/>
    <x v="17"/>
    <x v="73"/>
    <x v="12"/>
    <n v="9.99"/>
    <n v="79.92"/>
    <s v="Texas"/>
  </r>
  <r>
    <n v="76"/>
    <x v="55"/>
    <s v="Fern"/>
    <s v="Dhillon"/>
    <x v="1"/>
    <x v="74"/>
    <x v="5"/>
    <n v="2.69"/>
    <n v="10.76"/>
    <s v="Texas"/>
  </r>
  <r>
    <n v="77"/>
    <x v="56"/>
    <s v="Kizzie"/>
    <s v="Vanichkov"/>
    <x v="1"/>
    <x v="75"/>
    <x v="13"/>
    <n v="3.59"/>
    <n v="35.9"/>
    <s v="Arizona"/>
  </r>
  <r>
    <n v="78"/>
    <x v="57"/>
    <s v="Avie"/>
    <s v="Ponting"/>
    <x v="3"/>
    <x v="76"/>
    <x v="19"/>
    <n v="34.99"/>
    <n v="174.95000000000002"/>
    <s v="California"/>
  </r>
  <r>
    <n v="79"/>
    <x v="58"/>
    <s v="Fonz"/>
    <s v="Hardage"/>
    <x v="1"/>
    <x v="77"/>
    <x v="6"/>
    <n v="7.99"/>
    <n v="23.97"/>
    <s v="Texas"/>
  </r>
  <r>
    <n v="80"/>
    <x v="58"/>
    <s v="Brennan"/>
    <s v="Ordish"/>
    <x v="12"/>
    <x v="78"/>
    <x v="18"/>
    <n v="39.99"/>
    <n v="799.80000000000007"/>
    <s v="Georgia"/>
  </r>
  <r>
    <n v="81"/>
    <x v="59"/>
    <s v="Dew"/>
    <s v="Vauls"/>
    <x v="1"/>
    <x v="79"/>
    <x v="15"/>
    <n v="2.99"/>
    <n v="35.880000000000003"/>
    <s v="Virginia"/>
  </r>
  <r>
    <n v="82"/>
    <x v="60"/>
    <s v="Anstice"/>
    <s v="Clemot"/>
    <x v="12"/>
    <x v="80"/>
    <x v="15"/>
    <n v="34.99"/>
    <n v="419.88"/>
    <s v="Louisiana"/>
  </r>
  <r>
    <n v="83"/>
    <x v="61"/>
    <s v="Gale"/>
    <s v="Wardale"/>
    <x v="10"/>
    <x v="81"/>
    <x v="12"/>
    <n v="299.99"/>
    <n v="2399.92"/>
    <s v="California"/>
  </r>
  <r>
    <n v="84"/>
    <x v="62"/>
    <s v="Jacynth"/>
    <s v="Seager"/>
    <x v="16"/>
    <x v="82"/>
    <x v="18"/>
    <n v="89.99"/>
    <n v="1799.8"/>
    <s v="Texas"/>
  </r>
  <r>
    <n v="85"/>
    <x v="63"/>
    <s v="Hurleigh"/>
    <s v="Dand"/>
    <x v="1"/>
    <x v="83"/>
    <x v="2"/>
    <n v="8.99"/>
    <n v="53.94"/>
    <s v="Pennsylvania"/>
  </r>
  <r>
    <n v="86"/>
    <x v="64"/>
    <s v="Brendis"/>
    <s v="Tames"/>
    <x v="1"/>
    <x v="84"/>
    <x v="0"/>
    <n v="3.49"/>
    <n v="55.84"/>
    <s v="District of Columbia"/>
  </r>
  <r>
    <n v="87"/>
    <x v="65"/>
    <s v="Rees"/>
    <s v="Kenway"/>
    <x v="16"/>
    <x v="85"/>
    <x v="6"/>
    <n v="49.99"/>
    <n v="149.97"/>
    <s v="Virginia"/>
  </r>
  <r>
    <n v="88"/>
    <x v="66"/>
    <s v="Verene"/>
    <s v="Darnell"/>
    <x v="1"/>
    <x v="86"/>
    <x v="14"/>
    <n v="4.29"/>
    <n v="8.58"/>
    <s v="Texas"/>
  </r>
  <r>
    <n v="89"/>
    <x v="67"/>
    <s v="Viviana"/>
    <s v="Bengoechea"/>
    <x v="18"/>
    <x v="87"/>
    <x v="14"/>
    <n v="39.99"/>
    <n v="79.98"/>
    <s v="Florida"/>
  </r>
  <r>
    <n v="90"/>
    <x v="68"/>
    <s v="Andres"/>
    <s v="Ormond"/>
    <x v="1"/>
    <x v="88"/>
    <x v="14"/>
    <n v="3.49"/>
    <n v="6.98"/>
    <s v="Massachusetts"/>
  </r>
  <r>
    <n v="91"/>
    <x v="69"/>
    <s v="Dix"/>
    <s v="MacColl"/>
    <x v="1"/>
    <x v="89"/>
    <x v="2"/>
    <n v="3.79"/>
    <n v="22.740000000000002"/>
    <s v="California"/>
  </r>
  <r>
    <n v="92"/>
    <x v="69"/>
    <s v="Katti"/>
    <s v="Howarth"/>
    <x v="16"/>
    <x v="90"/>
    <x v="2"/>
    <n v="59.99"/>
    <n v="359.94"/>
    <s v="Texas"/>
  </r>
  <r>
    <n v="93"/>
    <x v="69"/>
    <s v="Vilhelmina"/>
    <s v="Fretwell"/>
    <x v="2"/>
    <x v="91"/>
    <x v="12"/>
    <n v="12.99"/>
    <n v="103.92"/>
    <s v="California"/>
  </r>
  <r>
    <n v="94"/>
    <x v="69"/>
    <s v="Miof mela"/>
    <s v="Storry"/>
    <x v="1"/>
    <x v="92"/>
    <x v="19"/>
    <n v="3.49"/>
    <n v="17.450000000000003"/>
    <s v="Missouri"/>
  </r>
  <r>
    <n v="95"/>
    <x v="70"/>
    <s v="Emmalynne"/>
    <s v="Boyda"/>
    <x v="19"/>
    <x v="93"/>
    <x v="18"/>
    <n v="29.99"/>
    <n v="599.79999999999995"/>
    <s v="Washington"/>
  </r>
  <r>
    <n v="96"/>
    <x v="71"/>
    <s v="Allie"/>
    <s v="O'Mohun"/>
    <x v="1"/>
    <x v="94"/>
    <x v="15"/>
    <n v="2.79"/>
    <n v="33.480000000000004"/>
    <s v="California"/>
  </r>
  <r>
    <n v="97"/>
    <x v="72"/>
    <s v="Cristina"/>
    <s v="Bukac"/>
    <x v="1"/>
    <x v="95"/>
    <x v="3"/>
    <n v="2.69"/>
    <n v="29.59"/>
    <s v="Georgia"/>
  </r>
  <r>
    <n v="98"/>
    <x v="73"/>
    <s v="Nicolais"/>
    <s v="Theobold"/>
    <x v="10"/>
    <x v="96"/>
    <x v="3"/>
    <n v="29.99"/>
    <n v="329.89"/>
    <s v="Indiana"/>
  </r>
  <r>
    <n v="99"/>
    <x v="74"/>
    <s v="Tripp"/>
    <s v="Orsman"/>
    <x v="11"/>
    <x v="97"/>
    <x v="17"/>
    <n v="44.99"/>
    <n v="854.81000000000006"/>
    <s v="Connecticut"/>
  </r>
  <r>
    <n v="100"/>
    <x v="74"/>
    <s v="Eloise"/>
    <s v="Rown"/>
    <x v="12"/>
    <x v="98"/>
    <x v="3"/>
    <n v="129.99"/>
    <n v="1429.89"/>
    <s v="Louisiana"/>
  </r>
  <r>
    <n v="101"/>
    <x v="75"/>
    <s v="Corney"/>
    <s v="Raspison"/>
    <x v="4"/>
    <x v="99"/>
    <x v="7"/>
    <n v="359.99"/>
    <n v="5399.85"/>
    <s v="Arkansas"/>
  </r>
  <r>
    <n v="102"/>
    <x v="76"/>
    <s v="Theodosia"/>
    <s v="Abyss"/>
    <x v="8"/>
    <x v="100"/>
    <x v="19"/>
    <n v="12.99"/>
    <n v="64.95"/>
    <s v="Texas"/>
  </r>
  <r>
    <n v="103"/>
    <x v="77"/>
    <s v="Kane"/>
    <s v="Havenhand"/>
    <x v="10"/>
    <x v="101"/>
    <x v="14"/>
    <n v="29.99"/>
    <n v="59.98"/>
    <s v="Michigan"/>
  </r>
  <r>
    <n v="104"/>
    <x v="78"/>
    <s v="Syman"/>
    <s v="Doward"/>
    <x v="2"/>
    <x v="102"/>
    <x v="19"/>
    <n v="19.989999999999998"/>
    <n v="99.949999999999989"/>
    <s v="Illinois"/>
  </r>
  <r>
    <n v="105"/>
    <x v="78"/>
    <s v="Nickolaus"/>
    <s v="Cordeix"/>
    <x v="20"/>
    <x v="103"/>
    <x v="18"/>
    <n v="22.99"/>
    <n v="459.79999999999995"/>
    <s v="Washington"/>
  </r>
  <r>
    <n v="106"/>
    <x v="79"/>
    <s v="Munroe"/>
    <s v="Bedrosian"/>
    <x v="1"/>
    <x v="104"/>
    <x v="16"/>
    <n v="5.99"/>
    <n v="101.83"/>
    <s v="District of Columbia"/>
  </r>
  <r>
    <n v="107"/>
    <x v="80"/>
    <s v="Eva"/>
    <s v="Shortan"/>
    <x v="1"/>
    <x v="105"/>
    <x v="6"/>
    <n v="1.99"/>
    <n v="5.97"/>
    <s v="Wisconsin"/>
  </r>
  <r>
    <n v="108"/>
    <x v="80"/>
    <s v="Corbin"/>
    <s v="Verni"/>
    <x v="1"/>
    <x v="106"/>
    <x v="10"/>
    <n v="7.99"/>
    <n v="71.91"/>
    <s v="Nevada"/>
  </r>
  <r>
    <n v="109"/>
    <x v="81"/>
    <s v="Shantee"/>
    <s v="Stanlick"/>
    <x v="7"/>
    <x v="107"/>
    <x v="13"/>
    <n v="39.99"/>
    <n v="399.90000000000003"/>
    <s v="Nevada"/>
  </r>
  <r>
    <n v="110"/>
    <x v="81"/>
    <s v="Jeffy"/>
    <s v="Dragonette"/>
    <x v="0"/>
    <x v="108"/>
    <x v="14"/>
    <n v="59.99"/>
    <n v="119.98"/>
    <s v="New York"/>
  </r>
  <r>
    <n v="111"/>
    <x v="82"/>
    <s v="Estrellita"/>
    <s v="Gerrels"/>
    <x v="1"/>
    <x v="109"/>
    <x v="4"/>
    <n v="5.99"/>
    <n v="107.82000000000001"/>
    <s v="Virginia"/>
  </r>
  <r>
    <n v="112"/>
    <x v="83"/>
    <s v="Jess"/>
    <s v="Groundwator"/>
    <x v="1"/>
    <x v="110"/>
    <x v="9"/>
    <n v="3.99"/>
    <n v="3.99"/>
    <s v="California"/>
  </r>
  <r>
    <n v="113"/>
    <x v="84"/>
    <s v="Claudetta"/>
    <s v="Casaccia"/>
    <x v="1"/>
    <x v="111"/>
    <x v="14"/>
    <n v="5.99"/>
    <n v="11.98"/>
    <s v="Florida"/>
  </r>
  <r>
    <n v="114"/>
    <x v="84"/>
    <s v="Jory"/>
    <s v="Chaffen"/>
    <x v="1"/>
    <x v="112"/>
    <x v="5"/>
    <n v="2.39"/>
    <n v="9.56"/>
    <s v="California"/>
  </r>
  <r>
    <n v="115"/>
    <x v="85"/>
    <s v="Aurilia"/>
    <s v="Lugton"/>
    <x v="7"/>
    <x v="113"/>
    <x v="9"/>
    <n v="44.99"/>
    <n v="44.99"/>
    <s v="Florida"/>
  </r>
  <r>
    <n v="116"/>
    <x v="85"/>
    <s v="Wilhelmine"/>
    <s v="Bernhardt"/>
    <x v="1"/>
    <x v="114"/>
    <x v="0"/>
    <n v="4.49"/>
    <n v="71.84"/>
    <s v="Kentucky"/>
  </r>
  <r>
    <n v="117"/>
    <x v="86"/>
    <s v="Stacee"/>
    <s v="Barringer"/>
    <x v="1"/>
    <x v="115"/>
    <x v="4"/>
    <n v="4.29"/>
    <n v="77.22"/>
    <s v="Indiana"/>
  </r>
  <r>
    <n v="118"/>
    <x v="86"/>
    <s v="Allister"/>
    <s v="Cullum"/>
    <x v="1"/>
    <x v="116"/>
    <x v="6"/>
    <n v="4.29"/>
    <n v="12.870000000000001"/>
    <s v="Illinois"/>
  </r>
  <r>
    <n v="119"/>
    <x v="87"/>
    <s v="Shawn"/>
    <s v="Shapter"/>
    <x v="10"/>
    <x v="117"/>
    <x v="9"/>
    <n v="24.99"/>
    <n v="24.99"/>
    <s v="California"/>
  </r>
  <r>
    <n v="120"/>
    <x v="88"/>
    <s v="Dorotea"/>
    <s v="Farmloe"/>
    <x v="3"/>
    <x v="118"/>
    <x v="17"/>
    <n v="34.99"/>
    <n v="664.81000000000006"/>
    <s v="New York"/>
  </r>
  <r>
    <n v="121"/>
    <x v="88"/>
    <s v="Hedvige"/>
    <s v="Tomlett"/>
    <x v="1"/>
    <x v="119"/>
    <x v="1"/>
    <n v="4.99"/>
    <n v="34.93"/>
    <s v="District of Columbia"/>
  </r>
  <r>
    <n v="122"/>
    <x v="88"/>
    <s v="Berny"/>
    <s v="MacFadyen"/>
    <x v="0"/>
    <x v="120"/>
    <x v="2"/>
    <n v="20.99"/>
    <n v="125.94"/>
    <s v="California"/>
  </r>
  <r>
    <n v="123"/>
    <x v="89"/>
    <s v="Vasilis"/>
    <s v="De Hooch"/>
    <x v="1"/>
    <x v="121"/>
    <x v="11"/>
    <n v="2.4900000000000002"/>
    <n v="34.86"/>
    <s v="North Carolina"/>
  </r>
  <r>
    <n v="124"/>
    <x v="89"/>
    <s v="Denny"/>
    <s v="Boeter"/>
    <x v="1"/>
    <x v="122"/>
    <x v="13"/>
    <n v="7.99"/>
    <n v="79.900000000000006"/>
    <s v="Maryland"/>
  </r>
  <r>
    <n v="125"/>
    <x v="89"/>
    <s v="Dimitry"/>
    <s v="Hoffmann"/>
    <x v="10"/>
    <x v="123"/>
    <x v="15"/>
    <n v="24.99"/>
    <n v="299.88"/>
    <s v="North Carolina"/>
  </r>
  <r>
    <n v="126"/>
    <x v="90"/>
    <s v="Blake"/>
    <s v="Elsay"/>
    <x v="1"/>
    <x v="124"/>
    <x v="16"/>
    <n v="1.69"/>
    <n v="28.73"/>
    <s v="Idaho"/>
  </r>
  <r>
    <n v="127"/>
    <x v="91"/>
    <s v="Tana"/>
    <s v="Loddon"/>
    <x v="1"/>
    <x v="125"/>
    <x v="16"/>
    <n v="4.29"/>
    <n v="72.930000000000007"/>
    <s v="North Dakota"/>
  </r>
  <r>
    <n v="128"/>
    <x v="92"/>
    <s v="Olivia"/>
    <s v="Haycock"/>
    <x v="11"/>
    <x v="126"/>
    <x v="7"/>
    <n v="89.99"/>
    <n v="1349.85"/>
    <s v="Louisiana"/>
  </r>
  <r>
    <n v="129"/>
    <x v="93"/>
    <s v="Lian"/>
    <s v="Marple"/>
    <x v="3"/>
    <x v="127"/>
    <x v="9"/>
    <n v="129.99"/>
    <n v="129.99"/>
    <s v="Alabama"/>
  </r>
  <r>
    <n v="130"/>
    <x v="93"/>
    <s v="Trent"/>
    <s v="Chisholme"/>
    <x v="1"/>
    <x v="128"/>
    <x v="12"/>
    <n v="4.1900000000000004"/>
    <n v="33.520000000000003"/>
    <s v="Georgia"/>
  </r>
  <r>
    <n v="131"/>
    <x v="94"/>
    <s v="Charis"/>
    <s v="Connechie"/>
    <x v="18"/>
    <x v="129"/>
    <x v="6"/>
    <n v="99.99"/>
    <n v="299.96999999999997"/>
    <s v="Arkansas"/>
  </r>
  <r>
    <n v="132"/>
    <x v="95"/>
    <s v="Jordan"/>
    <s v="Kristoffersson"/>
    <x v="2"/>
    <x v="130"/>
    <x v="11"/>
    <n v="39.99"/>
    <n v="559.86"/>
    <s v="Alabama"/>
  </r>
  <r>
    <n v="133"/>
    <x v="96"/>
    <s v="Marget"/>
    <s v="Frankling"/>
    <x v="1"/>
    <x v="131"/>
    <x v="6"/>
    <n v="6.49"/>
    <n v="19.47"/>
    <s v="Tennessee"/>
  </r>
  <r>
    <n v="134"/>
    <x v="97"/>
    <s v="Ki"/>
    <s v="MacAdam"/>
    <x v="10"/>
    <x v="132"/>
    <x v="3"/>
    <n v="29.99"/>
    <n v="329.89"/>
    <s v="Florida"/>
  </r>
  <r>
    <n v="135"/>
    <x v="98"/>
    <s v="Dredi"/>
    <s v="Vick"/>
    <x v="12"/>
    <x v="133"/>
    <x v="13"/>
    <n v="24.99"/>
    <n v="249.89999999999998"/>
    <s v="Washington"/>
  </r>
  <r>
    <n v="136"/>
    <x v="98"/>
    <s v="Etheline"/>
    <s v="Sargent"/>
    <x v="19"/>
    <x v="134"/>
    <x v="15"/>
    <n v="79.989999999999995"/>
    <n v="959.87999999999988"/>
    <s v="Michigan"/>
  </r>
  <r>
    <n v="137"/>
    <x v="99"/>
    <s v="Alethea"/>
    <s v="Learman"/>
    <x v="21"/>
    <x v="135"/>
    <x v="16"/>
    <n v="79.989999999999995"/>
    <n v="1359.83"/>
    <s v="Massachusetts"/>
  </r>
  <r>
    <n v="138"/>
    <x v="99"/>
    <s v="Doy"/>
    <s v="Magnar"/>
    <x v="1"/>
    <x v="136"/>
    <x v="3"/>
    <n v="3.29"/>
    <n v="36.19"/>
    <s v="Maryland"/>
  </r>
  <r>
    <n v="139"/>
    <x v="100"/>
    <s v="Odella"/>
    <s v="Rubery"/>
    <x v="1"/>
    <x v="137"/>
    <x v="11"/>
    <n v="2.4900000000000002"/>
    <n v="34.86"/>
    <s v="Idaho"/>
  </r>
  <r>
    <n v="140"/>
    <x v="100"/>
    <s v="Jacki"/>
    <s v="Pottle"/>
    <x v="1"/>
    <x v="138"/>
    <x v="11"/>
    <n v="2.19"/>
    <n v="30.66"/>
    <s v="Florida"/>
  </r>
  <r>
    <n v="141"/>
    <x v="101"/>
    <s v="Darcy"/>
    <s v="Pardue"/>
    <x v="1"/>
    <x v="139"/>
    <x v="17"/>
    <n v="6.99"/>
    <n v="132.81"/>
    <s v="Indiana"/>
  </r>
  <r>
    <n v="142"/>
    <x v="101"/>
    <s v="Renie"/>
    <s v="Castellanos"/>
    <x v="1"/>
    <x v="140"/>
    <x v="10"/>
    <n v="5.99"/>
    <n v="53.910000000000004"/>
    <s v="Missouri"/>
  </r>
  <r>
    <n v="143"/>
    <x v="102"/>
    <s v="Sheffy"/>
    <s v="Follos"/>
    <x v="10"/>
    <x v="141"/>
    <x v="14"/>
    <n v="34.99"/>
    <n v="69.98"/>
    <s v="California"/>
  </r>
  <r>
    <n v="144"/>
    <x v="102"/>
    <s v="Linnie"/>
    <s v="Chesnay"/>
    <x v="1"/>
    <x v="142"/>
    <x v="4"/>
    <n v="3.29"/>
    <n v="59.22"/>
    <s v="Louisiana"/>
  </r>
  <r>
    <n v="145"/>
    <x v="103"/>
    <s v="Evaleen"/>
    <s v="Bote"/>
    <x v="1"/>
    <x v="143"/>
    <x v="14"/>
    <n v="5.99"/>
    <n v="11.98"/>
    <s v="South Dakota"/>
  </r>
  <r>
    <n v="146"/>
    <x v="104"/>
    <s v="Gloriana"/>
    <s v="Soppit"/>
    <x v="7"/>
    <x v="144"/>
    <x v="13"/>
    <n v="14.99"/>
    <n v="149.9"/>
    <s v="New Mexico"/>
  </r>
  <r>
    <n v="147"/>
    <x v="104"/>
    <s v="Wilbert"/>
    <s v="Schulz"/>
    <x v="1"/>
    <x v="145"/>
    <x v="11"/>
    <n v="2.4900000000000002"/>
    <n v="34.86"/>
    <s v="California"/>
  </r>
  <r>
    <n v="148"/>
    <x v="105"/>
    <s v="Violante"/>
    <s v="Ramme"/>
    <x v="22"/>
    <x v="146"/>
    <x v="17"/>
    <n v="29.99"/>
    <n v="569.80999999999995"/>
    <s v="Washington"/>
  </r>
  <r>
    <n v="149"/>
    <x v="105"/>
    <s v="Aloysia"/>
    <s v="McParlin"/>
    <x v="1"/>
    <x v="114"/>
    <x v="14"/>
    <n v="4.49"/>
    <n v="8.98"/>
    <s v="Louisiana"/>
  </r>
  <r>
    <n v="150"/>
    <x v="105"/>
    <s v="Matteo"/>
    <s v="Fitton"/>
    <x v="18"/>
    <x v="147"/>
    <x v="6"/>
    <n v="169.99"/>
    <n v="509.97"/>
    <s v="Kentucky"/>
  </r>
  <r>
    <n v="151"/>
    <x v="106"/>
    <s v="Miof mela"/>
    <s v="Vedmore"/>
    <x v="10"/>
    <x v="148"/>
    <x v="4"/>
    <n v="25.99"/>
    <n v="467.82"/>
    <s v="Alaska"/>
  </r>
  <r>
    <n v="152"/>
    <x v="106"/>
    <s v="Abran"/>
    <s v="Winstone"/>
    <x v="1"/>
    <x v="149"/>
    <x v="8"/>
    <n v="4.99"/>
    <n v="64.87"/>
    <s v="California"/>
  </r>
  <r>
    <n v="153"/>
    <x v="107"/>
    <s v="Keenan"/>
    <s v="Grabiec"/>
    <x v="1"/>
    <x v="150"/>
    <x v="12"/>
    <n v="3.99"/>
    <n v="31.92"/>
    <s v="North Carolina"/>
  </r>
  <r>
    <n v="154"/>
    <x v="108"/>
    <s v="Cristie"/>
    <s v="Goodbur"/>
    <x v="1"/>
    <x v="151"/>
    <x v="1"/>
    <n v="3.99"/>
    <n v="27.93"/>
    <s v="Indiana"/>
  </r>
  <r>
    <n v="155"/>
    <x v="109"/>
    <s v="Kenny"/>
    <s v="Okie"/>
    <x v="1"/>
    <x v="152"/>
    <x v="4"/>
    <n v="3.99"/>
    <n v="71.820000000000007"/>
    <s v="Illinois"/>
  </r>
  <r>
    <n v="156"/>
    <x v="110"/>
    <s v="Nicholas"/>
    <s v="Marsie"/>
    <x v="3"/>
    <x v="153"/>
    <x v="3"/>
    <n v="54.99"/>
    <n v="604.89"/>
    <s v="Pennsylvania"/>
  </r>
  <r>
    <n v="157"/>
    <x v="110"/>
    <s v="Sybil"/>
    <s v="Devita"/>
    <x v="18"/>
    <x v="154"/>
    <x v="17"/>
    <n v="49.99"/>
    <n v="949.81000000000006"/>
    <s v="California"/>
  </r>
  <r>
    <n v="158"/>
    <x v="111"/>
    <s v="Paulie"/>
    <s v="Faulds"/>
    <x v="1"/>
    <x v="155"/>
    <x v="0"/>
    <n v="2.4900000000000002"/>
    <n v="39.840000000000003"/>
    <s v="Alabama"/>
  </r>
  <r>
    <n v="159"/>
    <x v="112"/>
    <s v="Judon"/>
    <s v="Dissman"/>
    <x v="1"/>
    <x v="156"/>
    <x v="5"/>
    <n v="8.99"/>
    <n v="35.96"/>
    <s v="Virginia"/>
  </r>
  <r>
    <n v="160"/>
    <x v="113"/>
    <s v="Mallissa"/>
    <s v="Sindall"/>
    <x v="1"/>
    <x v="157"/>
    <x v="11"/>
    <n v="2.29"/>
    <n v="32.06"/>
    <s v="District of Columbia"/>
  </r>
  <r>
    <n v="161"/>
    <x v="114"/>
    <s v="Philip"/>
    <s v="Ditzel"/>
    <x v="3"/>
    <x v="158"/>
    <x v="0"/>
    <n v="39.99"/>
    <n v="639.84"/>
    <s v="New York"/>
  </r>
  <r>
    <n v="162"/>
    <x v="114"/>
    <s v="Trix"/>
    <s v="Kenningley"/>
    <x v="16"/>
    <x v="159"/>
    <x v="9"/>
    <n v="29.99"/>
    <n v="29.99"/>
    <s v="Washington"/>
  </r>
  <r>
    <n v="163"/>
    <x v="114"/>
    <s v="Laughton"/>
    <s v="Sizzey"/>
    <x v="1"/>
    <x v="160"/>
    <x v="0"/>
    <n v="3.99"/>
    <n v="63.84"/>
    <s v="Michigan"/>
  </r>
  <r>
    <n v="164"/>
    <x v="114"/>
    <s v="Lenette"/>
    <s v="Mannering"/>
    <x v="2"/>
    <x v="161"/>
    <x v="9"/>
    <n v="14.99"/>
    <n v="14.99"/>
    <s v="District of Columbia"/>
  </r>
  <r>
    <n v="165"/>
    <x v="115"/>
    <s v="Richie"/>
    <s v="Fergyson"/>
    <x v="16"/>
    <x v="162"/>
    <x v="0"/>
    <n v="59.99"/>
    <n v="959.84"/>
    <s v="North Carolina"/>
  </r>
  <r>
    <n v="166"/>
    <x v="116"/>
    <s v="Berkeley"/>
    <s v="Emms"/>
    <x v="23"/>
    <x v="163"/>
    <x v="7"/>
    <n v="149.99"/>
    <n v="2249.8500000000004"/>
    <s v="Missouri"/>
  </r>
  <r>
    <n v="167"/>
    <x v="116"/>
    <s v="Georgiana"/>
    <s v="Troyes"/>
    <x v="8"/>
    <x v="164"/>
    <x v="10"/>
    <n v="19.989999999999998"/>
    <n v="179.91"/>
    <s v="Texas"/>
  </r>
  <r>
    <n v="168"/>
    <x v="117"/>
    <s v="Sabina"/>
    <s v="Aspole"/>
    <x v="2"/>
    <x v="165"/>
    <x v="7"/>
    <n v="39.99"/>
    <n v="599.85"/>
    <s v="Pennsylvania"/>
  </r>
  <r>
    <n v="169"/>
    <x v="117"/>
    <s v="Bear"/>
    <s v="Beltzner"/>
    <x v="1"/>
    <x v="166"/>
    <x v="15"/>
    <n v="5.49"/>
    <n v="65.88"/>
    <s v="Alabama"/>
  </r>
  <r>
    <n v="170"/>
    <x v="117"/>
    <s v="Viviyan"/>
    <s v="Gildea"/>
    <x v="1"/>
    <x v="167"/>
    <x v="17"/>
    <n v="5.49"/>
    <n v="104.31"/>
    <s v="Missouri"/>
  </r>
  <r>
    <n v="171"/>
    <x v="118"/>
    <s v="Krystalle"/>
    <s v="Livezey"/>
    <x v="2"/>
    <x v="168"/>
    <x v="9"/>
    <n v="19.989999999999998"/>
    <n v="19.989999999999998"/>
    <s v="Washington"/>
  </r>
  <r>
    <n v="172"/>
    <x v="119"/>
    <s v="Dominique"/>
    <s v="Fifoot"/>
    <x v="11"/>
    <x v="71"/>
    <x v="3"/>
    <n v="15.99"/>
    <n v="175.89000000000001"/>
    <s v="Iowa"/>
  </r>
  <r>
    <n v="173"/>
    <x v="119"/>
    <s v="Renault"/>
    <s v="Bener"/>
    <x v="1"/>
    <x v="155"/>
    <x v="9"/>
    <n v="2.4900000000000002"/>
    <n v="2.4900000000000002"/>
    <s v="Iowa"/>
  </r>
  <r>
    <n v="174"/>
    <x v="120"/>
    <s v="Melva"/>
    <s v="Dulinty"/>
    <x v="1"/>
    <x v="169"/>
    <x v="18"/>
    <n v="2.99"/>
    <n v="59.800000000000004"/>
    <s v="Florida"/>
  </r>
  <r>
    <n v="175"/>
    <x v="120"/>
    <s v="Carrie"/>
    <s v="Galvin"/>
    <x v="1"/>
    <x v="170"/>
    <x v="14"/>
    <n v="2.99"/>
    <n v="5.98"/>
    <s v="Illinois"/>
  </r>
  <r>
    <n v="176"/>
    <x v="121"/>
    <s v="Dorothy"/>
    <s v="Phelips"/>
    <x v="2"/>
    <x v="171"/>
    <x v="1"/>
    <n v="14.99"/>
    <n v="104.93"/>
    <s v="California"/>
  </r>
  <r>
    <n v="177"/>
    <x v="121"/>
    <s v="Jandy"/>
    <s v="Andresser"/>
    <x v="3"/>
    <x v="48"/>
    <x v="11"/>
    <n v="54.99"/>
    <n v="769.86"/>
    <s v="Florida"/>
  </r>
  <r>
    <n v="178"/>
    <x v="122"/>
    <s v="Abbye"/>
    <s v="Whacket"/>
    <x v="1"/>
    <x v="172"/>
    <x v="2"/>
    <n v="2.99"/>
    <n v="17.940000000000001"/>
    <s v="Arizona"/>
  </r>
  <r>
    <n v="179"/>
    <x v="123"/>
    <s v="Courtenay"/>
    <s v="Bruck"/>
    <x v="16"/>
    <x v="173"/>
    <x v="5"/>
    <n v="39.99"/>
    <n v="159.96"/>
    <s v="Pennsylvania"/>
  </r>
  <r>
    <n v="180"/>
    <x v="124"/>
    <s v="Norah"/>
    <s v="Rooksby"/>
    <x v="11"/>
    <x v="174"/>
    <x v="8"/>
    <n v="14.99"/>
    <n v="194.87"/>
    <s v="Wisconsin"/>
  </r>
  <r>
    <n v="181"/>
    <x v="125"/>
    <s v="Lonny"/>
    <s v="De Roos"/>
    <x v="1"/>
    <x v="175"/>
    <x v="2"/>
    <n v="5.99"/>
    <n v="35.94"/>
    <s v="Florida"/>
  </r>
  <r>
    <n v="182"/>
    <x v="126"/>
    <s v="Ody"/>
    <s v="Pettendrich"/>
    <x v="16"/>
    <x v="67"/>
    <x v="14"/>
    <n v="159.99"/>
    <n v="319.98"/>
    <s v="Illinois"/>
  </r>
  <r>
    <n v="183"/>
    <x v="127"/>
    <s v="Karine"/>
    <s v="Cust"/>
    <x v="8"/>
    <x v="176"/>
    <x v="16"/>
    <n v="29.99"/>
    <n v="509.83"/>
    <s v="Oklahoma"/>
  </r>
  <r>
    <n v="184"/>
    <x v="128"/>
    <s v="Bob"/>
    <s v="O'Flaverty"/>
    <x v="20"/>
    <x v="177"/>
    <x v="9"/>
    <n v="34.99"/>
    <n v="34.99"/>
    <s v="Minnesota"/>
  </r>
  <r>
    <n v="185"/>
    <x v="129"/>
    <s v="Katharyn"/>
    <s v="Cruddace"/>
    <x v="1"/>
    <x v="178"/>
    <x v="17"/>
    <n v="4.99"/>
    <n v="94.81"/>
    <s v="Georgia"/>
  </r>
  <r>
    <n v="186"/>
    <x v="129"/>
    <s v="Ely"/>
    <s v="Kneal"/>
    <x v="23"/>
    <x v="179"/>
    <x v="0"/>
    <n v="19.989999999999998"/>
    <n v="319.83999999999997"/>
    <s v="Virginia"/>
  </r>
  <r>
    <n v="187"/>
    <x v="130"/>
    <s v="Pascale"/>
    <s v="Eyden"/>
    <x v="1"/>
    <x v="180"/>
    <x v="4"/>
    <n v="8.49"/>
    <n v="152.82"/>
    <s v="Illinois"/>
  </r>
  <r>
    <n v="188"/>
    <x v="131"/>
    <s v="Barbara"/>
    <s v="Wittleton"/>
    <x v="1"/>
    <x v="181"/>
    <x v="8"/>
    <n v="0.79"/>
    <n v="10.27"/>
    <s v="Missouri"/>
  </r>
  <r>
    <n v="189"/>
    <x v="132"/>
    <s v="Tedman"/>
    <s v="Roony"/>
    <x v="10"/>
    <x v="182"/>
    <x v="16"/>
    <n v="12.99"/>
    <n v="220.83"/>
    <s v="Washington"/>
  </r>
  <r>
    <n v="190"/>
    <x v="132"/>
    <s v="Lyman"/>
    <s v="Strood"/>
    <x v="1"/>
    <x v="183"/>
    <x v="14"/>
    <n v="2.89"/>
    <n v="5.78"/>
    <s v="Texas"/>
  </r>
  <r>
    <n v="191"/>
    <x v="133"/>
    <s v="Emmanuel"/>
    <s v="Hutson"/>
    <x v="1"/>
    <x v="184"/>
    <x v="18"/>
    <n v="4.49"/>
    <n v="89.800000000000011"/>
    <s v="Pennsylvania"/>
  </r>
  <r>
    <n v="192"/>
    <x v="134"/>
    <s v="Tawnya"/>
    <s v="Balloch"/>
    <x v="16"/>
    <x v="185"/>
    <x v="4"/>
    <n v="79.989999999999995"/>
    <n v="1439.82"/>
    <s v="California"/>
  </r>
  <r>
    <n v="193"/>
    <x v="134"/>
    <s v="Sheffie"/>
    <s v="Springate"/>
    <x v="18"/>
    <x v="186"/>
    <x v="18"/>
    <n v="24.99"/>
    <n v="499.79999999999995"/>
    <s v="Arizona"/>
  </r>
  <r>
    <n v="194"/>
    <x v="134"/>
    <s v="Dacey"/>
    <s v="Topp"/>
    <x v="1"/>
    <x v="187"/>
    <x v="3"/>
    <n v="3.99"/>
    <n v="43.89"/>
    <s v="Kentucky"/>
  </r>
  <r>
    <n v="195"/>
    <x v="135"/>
    <s v="Binnie"/>
    <s v="Klousner"/>
    <x v="1"/>
    <x v="188"/>
    <x v="2"/>
    <n v="5.99"/>
    <n v="35.94"/>
    <s v="Georgia"/>
  </r>
  <r>
    <n v="196"/>
    <x v="135"/>
    <s v="Trey"/>
    <s v="MacAdam"/>
    <x v="16"/>
    <x v="189"/>
    <x v="8"/>
    <n v="59.99"/>
    <n v="779.87"/>
    <s v="California"/>
  </r>
  <r>
    <n v="197"/>
    <x v="136"/>
    <s v="Afton"/>
    <s v="Ringsell"/>
    <x v="1"/>
    <x v="190"/>
    <x v="15"/>
    <n v="1.99"/>
    <n v="23.88"/>
    <s v="California"/>
  </r>
  <r>
    <n v="198"/>
    <x v="137"/>
    <s v="Titos"/>
    <s v="Millberg"/>
    <x v="0"/>
    <x v="191"/>
    <x v="14"/>
    <n v="59.99"/>
    <n v="119.98"/>
    <s v="Montana"/>
  </r>
  <r>
    <n v="199"/>
    <x v="138"/>
    <s v="Kissie"/>
    <s v="Bertholin"/>
    <x v="1"/>
    <x v="192"/>
    <x v="7"/>
    <n v="5.49"/>
    <n v="82.350000000000009"/>
    <s v="Nebraska"/>
  </r>
  <r>
    <n v="200"/>
    <x v="139"/>
    <s v="Richie"/>
    <s v="Chedzoy"/>
    <x v="1"/>
    <x v="193"/>
    <x v="14"/>
    <n v="4.49"/>
    <n v="8.98"/>
    <s v="Georgia"/>
  </r>
  <r>
    <n v="201"/>
    <x v="140"/>
    <s v="Booth"/>
    <s v="Yerborn"/>
    <x v="10"/>
    <x v="148"/>
    <x v="12"/>
    <n v="25.99"/>
    <n v="207.92"/>
    <s v="Virginia"/>
  </r>
  <r>
    <n v="202"/>
    <x v="140"/>
    <s v="Mac"/>
    <s v="Abele"/>
    <x v="1"/>
    <x v="194"/>
    <x v="10"/>
    <n v="11.99"/>
    <n v="107.91"/>
    <s v="California"/>
  </r>
  <r>
    <n v="203"/>
    <x v="141"/>
    <s v="Salome"/>
    <s v="Brogi"/>
    <x v="11"/>
    <x v="195"/>
    <x v="17"/>
    <n v="9.99"/>
    <n v="189.81"/>
    <s v="District of Columbia"/>
  </r>
  <r>
    <n v="204"/>
    <x v="141"/>
    <s v="Kirbee"/>
    <s v="Palle"/>
    <x v="22"/>
    <x v="196"/>
    <x v="15"/>
    <n v="29.99"/>
    <n v="359.88"/>
    <s v="New York"/>
  </r>
  <r>
    <n v="205"/>
    <x v="142"/>
    <s v="Karlene"/>
    <s v="Durston"/>
    <x v="1"/>
    <x v="197"/>
    <x v="3"/>
    <n v="3.49"/>
    <n v="38.39"/>
    <s v="Alaska"/>
  </r>
  <r>
    <n v="206"/>
    <x v="142"/>
    <s v="Elnar"/>
    <s v="Govinlock"/>
    <x v="5"/>
    <x v="198"/>
    <x v="5"/>
    <n v="22.99"/>
    <n v="91.96"/>
    <s v="Pennsylvania"/>
  </r>
  <r>
    <n v="207"/>
    <x v="143"/>
    <s v="Del"/>
    <s v="Weddup"/>
    <x v="8"/>
    <x v="199"/>
    <x v="2"/>
    <n v="49.99"/>
    <n v="299.94"/>
    <s v="Pennsylvania"/>
  </r>
  <r>
    <n v="208"/>
    <x v="144"/>
    <s v="Katya"/>
    <s v="Sailor"/>
    <x v="1"/>
    <x v="200"/>
    <x v="18"/>
    <n v="3.59"/>
    <n v="71.8"/>
    <s v="Wyoming"/>
  </r>
  <r>
    <n v="209"/>
    <x v="144"/>
    <s v="Beilul"/>
    <s v="Loins"/>
    <x v="19"/>
    <x v="201"/>
    <x v="11"/>
    <n v="69.989999999999995"/>
    <n v="979.8599999999999"/>
    <s v="Nevada"/>
  </r>
  <r>
    <n v="210"/>
    <x v="145"/>
    <s v="Marieann"/>
    <s v="Stithe"/>
    <x v="1"/>
    <x v="202"/>
    <x v="8"/>
    <n v="5.99"/>
    <n v="77.87"/>
    <s v="North Carolina"/>
  </r>
  <r>
    <n v="211"/>
    <x v="145"/>
    <s v="Rosie"/>
    <s v="Darque"/>
    <x v="18"/>
    <x v="203"/>
    <x v="15"/>
    <n v="199.99"/>
    <n v="2399.88"/>
    <s v="Arkansas"/>
  </r>
  <r>
    <n v="212"/>
    <x v="146"/>
    <s v="Dolly"/>
    <s v="Roussel"/>
    <x v="1"/>
    <x v="204"/>
    <x v="1"/>
    <n v="3.29"/>
    <n v="23.03"/>
    <s v="Florida"/>
  </r>
  <r>
    <n v="213"/>
    <x v="146"/>
    <s v="Ariel"/>
    <s v="Watson-Brown"/>
    <x v="11"/>
    <x v="205"/>
    <x v="11"/>
    <n v="39.99"/>
    <n v="559.86"/>
    <s v="California"/>
  </r>
  <r>
    <n v="214"/>
    <x v="147"/>
    <s v="Elva"/>
    <s v="Swanbourne"/>
    <x v="1"/>
    <x v="206"/>
    <x v="5"/>
    <n v="4.59"/>
    <n v="18.36"/>
    <s v="Pennsylvania"/>
  </r>
  <r>
    <n v="215"/>
    <x v="148"/>
    <s v="Alexandre"/>
    <s v="Dummett"/>
    <x v="1"/>
    <x v="207"/>
    <x v="17"/>
    <n v="4.49"/>
    <n v="85.31"/>
    <s v="Florida"/>
  </r>
  <r>
    <n v="216"/>
    <x v="148"/>
    <s v="Ingaberg"/>
    <s v="Catcheside"/>
    <x v="10"/>
    <x v="208"/>
    <x v="8"/>
    <n v="129.99"/>
    <n v="1689.8700000000001"/>
    <s v="Washington"/>
  </r>
  <r>
    <n v="217"/>
    <x v="149"/>
    <s v="Bone"/>
    <s v="Hedgecock"/>
    <x v="1"/>
    <x v="209"/>
    <x v="5"/>
    <n v="3.5"/>
    <n v="14"/>
    <s v="Ohio"/>
  </r>
  <r>
    <n v="218"/>
    <x v="150"/>
    <s v="Hill"/>
    <s v="Hansie"/>
    <x v="1"/>
    <x v="27"/>
    <x v="7"/>
    <n v="2.4900000000000002"/>
    <n v="37.35"/>
    <s v="Arizona"/>
  </r>
  <r>
    <n v="219"/>
    <x v="151"/>
    <s v="Darren"/>
    <s v="Ockendon"/>
    <x v="1"/>
    <x v="210"/>
    <x v="3"/>
    <n v="2.4900000000000002"/>
    <n v="27.39"/>
    <s v="North Carolina"/>
  </r>
  <r>
    <n v="220"/>
    <x v="152"/>
    <s v="Marilin"/>
    <s v="Mixture"/>
    <x v="3"/>
    <x v="211"/>
    <x v="9"/>
    <n v="59.99"/>
    <n v="59.99"/>
    <s v="Kentucky"/>
  </r>
  <r>
    <n v="221"/>
    <x v="153"/>
    <s v="Christan"/>
    <s v="Drance"/>
    <x v="1"/>
    <x v="212"/>
    <x v="2"/>
    <n v="3.99"/>
    <n v="23.94"/>
    <s v="Texas"/>
  </r>
  <r>
    <n v="222"/>
    <x v="154"/>
    <s v="Minny"/>
    <s v="Ivantyev"/>
    <x v="16"/>
    <x v="213"/>
    <x v="13"/>
    <n v="34.99"/>
    <n v="349.90000000000003"/>
    <s v="New Hampshire"/>
  </r>
  <r>
    <n v="223"/>
    <x v="154"/>
    <s v="Mic"/>
    <s v="Guslon"/>
    <x v="11"/>
    <x v="214"/>
    <x v="9"/>
    <n v="12.99"/>
    <n v="12.99"/>
    <s v="Wisconsin"/>
  </r>
  <r>
    <n v="224"/>
    <x v="155"/>
    <s v="Cari"/>
    <s v="Mosby"/>
    <x v="22"/>
    <x v="215"/>
    <x v="19"/>
    <n v="22.99"/>
    <n v="114.94999999999999"/>
    <s v="Texas"/>
  </r>
  <r>
    <n v="225"/>
    <x v="156"/>
    <s v="Jdavie"/>
    <s v="Revie"/>
    <x v="1"/>
    <x v="216"/>
    <x v="11"/>
    <n v="3.29"/>
    <n v="46.06"/>
    <s v="New York"/>
  </r>
  <r>
    <n v="226"/>
    <x v="157"/>
    <s v="Jeno"/>
    <s v="Andrejevic"/>
    <x v="2"/>
    <x v="217"/>
    <x v="1"/>
    <n v="22.99"/>
    <n v="160.92999999999998"/>
    <s v="California"/>
  </r>
  <r>
    <n v="227"/>
    <x v="157"/>
    <s v="Kaye"/>
    <s v="Urling"/>
    <x v="2"/>
    <x v="218"/>
    <x v="5"/>
    <n v="19.989999999999998"/>
    <n v="79.959999999999994"/>
    <s v="Alabama"/>
  </r>
  <r>
    <n v="228"/>
    <x v="157"/>
    <s v="Maxine"/>
    <s v="Deverock"/>
    <x v="16"/>
    <x v="219"/>
    <x v="15"/>
    <n v="29.99"/>
    <n v="359.88"/>
    <s v="Texas"/>
  </r>
  <r>
    <n v="229"/>
    <x v="158"/>
    <s v="Ches"/>
    <s v="Grishelyov"/>
    <x v="12"/>
    <x v="220"/>
    <x v="1"/>
    <n v="139.99"/>
    <n v="979.93000000000006"/>
    <s v="North Dakota"/>
  </r>
  <r>
    <n v="230"/>
    <x v="159"/>
    <s v="Skipp"/>
    <s v="Hacon"/>
    <x v="10"/>
    <x v="221"/>
    <x v="0"/>
    <n v="19.989999999999998"/>
    <n v="319.83999999999997"/>
    <s v="Nevada"/>
  </r>
  <r>
    <n v="231"/>
    <x v="159"/>
    <s v="Thatch"/>
    <s v="Domenc"/>
    <x v="1"/>
    <x v="222"/>
    <x v="17"/>
    <n v="3.59"/>
    <n v="68.209999999999994"/>
    <s v="Oregon"/>
  </r>
  <r>
    <n v="232"/>
    <x v="160"/>
    <s v="Mehetabel"/>
    <s v="Cleobury"/>
    <x v="1"/>
    <x v="223"/>
    <x v="4"/>
    <n v="3.49"/>
    <n v="62.820000000000007"/>
    <s v="Colorado"/>
  </r>
  <r>
    <n v="233"/>
    <x v="161"/>
    <s v="Alma"/>
    <s v="Blundell"/>
    <x v="23"/>
    <x v="224"/>
    <x v="2"/>
    <n v="24.99"/>
    <n v="149.94"/>
    <s v="Pennsylvania"/>
  </r>
  <r>
    <n v="234"/>
    <x v="162"/>
    <s v="Christoforo"/>
    <s v="Thornthwaite"/>
    <x v="1"/>
    <x v="225"/>
    <x v="16"/>
    <n v="6.99"/>
    <n v="118.83"/>
    <s v="District of Columbia"/>
  </r>
  <r>
    <n v="235"/>
    <x v="163"/>
    <s v="Armando"/>
    <s v="Fowle"/>
    <x v="7"/>
    <x v="226"/>
    <x v="13"/>
    <n v="49.99"/>
    <n v="499.90000000000003"/>
    <s v="New York"/>
  </r>
  <r>
    <n v="236"/>
    <x v="164"/>
    <s v="Ryann"/>
    <s v="Coolahan"/>
    <x v="1"/>
    <x v="227"/>
    <x v="9"/>
    <n v="3.99"/>
    <n v="3.99"/>
    <s v="Ohio"/>
  </r>
  <r>
    <n v="237"/>
    <x v="164"/>
    <s v="Remy"/>
    <s v="Tissington"/>
    <x v="1"/>
    <x v="228"/>
    <x v="18"/>
    <n v="2.4900000000000002"/>
    <n v="49.800000000000004"/>
    <s v="Illinois"/>
  </r>
  <r>
    <n v="238"/>
    <x v="165"/>
    <s v="Rickie"/>
    <s v="Beddo"/>
    <x v="1"/>
    <x v="229"/>
    <x v="0"/>
    <n v="3.99"/>
    <n v="63.84"/>
    <s v="Alabama"/>
  </r>
  <r>
    <n v="239"/>
    <x v="166"/>
    <s v="Sherri"/>
    <s v="Antoshin"/>
    <x v="8"/>
    <x v="230"/>
    <x v="7"/>
    <n v="12.99"/>
    <n v="194.85"/>
    <s v="Alaska"/>
  </r>
  <r>
    <n v="240"/>
    <x v="166"/>
    <s v="Jamesy"/>
    <s v="Franca"/>
    <x v="24"/>
    <x v="231"/>
    <x v="0"/>
    <n v="99.99"/>
    <n v="1599.84"/>
    <s v="Wisconsin"/>
  </r>
  <r>
    <n v="241"/>
    <x v="167"/>
    <s v="Elsinore"/>
    <s v="Sturgis"/>
    <x v="1"/>
    <x v="232"/>
    <x v="1"/>
    <n v="3.49"/>
    <n v="24.43"/>
    <s v="Texas"/>
  </r>
  <r>
    <n v="242"/>
    <x v="168"/>
    <s v="Gregg"/>
    <s v="Whitnell"/>
    <x v="3"/>
    <x v="70"/>
    <x v="7"/>
    <n v="69.989999999999995"/>
    <n v="1049.8499999999999"/>
    <s v="Virginia"/>
  </r>
  <r>
    <n v="243"/>
    <x v="169"/>
    <s v="Reeva"/>
    <s v="Harman"/>
    <x v="16"/>
    <x v="233"/>
    <x v="12"/>
    <n v="69.989999999999995"/>
    <n v="559.91999999999996"/>
    <s v="Pennsylvania"/>
  </r>
  <r>
    <n v="244"/>
    <x v="169"/>
    <s v="Delaney"/>
    <s v="Keers"/>
    <x v="3"/>
    <x v="234"/>
    <x v="14"/>
    <n v="79.989999999999995"/>
    <n v="159.97999999999999"/>
    <s v="New York"/>
  </r>
  <r>
    <n v="245"/>
    <x v="170"/>
    <s v="Mariellen"/>
    <s v="Bezley"/>
    <x v="10"/>
    <x v="45"/>
    <x v="3"/>
    <n v="9.99"/>
    <n v="109.89"/>
    <s v="Alabama"/>
  </r>
  <r>
    <n v="246"/>
    <x v="171"/>
    <s v="Abra"/>
    <s v="Izzett"/>
    <x v="2"/>
    <x v="235"/>
    <x v="2"/>
    <n v="24.99"/>
    <n v="149.94"/>
    <s v="California"/>
  </r>
  <r>
    <n v="247"/>
    <x v="172"/>
    <s v="Eduard"/>
    <s v="Bartlet"/>
    <x v="23"/>
    <x v="236"/>
    <x v="18"/>
    <n v="19.989999999999998"/>
    <n v="399.79999999999995"/>
    <s v="Indiana"/>
  </r>
  <r>
    <n v="248"/>
    <x v="172"/>
    <s v="Ruthanne"/>
    <s v="Shillum"/>
    <x v="1"/>
    <x v="156"/>
    <x v="2"/>
    <n v="8.99"/>
    <n v="53.94"/>
    <s v="Washington"/>
  </r>
  <r>
    <n v="249"/>
    <x v="172"/>
    <s v="Gwenore"/>
    <s v="Galpin"/>
    <x v="7"/>
    <x v="59"/>
    <x v="2"/>
    <n v="12.99"/>
    <n v="77.94"/>
    <s v="Virginia"/>
  </r>
  <r>
    <n v="250"/>
    <x v="173"/>
    <s v="Ari"/>
    <s v="Raw"/>
    <x v="8"/>
    <x v="237"/>
    <x v="3"/>
    <n v="23.99"/>
    <n v="263.89"/>
    <s v="West Virginia"/>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
  <r>
    <n v="1"/>
    <d v="2024-04-07T00:00:00"/>
    <s v="Robinetta"/>
    <s v="Priscott"/>
    <s v="Health"/>
    <s v="Weighted Blanket"/>
    <n v="16"/>
    <n v="79.989999999999995"/>
    <n v="1279.8399999999999"/>
    <n v="447.94399999999996"/>
    <s v="Missouri"/>
    <x v="0"/>
  </r>
  <r>
    <n v="2"/>
    <d v="2024-04-09T00:00:00"/>
    <s v="Edd"/>
    <s v="Dondon"/>
    <s v="Food"/>
    <s v="Lemon Garlic Marinade"/>
    <n v="7"/>
    <n v="4.29"/>
    <n v="30.03"/>
    <n v="10.5105"/>
    <s v="Georgia"/>
    <x v="1"/>
  </r>
  <r>
    <n v="3"/>
    <d v="2024-04-10T00:00:00"/>
    <s v="Nicol"/>
    <s v="Ruddlesden"/>
    <s v="Food"/>
    <s v="Creamy Coleslaw Mix"/>
    <n v="6"/>
    <n v="2.39"/>
    <n v="14.34"/>
    <n v="5.0189999999999992"/>
    <s v="Vermont"/>
    <x v="0"/>
  </r>
  <r>
    <n v="4"/>
    <d v="2024-04-11T00:00:00"/>
    <s v="Tammy"/>
    <s v="Radnedge"/>
    <s v="Food"/>
    <s v="Artisan Pickles"/>
    <n v="11"/>
    <n v="2.4900000000000002"/>
    <n v="27.39"/>
    <n v="9.5864999999999991"/>
    <s v="Arkansas"/>
    <x v="0"/>
  </r>
  <r>
    <n v="5"/>
    <d v="2024-04-12T00:00:00"/>
    <s v="Julianne"/>
    <s v="Klosterman"/>
    <s v="Food"/>
    <s v="Diced Tomatoes (canned)"/>
    <n v="18"/>
    <n v="1.49"/>
    <n v="26.82"/>
    <n v="9.3869999999999987"/>
    <s v="New York"/>
    <x v="2"/>
  </r>
  <r>
    <n v="6"/>
    <d v="2024-04-12T00:00:00"/>
    <s v="Elia"/>
    <s v="Astupenas"/>
    <s v="Kitchen"/>
    <s v="Insulated Coffee Mug"/>
    <n v="4"/>
    <n v="24.99"/>
    <n v="99.96"/>
    <n v="34.985999999999997"/>
    <s v="Pennsylvania"/>
    <x v="2"/>
  </r>
  <r>
    <n v="7"/>
    <d v="2024-04-13T00:00:00"/>
    <s v="Glenn"/>
    <s v="Tommasuzzi"/>
    <s v="Clothing "/>
    <s v="Slingback Sandals"/>
    <n v="3"/>
    <n v="29.99"/>
    <n v="89.97"/>
    <n v="31.489499999999996"/>
    <s v="New York"/>
    <x v="3"/>
  </r>
  <r>
    <n v="8"/>
    <d v="2024-04-15T00:00:00"/>
    <s v="Felix"/>
    <s v="Elvin"/>
    <s v="Food"/>
    <s v="Peach Slices in Syrup"/>
    <n v="6"/>
    <n v="2.59"/>
    <n v="15.54"/>
    <n v="5.4389999999999992"/>
    <s v="Virginia"/>
    <x v="0"/>
  </r>
  <r>
    <n v="9"/>
    <d v="2024-04-16T00:00:00"/>
    <s v="Reinwald"/>
    <s v="Aughtie"/>
    <s v="Music"/>
    <s v="Karaoke Microphone"/>
    <n v="15"/>
    <n v="39.99"/>
    <n v="599.85"/>
    <n v="209.94749999999999"/>
    <s v="New Hampshire"/>
    <x v="2"/>
  </r>
  <r>
    <n v="10"/>
    <d v="2024-04-23T00:00:00"/>
    <s v="Iain"/>
    <s v="Verlander"/>
    <s v="Garden"/>
    <s v="Adjustable Garden Rake"/>
    <n v="13"/>
    <n v="22.99"/>
    <n v="298.87"/>
    <n v="104.6045"/>
    <s v="South Carolina"/>
    <x v="2"/>
  </r>
  <r>
    <n v="11"/>
    <d v="2024-04-25T00:00:00"/>
    <s v="Elka"/>
    <s v="Petracco"/>
    <s v="Food"/>
    <s v="Maple Almond Granola"/>
    <n v="4"/>
    <n v="5.49"/>
    <n v="21.96"/>
    <n v="7.6859999999999999"/>
    <s v="Utah"/>
    <x v="1"/>
  </r>
  <r>
    <n v="12"/>
    <d v="2024-04-26T00:00:00"/>
    <s v="Paule"/>
    <s v="Brownsey"/>
    <s v="Clothing"/>
    <s v="Fleece Lined Leggings"/>
    <n v="1"/>
    <n v="29.99"/>
    <n v="29.99"/>
    <n v="10.496499999999999"/>
    <s v="New Jersey"/>
    <x v="2"/>
  </r>
  <r>
    <n v="13"/>
    <d v="2024-04-26T00:00:00"/>
    <s v="Donica"/>
    <s v="Baytrop"/>
    <s v="Kitchen"/>
    <s v="Electric Ice Cream Maker"/>
    <n v="7"/>
    <n v="59.99"/>
    <n v="419.93"/>
    <n v="146.97549999999998"/>
    <s v="Minnesota"/>
    <x v="2"/>
  </r>
  <r>
    <n v="14"/>
    <d v="2024-04-27T00:00:00"/>
    <s v="Pia"/>
    <s v="Watkin"/>
    <s v="Food"/>
    <s v="Spicy Kimchi"/>
    <n v="1"/>
    <n v="4.79"/>
    <n v="4.79"/>
    <n v="1.6764999999999999"/>
    <s v="Rhode Island"/>
    <x v="3"/>
  </r>
  <r>
    <n v="15"/>
    <d v="2024-05-01T00:00:00"/>
    <s v="Gerry"/>
    <s v="Gorton"/>
    <s v="Fitness"/>
    <s v="Fitbit Activity Tracker"/>
    <n v="3"/>
    <n v="99.99"/>
    <n v="299.96999999999997"/>
    <n v="104.98949999999998"/>
    <s v="Nevada"/>
    <x v="4"/>
  </r>
  <r>
    <n v="16"/>
    <d v="2024-05-01T00:00:00"/>
    <s v="Odelia"/>
    <s v="Bedding"/>
    <s v="Food"/>
    <s v="Natural Peanut Butter"/>
    <n v="9"/>
    <n v="4.29"/>
    <n v="38.61"/>
    <n v="13.513499999999999"/>
    <s v="Delaware"/>
    <x v="3"/>
  </r>
  <r>
    <n v="17"/>
    <d v="2024-05-03T00:00:00"/>
    <s v="John"/>
    <s v="Titman"/>
    <s v="Food"/>
    <s v="Apple Pie Filling"/>
    <n v="14"/>
    <n v="3.49"/>
    <n v="48.86"/>
    <n v="17.100999999999999"/>
    <s v="Nevada"/>
    <x v="0"/>
  </r>
  <r>
    <n v="18"/>
    <d v="2024-05-06T00:00:00"/>
    <s v="Arie"/>
    <s v="Sheardown"/>
    <s v="Food"/>
    <s v="Frozen Acai Purée"/>
    <n v="13"/>
    <n v="6.99"/>
    <n v="90.87"/>
    <n v="31.804500000000001"/>
    <s v="Texas"/>
    <x v="2"/>
  </r>
  <r>
    <n v="19"/>
    <d v="2024-05-07T00:00:00"/>
    <s v="Red"/>
    <s v="Glandfield"/>
    <s v="Food"/>
    <s v="Cranberry Citrus Sauce"/>
    <n v="3"/>
    <n v="3.99"/>
    <n v="11.97"/>
    <n v="4.1894999999999998"/>
    <s v="California"/>
    <x v="1"/>
  </r>
  <r>
    <n v="20"/>
    <d v="2024-05-08T00:00:00"/>
    <s v="Pauletta"/>
    <s v="Dennison"/>
    <s v="Clothing "/>
    <s v="Sporty Slide Sandals"/>
    <n v="8"/>
    <n v="24.99"/>
    <n v="199.92"/>
    <n v="69.971999999999994"/>
    <s v="Louisiana"/>
    <x v="1"/>
  </r>
  <r>
    <n v="21"/>
    <d v="2024-05-09T00:00:00"/>
    <s v="Rutter"/>
    <s v="Molloy"/>
    <s v="Food"/>
    <s v="Cinnamon Sugar Popcorn"/>
    <n v="3"/>
    <n v="2.89"/>
    <n v="8.67"/>
    <n v="3.0345"/>
    <s v="Oregon"/>
    <x v="4"/>
  </r>
  <r>
    <n v="22"/>
    <d v="2024-05-09T00:00:00"/>
    <s v="Garry"/>
    <s v="Sully"/>
    <s v="Food"/>
    <s v="French Onion Dip"/>
    <n v="7"/>
    <n v="2.99"/>
    <n v="20.93"/>
    <n v="7.325499999999999"/>
    <s v="Michigan"/>
    <x v="0"/>
  </r>
  <r>
    <n v="23"/>
    <d v="2024-05-09T00:00:00"/>
    <s v="Alric"/>
    <s v="Barrell"/>
    <s v="Food"/>
    <s v="Sliced Bread"/>
    <n v="9"/>
    <n v="2.99"/>
    <n v="26.910000000000004"/>
    <n v="9.4184999999999999"/>
    <s v="Hawaii"/>
    <x v="3"/>
  </r>
  <r>
    <n v="24"/>
    <d v="2024-05-10T00:00:00"/>
    <s v="Harmon"/>
    <s v="Leinster"/>
    <s v="Accessories"/>
    <s v="Fashionable Belt Bag"/>
    <n v="10"/>
    <n v="34.99"/>
    <n v="349.90000000000003"/>
    <n v="122.465"/>
    <s v="Arizona"/>
    <x v="1"/>
  </r>
  <r>
    <n v="25"/>
    <d v="2024-05-11T00:00:00"/>
    <s v="Marvin"/>
    <s v="Senechell"/>
    <s v="Health"/>
    <s v="Electric Toothbrush"/>
    <n v="2"/>
    <n v="49.95"/>
    <n v="99.9"/>
    <n v="34.964999999999996"/>
    <s v="Texas"/>
    <x v="2"/>
  </r>
  <r>
    <n v="26"/>
    <d v="2024-05-14T00:00:00"/>
    <s v="Brinna"/>
    <s v="Iliffe"/>
    <s v="Food"/>
    <s v="Egg Noodles"/>
    <n v="2"/>
    <n v="2.29"/>
    <n v="4.58"/>
    <n v="1.603"/>
    <s v="New York"/>
    <x v="4"/>
  </r>
  <r>
    <n v="27"/>
    <d v="2024-05-14T00:00:00"/>
    <s v="Arie"/>
    <s v="Grindrod"/>
    <s v="Food"/>
    <s v="Cauliflower Rice Stir-Fry"/>
    <n v="16"/>
    <n v="4.99"/>
    <n v="79.84"/>
    <n v="27.943999999999999"/>
    <s v="Wisconsin"/>
    <x v="4"/>
  </r>
  <r>
    <n v="28"/>
    <d v="2024-05-15T00:00:00"/>
    <s v="Mylo"/>
    <s v="Thurman"/>
    <s v="Food"/>
    <s v="Whole Wheat Bread"/>
    <n v="10"/>
    <n v="2.4900000000000002"/>
    <n v="24.900000000000002"/>
    <n v="8.7149999999999999"/>
    <s v="California"/>
    <x v="1"/>
  </r>
  <r>
    <n v="29"/>
    <d v="2024-05-18T00:00:00"/>
    <s v="Truman"/>
    <s v="Rauprich"/>
    <s v="Photography"/>
    <s v="Smartphone Tripod with Remote"/>
    <n v="12"/>
    <n v="29.99"/>
    <n v="359.88"/>
    <n v="125.95799999999998"/>
    <s v="Florida"/>
    <x v="1"/>
  </r>
  <r>
    <n v="30"/>
    <d v="2024-05-19T00:00:00"/>
    <s v="Dyanna"/>
    <s v="Jeffrey"/>
    <s v="Food"/>
    <s v="Pumpkin Seeds"/>
    <n v="9"/>
    <n v="2.79"/>
    <n v="25.11"/>
    <n v="8.7884999999999991"/>
    <s v="New York"/>
    <x v="4"/>
  </r>
  <r>
    <n v="31"/>
    <d v="2024-05-19T00:00:00"/>
    <s v="Chadd"/>
    <s v="Rubroe"/>
    <s v="Home"/>
    <s v="Wall Calendar"/>
    <n v="17"/>
    <n v="17.989999999999998"/>
    <n v="305.83"/>
    <n v="107.04049999999999"/>
    <s v="Michigan"/>
    <x v="0"/>
  </r>
  <r>
    <n v="32"/>
    <d v="2024-05-21T00:00:00"/>
    <s v="Beatrice"/>
    <s v="Ramplee"/>
    <s v="Clothing "/>
    <s v="Crew Neck Sweater"/>
    <n v="13"/>
    <n v="39.99"/>
    <n v="519.87"/>
    <n v="181.9545"/>
    <s v="Massachusetts"/>
    <x v="0"/>
  </r>
  <r>
    <n v="33"/>
    <d v="2024-05-22T00:00:00"/>
    <s v="Ode"/>
    <s v="Tallant"/>
    <s v="Food"/>
    <s v="Fruit Medley Juice"/>
    <n v="1"/>
    <n v="3.49"/>
    <n v="3.49"/>
    <n v="1.2215"/>
    <s v="Maine"/>
    <x v="2"/>
  </r>
  <r>
    <n v="34"/>
    <d v="2024-05-24T00:00:00"/>
    <s v="Catharine"/>
    <s v="Jobbing"/>
    <s v="Home"/>
    <s v="Mini Cordless Vacuum Cleaner"/>
    <n v="14"/>
    <n v="45.99"/>
    <n v="643.86"/>
    <n v="225.351"/>
    <s v="Texas"/>
    <x v="3"/>
  </r>
  <r>
    <n v="35"/>
    <d v="2024-05-26T00:00:00"/>
    <s v="Sylvan"/>
    <s v="Hoodless"/>
    <s v="Food"/>
    <s v="Spicy Tuna Rolls"/>
    <n v="14"/>
    <n v="6.49"/>
    <n v="90.86"/>
    <n v="31.800999999999998"/>
    <s v="Texas"/>
    <x v="3"/>
  </r>
  <r>
    <n v="36"/>
    <d v="2024-05-26T00:00:00"/>
    <s v="Nolly"/>
    <s v="Cockayme"/>
    <s v="Food"/>
    <s v="Peanut Butter Chocolate Chip Bars"/>
    <n v="4"/>
    <n v="4.59"/>
    <n v="18.36"/>
    <n v="6.4259999999999993"/>
    <s v="Arizona"/>
    <x v="2"/>
  </r>
  <r>
    <n v="37"/>
    <d v="2024-05-26T00:00:00"/>
    <s v="Julee"/>
    <s v="Trenholm"/>
    <s v="Food"/>
    <s v="Balsamic Vinegar"/>
    <n v="12"/>
    <n v="4.99"/>
    <n v="59.88"/>
    <n v="20.957999999999998"/>
    <s v="Virginia"/>
    <x v="0"/>
  </r>
  <r>
    <n v="38"/>
    <d v="2024-05-27T00:00:00"/>
    <s v="Heath"/>
    <s v="Rudledge"/>
    <s v="Food"/>
    <s v="Beef Enchilada Casserole"/>
    <n v="3"/>
    <n v="8.99"/>
    <n v="26.97"/>
    <n v="9.4394999999999989"/>
    <s v="Texas"/>
    <x v="3"/>
  </r>
  <r>
    <n v="39"/>
    <d v="2024-05-27T00:00:00"/>
    <s v="Nelly"/>
    <s v="Shepstone"/>
    <s v="Pets"/>
    <s v="Pet Travel Bowl"/>
    <n v="10"/>
    <n v="10.99"/>
    <n v="109.9"/>
    <n v="38.464999999999996"/>
    <s v="Michigan"/>
    <x v="4"/>
  </r>
  <r>
    <n v="40"/>
    <d v="2024-05-28T00:00:00"/>
    <s v="Anne"/>
    <s v="Fibbings"/>
    <s v="Food"/>
    <s v="Almond Crunch Granola Bars"/>
    <n v="19"/>
    <n v="3.49"/>
    <n v="66.31"/>
    <n v="23.208500000000001"/>
    <s v="Colorado"/>
    <x v="4"/>
  </r>
  <r>
    <n v="41"/>
    <d v="2024-05-29T00:00:00"/>
    <s v="Shanna"/>
    <s v="Chaize"/>
    <s v="Food"/>
    <s v="Honey-Balsamic Vinaigrette"/>
    <n v="11"/>
    <n v="3.39"/>
    <n v="37.29"/>
    <n v="13.051499999999999"/>
    <s v="Ohio"/>
    <x v="2"/>
  </r>
  <r>
    <n v="42"/>
    <d v="2024-05-29T00:00:00"/>
    <s v="Sully"/>
    <s v="Britton"/>
    <s v="Fitness"/>
    <s v="Sports Water Bottle with Infuser"/>
    <n v="7"/>
    <n v="19.989999999999998"/>
    <n v="139.92999999999998"/>
    <n v="48.97549999999999"/>
    <s v="Minnesota"/>
    <x v="4"/>
  </r>
  <r>
    <n v="43"/>
    <d v="2024-05-29T00:00:00"/>
    <s v="Prudy"/>
    <s v="Leys"/>
    <s v="Food"/>
    <s v="Rice Pudding"/>
    <n v="1"/>
    <n v="2.29"/>
    <n v="2.29"/>
    <n v="0.80149999999999999"/>
    <s v="District of Columbia"/>
    <x v="4"/>
  </r>
  <r>
    <n v="44"/>
    <d v="2024-05-31T00:00:00"/>
    <s v="Engelbert"/>
    <s v="Bice"/>
    <s v="Food"/>
    <s v="Organic Fruit Salad"/>
    <n v="2"/>
    <n v="4.49"/>
    <n v="8.98"/>
    <n v="3.1429999999999998"/>
    <s v="California"/>
    <x v="4"/>
  </r>
  <r>
    <n v="45"/>
    <d v="2024-06-02T00:00:00"/>
    <s v="Caty"/>
    <s v="Trimble"/>
    <s v="Pets"/>
    <s v="Portable Dog Water Bottle"/>
    <n v="11"/>
    <n v="18.989999999999998"/>
    <n v="208.89"/>
    <n v="73.111499999999992"/>
    <s v="Colorado"/>
    <x v="3"/>
  </r>
  <r>
    <n v="46"/>
    <d v="2024-06-03T00:00:00"/>
    <s v="Vanya"/>
    <s v="Ivanenko"/>
    <s v="Home"/>
    <s v="Microfiber Cleaning Cloth Set"/>
    <n v="17"/>
    <n v="9.99"/>
    <n v="169.83"/>
    <n v="59.4405"/>
    <s v="Kansas"/>
    <x v="4"/>
  </r>
  <r>
    <n v="47"/>
    <d v="2024-06-04T00:00:00"/>
    <s v="Rosemaria"/>
    <s v="Guiso"/>
    <s v="Food"/>
    <s v="Wildflower Honey"/>
    <n v="12"/>
    <n v="4.99"/>
    <n v="59.88"/>
    <n v="20.957999999999998"/>
    <s v="Tennessee"/>
    <x v="3"/>
  </r>
  <r>
    <n v="48"/>
    <d v="2024-06-05T00:00:00"/>
    <s v="Ingamar"/>
    <s v="Dancey"/>
    <s v="Food"/>
    <s v="Chickpeas"/>
    <n v="16"/>
    <n v="1.29"/>
    <n v="20.64"/>
    <n v="7.2239999999999993"/>
    <s v="Maryland"/>
    <x v="4"/>
  </r>
  <r>
    <n v="49"/>
    <d v="2024-06-05T00:00:00"/>
    <s v="Amalie"/>
    <s v="Hunte"/>
    <s v="Clothing "/>
    <s v="Slim Fit Chinos"/>
    <n v="17"/>
    <n v="54.99"/>
    <n v="934.83"/>
    <n v="327.19049999999999"/>
    <s v="Virginia"/>
    <x v="2"/>
  </r>
  <r>
    <n v="50"/>
    <d v="2024-06-06T00:00:00"/>
    <s v="Emanuele"/>
    <s v="Rushmer"/>
    <s v="Toys"/>
    <s v="Wooden Puzzle Game"/>
    <n v="11"/>
    <n v="14.99"/>
    <n v="164.89000000000001"/>
    <n v="57.711500000000001"/>
    <s v="District of Columbia"/>
    <x v="3"/>
  </r>
  <r>
    <n v="51"/>
    <d v="2024-06-08T00:00:00"/>
    <s v="Ric"/>
    <s v="Tamburi"/>
    <s v="Food"/>
    <s v="Coconut Cream Pie Yogurt"/>
    <n v="7"/>
    <n v="1.99"/>
    <n v="13.93"/>
    <n v="4.8754999999999997"/>
    <s v="Texas"/>
    <x v="3"/>
  </r>
  <r>
    <n v="52"/>
    <d v="2024-06-08T00:00:00"/>
    <s v="Zachariah"/>
    <s v="Inge"/>
    <s v="Kitchen"/>
    <s v="Electric Kettle"/>
    <n v="3"/>
    <n v="39.99"/>
    <n v="119.97"/>
    <n v="41.9895"/>
    <s v="New Hampshire"/>
    <x v="0"/>
  </r>
  <r>
    <n v="53"/>
    <d v="2024-06-08T00:00:00"/>
    <s v="Kara"/>
    <s v="De Witt"/>
    <s v="Food"/>
    <s v="Almond Butter Cookies"/>
    <n v="1"/>
    <n v="4.49"/>
    <n v="4.49"/>
    <n v="1.5714999999999999"/>
    <s v="Texas"/>
    <x v="3"/>
  </r>
  <r>
    <n v="54"/>
    <d v="2024-06-13T00:00:00"/>
    <s v="Remington"/>
    <s v="Saladino"/>
    <s v="Pets"/>
    <s v="Portable Pet Water Bottle"/>
    <n v="3"/>
    <n v="18.989999999999998"/>
    <n v="56.97"/>
    <n v="19.939499999999999"/>
    <s v="Alabama"/>
    <x v="0"/>
  </r>
  <r>
    <n v="55"/>
    <d v="2024-06-14T00:00:00"/>
    <s v="Dee"/>
    <s v="Credland"/>
    <s v="Pets"/>
    <s v="Dog Training Collar"/>
    <n v="11"/>
    <n v="39.99"/>
    <n v="439.89000000000004"/>
    <n v="153.9615"/>
    <s v="North Carolina"/>
    <x v="4"/>
  </r>
  <r>
    <n v="56"/>
    <d v="2024-06-14T00:00:00"/>
    <s v="Cori"/>
    <s v="Stolting"/>
    <s v="Home"/>
    <s v="Biodegradable Trash Bags"/>
    <n v="17"/>
    <n v="12.99"/>
    <n v="220.83"/>
    <n v="77.290499999999994"/>
    <s v="Minnesota"/>
    <x v="3"/>
  </r>
  <r>
    <n v="57"/>
    <d v="2024-06-16T00:00:00"/>
    <s v="Pippa"/>
    <s v="Pontefract"/>
    <s v="Audio"/>
    <s v="Bluetooth Sleep Headphones"/>
    <n v="3"/>
    <n v="29.99"/>
    <n v="89.97"/>
    <n v="31.489499999999996"/>
    <s v="Kentucky"/>
    <x v="0"/>
  </r>
  <r>
    <n v="58"/>
    <d v="2024-06-17T00:00:00"/>
    <s v="Bartholomew"/>
    <s v="Ebunoluwa"/>
    <s v="Automotive"/>
    <s v="Car Vacuum Cleaner"/>
    <n v="20"/>
    <n v="39.99"/>
    <n v="799.80000000000007"/>
    <n v="279.93"/>
    <s v="Nevada"/>
    <x v="3"/>
  </r>
  <r>
    <n v="59"/>
    <d v="2024-06-21T00:00:00"/>
    <s v="Adelheid"/>
    <s v="Krug"/>
    <s v="Fitness"/>
    <s v="Self-Cleaning Water Bottle"/>
    <n v="8"/>
    <n v="49.99"/>
    <n v="399.92"/>
    <n v="139.97200000000001"/>
    <s v="Pennsylvania"/>
    <x v="4"/>
  </r>
  <r>
    <n v="60"/>
    <d v="2024-06-27T00:00:00"/>
    <s v="Paddie"/>
    <s v="Blabey"/>
    <s v="Fitness"/>
    <s v="Adjustable Skipping Rope"/>
    <n v="20"/>
    <n v="12.99"/>
    <n v="259.8"/>
    <n v="90.929999999999993"/>
    <s v="Texas"/>
    <x v="3"/>
  </r>
  <r>
    <n v="61"/>
    <d v="2024-06-27T00:00:00"/>
    <s v="Boigie"/>
    <s v="Matignon"/>
    <s v="Bathroom"/>
    <s v="Thermostatic Shower Valve Kit"/>
    <n v="1"/>
    <n v="39.99"/>
    <n v="39.99"/>
    <n v="13.996499999999999"/>
    <s v="Pennsylvania"/>
    <x v="1"/>
  </r>
  <r>
    <n v="62"/>
    <d v="2024-06-29T00:00:00"/>
    <s v="Emmalynne"/>
    <s v="Gregorin"/>
    <s v="Food"/>
    <s v="Cranberry Orange Oatmeal"/>
    <n v="3"/>
    <n v="2.4900000000000002"/>
    <n v="7.4700000000000006"/>
    <n v="2.6145"/>
    <s v="Illinois"/>
    <x v="1"/>
  </r>
  <r>
    <n v="63"/>
    <d v="2024-06-29T00:00:00"/>
    <s v="Rolando"/>
    <s v="Quickfall"/>
    <s v="Pets"/>
    <s v="Pet Hair Removal Brush"/>
    <n v="5"/>
    <n v="14.99"/>
    <n v="74.95"/>
    <n v="26.232499999999998"/>
    <s v="Texas"/>
    <x v="4"/>
  </r>
  <r>
    <n v="64"/>
    <d v="2024-07-01T00:00:00"/>
    <s v="Kenton"/>
    <s v="Necrews"/>
    <s v="Outdoor"/>
    <s v="Collapsible Camping Cup"/>
    <n v="10"/>
    <n v="9.99"/>
    <n v="99.9"/>
    <n v="34.964999999999996"/>
    <s v="District of Columbia"/>
    <x v="2"/>
  </r>
  <r>
    <n v="65"/>
    <d v="2024-07-03T00:00:00"/>
    <s v="Goldi"/>
    <s v="Dohrmann"/>
    <s v="Outdoor"/>
    <s v="LED Flashlight"/>
    <n v="4"/>
    <n v="19.989999999999998"/>
    <n v="79.959999999999994"/>
    <n v="27.985999999999997"/>
    <s v="Illinois"/>
    <x v="2"/>
  </r>
  <r>
    <n v="66"/>
    <d v="2024-07-05T00:00:00"/>
    <s v="Katheryn"/>
    <s v="Earie"/>
    <s v="Home"/>
    <s v="Bamboo Memory Foam Pillow"/>
    <n v="7"/>
    <n v="34.99"/>
    <n v="244.93"/>
    <n v="85.725499999999997"/>
    <s v="Missouri"/>
    <x v="0"/>
  </r>
  <r>
    <n v="67"/>
    <d v="2024-07-10T00:00:00"/>
    <s v="Kipp"/>
    <s v="Fremantle"/>
    <s v="Clothing "/>
    <s v="Crew Neck Sweater"/>
    <n v="14"/>
    <n v="39.99"/>
    <n v="559.86"/>
    <n v="195.95099999999999"/>
    <s v="Arizona"/>
    <x v="0"/>
  </r>
  <r>
    <n v="68"/>
    <d v="2024-07-11T00:00:00"/>
    <s v="Christal"/>
    <s v="Benion"/>
    <s v="Food"/>
    <s v="Matcha Green Tea Powder"/>
    <n v="20"/>
    <n v="14.99"/>
    <n v="299.8"/>
    <n v="104.92999999999999"/>
    <s v="Nebraska"/>
    <x v="4"/>
  </r>
  <r>
    <n v="69"/>
    <d v="2024-07-12T00:00:00"/>
    <s v="Lyell"/>
    <s v="Coppeard"/>
    <s v="Outdoor"/>
    <s v="Telescope"/>
    <n v="4"/>
    <n v="159.99"/>
    <n v="639.96"/>
    <n v="223.98599999999999"/>
    <s v="Colorado"/>
    <x v="2"/>
  </r>
  <r>
    <n v="70"/>
    <d v="2024-07-13T00:00:00"/>
    <s v="Egan"/>
    <s v="Gepheart"/>
    <s v="Audio"/>
    <s v="Over-Ear Headphones"/>
    <n v="7"/>
    <n v="59.99"/>
    <n v="419.93"/>
    <n v="146.97549999999998"/>
    <s v="Florida"/>
    <x v="0"/>
  </r>
  <r>
    <n v="71"/>
    <d v="2024-07-16T00:00:00"/>
    <s v="Thedrick"/>
    <s v="Maffioni"/>
    <s v="Food"/>
    <s v="Frozen Burritos"/>
    <n v="16"/>
    <n v="8.99"/>
    <n v="143.84"/>
    <n v="50.344000000000001"/>
    <s v="Florida"/>
    <x v="1"/>
  </r>
  <r>
    <n v="72"/>
    <d v="2024-07-17T00:00:00"/>
    <s v="Catherin"/>
    <s v="Moulson"/>
    <s v="Clothing "/>
    <s v="Trainers with Mesh Inserts"/>
    <n v="1"/>
    <n v="69.989999999999995"/>
    <n v="69.989999999999995"/>
    <n v="24.496499999999997"/>
    <s v="Kansas"/>
    <x v="2"/>
  </r>
  <r>
    <n v="73"/>
    <d v="2024-07-17T00:00:00"/>
    <s v="Darnell"/>
    <s v="Garralts"/>
    <s v="Pets"/>
    <s v="Dog Collar"/>
    <n v="2"/>
    <n v="15.99"/>
    <n v="31.98"/>
    <n v="11.193"/>
    <s v="Florida"/>
    <x v="3"/>
  </r>
  <r>
    <n v="74"/>
    <d v="2024-07-19T00:00:00"/>
    <s v="Urbanus"/>
    <s v="Gauford"/>
    <s v="Food"/>
    <s v="Organic Coconut Flakes"/>
    <n v="2"/>
    <n v="3.49"/>
    <n v="6.98"/>
    <n v="2.4430000000000001"/>
    <s v="Mississippi"/>
    <x v="3"/>
  </r>
  <r>
    <n v="75"/>
    <d v="2024-07-19T00:00:00"/>
    <s v="Gelya"/>
    <s v="Perroni"/>
    <s v="Travel"/>
    <s v="Travel Size Toiletry Bottles"/>
    <n v="8"/>
    <n v="9.99"/>
    <n v="79.92"/>
    <n v="27.971999999999998"/>
    <s v="Texas"/>
    <x v="3"/>
  </r>
  <r>
    <n v="76"/>
    <d v="2024-07-21T00:00:00"/>
    <s v="Fern"/>
    <s v="Dhillon"/>
    <s v="Food"/>
    <s v="Balsamic Vinaigrette"/>
    <n v="4"/>
    <n v="2.69"/>
    <n v="10.76"/>
    <n v="3.7659999999999996"/>
    <s v="Texas"/>
    <x v="2"/>
  </r>
  <r>
    <n v="77"/>
    <d v="2024-07-23T00:00:00"/>
    <s v="Kizzie"/>
    <s v="Vanichkov"/>
    <s v="Food"/>
    <s v="Organic Black Rice"/>
    <n v="10"/>
    <n v="3.59"/>
    <n v="35.9"/>
    <n v="12.565"/>
    <s v="Arizona"/>
    <x v="3"/>
  </r>
  <r>
    <n v="78"/>
    <d v="2024-07-24T00:00:00"/>
    <s v="Avie"/>
    <s v="Ponting"/>
    <s v="Clothing "/>
    <s v="Breezy Off-The-Shoulder Top"/>
    <n v="5"/>
    <n v="34.99"/>
    <n v="174.95000000000002"/>
    <n v="61.232500000000002"/>
    <s v="California"/>
    <x v="3"/>
  </r>
  <r>
    <n v="79"/>
    <d v="2024-07-29T00:00:00"/>
    <s v="Fonz"/>
    <s v="Hardage"/>
    <s v="Food"/>
    <s v="Olive Oil"/>
    <n v="3"/>
    <n v="7.99"/>
    <n v="23.97"/>
    <n v="8.3895"/>
    <s v="Texas"/>
    <x v="3"/>
  </r>
  <r>
    <n v="80"/>
    <d v="2024-07-29T00:00:00"/>
    <s v="Brennan"/>
    <s v="Ordish"/>
    <s v="Toys"/>
    <s v="Children's Musical Instrument Set"/>
    <n v="20"/>
    <n v="39.99"/>
    <n v="799.80000000000007"/>
    <n v="279.93"/>
    <s v="Georgia"/>
    <x v="3"/>
  </r>
  <r>
    <n v="81"/>
    <d v="2024-07-30T00:00:00"/>
    <s v="Dew"/>
    <s v="Vauls"/>
    <s v="Food"/>
    <s v="Tortilla Chips"/>
    <n v="12"/>
    <n v="2.99"/>
    <n v="35.880000000000003"/>
    <n v="12.558"/>
    <s v="Virginia"/>
    <x v="4"/>
  </r>
  <r>
    <n v="82"/>
    <d v="2024-08-02T00:00:00"/>
    <s v="Anstice"/>
    <s v="Clemot"/>
    <s v="Toys"/>
    <s v="Interactive Plush Toy"/>
    <n v="12"/>
    <n v="34.99"/>
    <n v="419.88"/>
    <n v="146.958"/>
    <s v="Louisiana"/>
    <x v="3"/>
  </r>
  <r>
    <n v="83"/>
    <d v="2024-08-04T00:00:00"/>
    <s v="Gale"/>
    <s v="Wardale"/>
    <s v="Home"/>
    <s v="Wireless  System"/>
    <n v="8"/>
    <n v="299.99"/>
    <n v="2399.92"/>
    <n v="839.97199999999998"/>
    <s v="California"/>
    <x v="1"/>
  </r>
  <r>
    <n v="84"/>
    <d v="2024-08-05T00:00:00"/>
    <s v="Jacynth"/>
    <s v="Seager"/>
    <s v="Outdoor"/>
    <s v="Tailgating Set"/>
    <n v="20"/>
    <n v="89.99"/>
    <n v="1799.8"/>
    <n v="629.92999999999995"/>
    <s v="Texas"/>
    <x v="4"/>
  </r>
  <r>
    <n v="85"/>
    <d v="2024-08-11T00:00:00"/>
    <s v="Hurleigh"/>
    <s v="Dand"/>
    <s v="Food"/>
    <s v="Teriyaki Chicken Skewers"/>
    <n v="6"/>
    <n v="8.99"/>
    <n v="53.94"/>
    <n v="18.878999999999998"/>
    <s v="Pennsylvania"/>
    <x v="2"/>
  </r>
  <r>
    <n v="86"/>
    <d v="2024-08-12T00:00:00"/>
    <s v="Brendis"/>
    <s v="Tames"/>
    <s v="Food"/>
    <s v="Roasted Red Pepper Hummus"/>
    <n v="16"/>
    <n v="3.49"/>
    <n v="55.84"/>
    <n v="19.544"/>
    <s v="District of Columbia"/>
    <x v="4"/>
  </r>
  <r>
    <n v="87"/>
    <d v="2024-08-14T00:00:00"/>
    <s v="Rees"/>
    <s v="Kenway"/>
    <s v="Outdoor"/>
    <s v="Outdoor Sports Backpack"/>
    <n v="3"/>
    <n v="49.99"/>
    <n v="149.97"/>
    <n v="52.4895"/>
    <s v="Virginia"/>
    <x v="2"/>
  </r>
  <r>
    <n v="88"/>
    <d v="2024-08-18T00:00:00"/>
    <s v="Verene"/>
    <s v="Darnell"/>
    <s v="Food"/>
    <s v="Crispy Onion Rings"/>
    <n v="2"/>
    <n v="4.29"/>
    <n v="8.58"/>
    <n v="3.0029999999999997"/>
    <s v="Texas"/>
    <x v="0"/>
  </r>
  <r>
    <n v="89"/>
    <d v="2024-08-19T00:00:00"/>
    <s v="Viviana"/>
    <s v="Bengoechea"/>
    <s v="Electronics"/>
    <s v="Solar Power Bank"/>
    <n v="2"/>
    <n v="39.99"/>
    <n v="79.98"/>
    <n v="27.992999999999999"/>
    <s v="Florida"/>
    <x v="1"/>
  </r>
  <r>
    <n v="90"/>
    <d v="2024-08-21T00:00:00"/>
    <s v="Andres"/>
    <s v="Ormond"/>
    <s v="Food"/>
    <s v="Garlic Breadsticks"/>
    <n v="2"/>
    <n v="3.49"/>
    <n v="6.98"/>
    <n v="2.4430000000000001"/>
    <s v="Massachusetts"/>
    <x v="4"/>
  </r>
  <r>
    <n v="91"/>
    <d v="2024-08-24T00:00:00"/>
    <s v="Dix"/>
    <s v="MacColl"/>
    <s v="Food"/>
    <s v="Wild Rice Pilaf"/>
    <n v="6"/>
    <n v="3.79"/>
    <n v="22.740000000000002"/>
    <n v="7.9590000000000005"/>
    <s v="California"/>
    <x v="0"/>
  </r>
  <r>
    <n v="92"/>
    <d v="2024-08-24T00:00:00"/>
    <s v="Katti"/>
    <s v="Howarth"/>
    <s v="Outdoor"/>
    <s v="Rolling Cooler"/>
    <n v="6"/>
    <n v="59.99"/>
    <n v="359.94"/>
    <n v="125.97899999999998"/>
    <s v="Texas"/>
    <x v="3"/>
  </r>
  <r>
    <n v="93"/>
    <d v="2024-08-24T00:00:00"/>
    <s v="Vilhelmina"/>
    <s v="Fretwell"/>
    <s v="Kitchen"/>
    <s v="Stainless Steel Straws"/>
    <n v="8"/>
    <n v="12.99"/>
    <n v="103.92"/>
    <n v="36.372"/>
    <s v="California"/>
    <x v="0"/>
  </r>
  <r>
    <n v="94"/>
    <d v="2024-08-24T00:00:00"/>
    <s v="Miof mela"/>
    <s v="Storry"/>
    <s v="Food"/>
    <s v="Pumpkin Spice Pancake Mix"/>
    <n v="5"/>
    <n v="3.49"/>
    <n v="17.450000000000003"/>
    <n v="6.1075000000000008"/>
    <s v="Missouri"/>
    <x v="1"/>
  </r>
  <r>
    <n v="95"/>
    <d v="2024-08-26T00:00:00"/>
    <s v="Emmalynne"/>
    <s v="Boyda"/>
    <s v="Sports"/>
    <s v="Basketball Hoop"/>
    <n v="20"/>
    <n v="29.99"/>
    <n v="599.79999999999995"/>
    <n v="209.92999999999998"/>
    <s v="Washington"/>
    <x v="0"/>
  </r>
  <r>
    <n v="96"/>
    <d v="2024-08-28T00:00:00"/>
    <s v="Allie"/>
    <s v="O'Mohun"/>
    <s v="Food"/>
    <s v="Chili Lime Corn Chips"/>
    <n v="12"/>
    <n v="2.79"/>
    <n v="33.480000000000004"/>
    <n v="11.718"/>
    <s v="California"/>
    <x v="4"/>
  </r>
  <r>
    <n v="97"/>
    <d v="2024-08-30T00:00:00"/>
    <s v="Cristina"/>
    <s v="Bukac"/>
    <s v="Food"/>
    <s v="Cream Cheese"/>
    <n v="11"/>
    <n v="2.69"/>
    <n v="29.59"/>
    <n v="10.356499999999999"/>
    <s v="Georgia"/>
    <x v="1"/>
  </r>
  <r>
    <n v="98"/>
    <d v="2024-09-01T00:00:00"/>
    <s v="Nicolais"/>
    <s v="Theobold"/>
    <s v="Home"/>
    <s v="Smart LED Light Strip"/>
    <n v="11"/>
    <n v="29.99"/>
    <n v="329.89"/>
    <n v="115.46149999999999"/>
    <s v="Indiana"/>
    <x v="1"/>
  </r>
  <r>
    <n v="99"/>
    <d v="2024-09-02T00:00:00"/>
    <s v="Tripp"/>
    <s v="Orsman"/>
    <s v="Pets"/>
    <s v="Cat Scratching Post with Toys"/>
    <n v="19"/>
    <n v="44.99"/>
    <n v="854.81000000000006"/>
    <n v="299.18349999999998"/>
    <s v="Connecticut"/>
    <x v="4"/>
  </r>
  <r>
    <n v="100"/>
    <d v="2024-09-02T00:00:00"/>
    <s v="Eloise"/>
    <s v="Rown"/>
    <s v="Toys"/>
    <s v="Wooden Children's Play Kitchen"/>
    <n v="11"/>
    <n v="129.99"/>
    <n v="1429.89"/>
    <n v="500.4615"/>
    <s v="Louisiana"/>
    <x v="2"/>
  </r>
  <r>
    <n v="101"/>
    <d v="2024-09-03T00:00:00"/>
    <s v="Corney"/>
    <s v="Raspison"/>
    <s v="Music"/>
    <s v="Electronic Drum Kit"/>
    <n v="15"/>
    <n v="359.99"/>
    <n v="5399.85"/>
    <n v="1889.9475"/>
    <s v="Arkansas"/>
    <x v="2"/>
  </r>
  <r>
    <n v="102"/>
    <d v="2024-09-10T00:00:00"/>
    <s v="Theodosia"/>
    <s v="Abyss"/>
    <s v="Accessories"/>
    <s v="Wireless Earbuds Case"/>
    <n v="5"/>
    <n v="12.99"/>
    <n v="64.95"/>
    <n v="22.732499999999998"/>
    <s v="Texas"/>
    <x v="3"/>
  </r>
  <r>
    <n v="103"/>
    <d v="2024-09-16T00:00:00"/>
    <s v="Kane"/>
    <s v="Havenhand"/>
    <s v="Home"/>
    <s v="Halloween Decoration Set"/>
    <n v="2"/>
    <n v="29.99"/>
    <n v="59.98"/>
    <n v="20.992999999999999"/>
    <s v="Michigan"/>
    <x v="2"/>
  </r>
  <r>
    <n v="104"/>
    <d v="2024-09-17T00:00:00"/>
    <s v="Syman"/>
    <s v="Doward"/>
    <s v="Kitchen"/>
    <s v="Salt and Pepper Grinder Set"/>
    <n v="5"/>
    <n v="19.989999999999998"/>
    <n v="99.949999999999989"/>
    <n v="34.982499999999995"/>
    <s v="Illinois"/>
    <x v="3"/>
  </r>
  <r>
    <n v="105"/>
    <d v="2024-09-17T00:00:00"/>
    <s v="Nickolaus"/>
    <s v="Cordeix"/>
    <s v="Beauty"/>
    <s v="Jennifer's Amazing Lip Balm Kit"/>
    <n v="20"/>
    <n v="22.99"/>
    <n v="459.79999999999995"/>
    <n v="160.92999999999998"/>
    <s v="Washington"/>
    <x v="2"/>
  </r>
  <r>
    <n v="106"/>
    <d v="2024-09-19T00:00:00"/>
    <s v="Munroe"/>
    <s v="Bedrosian"/>
    <s v="Food"/>
    <s v="Veggie Burger Patties"/>
    <n v="17"/>
    <n v="5.99"/>
    <n v="101.83"/>
    <n v="35.640499999999996"/>
    <s v="District of Columbia"/>
    <x v="4"/>
  </r>
  <r>
    <n v="107"/>
    <d v="2024-09-20T00:00:00"/>
    <s v="Eva"/>
    <s v="Shortan"/>
    <s v="Food"/>
    <s v="Sesame Seeds"/>
    <n v="3"/>
    <n v="1.99"/>
    <n v="5.97"/>
    <n v="2.0894999999999997"/>
    <s v="Wisconsin"/>
    <x v="2"/>
  </r>
  <r>
    <n v="108"/>
    <d v="2024-09-20T00:00:00"/>
    <s v="Corbin"/>
    <s v="Verni"/>
    <s v="Food"/>
    <s v="Organic Chia Seeds"/>
    <n v="9"/>
    <n v="7.99"/>
    <n v="71.91"/>
    <n v="25.168499999999998"/>
    <s v="Nevada"/>
    <x v="0"/>
  </r>
  <r>
    <n v="109"/>
    <d v="2024-09-21T00:00:00"/>
    <s v="Shantee"/>
    <s v="Stanlick"/>
    <s v="Fitness"/>
    <s v="Smart Thermos"/>
    <n v="10"/>
    <n v="39.99"/>
    <n v="399.90000000000003"/>
    <n v="139.965"/>
    <s v="Nevada"/>
    <x v="3"/>
  </r>
  <r>
    <n v="110"/>
    <d v="2024-09-21T00:00:00"/>
    <s v="Jeffy"/>
    <s v="Dragonette"/>
    <s v="Health"/>
    <s v="Weighted Blanket for Adults"/>
    <n v="2"/>
    <n v="59.99"/>
    <n v="119.98"/>
    <n v="41.993000000000002"/>
    <s v="New York"/>
    <x v="3"/>
  </r>
  <r>
    <n v="111"/>
    <d v="2024-09-23T00:00:00"/>
    <s v="Estrellita"/>
    <s v="Gerrels"/>
    <s v="Food"/>
    <s v="Frozen Fruit Medley"/>
    <n v="18"/>
    <n v="5.99"/>
    <n v="107.82000000000001"/>
    <n v="37.737000000000002"/>
    <s v="Virginia"/>
    <x v="2"/>
  </r>
  <r>
    <n v="112"/>
    <d v="2024-09-25T00:00:00"/>
    <s v="Jess"/>
    <s v="Groundwator"/>
    <s v="Food"/>
    <s v="Fresh Strawberries"/>
    <n v="1"/>
    <n v="3.99"/>
    <n v="3.99"/>
    <n v="1.3965000000000001"/>
    <s v="California"/>
    <x v="1"/>
  </r>
  <r>
    <n v="113"/>
    <d v="2024-09-26T00:00:00"/>
    <s v="Claudetta"/>
    <s v="Casaccia"/>
    <s v="Food"/>
    <s v="Peach Mango Smoothie Mix"/>
    <n v="2"/>
    <n v="5.99"/>
    <n v="11.98"/>
    <n v="4.1929999999999996"/>
    <s v="Florida"/>
    <x v="3"/>
  </r>
  <r>
    <n v="114"/>
    <d v="2024-09-26T00:00:00"/>
    <s v="Jory"/>
    <s v="Chaffen"/>
    <s v="Food"/>
    <s v="Jasmine Rice"/>
    <n v="4"/>
    <n v="2.39"/>
    <n v="9.56"/>
    <n v="3.3460000000000001"/>
    <s v="California"/>
    <x v="3"/>
  </r>
  <r>
    <n v="115"/>
    <d v="2024-09-28T00:00:00"/>
    <s v="Aurilia"/>
    <s v="Lugton"/>
    <s v="Fitness"/>
    <s v="Protein Powder"/>
    <n v="1"/>
    <n v="44.99"/>
    <n v="44.99"/>
    <n v="15.746499999999999"/>
    <s v="Florida"/>
    <x v="2"/>
  </r>
  <r>
    <n v="116"/>
    <d v="2024-09-28T00:00:00"/>
    <s v="Wilhelmine"/>
    <s v="Bernhardt"/>
    <s v="Food"/>
    <s v="Peach &amp; Mango Salsa"/>
    <n v="16"/>
    <n v="4.49"/>
    <n v="71.84"/>
    <n v="25.143999999999998"/>
    <s v="Kentucky"/>
    <x v="3"/>
  </r>
  <r>
    <n v="117"/>
    <d v="2024-10-02T00:00:00"/>
    <s v="Stacee"/>
    <s v="Barringer"/>
    <s v="Food"/>
    <s v="Roasted Garlic"/>
    <n v="18"/>
    <n v="4.29"/>
    <n v="77.22"/>
    <n v="27.026999999999997"/>
    <s v="Indiana"/>
    <x v="2"/>
  </r>
  <r>
    <n v="118"/>
    <d v="2024-10-02T00:00:00"/>
    <s v="Allister"/>
    <s v="Cullum"/>
    <s v="Food"/>
    <s v="Organic Green Tea"/>
    <n v="3"/>
    <n v="4.29"/>
    <n v="12.870000000000001"/>
    <n v="4.5045000000000002"/>
    <s v="Illinois"/>
    <x v="1"/>
  </r>
  <r>
    <n v="119"/>
    <d v="2024-10-06T00:00:00"/>
    <s v="Shawn"/>
    <s v="Shapter"/>
    <s v="Home"/>
    <s v="Photo Album"/>
    <n v="1"/>
    <n v="24.99"/>
    <n v="24.99"/>
    <n v="8.7464999999999993"/>
    <s v="California"/>
    <x v="4"/>
  </r>
  <r>
    <n v="120"/>
    <d v="2024-10-07T00:00:00"/>
    <s v="Dorotea"/>
    <s v="Farmloe"/>
    <s v="Clothing "/>
    <s v="Chino Shorts"/>
    <n v="19"/>
    <n v="34.99"/>
    <n v="664.81000000000006"/>
    <n v="232.68350000000001"/>
    <s v="New York"/>
    <x v="0"/>
  </r>
  <r>
    <n v="121"/>
    <d v="2024-10-07T00:00:00"/>
    <s v="Hedvige"/>
    <s v="Tomlett"/>
    <s v="Food"/>
    <s v="Honey Roasted Almonds"/>
    <n v="7"/>
    <n v="4.99"/>
    <n v="34.93"/>
    <n v="12.225499999999998"/>
    <s v="District of Columbia"/>
    <x v="3"/>
  </r>
  <r>
    <n v="122"/>
    <d v="2024-10-07T00:00:00"/>
    <s v="Berny"/>
    <s v="MacFadyen"/>
    <s v="Health"/>
    <s v="Electric Heating Pad"/>
    <n v="6"/>
    <n v="20.99"/>
    <n v="125.94"/>
    <n v="44.078999999999994"/>
    <s v="California"/>
    <x v="1"/>
  </r>
  <r>
    <n v="123"/>
    <d v="2024-10-08T00:00:00"/>
    <s v="Vasilis"/>
    <s v="De Hooch"/>
    <s v="Food"/>
    <s v="Corn Tortillas"/>
    <n v="14"/>
    <n v="2.4900000000000002"/>
    <n v="34.86"/>
    <n v="12.200999999999999"/>
    <s v="North Carolina"/>
    <x v="4"/>
  </r>
  <r>
    <n v="124"/>
    <d v="2024-10-08T00:00:00"/>
    <s v="Denny"/>
    <s v="Boeter"/>
    <s v="Food"/>
    <s v="Classic Beef Chili"/>
    <n v="10"/>
    <n v="7.99"/>
    <n v="79.900000000000006"/>
    <n v="27.965"/>
    <s v="Maryland"/>
    <x v="1"/>
  </r>
  <r>
    <n v="125"/>
    <d v="2024-10-08T00:00:00"/>
    <s v="Dimitry"/>
    <s v="Hoffmann"/>
    <s v="Home"/>
    <s v="Portable Electric Fan"/>
    <n v="12"/>
    <n v="24.99"/>
    <n v="299.88"/>
    <n v="104.958"/>
    <s v="North Carolina"/>
    <x v="1"/>
  </r>
  <r>
    <n v="126"/>
    <d v="2024-10-10T00:00:00"/>
    <s v="Blake"/>
    <s v="Elsay"/>
    <s v="Food"/>
    <s v="Chili Beans (canned)"/>
    <n v="17"/>
    <n v="1.69"/>
    <n v="28.73"/>
    <n v="10.0555"/>
    <s v="Idaho"/>
    <x v="0"/>
  </r>
  <r>
    <n v="127"/>
    <d v="2024-10-12T00:00:00"/>
    <s v="Tana"/>
    <s v="Loddon"/>
    <s v="Food"/>
    <s v="Savory Trail Mix"/>
    <n v="17"/>
    <n v="4.29"/>
    <n v="72.930000000000007"/>
    <n v="25.525500000000001"/>
    <s v="North Dakota"/>
    <x v="3"/>
  </r>
  <r>
    <n v="128"/>
    <d v="2024-10-14T00:00:00"/>
    <s v="Olivia"/>
    <s v="Haycock"/>
    <s v="Pets"/>
    <s v="Portable Pet Stroller"/>
    <n v="15"/>
    <n v="89.99"/>
    <n v="1349.85"/>
    <n v="472.44749999999993"/>
    <s v="Louisiana"/>
    <x v="2"/>
  </r>
  <r>
    <n v="129"/>
    <d v="2024-10-15T00:00:00"/>
    <s v="Lian"/>
    <s v="Marple"/>
    <s v="Clothing "/>
    <s v="Leather Biker Jacket"/>
    <n v="1"/>
    <n v="129.99"/>
    <n v="129.99"/>
    <n v="45.496499999999997"/>
    <s v="Alabama"/>
    <x v="3"/>
  </r>
  <r>
    <n v="130"/>
    <d v="2024-10-15T00:00:00"/>
    <s v="Trent"/>
    <s v="Chisholme"/>
    <s v="Food"/>
    <s v="Pumpkin Pancake Mix"/>
    <n v="8"/>
    <n v="4.1900000000000004"/>
    <n v="33.520000000000003"/>
    <n v="11.732000000000001"/>
    <s v="Georgia"/>
    <x v="4"/>
  </r>
  <r>
    <n v="131"/>
    <d v="2024-10-16T00:00:00"/>
    <s v="Charis"/>
    <s v="Connechie"/>
    <s v="Electronics"/>
    <s v="Mini Projector for Smartphones"/>
    <n v="3"/>
    <n v="99.99"/>
    <n v="299.96999999999997"/>
    <n v="104.98949999999998"/>
    <s v="Arkansas"/>
    <x v="1"/>
  </r>
  <r>
    <n v="132"/>
    <d v="2024-10-17T00:00:00"/>
    <s v="Jordan"/>
    <s v="Kristoffersson"/>
    <s v="Kitchen"/>
    <s v="Spice Rack"/>
    <n v="14"/>
    <n v="39.99"/>
    <n v="559.86"/>
    <n v="195.95099999999999"/>
    <s v="Alabama"/>
    <x v="3"/>
  </r>
  <r>
    <n v="133"/>
    <d v="2024-10-18T00:00:00"/>
    <s v="Marget"/>
    <s v="Frankling"/>
    <s v="Food"/>
    <s v="Vegetable Korma"/>
    <n v="3"/>
    <n v="6.49"/>
    <n v="19.47"/>
    <n v="6.8144999999999989"/>
    <s v="Tennessee"/>
    <x v="4"/>
  </r>
  <r>
    <n v="134"/>
    <d v="2024-10-23T00:00:00"/>
    <s v="Ki"/>
    <s v="MacAdam"/>
    <s v="Home"/>
    <s v="LED Under Cabinet Lighting"/>
    <n v="11"/>
    <n v="29.99"/>
    <n v="329.89"/>
    <n v="115.46149999999999"/>
    <s v="Florida"/>
    <x v="4"/>
  </r>
  <r>
    <n v="135"/>
    <d v="2024-10-26T00:00:00"/>
    <s v="Dredi"/>
    <s v="Vick"/>
    <s v="Toys"/>
    <s v="Wooden Blocks"/>
    <n v="10"/>
    <n v="24.99"/>
    <n v="249.89999999999998"/>
    <n v="87.464999999999989"/>
    <s v="Washington"/>
    <x v="4"/>
  </r>
  <r>
    <n v="136"/>
    <d v="2024-10-26T00:00:00"/>
    <s v="Etheline"/>
    <s v="Sargent"/>
    <s v="Sports"/>
    <s v="Golf Putting Green"/>
    <n v="12"/>
    <n v="79.989999999999995"/>
    <n v="959.87999999999988"/>
    <n v="335.95799999999991"/>
    <s v="Michigan"/>
    <x v="2"/>
  </r>
  <r>
    <n v="137"/>
    <d v="2024-10-27T00:00:00"/>
    <s v="Alethea"/>
    <s v="Learman"/>
    <s v="Wearable Tech"/>
    <s v="Fitness Tracker Watch"/>
    <n v="17"/>
    <n v="79.989999999999995"/>
    <n v="1359.83"/>
    <n v="475.94049999999993"/>
    <s v="Massachusetts"/>
    <x v="1"/>
  </r>
  <r>
    <n v="138"/>
    <d v="2024-10-27T00:00:00"/>
    <s v="Doy"/>
    <s v="Magnar"/>
    <s v="Food"/>
    <s v="Apple Juice"/>
    <n v="11"/>
    <n v="3.29"/>
    <n v="36.19"/>
    <n v="12.666499999999999"/>
    <s v="Maryland"/>
    <x v="4"/>
  </r>
  <r>
    <n v="139"/>
    <d v="2024-10-29T00:00:00"/>
    <s v="Odella"/>
    <s v="Rubery"/>
    <s v="Food"/>
    <s v="Hot Dog Buns"/>
    <n v="14"/>
    <n v="2.4900000000000002"/>
    <n v="34.86"/>
    <n v="12.200999999999999"/>
    <s v="Idaho"/>
    <x v="4"/>
  </r>
  <r>
    <n v="140"/>
    <d v="2024-10-29T00:00:00"/>
    <s v="Jacki"/>
    <s v="Pottle"/>
    <s v="Food"/>
    <s v="Apple Sauce"/>
    <n v="14"/>
    <n v="2.19"/>
    <n v="30.66"/>
    <n v="10.731"/>
    <s v="Florida"/>
    <x v="4"/>
  </r>
  <r>
    <n v="141"/>
    <d v="2024-11-01T00:00:00"/>
    <s v="Darcy"/>
    <s v="Pardue"/>
    <s v="Food"/>
    <s v="Teriyaki Chicken Stir-Fry"/>
    <n v="19"/>
    <n v="6.99"/>
    <n v="132.81"/>
    <n v="46.483499999999999"/>
    <s v="Indiana"/>
    <x v="4"/>
  </r>
  <r>
    <n v="142"/>
    <d v="2024-11-01T00:00:00"/>
    <s v="Renie"/>
    <s v="Castellanos"/>
    <s v="Food"/>
    <s v="Creamy Spinach Dip"/>
    <n v="9"/>
    <n v="5.99"/>
    <n v="53.910000000000004"/>
    <n v="18.868500000000001"/>
    <s v="Missouri"/>
    <x v="4"/>
  </r>
  <r>
    <n v="143"/>
    <d v="2024-11-03T00:00:00"/>
    <s v="Sheffy"/>
    <s v="Follos"/>
    <s v="Home"/>
    <s v="Handheld Garment Steamer"/>
    <n v="2"/>
    <n v="34.99"/>
    <n v="69.98"/>
    <n v="24.492999999999999"/>
    <s v="California"/>
    <x v="3"/>
  </r>
  <r>
    <n v="144"/>
    <d v="2024-11-03T00:00:00"/>
    <s v="Linnie"/>
    <s v="Chesnay"/>
    <s v="Food"/>
    <s v="Maple Glazed Carrots"/>
    <n v="18"/>
    <n v="3.29"/>
    <n v="59.22"/>
    <n v="20.726999999999997"/>
    <s v="Louisiana"/>
    <x v="1"/>
  </r>
  <r>
    <n v="145"/>
    <d v="2024-11-08T00:00:00"/>
    <s v="Evaleen"/>
    <s v="Bote"/>
    <s v="Food"/>
    <s v="Thai Basil Fried Rice"/>
    <n v="2"/>
    <n v="5.99"/>
    <n v="11.98"/>
    <n v="4.1929999999999996"/>
    <s v="South Dakota"/>
    <x v="2"/>
  </r>
  <r>
    <n v="146"/>
    <d v="2024-11-16T00:00:00"/>
    <s v="Gloriana"/>
    <s v="Soppit"/>
    <s v="Fitness"/>
    <s v="Weighted Jump Rope with Counter"/>
    <n v="10"/>
    <n v="14.99"/>
    <n v="149.9"/>
    <n v="52.464999999999996"/>
    <s v="New Mexico"/>
    <x v="0"/>
  </r>
  <r>
    <n v="147"/>
    <d v="2024-11-16T00:00:00"/>
    <s v="Wilbert"/>
    <s v="Schulz"/>
    <s v="Food"/>
    <s v="Puffed Rice Cake"/>
    <n v="14"/>
    <n v="2.4900000000000002"/>
    <n v="34.86"/>
    <n v="12.200999999999999"/>
    <s v="California"/>
    <x v="2"/>
  </r>
  <r>
    <n v="148"/>
    <d v="2024-11-21T00:00:00"/>
    <s v="Violante"/>
    <s v="Ramme"/>
    <s v="Office"/>
    <s v="Computer Monitor Stand"/>
    <n v="19"/>
    <n v="29.99"/>
    <n v="569.80999999999995"/>
    <n v="199.43349999999998"/>
    <s v="Washington"/>
    <x v="2"/>
  </r>
  <r>
    <n v="149"/>
    <d v="2024-11-21T00:00:00"/>
    <s v="Aloysia"/>
    <s v="McParlin"/>
    <s v="Food"/>
    <s v="Peach &amp; Mango Salsa"/>
    <n v="2"/>
    <n v="4.49"/>
    <n v="8.98"/>
    <n v="3.1429999999999998"/>
    <s v="Louisiana"/>
    <x v="2"/>
  </r>
  <r>
    <n v="150"/>
    <d v="2024-11-21T00:00:00"/>
    <s v="Matteo"/>
    <s v="Fitton"/>
    <s v="Electronics"/>
    <s v="Mini Projector"/>
    <n v="3"/>
    <n v="169.99"/>
    <n v="509.97"/>
    <n v="178.48949999999999"/>
    <s v="Kentucky"/>
    <x v="0"/>
  </r>
  <r>
    <n v="151"/>
    <d v="2024-11-23T00:00:00"/>
    <s v="Miof mela"/>
    <s v="Vedmore"/>
    <s v="Home"/>
    <s v="Over-The-Door Shoe Organizer"/>
    <n v="18"/>
    <n v="25.99"/>
    <n v="467.82"/>
    <n v="163.73699999999999"/>
    <s v="Alaska"/>
    <x v="4"/>
  </r>
  <r>
    <n v="152"/>
    <d v="2024-11-23T00:00:00"/>
    <s v="Abran"/>
    <s v="Winstone"/>
    <s v="Food"/>
    <s v="Organic Lentil Soup"/>
    <n v="13"/>
    <n v="4.99"/>
    <n v="64.87"/>
    <n v="22.704499999999999"/>
    <s v="California"/>
    <x v="2"/>
  </r>
  <r>
    <n v="153"/>
    <d v="2024-11-24T00:00:00"/>
    <s v="Keenan"/>
    <s v="Grabiec"/>
    <s v="Food"/>
    <s v="Natural Fruit Snacks"/>
    <n v="8"/>
    <n v="3.99"/>
    <n v="31.92"/>
    <n v="11.172000000000001"/>
    <s v="North Carolina"/>
    <x v="0"/>
  </r>
  <r>
    <n v="154"/>
    <d v="2024-11-28T00:00:00"/>
    <s v="Cristie"/>
    <s v="Goodbur"/>
    <s v="Food"/>
    <s v="Sweet Potato Mash"/>
    <n v="7"/>
    <n v="3.99"/>
    <n v="27.93"/>
    <n v="9.7754999999999992"/>
    <s v="Indiana"/>
    <x v="1"/>
  </r>
  <r>
    <n v="155"/>
    <d v="2024-12-02T00:00:00"/>
    <s v="Kenny"/>
    <s v="Okie"/>
    <s v="Food"/>
    <s v="Spicy BBQ Sauce"/>
    <n v="18"/>
    <n v="3.99"/>
    <n v="71.820000000000007"/>
    <n v="25.137"/>
    <s v="Illinois"/>
    <x v="1"/>
  </r>
  <r>
    <n v="156"/>
    <d v="2024-12-03T00:00:00"/>
    <s v="Nicholas"/>
    <s v="Marsie"/>
    <s v="Clothing "/>
    <s v="Wrap Jumpsuit"/>
    <n v="11"/>
    <n v="54.99"/>
    <n v="604.89"/>
    <n v="211.71149999999997"/>
    <s v="Pennsylvania"/>
    <x v="2"/>
  </r>
  <r>
    <n v="157"/>
    <d v="2024-12-03T00:00:00"/>
    <s v="Sybil"/>
    <s v="Devita"/>
    <s v="Electronics"/>
    <s v="Wireless Range Extender"/>
    <n v="19"/>
    <n v="49.99"/>
    <n v="949.81000000000006"/>
    <n v="332.43349999999998"/>
    <s v="California"/>
    <x v="3"/>
  </r>
  <r>
    <n v="158"/>
    <d v="2024-12-04T00:00:00"/>
    <s v="Paulie"/>
    <s v="Faulds"/>
    <s v="Food"/>
    <s v="Couscous Mix"/>
    <n v="16"/>
    <n v="2.4900000000000002"/>
    <n v="39.840000000000003"/>
    <n v="13.944000000000001"/>
    <s v="Alabama"/>
    <x v="3"/>
  </r>
  <r>
    <n v="159"/>
    <d v="2024-12-06T00:00:00"/>
    <s v="Judon"/>
    <s v="Dissman"/>
    <s v="Food"/>
    <s v="Garlic Herb Grilled Chicken"/>
    <n v="4"/>
    <n v="8.99"/>
    <n v="35.96"/>
    <n v="12.586"/>
    <s v="Virginia"/>
    <x v="1"/>
  </r>
  <r>
    <n v="160"/>
    <d v="2024-12-07T00:00:00"/>
    <s v="Mallissa"/>
    <s v="Sindall"/>
    <s v="Food"/>
    <s v="Caramelized Onion Dip Mix"/>
    <n v="14"/>
    <n v="2.29"/>
    <n v="32.06"/>
    <n v="11.221"/>
    <s v="District of Columbia"/>
    <x v="0"/>
  </r>
  <r>
    <n v="161"/>
    <d v="2024-12-09T00:00:00"/>
    <s v="Philip"/>
    <s v="Ditzel"/>
    <s v="Clothing "/>
    <s v="Floral Summer Dress"/>
    <n v="16"/>
    <n v="39.99"/>
    <n v="639.84"/>
    <n v="223.94399999999999"/>
    <s v="New York"/>
    <x v="3"/>
  </r>
  <r>
    <n v="162"/>
    <d v="2024-12-09T00:00:00"/>
    <s v="Trix"/>
    <s v="Kenningley"/>
    <s v="Outdoor"/>
    <s v="Travel Beach Blanket"/>
    <n v="1"/>
    <n v="29.99"/>
    <n v="29.99"/>
    <n v="10.496499999999999"/>
    <s v="Washington"/>
    <x v="2"/>
  </r>
  <r>
    <n v="163"/>
    <d v="2024-12-09T00:00:00"/>
    <s v="Laughton"/>
    <s v="Sizzey"/>
    <s v="Food"/>
    <s v="Creamy Garlic Mashed Potatoes"/>
    <n v="16"/>
    <n v="3.99"/>
    <n v="63.84"/>
    <n v="22.344000000000001"/>
    <s v="Michigan"/>
    <x v="3"/>
  </r>
  <r>
    <n v="164"/>
    <d v="2024-12-09T00:00:00"/>
    <s v="Lenette"/>
    <s v="Mannering"/>
    <s v="Kitchen"/>
    <s v="Magic Color-Changing Mug"/>
    <n v="1"/>
    <n v="14.99"/>
    <n v="14.99"/>
    <n v="5.2465000000000002"/>
    <s v="District of Columbia"/>
    <x v="3"/>
  </r>
  <r>
    <n v="165"/>
    <d v="2024-12-10T00:00:00"/>
    <s v="Richie"/>
    <s v="Fergyson"/>
    <s v="Outdoor"/>
    <s v="Tactical Backpack"/>
    <n v="16"/>
    <n v="59.99"/>
    <n v="959.84"/>
    <n v="335.94400000000002"/>
    <s v="North Carolina"/>
    <x v="0"/>
  </r>
  <r>
    <n v="166"/>
    <d v="2024-12-11T00:00:00"/>
    <s v="Berkeley"/>
    <s v="Emms"/>
    <s v="Smart Home"/>
    <s v="Smart Thermostat"/>
    <n v="15"/>
    <n v="149.99"/>
    <n v="2249.8500000000004"/>
    <n v="787.4475000000001"/>
    <s v="Missouri"/>
    <x v="4"/>
  </r>
  <r>
    <n v="167"/>
    <d v="2024-12-11T00:00:00"/>
    <s v="Georgiana"/>
    <s v="Troyes"/>
    <s v="Accessories"/>
    <s v="Travel Jewelry Organizer"/>
    <n v="9"/>
    <n v="19.989999999999998"/>
    <n v="179.91"/>
    <n v="62.968499999999992"/>
    <s v="Texas"/>
    <x v="2"/>
  </r>
  <r>
    <n v="168"/>
    <d v="2024-12-13T00:00:00"/>
    <s v="Sabina"/>
    <s v="Aspole"/>
    <s v="Kitchen"/>
    <s v="Electric Rice Cooker"/>
    <n v="15"/>
    <n v="39.99"/>
    <n v="599.85"/>
    <n v="209.94749999999999"/>
    <s v="Pennsylvania"/>
    <x v="3"/>
  </r>
  <r>
    <n v="169"/>
    <d v="2024-12-13T00:00:00"/>
    <s v="Bear"/>
    <s v="Beltzner"/>
    <s v="Food"/>
    <s v="Herbed Mushroom Risotto"/>
    <n v="12"/>
    <n v="5.49"/>
    <n v="65.88"/>
    <n v="23.057999999999996"/>
    <s v="Alabama"/>
    <x v="1"/>
  </r>
  <r>
    <n v="170"/>
    <d v="2024-12-13T00:00:00"/>
    <s v="Viviyan"/>
    <s v="Gildea"/>
    <s v="Food"/>
    <s v="Tahini"/>
    <n v="19"/>
    <n v="5.49"/>
    <n v="104.31"/>
    <n v="36.508499999999998"/>
    <s v="Missouri"/>
    <x v="2"/>
  </r>
  <r>
    <n v="171"/>
    <d v="2024-12-14T00:00:00"/>
    <s v="Krystalle"/>
    <s v="Livezey"/>
    <s v="Kitchen"/>
    <s v="Reusable Silicone FoodStorage Bags"/>
    <n v="1"/>
    <n v="19.989999999999998"/>
    <n v="19.989999999999998"/>
    <n v="6.9964999999999993"/>
    <s v="Washington"/>
    <x v="1"/>
  </r>
  <r>
    <n v="172"/>
    <d v="2024-12-16T00:00:00"/>
    <s v="Dominique"/>
    <s v="Fifoot"/>
    <s v="Pets"/>
    <s v="Dog Collar"/>
    <n v="11"/>
    <n v="15.99"/>
    <n v="175.89000000000001"/>
    <n v="61.561500000000002"/>
    <s v="Iowa"/>
    <x v="2"/>
  </r>
  <r>
    <n v="173"/>
    <d v="2024-12-16T00:00:00"/>
    <s v="Renault"/>
    <s v="Bener"/>
    <s v="Food"/>
    <s v="Couscous Mix"/>
    <n v="1"/>
    <n v="2.4900000000000002"/>
    <n v="2.4900000000000002"/>
    <n v="0.87150000000000005"/>
    <s v="Iowa"/>
    <x v="2"/>
  </r>
  <r>
    <n v="174"/>
    <d v="2024-12-17T00:00:00"/>
    <s v="Melva"/>
    <s v="Dulinty"/>
    <s v="Food"/>
    <s v="Saffron Rice Mix"/>
    <n v="20"/>
    <n v="2.99"/>
    <n v="59.800000000000004"/>
    <n v="20.93"/>
    <s v="Florida"/>
    <x v="1"/>
  </r>
  <r>
    <n v="175"/>
    <d v="2024-12-17T00:00:00"/>
    <s v="Carrie"/>
    <s v="Galvin"/>
    <s v="Food"/>
    <s v="Sunflower Seeds"/>
    <n v="2"/>
    <n v="2.99"/>
    <n v="5.98"/>
    <n v="2.093"/>
    <s v="Illinois"/>
    <x v="3"/>
  </r>
  <r>
    <n v="176"/>
    <d v="2024-12-19T00:00:00"/>
    <s v="Dorothy"/>
    <s v="Phelips"/>
    <s v="Kitchen"/>
    <s v="Silicone Stretch Lids"/>
    <n v="7"/>
    <n v="14.99"/>
    <n v="104.93"/>
    <n v="36.725499999999997"/>
    <s v="California"/>
    <x v="1"/>
  </r>
  <r>
    <n v="177"/>
    <d v="2024-12-19T00:00:00"/>
    <s v="Jandy"/>
    <s v="Andresser"/>
    <s v="Clothing "/>
    <s v="Slim Fit Chinos"/>
    <n v="14"/>
    <n v="54.99"/>
    <n v="769.86"/>
    <n v="269.45099999999996"/>
    <s v="Florida"/>
    <x v="2"/>
  </r>
  <r>
    <n v="178"/>
    <d v="2024-12-25T00:00:00"/>
    <s v="Abbye"/>
    <s v="Whacket"/>
    <s v="Food"/>
    <s v="Crispy Chickpeas"/>
    <n v="6"/>
    <n v="2.99"/>
    <n v="17.940000000000001"/>
    <n v="6.2789999999999999"/>
    <s v="Arizona"/>
    <x v="0"/>
  </r>
  <r>
    <n v="179"/>
    <d v="2024-12-27T00:00:00"/>
    <s v="Courtenay"/>
    <s v="Bruck"/>
    <s v="Outdoor"/>
    <s v="Portable Camping Shower"/>
    <n v="4"/>
    <n v="39.99"/>
    <n v="159.96"/>
    <n v="55.985999999999997"/>
    <s v="Pennsylvania"/>
    <x v="3"/>
  </r>
  <r>
    <n v="180"/>
    <d v="2024-12-29T00:00:00"/>
    <s v="Norah"/>
    <s v="Rooksby"/>
    <s v="Pets"/>
    <s v="Pet Safety Belt for Car"/>
    <n v="13"/>
    <n v="14.99"/>
    <n v="194.87"/>
    <n v="68.204499999999996"/>
    <s v="Wisconsin"/>
    <x v="1"/>
  </r>
  <r>
    <n v="181"/>
    <d v="2024-12-30T00:00:00"/>
    <s v="Lonny"/>
    <s v="De Roos"/>
    <s v="Food"/>
    <s v="Hummus Variety Pack"/>
    <n v="6"/>
    <n v="5.99"/>
    <n v="35.94"/>
    <n v="12.578999999999999"/>
    <s v="Florida"/>
    <x v="2"/>
  </r>
  <r>
    <n v="182"/>
    <d v="2025-01-01T00:00:00"/>
    <s v="Ody"/>
    <s v="Pettendrich"/>
    <s v="Outdoor"/>
    <s v="Telescope"/>
    <n v="2"/>
    <n v="159.99"/>
    <n v="319.98"/>
    <n v="111.99299999999999"/>
    <s v="Illinois"/>
    <x v="0"/>
  </r>
  <r>
    <n v="183"/>
    <d v="2025-01-02T00:00:00"/>
    <s v="Karine"/>
    <s v="Cust"/>
    <s v="Accessories"/>
    <s v="Children's Backpack"/>
    <n v="17"/>
    <n v="29.99"/>
    <n v="509.83"/>
    <n v="178.44049999999999"/>
    <s v="Oklahoma"/>
    <x v="2"/>
  </r>
  <r>
    <n v="184"/>
    <d v="2025-01-06T00:00:00"/>
    <s v="Bob"/>
    <s v="O'Flaverty"/>
    <s v="Beauty"/>
    <s v="Electric Nail File Kit"/>
    <n v="1"/>
    <n v="34.99"/>
    <n v="34.99"/>
    <n v="12.246499999999999"/>
    <s v="Minnesota"/>
    <x v="4"/>
  </r>
  <r>
    <n v="185"/>
    <d v="2025-01-10T00:00:00"/>
    <s v="Katharyn"/>
    <s v="Cruddace"/>
    <s v="Food"/>
    <s v="Classic Caesar Salad Kit"/>
    <n v="19"/>
    <n v="4.99"/>
    <n v="94.81"/>
    <n v="33.183500000000002"/>
    <s v="Georgia"/>
    <x v="0"/>
  </r>
  <r>
    <n v="186"/>
    <d v="2025-01-10T00:00:00"/>
    <s v="Ely"/>
    <s v="Kneal"/>
    <s v="Smart Home"/>
    <s v="Smart WiFi Plug"/>
    <n v="16"/>
    <n v="19.989999999999998"/>
    <n v="319.83999999999997"/>
    <n v="111.94399999999999"/>
    <s v="Virginia"/>
    <x v="2"/>
  </r>
  <r>
    <n v="187"/>
    <d v="2025-01-11T00:00:00"/>
    <s v="Pascale"/>
    <s v="Eyden"/>
    <s v="Food"/>
    <s v="Italian Meatballs"/>
    <n v="18"/>
    <n v="8.49"/>
    <n v="152.82"/>
    <n v="53.486999999999995"/>
    <s v="Illinois"/>
    <x v="1"/>
  </r>
  <r>
    <n v="188"/>
    <d v="2025-01-14T00:00:00"/>
    <s v="Barbara"/>
    <s v="Wittleton"/>
    <s v="Food"/>
    <s v="Zucchini"/>
    <n v="13"/>
    <n v="0.79"/>
    <n v="10.27"/>
    <n v="3.5944999999999996"/>
    <s v="Missouri"/>
    <x v="3"/>
  </r>
  <r>
    <n v="189"/>
    <d v="2025-01-15T00:00:00"/>
    <s v="Tedman"/>
    <s v="Roony"/>
    <s v="Home"/>
    <s v="Mesh Laundry Bags Set"/>
    <n v="17"/>
    <n v="12.99"/>
    <n v="220.83"/>
    <n v="77.290499999999994"/>
    <s v="Washington"/>
    <x v="0"/>
  </r>
  <r>
    <n v="190"/>
    <d v="2025-01-15T00:00:00"/>
    <s v="Lyman"/>
    <s v="Strood"/>
    <s v="Food"/>
    <s v="Apple Cinnamon Oatmeal"/>
    <n v="2"/>
    <n v="2.89"/>
    <n v="5.78"/>
    <n v="2.0230000000000001"/>
    <s v="Texas"/>
    <x v="4"/>
  </r>
  <r>
    <n v="191"/>
    <d v="2025-01-16T00:00:00"/>
    <s v="Emmanuel"/>
    <s v="Hutson"/>
    <s v="Food"/>
    <s v="Savory Snack Mix"/>
    <n v="20"/>
    <n v="4.49"/>
    <n v="89.800000000000011"/>
    <n v="31.430000000000003"/>
    <s v="Pennsylvania"/>
    <x v="2"/>
  </r>
  <r>
    <n v="192"/>
    <d v="2025-01-19T00:00:00"/>
    <s v="Tawnya"/>
    <s v="Balloch"/>
    <s v="Outdoor"/>
    <s v="Compact Portable Grill"/>
    <n v="18"/>
    <n v="79.989999999999995"/>
    <n v="1439.82"/>
    <n v="503.93699999999995"/>
    <s v="California"/>
    <x v="2"/>
  </r>
  <r>
    <n v="193"/>
    <d v="2025-01-19T00:00:00"/>
    <s v="Sheffie"/>
    <s v="Springate"/>
    <s v="Electronics"/>
    <s v="Smartphone Projector Kit"/>
    <n v="20"/>
    <n v="24.99"/>
    <n v="499.79999999999995"/>
    <n v="174.92999999999998"/>
    <s v="Arizona"/>
    <x v="3"/>
  </r>
  <r>
    <n v="194"/>
    <d v="2025-01-19T00:00:00"/>
    <s v="Dacey"/>
    <s v="Topp"/>
    <s v="Food"/>
    <s v="Pesto Pasta Sauce"/>
    <n v="11"/>
    <n v="3.99"/>
    <n v="43.89"/>
    <n v="15.361499999999999"/>
    <s v="Kentucky"/>
    <x v="4"/>
  </r>
  <r>
    <n v="195"/>
    <d v="2025-01-20T00:00:00"/>
    <s v="Binnie"/>
    <s v="Klousner"/>
    <s v="Food"/>
    <s v="Almond Quinoa Salad"/>
    <n v="6"/>
    <n v="5.99"/>
    <n v="35.94"/>
    <n v="12.578999999999999"/>
    <s v="Georgia"/>
    <x v="0"/>
  </r>
  <r>
    <n v="196"/>
    <d v="2025-01-20T00:00:00"/>
    <s v="Trey"/>
    <s v="MacAdam"/>
    <s v="Outdoor"/>
    <s v="Outdoor Adventure Backpack"/>
    <n v="13"/>
    <n v="59.99"/>
    <n v="779.87"/>
    <n v="272.9545"/>
    <s v="California"/>
    <x v="1"/>
  </r>
  <r>
    <n v="197"/>
    <d v="2025-01-25T00:00:00"/>
    <s v="Afton"/>
    <s v="Ringsell"/>
    <s v="Food"/>
    <s v="Cherry Almond Protein Bar"/>
    <n v="12"/>
    <n v="1.99"/>
    <n v="23.88"/>
    <n v="8.3579999999999988"/>
    <s v="California"/>
    <x v="2"/>
  </r>
  <r>
    <n v="198"/>
    <d v="2025-01-26T00:00:00"/>
    <s v="Titos"/>
    <s v="Millberg"/>
    <s v="Health"/>
    <s v="Smart Scale"/>
    <n v="2"/>
    <n v="59.99"/>
    <n v="119.98"/>
    <n v="41.993000000000002"/>
    <s v="Montana"/>
    <x v="1"/>
  </r>
  <r>
    <n v="199"/>
    <d v="2025-01-27T00:00:00"/>
    <s v="Kissie"/>
    <s v="Bertholin"/>
    <s v="Food"/>
    <s v="Sweet Potato &amp; Kale Hash"/>
    <n v="15"/>
    <n v="5.49"/>
    <n v="82.350000000000009"/>
    <n v="28.822500000000002"/>
    <s v="Nebraska"/>
    <x v="3"/>
  </r>
  <r>
    <n v="200"/>
    <d v="2025-02-03T00:00:00"/>
    <s v="Richie"/>
    <s v="Chedzoy"/>
    <s v="Food"/>
    <s v="Honey Sesame Cashews"/>
    <n v="2"/>
    <n v="4.49"/>
    <n v="8.98"/>
    <n v="3.1429999999999998"/>
    <s v="Georgia"/>
    <x v="3"/>
  </r>
  <r>
    <n v="201"/>
    <d v="2025-02-05T00:00:00"/>
    <s v="Booth"/>
    <s v="Yerborn"/>
    <s v="Home"/>
    <s v="Over-The-Door Shoe Organizer"/>
    <n v="8"/>
    <n v="25.99"/>
    <n v="207.92"/>
    <n v="72.771999999999991"/>
    <s v="Virginia"/>
    <x v="3"/>
  </r>
  <r>
    <n v="202"/>
    <d v="2025-02-05T00:00:00"/>
    <s v="Mac"/>
    <s v="Abele"/>
    <s v="Food"/>
    <s v="Elderberry Syrup"/>
    <n v="9"/>
    <n v="11.99"/>
    <n v="107.91"/>
    <n v="37.768499999999996"/>
    <s v="California"/>
    <x v="2"/>
  </r>
  <r>
    <n v="203"/>
    <d v="2025-02-06T00:00:00"/>
    <s v="Salome"/>
    <s v="Brogi"/>
    <s v="Pets"/>
    <s v="Pet Grooming Gloves"/>
    <n v="19"/>
    <n v="9.99"/>
    <n v="189.81"/>
    <n v="66.433499999999995"/>
    <s v="District of Columbia"/>
    <x v="3"/>
  </r>
  <r>
    <n v="204"/>
    <d v="2025-02-06T00:00:00"/>
    <s v="Kirbee"/>
    <s v="Palle"/>
    <s v="Office"/>
    <s v="Desk Organizer Set"/>
    <n v="12"/>
    <n v="29.99"/>
    <n v="359.88"/>
    <n v="125.95799999999998"/>
    <s v="New York"/>
    <x v="3"/>
  </r>
  <r>
    <n v="205"/>
    <d v="2025-02-08T00:00:00"/>
    <s v="Karlene"/>
    <s v="Durston"/>
    <s v="Food"/>
    <s v="Peach Mango Smoothie"/>
    <n v="11"/>
    <n v="3.49"/>
    <n v="38.39"/>
    <n v="13.436499999999999"/>
    <s v="Alaska"/>
    <x v="1"/>
  </r>
  <r>
    <n v="206"/>
    <d v="2025-02-08T00:00:00"/>
    <s v="Elnar"/>
    <s v="Govinlock"/>
    <s v="Garden"/>
    <s v="Herb Drying Rack"/>
    <n v="4"/>
    <n v="22.99"/>
    <n v="91.96"/>
    <n v="32.185999999999993"/>
    <s v="Pennsylvania"/>
    <x v="2"/>
  </r>
  <r>
    <n v="207"/>
    <d v="2025-02-10T00:00:00"/>
    <s v="Del"/>
    <s v="Weddup"/>
    <s v="Accessories"/>
    <s v="Handmade Leather Wallet"/>
    <n v="6"/>
    <n v="49.99"/>
    <n v="299.94"/>
    <n v="104.979"/>
    <s v="Pennsylvania"/>
    <x v="0"/>
  </r>
  <r>
    <n v="208"/>
    <d v="2025-02-12T00:00:00"/>
    <s v="Katya"/>
    <s v="Sailor"/>
    <s v="Food"/>
    <s v="Nutritional Yeast"/>
    <n v="20"/>
    <n v="3.59"/>
    <n v="71.8"/>
    <n v="25.13"/>
    <s v="Wyoming"/>
    <x v="2"/>
  </r>
  <r>
    <n v="209"/>
    <d v="2025-02-12T00:00:00"/>
    <s v="Beilul"/>
    <s v="Loins"/>
    <s v="Sports"/>
    <s v="Basketball Shoes"/>
    <n v="14"/>
    <n v="69.989999999999995"/>
    <n v="979.8599999999999"/>
    <n v="342.95099999999996"/>
    <s v="Nevada"/>
    <x v="1"/>
  </r>
  <r>
    <n v="210"/>
    <d v="2025-02-13T00:00:00"/>
    <s v="Marieann"/>
    <s v="Stithe"/>
    <s v="Food"/>
    <s v="Frozen Mixed Berries"/>
    <n v="13"/>
    <n v="5.99"/>
    <n v="77.87"/>
    <n v="27.2545"/>
    <s v="North Carolina"/>
    <x v="4"/>
  </r>
  <r>
    <n v="211"/>
    <d v="2025-02-13T00:00:00"/>
    <s v="Rosie"/>
    <s v="Darque"/>
    <s v="Electronics"/>
    <s v="Portable Projector"/>
    <n v="12"/>
    <n v="199.99"/>
    <n v="2399.88"/>
    <n v="839.95799999999997"/>
    <s v="Arkansas"/>
    <x v="4"/>
  </r>
  <r>
    <n v="212"/>
    <d v="2025-02-15T00:00:00"/>
    <s v="Dolly"/>
    <s v="Roussel"/>
    <s v="Food"/>
    <s v="Blueberry Oatmeal Cups"/>
    <n v="7"/>
    <n v="3.29"/>
    <n v="23.03"/>
    <n v="8.0604999999999993"/>
    <s v="Florida"/>
    <x v="2"/>
  </r>
  <r>
    <n v="213"/>
    <d v="2025-02-15T00:00:00"/>
    <s v="Ariel"/>
    <s v="Watson-Brown"/>
    <s v="Pets"/>
    <s v="Pet Water Fountain with Filtration"/>
    <n v="14"/>
    <n v="39.99"/>
    <n v="559.86"/>
    <n v="195.95099999999999"/>
    <s v="California"/>
    <x v="3"/>
  </r>
  <r>
    <n v="214"/>
    <d v="2025-02-17T00:00:00"/>
    <s v="Elva"/>
    <s v="Swanbourne"/>
    <s v="Food"/>
    <s v="Artisan Bread"/>
    <n v="4"/>
    <n v="4.59"/>
    <n v="18.36"/>
    <n v="6.4259999999999993"/>
    <s v="Pennsylvania"/>
    <x v="2"/>
  </r>
  <r>
    <n v="215"/>
    <d v="2025-02-18T00:00:00"/>
    <s v="Alexandre"/>
    <s v="Dummett"/>
    <s v="Food"/>
    <s v="Granola Cereal"/>
    <n v="19"/>
    <n v="4.49"/>
    <n v="85.31"/>
    <n v="29.858499999999999"/>
    <s v="Florida"/>
    <x v="3"/>
  </r>
  <r>
    <n v="216"/>
    <d v="2025-02-18T00:00:00"/>
    <s v="Ingaberg"/>
    <s v="Catcheside"/>
    <s v="Home"/>
    <s v="Air Purifier"/>
    <n v="13"/>
    <n v="129.99"/>
    <n v="1689.8700000000001"/>
    <n v="591.45450000000005"/>
    <s v="Washington"/>
    <x v="2"/>
  </r>
  <r>
    <n v="217"/>
    <d v="2025-02-20T00:00:00"/>
    <s v="Bone"/>
    <s v="Hedgecock"/>
    <s v="Food"/>
    <s v="Mediterranean Flatbread"/>
    <n v="4"/>
    <n v="3.5"/>
    <n v="14"/>
    <n v="4.8999999999999995"/>
    <s v="Ohio"/>
    <x v="2"/>
  </r>
  <r>
    <n v="218"/>
    <d v="2025-02-21T00:00:00"/>
    <s v="Hill"/>
    <s v="Hansie"/>
    <s v="Food"/>
    <s v="Whole Wheat Bread"/>
    <n v="15"/>
    <n v="2.4900000000000002"/>
    <n v="37.35"/>
    <n v="13.0725"/>
    <s v="Arizona"/>
    <x v="4"/>
  </r>
  <r>
    <n v="219"/>
    <d v="2025-02-22T00:00:00"/>
    <s v="Darren"/>
    <s v="Ockendon"/>
    <s v="Food"/>
    <s v="Flavored Rice Cakes"/>
    <n v="11"/>
    <n v="2.4900000000000002"/>
    <n v="27.39"/>
    <n v="9.5864999999999991"/>
    <s v="North Carolina"/>
    <x v="4"/>
  </r>
  <r>
    <n v="220"/>
    <d v="2025-02-24T00:00:00"/>
    <s v="Marilin"/>
    <s v="Mixture"/>
    <s v="Clothing "/>
    <s v="Chunky Knit Sweater"/>
    <n v="1"/>
    <n v="59.99"/>
    <n v="59.99"/>
    <n v="20.996500000000001"/>
    <s v="Kentucky"/>
    <x v="1"/>
  </r>
  <r>
    <n v="221"/>
    <d v="2025-02-26T00:00:00"/>
    <s v="Christan"/>
    <s v="Drance"/>
    <s v="Food"/>
    <s v="Sun-Dried Tomatoes"/>
    <n v="6"/>
    <n v="3.99"/>
    <n v="23.94"/>
    <n v="8.3789999999999996"/>
    <s v="Texas"/>
    <x v="0"/>
  </r>
  <r>
    <n v="222"/>
    <d v="2025-02-28T00:00:00"/>
    <s v="Minny"/>
    <s v="Ivantyev"/>
    <s v="Outdoor"/>
    <s v="Outdoor Mosquito Repellent Lantern"/>
    <n v="10"/>
    <n v="34.99"/>
    <n v="349.90000000000003"/>
    <n v="122.465"/>
    <s v="New Hampshire"/>
    <x v="0"/>
  </r>
  <r>
    <n v="223"/>
    <d v="2025-02-28T00:00:00"/>
    <s v="Mic"/>
    <s v="Guslon"/>
    <s v="Pets"/>
    <s v="Pet Nail Clipper"/>
    <n v="1"/>
    <n v="12.99"/>
    <n v="12.99"/>
    <n v="4.5465"/>
    <s v="Wisconsin"/>
    <x v="1"/>
  </r>
  <r>
    <n v="224"/>
    <d v="2025-03-03T00:00:00"/>
    <s v="Cari"/>
    <s v="Mosby"/>
    <s v="Office"/>
    <s v="Sturdy Bookends"/>
    <n v="5"/>
    <n v="22.99"/>
    <n v="114.94999999999999"/>
    <n v="40.232499999999995"/>
    <s v="Texas"/>
    <x v="0"/>
  </r>
  <r>
    <n v="225"/>
    <d v="2025-03-04T00:00:00"/>
    <s v="Jdavie"/>
    <s v="Revie"/>
    <s v="Food"/>
    <s v="Chickpea Flour"/>
    <n v="14"/>
    <n v="3.29"/>
    <n v="46.06"/>
    <n v="16.120999999999999"/>
    <s v="New York"/>
    <x v="3"/>
  </r>
  <r>
    <n v="226"/>
    <d v="2025-03-10T00:00:00"/>
    <s v="Jeno"/>
    <s v="Andrejevic"/>
    <s v="Kitchen"/>
    <s v="Coconut Bowls Set"/>
    <n v="7"/>
    <n v="22.99"/>
    <n v="160.92999999999998"/>
    <n v="56.325499999999991"/>
    <s v="California"/>
    <x v="4"/>
  </r>
  <r>
    <n v="227"/>
    <d v="2025-03-10T00:00:00"/>
    <s v="Kaye"/>
    <s v="Urling"/>
    <s v="Kitchen"/>
    <s v="Snack Container Set"/>
    <n v="4"/>
    <n v="19.989999999999998"/>
    <n v="79.959999999999994"/>
    <n v="27.985999999999997"/>
    <s v="Alabama"/>
    <x v="2"/>
  </r>
  <r>
    <n v="228"/>
    <d v="2025-03-10T00:00:00"/>
    <s v="Maxine"/>
    <s v="Deverock"/>
    <s v="Outdoor"/>
    <s v="Collapsible Folding Chair"/>
    <n v="12"/>
    <n v="29.99"/>
    <n v="359.88"/>
    <n v="125.95799999999998"/>
    <s v="Texas"/>
    <x v="4"/>
  </r>
  <r>
    <n v="229"/>
    <d v="2025-03-12T00:00:00"/>
    <s v="Ches"/>
    <s v="Grishelyov"/>
    <s v="Toys"/>
    <s v="Kids' Trampoline"/>
    <n v="7"/>
    <n v="139.99"/>
    <n v="979.93000000000006"/>
    <n v="342.97550000000001"/>
    <s v="North Dakota"/>
    <x v="0"/>
  </r>
  <r>
    <n v="230"/>
    <d v="2025-03-13T00:00:00"/>
    <s v="Skipp"/>
    <s v="Hacon"/>
    <s v="Home"/>
    <s v="Rustic Wooden Picture Frame"/>
    <n v="16"/>
    <n v="19.989999999999998"/>
    <n v="319.83999999999997"/>
    <n v="111.94399999999999"/>
    <s v="Nevada"/>
    <x v="0"/>
  </r>
  <r>
    <n v="231"/>
    <d v="2025-03-13T00:00:00"/>
    <s v="Thatch"/>
    <s v="Domenc"/>
    <s v="Food"/>
    <s v="Strawberry Fruit Spread"/>
    <n v="19"/>
    <n v="3.59"/>
    <n v="68.209999999999994"/>
    <n v="23.873499999999996"/>
    <s v="Oregon"/>
    <x v="4"/>
  </r>
  <r>
    <n v="232"/>
    <d v="2025-03-14T00:00:00"/>
    <s v="Mehetabel"/>
    <s v="Cleobury"/>
    <s v="Food"/>
    <s v="Creamy Avocado Dip"/>
    <n v="18"/>
    <n v="3.49"/>
    <n v="62.820000000000007"/>
    <n v="21.987000000000002"/>
    <s v="Colorado"/>
    <x v="0"/>
  </r>
  <r>
    <n v="233"/>
    <d v="2025-03-15T00:00:00"/>
    <s v="Alma"/>
    <s v="Blundell"/>
    <s v="Smart Home"/>
    <s v="Wi-Fi Enabled Smart Light Switch"/>
    <n v="6"/>
    <n v="24.99"/>
    <n v="149.94"/>
    <n v="52.478999999999999"/>
    <s v="Pennsylvania"/>
    <x v="1"/>
  </r>
  <r>
    <n v="234"/>
    <d v="2025-03-20T00:00:00"/>
    <s v="Christoforo"/>
    <s v="Thornthwaite"/>
    <s v="Food"/>
    <s v="Chia Seeds"/>
    <n v="17"/>
    <n v="6.99"/>
    <n v="118.83"/>
    <n v="41.590499999999999"/>
    <s v="District of Columbia"/>
    <x v="1"/>
  </r>
  <r>
    <n v="235"/>
    <d v="2025-03-22T00:00:00"/>
    <s v="Armando"/>
    <s v="Fowle"/>
    <s v="Fitness"/>
    <s v="Fitness Mat"/>
    <n v="10"/>
    <n v="49.99"/>
    <n v="499.90000000000003"/>
    <n v="174.965"/>
    <s v="New York"/>
    <x v="0"/>
  </r>
  <r>
    <n v="236"/>
    <d v="2025-03-23T00:00:00"/>
    <s v="Ryann"/>
    <s v="Coolahan"/>
    <s v="Food"/>
    <s v="Oven-Baked Cheese Crisps"/>
    <n v="1"/>
    <n v="3.99"/>
    <n v="3.99"/>
    <n v="1.3965000000000001"/>
    <s v="Ohio"/>
    <x v="0"/>
  </r>
  <r>
    <n v="237"/>
    <d v="2025-03-23T00:00:00"/>
    <s v="Remy"/>
    <s v="Tissington"/>
    <s v="Food"/>
    <s v="Nutty Granola Clusters"/>
    <n v="20"/>
    <n v="2.4900000000000002"/>
    <n v="49.800000000000004"/>
    <n v="17.43"/>
    <s v="Illinois"/>
    <x v="0"/>
  </r>
  <r>
    <n v="238"/>
    <d v="2025-03-24T00:00:00"/>
    <s v="Rickie"/>
    <s v="Beddo"/>
    <s v="Food"/>
    <s v="Maple Pecan Oatmeal Cookies"/>
    <n v="16"/>
    <n v="3.99"/>
    <n v="63.84"/>
    <n v="22.344000000000001"/>
    <s v="Alabama"/>
    <x v="3"/>
  </r>
  <r>
    <n v="239"/>
    <d v="2025-03-26T00:00:00"/>
    <s v="Sherri"/>
    <s v="Antoshin"/>
    <s v="Accessories"/>
    <s v="Magnet Travel Fridge Magnets"/>
    <n v="15"/>
    <n v="12.99"/>
    <n v="194.85"/>
    <n v="68.197499999999991"/>
    <s v="Alaska"/>
    <x v="2"/>
  </r>
  <r>
    <n v="240"/>
    <d v="2025-03-26T00:00:00"/>
    <s v="Jamesy"/>
    <s v="Franca"/>
    <s v="Computers"/>
    <s v="Mechanical Keyboard"/>
    <n v="16"/>
    <n v="99.99"/>
    <n v="1599.84"/>
    <n v="559.94399999999996"/>
    <s v="Wisconsin"/>
    <x v="1"/>
  </r>
  <r>
    <n v="241"/>
    <d v="2025-03-27T00:00:00"/>
    <s v="Elsinore"/>
    <s v="Sturgis"/>
    <s v="Food"/>
    <s v="Poppy Seed Dressing"/>
    <n v="7"/>
    <n v="3.49"/>
    <n v="24.43"/>
    <n v="8.5504999999999995"/>
    <s v="Texas"/>
    <x v="4"/>
  </r>
  <r>
    <n v="242"/>
    <d v="2025-03-29T00:00:00"/>
    <s v="Gregg"/>
    <s v="Whitnell"/>
    <s v="Clothing "/>
    <s v="Trainers with Mesh Inserts"/>
    <n v="15"/>
    <n v="69.989999999999995"/>
    <n v="1049.8499999999999"/>
    <n v="367.44749999999993"/>
    <s v="Virginia"/>
    <x v="4"/>
  </r>
  <r>
    <n v="243"/>
    <d v="2025-03-31T00:00:00"/>
    <s v="Reeva"/>
    <s v="Harman"/>
    <s v="Outdoor"/>
    <s v="Portable Hammock with Stand"/>
    <n v="8"/>
    <n v="69.989999999999995"/>
    <n v="559.91999999999996"/>
    <n v="195.97199999999998"/>
    <s v="Pennsylvania"/>
    <x v="1"/>
  </r>
  <r>
    <n v="244"/>
    <d v="2025-03-31T00:00:00"/>
    <s v="Delaney"/>
    <s v="Keers"/>
    <s v="Clothing "/>
    <s v="Pleated Midi Dress"/>
    <n v="2"/>
    <n v="79.989999999999995"/>
    <n v="159.97999999999999"/>
    <n v="55.992999999999995"/>
    <s v="New York"/>
    <x v="4"/>
  </r>
  <r>
    <n v="245"/>
    <d v="2025-04-01T00:00:00"/>
    <s v="Mariellen"/>
    <s v="Bezley"/>
    <s v="Home"/>
    <s v="Microfiber Cleaning Cloth Set"/>
    <n v="11"/>
    <n v="9.99"/>
    <n v="109.89"/>
    <n v="38.461500000000001"/>
    <s v="Alabama"/>
    <x v="0"/>
  </r>
  <r>
    <n v="246"/>
    <d v="2025-04-03T00:00:00"/>
    <s v="Abra"/>
    <s v="Izzett"/>
    <s v="Kitchen"/>
    <s v="Insulated Lunch Bag"/>
    <n v="6"/>
    <n v="24.99"/>
    <n v="149.94"/>
    <n v="52.478999999999999"/>
    <s v="California"/>
    <x v="1"/>
  </r>
  <r>
    <n v="247"/>
    <d v="2025-04-05T00:00:00"/>
    <s v="Eduard"/>
    <s v="Bartlet"/>
    <s v="Smart Home"/>
    <s v="Smart Wi-Fi Light Bulbs"/>
    <n v="20"/>
    <n v="19.989999999999998"/>
    <n v="399.79999999999995"/>
    <n v="139.92999999999998"/>
    <s v="Indiana"/>
    <x v="0"/>
  </r>
  <r>
    <n v="248"/>
    <d v="2025-04-05T00:00:00"/>
    <s v="Ruthanne"/>
    <s v="Shillum"/>
    <s v="Food"/>
    <s v="Garlic Herb Grilled Chicken"/>
    <n v="6"/>
    <n v="8.99"/>
    <n v="53.94"/>
    <n v="18.878999999999998"/>
    <s v="Washington"/>
    <x v="4"/>
  </r>
  <r>
    <n v="249"/>
    <d v="2025-04-05T00:00:00"/>
    <s v="Gwenore"/>
    <s v="Galpin"/>
    <s v="Fitness"/>
    <s v="Adjustable Skipping Rope"/>
    <n v="6"/>
    <n v="12.99"/>
    <n v="77.94"/>
    <n v="27.278999999999996"/>
    <s v="Virginia"/>
    <x v="2"/>
  </r>
  <r>
    <n v="250"/>
    <d v="2025-04-06T00:00:00"/>
    <s v="Ari"/>
    <s v="Raw"/>
    <s v="Accessories"/>
    <s v="Biodegradable Phone Case"/>
    <n v="11"/>
    <n v="23.99"/>
    <n v="263.89"/>
    <n v="92.361499999999992"/>
    <s v="West Virginia"/>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8BB43C-D2BD-0C4B-862E-4F329FA55D65}" name="PivotTable3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R1:S27" firstHeaderRow="1" firstDataRow="1" firstDataCol="1"/>
  <pivotFields count="12">
    <pivotField showAll="0"/>
    <pivotField numFmtId="14" showAll="0">
      <items count="15">
        <item x="0"/>
        <item x="1"/>
        <item x="2"/>
        <item x="3"/>
        <item x="4"/>
        <item x="5"/>
        <item x="6"/>
        <item x="7"/>
        <item x="8"/>
        <item x="9"/>
        <item x="10"/>
        <item x="11"/>
        <item x="12"/>
        <item x="13"/>
        <item t="default"/>
      </items>
    </pivotField>
    <pivotField showAll="0"/>
    <pivotField showAll="0"/>
    <pivotField axis="axisRow" showAll="0">
      <items count="26">
        <item x="8"/>
        <item x="13"/>
        <item x="14"/>
        <item x="15"/>
        <item x="20"/>
        <item x="6"/>
        <item x="3"/>
        <item x="24"/>
        <item x="18"/>
        <item x="7"/>
        <item x="1"/>
        <item x="5"/>
        <item x="0"/>
        <item x="10"/>
        <item x="2"/>
        <item x="4"/>
        <item x="22"/>
        <item x="16"/>
        <item x="11"/>
        <item x="9"/>
        <item x="23"/>
        <item x="19"/>
        <item x="12"/>
        <item x="17"/>
        <item x="21"/>
        <item t="default"/>
      </items>
    </pivotField>
    <pivotField showAll="0"/>
    <pivotField showAll="0"/>
    <pivotField showAll="0"/>
    <pivotField dataField="1" showAll="0"/>
    <pivotField showAll="0"/>
    <pivotField showAll="0" defaultSubtotal="0"/>
    <pivotField showAll="0" defaultSubtotal="0"/>
  </pivotFields>
  <rowFields count="1">
    <field x="4"/>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total price" fld="8" baseField="0" baseItem="0"/>
  </dataFields>
  <chartFormats count="2">
    <chartFormat chart="0" format="1"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871424-A149-A941-A287-AF05CF64376E}" name="PivotTable2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1:B17" firstHeaderRow="1" firstDataRow="1"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26">
        <item x="8"/>
        <item x="13"/>
        <item x="14"/>
        <item x="15"/>
        <item x="20"/>
        <item x="6"/>
        <item x="3"/>
        <item x="24"/>
        <item x="18"/>
        <item x="7"/>
        <item x="1"/>
        <item x="5"/>
        <item x="0"/>
        <item x="10"/>
        <item x="2"/>
        <item x="4"/>
        <item x="22"/>
        <item x="16"/>
        <item x="11"/>
        <item x="9"/>
        <item x="23"/>
        <item x="19"/>
        <item x="12"/>
        <item x="17"/>
        <item x="21"/>
        <item t="default"/>
      </items>
    </pivotField>
    <pivotField showAll="0"/>
    <pivotField showAll="0">
      <items count="21">
        <item x="9"/>
        <item x="14"/>
        <item x="6"/>
        <item x="5"/>
        <item x="19"/>
        <item x="2"/>
        <item x="1"/>
        <item x="12"/>
        <item x="10"/>
        <item x="13"/>
        <item x="3"/>
        <item x="15"/>
        <item x="8"/>
        <item x="11"/>
        <item x="7"/>
        <item x="0"/>
        <item x="16"/>
        <item x="4"/>
        <item x="17"/>
        <item x="18"/>
        <item t="default"/>
      </items>
    </pivotField>
    <pivotField showAll="0"/>
    <pivotField dataField="1" showAll="0"/>
    <pivotField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16">
    <i>
      <x v="1"/>
    </i>
    <i r="1">
      <x v="4"/>
    </i>
    <i r="1">
      <x v="5"/>
    </i>
    <i r="1">
      <x v="6"/>
    </i>
    <i r="1">
      <x v="7"/>
    </i>
    <i r="1">
      <x v="8"/>
    </i>
    <i r="1">
      <x v="9"/>
    </i>
    <i r="1">
      <x v="10"/>
    </i>
    <i r="1">
      <x v="11"/>
    </i>
    <i r="1">
      <x v="12"/>
    </i>
    <i>
      <x v="2"/>
    </i>
    <i r="1">
      <x v="1"/>
    </i>
    <i r="1">
      <x v="2"/>
    </i>
    <i r="1">
      <x v="3"/>
    </i>
    <i r="1">
      <x v="4"/>
    </i>
    <i t="grand">
      <x/>
    </i>
  </rowItems>
  <colItems count="1">
    <i/>
  </colItems>
  <dataFields count="1">
    <dataField name="Sum of total price" fld="8" baseField="0" baseItem="0"/>
  </dataFields>
  <chartFormats count="2">
    <chartFormat chart="2"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7BB666-6052-CF49-ABA3-552AF1ABBCA5}" name="PivotTable3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K2:AL8" firstHeaderRow="1" firstDataRow="1" firstDataCol="1"/>
  <pivotFields count="12">
    <pivotField showAll="0"/>
    <pivotField numFmtId="14" showAll="0"/>
    <pivotField showAll="0"/>
    <pivotField showAll="0"/>
    <pivotField showAll="0"/>
    <pivotField showAll="0"/>
    <pivotField showAll="0"/>
    <pivotField showAll="0"/>
    <pivotField showAll="0"/>
    <pivotField showAll="0"/>
    <pivotField showAll="0"/>
    <pivotField axis="axisRow" dataField="1" showAll="0">
      <items count="6">
        <item x="1"/>
        <item x="2"/>
        <item x="4"/>
        <item x="0"/>
        <item x="3"/>
        <item t="default"/>
      </items>
    </pivotField>
  </pivotFields>
  <rowFields count="1">
    <field x="11"/>
  </rowFields>
  <rowItems count="6">
    <i>
      <x/>
    </i>
    <i>
      <x v="1"/>
    </i>
    <i>
      <x v="2"/>
    </i>
    <i>
      <x v="3"/>
    </i>
    <i>
      <x v="4"/>
    </i>
    <i t="grand">
      <x/>
    </i>
  </rowItems>
  <colItems count="1">
    <i/>
  </colItems>
  <dataFields count="1">
    <dataField name="Count of customer_satisfaction" fld="11" subtotal="count" baseField="0" baseItem="0"/>
  </dataFields>
  <chartFormats count="3">
    <chartFormat chart="4" format="3"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F81E0C0-95AC-7C4A-A12D-767E700D2419}" sourceName="product_category">
  <pivotTables>
    <pivotTable tabId="3" name="PivotTable24"/>
    <pivotTable tabId="3" name="PivotTable31"/>
  </pivotTables>
  <data>
    <tabular pivotCacheId="1260570663">
      <items count="25">
        <i x="8" s="1"/>
        <i x="13" s="1"/>
        <i x="14" s="1"/>
        <i x="15" s="1"/>
        <i x="20" s="1"/>
        <i x="6" s="1"/>
        <i x="3" s="1"/>
        <i x="24" s="1"/>
        <i x="18" s="1"/>
        <i x="7" s="1"/>
        <i x="1" s="1"/>
        <i x="5" s="1"/>
        <i x="0" s="1"/>
        <i x="10" s="1"/>
        <i x="2" s="1"/>
        <i x="4" s="1"/>
        <i x="22" s="1"/>
        <i x="16" s="1"/>
        <i x="11" s="1"/>
        <i x="9" s="1"/>
        <i x="23" s="1"/>
        <i x="19" s="1"/>
        <i x="12" s="1"/>
        <i x="17" s="1"/>
        <i x="2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atisfaction" xr10:uid="{442AE174-92CC-8141-BFE8-589C4C648A60}" sourceName="customer_satisfaction">
  <pivotTables>
    <pivotTable tabId="3" name="PivotTable32"/>
  </pivotTables>
  <data>
    <tabular pivotCacheId="594767425">
      <items count="5">
        <i x="1" s="1"/>
        <i x="2"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1" xr10:uid="{F9906138-A1B6-A545-805A-D40791DB47BB}" cache="Slicer_product_category" caption="product_category" columnCount="5"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satisfaction" xr10:uid="{017DAD95-424C-C84F-AC58-7B99231AF47C}" cache="Slicer_customer_satisfaction" caption="customer_satisfaction"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289957-D8CB-394E-87AF-E3073941DC08}" sourceName="order_date">
  <pivotTables>
    <pivotTable tabId="3" name="PivotTable24"/>
    <pivotTable tabId="3" name="PivotTable31"/>
  </pivotTables>
  <state minimalRefreshVersion="6" lastRefreshVersion="6" pivotCacheId="1260570663"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2" xr10:uid="{8E3E424A-B2BA-5B43-BBF7-83B83F2A2D0D}" cache="NativeTimeline_order_date" caption="order_date" level="2" selectionLevel="2" scrollPosition="2024-01-01T00:00:00" style="TimeSlicerStyleDark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12C43-CD68-4B43-BB37-5792C785CB99}">
  <dimension ref="A5:V33"/>
  <sheetViews>
    <sheetView tabSelected="1" topLeftCell="A6" zoomScale="81" zoomScaleNormal="100" workbookViewId="0">
      <selection activeCell="A5" sqref="A5:B6"/>
    </sheetView>
  </sheetViews>
  <sheetFormatPr baseColWidth="10" defaultRowHeight="16" x14ac:dyDescent="0.2"/>
  <cols>
    <col min="1" max="1" width="10.83203125" style="17"/>
    <col min="2" max="2" width="16.6640625" style="17" customWidth="1"/>
    <col min="3" max="16384" width="10.83203125" style="18"/>
  </cols>
  <sheetData>
    <row r="5" spans="1:22" x14ac:dyDescent="0.2">
      <c r="A5" s="23" t="s">
        <v>860</v>
      </c>
      <c r="B5" s="23"/>
      <c r="V5" s="18" t="s">
        <v>850</v>
      </c>
    </row>
    <row r="6" spans="1:22" x14ac:dyDescent="0.2">
      <c r="A6" s="23"/>
      <c r="B6" s="23"/>
    </row>
    <row r="7" spans="1:22" ht="15" customHeight="1" x14ac:dyDescent="0.2">
      <c r="A7" s="20" t="s">
        <v>833</v>
      </c>
      <c r="B7" s="21"/>
    </row>
    <row r="8" spans="1:22" ht="15" customHeight="1" x14ac:dyDescent="0.2">
      <c r="A8" s="21"/>
      <c r="B8" s="21"/>
    </row>
    <row r="9" spans="1:22" ht="15" customHeight="1" x14ac:dyDescent="0.2">
      <c r="A9" s="21"/>
      <c r="B9" s="21"/>
    </row>
    <row r="10" spans="1:22" ht="15" customHeight="1" x14ac:dyDescent="0.2">
      <c r="A10" s="21"/>
      <c r="B10" s="21"/>
    </row>
    <row r="11" spans="1:22" ht="15" customHeight="1" x14ac:dyDescent="0.2">
      <c r="A11" s="16"/>
      <c r="B11" s="16"/>
      <c r="E11" s="19"/>
    </row>
    <row r="12" spans="1:22" ht="15" customHeight="1" x14ac:dyDescent="0.2">
      <c r="A12" s="22" t="s">
        <v>860</v>
      </c>
      <c r="B12" s="22" t="s">
        <v>833</v>
      </c>
    </row>
    <row r="13" spans="1:22" ht="16" customHeight="1" x14ac:dyDescent="0.2">
      <c r="A13" s="22"/>
      <c r="B13" s="22"/>
    </row>
    <row r="14" spans="1:22" x14ac:dyDescent="0.2">
      <c r="A14" s="21" t="s">
        <v>831</v>
      </c>
      <c r="B14" s="21"/>
    </row>
    <row r="15" spans="1:22" x14ac:dyDescent="0.2">
      <c r="A15" s="21"/>
      <c r="B15" s="21"/>
    </row>
    <row r="17" spans="1:2" x14ac:dyDescent="0.2">
      <c r="A17" s="23" t="s">
        <v>860</v>
      </c>
      <c r="B17" s="23"/>
    </row>
    <row r="18" spans="1:2" x14ac:dyDescent="0.2">
      <c r="A18" s="23"/>
      <c r="B18" s="23"/>
    </row>
    <row r="19" spans="1:2" ht="16" customHeight="1" x14ac:dyDescent="0.2">
      <c r="A19" s="20" t="s">
        <v>834</v>
      </c>
      <c r="B19" s="20"/>
    </row>
    <row r="20" spans="1:2" ht="16" customHeight="1" x14ac:dyDescent="0.2">
      <c r="A20" s="20"/>
      <c r="B20" s="20"/>
    </row>
    <row r="21" spans="1:2" x14ac:dyDescent="0.2">
      <c r="A21" s="20"/>
      <c r="B21" s="20"/>
    </row>
    <row r="22" spans="1:2" x14ac:dyDescent="0.2">
      <c r="A22" s="20"/>
      <c r="B22" s="20"/>
    </row>
    <row r="24" spans="1:2" x14ac:dyDescent="0.2">
      <c r="A24" s="24" t="s">
        <v>860</v>
      </c>
      <c r="B24" s="24"/>
    </row>
    <row r="25" spans="1:2" x14ac:dyDescent="0.2">
      <c r="A25" s="24"/>
      <c r="B25" s="24"/>
    </row>
    <row r="26" spans="1:2" x14ac:dyDescent="0.2">
      <c r="A26" s="25" t="s">
        <v>832</v>
      </c>
      <c r="B26" s="25"/>
    </row>
    <row r="27" spans="1:2" x14ac:dyDescent="0.2">
      <c r="A27" s="25"/>
      <c r="B27" s="25"/>
    </row>
    <row r="29" spans="1:2" ht="16" customHeight="1" x14ac:dyDescent="0.2">
      <c r="A29" s="23" t="s">
        <v>860</v>
      </c>
      <c r="B29" s="23"/>
    </row>
    <row r="30" spans="1:2" ht="16" customHeight="1" x14ac:dyDescent="0.2">
      <c r="A30" s="23"/>
      <c r="B30" s="23"/>
    </row>
    <row r="31" spans="1:2" x14ac:dyDescent="0.2">
      <c r="A31" s="20" t="s">
        <v>835</v>
      </c>
      <c r="B31" s="21"/>
    </row>
    <row r="32" spans="1:2" x14ac:dyDescent="0.2">
      <c r="A32" s="21"/>
      <c r="B32" s="21"/>
    </row>
    <row r="33" spans="1:2" x14ac:dyDescent="0.2">
      <c r="A33" s="21"/>
      <c r="B33" s="21"/>
    </row>
  </sheetData>
  <mergeCells count="10">
    <mergeCell ref="A31:B33"/>
    <mergeCell ref="A12:B13"/>
    <mergeCell ref="A14:B15"/>
    <mergeCell ref="A17:B18"/>
    <mergeCell ref="A5:B6"/>
    <mergeCell ref="A7:B10"/>
    <mergeCell ref="A19:B22"/>
    <mergeCell ref="A24:B25"/>
    <mergeCell ref="A29:B30"/>
    <mergeCell ref="A26:B27"/>
  </mergeCells>
  <hyperlinks>
    <hyperlink ref="A5:B10" location="'Task 1'!A1" display="Task:1" xr:uid="{FE21111D-587C-2E47-BE88-AA9C65E1260F}"/>
    <hyperlink ref="A12:B15" location="'Task 2'!A1" display="Task: 2" xr:uid="{B258330A-1F3B-7342-83B2-0ABF46F7656A}"/>
    <hyperlink ref="A17:B22" location="'Task 3'!A1" display="Task: 3" xr:uid="{29B75913-6881-8D4F-B7B9-B81D428A8997}"/>
    <hyperlink ref="A29:B33" location="Task5!A1" display="Task: 5" xr:uid="{5E809DC1-3718-D946-A318-D1B3904B6302}"/>
  </hyperlink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E8A79-7EB9-4041-B017-A9C083D18ACA}">
  <dimension ref="A1:C8"/>
  <sheetViews>
    <sheetView workbookViewId="0"/>
  </sheetViews>
  <sheetFormatPr baseColWidth="10" defaultRowHeight="16" x14ac:dyDescent="0.2"/>
  <cols>
    <col min="1" max="1" width="10.83203125" customWidth="1"/>
    <col min="3" max="3" width="91.5" customWidth="1"/>
  </cols>
  <sheetData>
    <row r="1" spans="1:3" ht="51" x14ac:dyDescent="0.2">
      <c r="A1" s="8"/>
      <c r="C1" s="8" t="s">
        <v>53</v>
      </c>
    </row>
    <row r="2" spans="1:3" ht="68" x14ac:dyDescent="0.2">
      <c r="A2" s="9"/>
      <c r="C2" s="9" t="s">
        <v>54</v>
      </c>
    </row>
    <row r="3" spans="1:3" x14ac:dyDescent="0.2">
      <c r="A3" s="10"/>
    </row>
    <row r="4" spans="1:3" x14ac:dyDescent="0.2">
      <c r="A4" s="10"/>
      <c r="C4" s="10" t="s">
        <v>55</v>
      </c>
    </row>
    <row r="5" spans="1:3" x14ac:dyDescent="0.2">
      <c r="A5" s="10"/>
      <c r="C5" s="10" t="s">
        <v>56</v>
      </c>
    </row>
    <row r="6" spans="1:3" x14ac:dyDescent="0.2">
      <c r="A6" s="10"/>
      <c r="C6" s="10" t="s">
        <v>57</v>
      </c>
    </row>
    <row r="7" spans="1:3" x14ac:dyDescent="0.2">
      <c r="A7" s="10"/>
      <c r="C7" s="10" t="s">
        <v>58</v>
      </c>
    </row>
    <row r="8" spans="1:3" x14ac:dyDescent="0.2">
      <c r="C8" s="10" t="s">
        <v>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EBF8F-6E5C-4C4F-ADFA-D03654B2A6FA}">
  <dimension ref="A1:L401"/>
  <sheetViews>
    <sheetView zoomScale="91" zoomScaleNormal="128" workbookViewId="0"/>
  </sheetViews>
  <sheetFormatPr baseColWidth="10" defaultRowHeight="16" x14ac:dyDescent="0.2"/>
  <cols>
    <col min="2" max="2" width="11.1640625" style="4" customWidth="1"/>
    <col min="3" max="3" width="11.1640625" customWidth="1"/>
    <col min="4" max="4" width="11.83203125" customWidth="1"/>
    <col min="5" max="5" width="19.5" customWidth="1"/>
    <col min="6" max="6" width="33.6640625" customWidth="1"/>
    <col min="10" max="10" width="13" bestFit="1" customWidth="1"/>
    <col min="11" max="11" width="16.33203125" customWidth="1"/>
    <col min="12" max="12" width="19.33203125" bestFit="1" customWidth="1"/>
    <col min="13" max="13" width="14.1640625" bestFit="1" customWidth="1"/>
    <col min="14" max="14" width="27.1640625" bestFit="1" customWidth="1"/>
    <col min="15" max="37" width="15.5" bestFit="1" customWidth="1"/>
    <col min="38" max="38" width="10.83203125" bestFit="1" customWidth="1"/>
    <col min="39" max="53" width="6.5" bestFit="1" customWidth="1"/>
    <col min="54" max="54" width="5.5" bestFit="1" customWidth="1"/>
    <col min="55" max="75" width="6.5" bestFit="1" customWidth="1"/>
    <col min="76" max="76" width="5.5" bestFit="1" customWidth="1"/>
    <col min="77" max="89" width="6.5" bestFit="1" customWidth="1"/>
    <col min="90" max="90" width="5.5" bestFit="1" customWidth="1"/>
    <col min="91" max="95" width="6.5" bestFit="1" customWidth="1"/>
    <col min="96" max="96" width="5.5" bestFit="1" customWidth="1"/>
    <col min="97" max="108" width="6.5" bestFit="1" customWidth="1"/>
    <col min="109" max="109" width="5.5" bestFit="1" customWidth="1"/>
    <col min="110" max="118" width="6.5" bestFit="1" customWidth="1"/>
    <col min="119" max="119" width="5.5" bestFit="1" customWidth="1"/>
    <col min="120" max="124" width="6.5" bestFit="1" customWidth="1"/>
    <col min="125" max="125" width="5.5" bestFit="1" customWidth="1"/>
    <col min="126" max="130" width="6.5" bestFit="1" customWidth="1"/>
    <col min="131" max="131" width="5.5" bestFit="1" customWidth="1"/>
    <col min="132" max="133" width="6.5" bestFit="1" customWidth="1"/>
    <col min="134" max="140" width="7.5" bestFit="1" customWidth="1"/>
    <col min="141" max="141" width="6.5" bestFit="1" customWidth="1"/>
    <col min="142" max="150" width="7.5" bestFit="1" customWidth="1"/>
    <col min="151" max="151" width="6.5" bestFit="1" customWidth="1"/>
    <col min="152" max="170" width="7.5" bestFit="1" customWidth="1"/>
    <col min="171" max="172" width="6.5" bestFit="1" customWidth="1"/>
    <col min="173" max="174" width="7.5" bestFit="1" customWidth="1"/>
    <col min="175" max="175" width="6.5" bestFit="1" customWidth="1"/>
    <col min="176" max="182" width="7.5" bestFit="1" customWidth="1"/>
    <col min="183" max="183" width="6.5" bestFit="1" customWidth="1"/>
    <col min="184" max="185" width="7.5" bestFit="1" customWidth="1"/>
    <col min="186" max="187" width="6.5" bestFit="1" customWidth="1"/>
    <col min="188" max="191" width="7.5" bestFit="1" customWidth="1"/>
    <col min="192" max="192" width="6.5" bestFit="1" customWidth="1"/>
    <col min="193" max="193" width="7.5" bestFit="1" customWidth="1"/>
    <col min="194" max="195" width="6.5" bestFit="1" customWidth="1"/>
    <col min="196" max="201" width="7.5" bestFit="1" customWidth="1"/>
    <col min="202" max="202" width="6.5" bestFit="1" customWidth="1"/>
    <col min="203" max="210" width="7.5" bestFit="1" customWidth="1"/>
    <col min="211" max="211" width="6.5" bestFit="1" customWidth="1"/>
    <col min="212" max="218" width="7.5" bestFit="1" customWidth="1"/>
    <col min="219" max="226" width="8.6640625" bestFit="1" customWidth="1"/>
    <col min="227" max="227" width="7.5" bestFit="1" customWidth="1"/>
    <col min="228" max="231" width="8.6640625" bestFit="1" customWidth="1"/>
    <col min="232" max="232" width="7.1640625" bestFit="1" customWidth="1"/>
    <col min="233" max="233" width="11" bestFit="1" customWidth="1"/>
    <col min="234" max="382" width="19.33203125" bestFit="1" customWidth="1"/>
    <col min="383" max="383" width="20.6640625" bestFit="1" customWidth="1"/>
    <col min="384" max="384" width="24" bestFit="1" customWidth="1"/>
    <col min="385" max="448" width="15.6640625" customWidth="1"/>
    <col min="449" max="450" width="13.5" customWidth="1"/>
    <col min="451" max="451" width="14.5" customWidth="1"/>
    <col min="452" max="454" width="13.5" customWidth="1"/>
    <col min="455" max="455" width="14.5" customWidth="1"/>
    <col min="456" max="460" width="13.5" customWidth="1"/>
    <col min="461" max="462" width="14.5" customWidth="1"/>
    <col min="463" max="466" width="13.5" customWidth="1"/>
    <col min="467" max="467" width="14.5" customWidth="1"/>
    <col min="468" max="469" width="13.5" customWidth="1"/>
    <col min="470" max="470" width="14.5" customWidth="1"/>
    <col min="471" max="471" width="13.5" customWidth="1"/>
    <col min="472" max="473" width="14.5" customWidth="1"/>
    <col min="474" max="475" width="13.5" customWidth="1"/>
    <col min="476" max="476" width="14.5" customWidth="1"/>
    <col min="477" max="480" width="13.5" customWidth="1"/>
    <col min="481" max="483" width="14.5" customWidth="1"/>
    <col min="484" max="486" width="13.5" customWidth="1"/>
    <col min="487" max="494" width="14.5" customWidth="1"/>
    <col min="495" max="496" width="15.6640625" customWidth="1"/>
    <col min="497" max="497" width="14.5" customWidth="1"/>
    <col min="498" max="499" width="15.6640625" customWidth="1"/>
    <col min="500" max="501" width="14.5" customWidth="1"/>
    <col min="502" max="502" width="15.6640625" customWidth="1"/>
    <col min="503" max="518" width="13.5" customWidth="1"/>
    <col min="519" max="523" width="14.5" customWidth="1"/>
    <col min="524" max="524" width="11.6640625" customWidth="1"/>
    <col min="525" max="526" width="10.83203125" customWidth="1"/>
    <col min="527" max="530" width="14.5" bestFit="1" customWidth="1"/>
    <col min="531" max="531" width="11.6640625" bestFit="1" customWidth="1"/>
    <col min="532" max="532" width="10.83203125" bestFit="1" customWidth="1"/>
    <col min="533" max="536" width="13.5" bestFit="1" customWidth="1"/>
    <col min="537" max="541" width="14.5" bestFit="1" customWidth="1"/>
    <col min="542" max="542" width="11.6640625" bestFit="1" customWidth="1"/>
    <col min="543" max="543" width="10.83203125" bestFit="1" customWidth="1"/>
    <col min="544" max="545" width="13.5" bestFit="1" customWidth="1"/>
    <col min="546" max="550" width="14.5" bestFit="1" customWidth="1"/>
    <col min="551" max="551" width="11.6640625" bestFit="1" customWidth="1"/>
    <col min="552" max="552" width="10.83203125" bestFit="1" customWidth="1"/>
    <col min="553" max="554" width="13.5" bestFit="1" customWidth="1"/>
    <col min="555" max="559" width="14.5" bestFit="1" customWidth="1"/>
    <col min="560" max="560" width="11.6640625" bestFit="1" customWidth="1"/>
    <col min="561" max="561" width="10.83203125" bestFit="1" customWidth="1"/>
    <col min="562" max="562" width="13.5" bestFit="1" customWidth="1"/>
    <col min="563" max="567" width="14.5" bestFit="1" customWidth="1"/>
    <col min="568" max="568" width="11.6640625" bestFit="1" customWidth="1"/>
  </cols>
  <sheetData>
    <row r="1" spans="1:12" x14ac:dyDescent="0.2">
      <c r="A1" s="1" t="s">
        <v>0</v>
      </c>
      <c r="B1" s="1" t="s">
        <v>1</v>
      </c>
      <c r="C1" s="1" t="s">
        <v>2</v>
      </c>
      <c r="D1" s="1" t="s">
        <v>3</v>
      </c>
      <c r="E1" s="1" t="s">
        <v>4</v>
      </c>
      <c r="F1" s="1" t="s">
        <v>5</v>
      </c>
      <c r="G1" s="1" t="s">
        <v>6</v>
      </c>
      <c r="H1" s="1" t="s">
        <v>7</v>
      </c>
      <c r="I1" s="1" t="s">
        <v>765</v>
      </c>
      <c r="J1" s="1" t="s">
        <v>858</v>
      </c>
      <c r="K1" s="1" t="s">
        <v>859</v>
      </c>
      <c r="L1" s="1" t="s">
        <v>851</v>
      </c>
    </row>
    <row r="2" spans="1:12" x14ac:dyDescent="0.2">
      <c r="A2" s="1">
        <v>1</v>
      </c>
      <c r="B2" s="2">
        <v>45389</v>
      </c>
      <c r="C2" s="3" t="s">
        <v>60</v>
      </c>
      <c r="D2" s="3" t="s">
        <v>61</v>
      </c>
      <c r="E2" s="3" t="s">
        <v>29</v>
      </c>
      <c r="F2" s="3" t="s">
        <v>62</v>
      </c>
      <c r="G2" s="3">
        <v>16</v>
      </c>
      <c r="H2" s="3">
        <v>79.989999999999995</v>
      </c>
      <c r="I2">
        <f>G2*H2</f>
        <v>1279.8399999999999</v>
      </c>
      <c r="J2">
        <f t="shared" ref="J2:J65" si="0">I2*0.35</f>
        <v>447.94399999999996</v>
      </c>
      <c r="K2" s="3" t="s">
        <v>767</v>
      </c>
      <c r="L2" s="3" t="s">
        <v>852</v>
      </c>
    </row>
    <row r="3" spans="1:12" x14ac:dyDescent="0.2">
      <c r="A3" s="1">
        <v>2</v>
      </c>
      <c r="B3" s="2">
        <v>45391</v>
      </c>
      <c r="C3" s="3" t="s">
        <v>63</v>
      </c>
      <c r="D3" s="3" t="s">
        <v>64</v>
      </c>
      <c r="E3" s="3" t="s">
        <v>814</v>
      </c>
      <c r="F3" s="3" t="s">
        <v>65</v>
      </c>
      <c r="G3" s="3">
        <v>7</v>
      </c>
      <c r="H3" s="3">
        <v>4.29</v>
      </c>
      <c r="I3">
        <f t="shared" ref="I3:I66" si="1">G3*H3</f>
        <v>30.03</v>
      </c>
      <c r="J3">
        <f t="shared" si="0"/>
        <v>10.5105</v>
      </c>
      <c r="K3" s="3" t="s">
        <v>768</v>
      </c>
      <c r="L3" s="3" t="s">
        <v>853</v>
      </c>
    </row>
    <row r="4" spans="1:12" x14ac:dyDescent="0.2">
      <c r="A4" s="1">
        <v>3</v>
      </c>
      <c r="B4" s="2">
        <v>45392</v>
      </c>
      <c r="C4" s="3" t="s">
        <v>66</v>
      </c>
      <c r="D4" s="3" t="s">
        <v>67</v>
      </c>
      <c r="E4" s="3" t="s">
        <v>814</v>
      </c>
      <c r="F4" s="3" t="s">
        <v>68</v>
      </c>
      <c r="G4" s="3">
        <v>6</v>
      </c>
      <c r="H4" s="3">
        <v>2.39</v>
      </c>
      <c r="I4">
        <f t="shared" si="1"/>
        <v>14.34</v>
      </c>
      <c r="J4">
        <f t="shared" si="0"/>
        <v>5.0189999999999992</v>
      </c>
      <c r="K4" s="3" t="s">
        <v>841</v>
      </c>
      <c r="L4" s="3" t="s">
        <v>852</v>
      </c>
    </row>
    <row r="5" spans="1:12" x14ac:dyDescent="0.2">
      <c r="A5" s="1">
        <v>4</v>
      </c>
      <c r="B5" s="2">
        <v>45393</v>
      </c>
      <c r="C5" s="3" t="s">
        <v>69</v>
      </c>
      <c r="D5" s="3" t="s">
        <v>70</v>
      </c>
      <c r="E5" s="3" t="s">
        <v>814</v>
      </c>
      <c r="F5" s="3" t="s">
        <v>71</v>
      </c>
      <c r="G5" s="3">
        <v>11</v>
      </c>
      <c r="H5" s="3">
        <v>2.4900000000000002</v>
      </c>
      <c r="I5">
        <f t="shared" si="1"/>
        <v>27.39</v>
      </c>
      <c r="J5">
        <f t="shared" si="0"/>
        <v>9.5864999999999991</v>
      </c>
      <c r="K5" s="3" t="s">
        <v>770</v>
      </c>
      <c r="L5" s="3" t="s">
        <v>852</v>
      </c>
    </row>
    <row r="6" spans="1:12" x14ac:dyDescent="0.2">
      <c r="A6" s="1">
        <v>5</v>
      </c>
      <c r="B6" s="2">
        <v>45394</v>
      </c>
      <c r="C6" s="3" t="s">
        <v>72</v>
      </c>
      <c r="D6" s="3" t="s">
        <v>73</v>
      </c>
      <c r="E6" s="3" t="s">
        <v>814</v>
      </c>
      <c r="F6" s="3" t="s">
        <v>74</v>
      </c>
      <c r="G6" s="3">
        <v>18</v>
      </c>
      <c r="H6" s="3">
        <v>1.49</v>
      </c>
      <c r="I6">
        <f t="shared" si="1"/>
        <v>26.82</v>
      </c>
      <c r="J6">
        <f t="shared" si="0"/>
        <v>9.3869999999999987</v>
      </c>
      <c r="K6" s="3" t="s">
        <v>771</v>
      </c>
      <c r="L6" s="3" t="s">
        <v>854</v>
      </c>
    </row>
    <row r="7" spans="1:12" x14ac:dyDescent="0.2">
      <c r="A7" s="1">
        <v>6</v>
      </c>
      <c r="B7" s="2">
        <v>45394</v>
      </c>
      <c r="C7" s="3" t="s">
        <v>75</v>
      </c>
      <c r="D7" s="3" t="s">
        <v>76</v>
      </c>
      <c r="E7" s="3" t="s">
        <v>16</v>
      </c>
      <c r="F7" s="3" t="s">
        <v>77</v>
      </c>
      <c r="G7" s="3">
        <v>4</v>
      </c>
      <c r="H7" s="3">
        <v>24.99</v>
      </c>
      <c r="I7">
        <f t="shared" si="1"/>
        <v>99.96</v>
      </c>
      <c r="J7">
        <f t="shared" si="0"/>
        <v>34.985999999999997</v>
      </c>
      <c r="K7" s="3" t="s">
        <v>772</v>
      </c>
      <c r="L7" s="3" t="s">
        <v>854</v>
      </c>
    </row>
    <row r="8" spans="1:12" x14ac:dyDescent="0.2">
      <c r="A8" s="1">
        <v>7</v>
      </c>
      <c r="B8" s="2">
        <v>45395</v>
      </c>
      <c r="C8" s="3" t="s">
        <v>78</v>
      </c>
      <c r="D8" s="3" t="s">
        <v>79</v>
      </c>
      <c r="E8" s="3" t="s">
        <v>813</v>
      </c>
      <c r="F8" s="3" t="s">
        <v>80</v>
      </c>
      <c r="G8" s="3">
        <v>3</v>
      </c>
      <c r="H8" s="3">
        <v>29.99</v>
      </c>
      <c r="I8">
        <f t="shared" si="1"/>
        <v>89.97</v>
      </c>
      <c r="J8">
        <f t="shared" si="0"/>
        <v>31.489499999999996</v>
      </c>
      <c r="K8" s="3" t="s">
        <v>771</v>
      </c>
      <c r="L8" s="3" t="s">
        <v>855</v>
      </c>
    </row>
    <row r="9" spans="1:12" x14ac:dyDescent="0.2">
      <c r="A9" s="1">
        <v>8</v>
      </c>
      <c r="B9" s="2">
        <v>45397</v>
      </c>
      <c r="C9" s="3" t="s">
        <v>81</v>
      </c>
      <c r="D9" s="3" t="s">
        <v>82</v>
      </c>
      <c r="E9" s="3" t="s">
        <v>814</v>
      </c>
      <c r="F9" s="3" t="s">
        <v>83</v>
      </c>
      <c r="G9" s="3">
        <v>6</v>
      </c>
      <c r="H9" s="3">
        <v>2.59</v>
      </c>
      <c r="I9">
        <f t="shared" si="1"/>
        <v>15.54</v>
      </c>
      <c r="J9">
        <f t="shared" si="0"/>
        <v>5.4389999999999992</v>
      </c>
      <c r="K9" s="3" t="s">
        <v>773</v>
      </c>
      <c r="L9" s="3" t="s">
        <v>852</v>
      </c>
    </row>
    <row r="10" spans="1:12" x14ac:dyDescent="0.2">
      <c r="A10" s="1">
        <v>9</v>
      </c>
      <c r="B10" s="2">
        <v>45398</v>
      </c>
      <c r="C10" s="3" t="s">
        <v>84</v>
      </c>
      <c r="D10" s="3" t="s">
        <v>85</v>
      </c>
      <c r="E10" s="3" t="s">
        <v>86</v>
      </c>
      <c r="F10" s="3" t="s">
        <v>87</v>
      </c>
      <c r="G10" s="3">
        <v>15</v>
      </c>
      <c r="H10" s="3">
        <v>39.99</v>
      </c>
      <c r="I10">
        <f t="shared" si="1"/>
        <v>599.85</v>
      </c>
      <c r="J10">
        <f t="shared" si="0"/>
        <v>209.94749999999999</v>
      </c>
      <c r="K10" s="3" t="s">
        <v>774</v>
      </c>
      <c r="L10" s="3" t="s">
        <v>854</v>
      </c>
    </row>
    <row r="11" spans="1:12" x14ac:dyDescent="0.2">
      <c r="A11" s="1">
        <v>10</v>
      </c>
      <c r="B11" s="2">
        <v>45405</v>
      </c>
      <c r="C11" s="3" t="s">
        <v>88</v>
      </c>
      <c r="D11" s="3" t="s">
        <v>89</v>
      </c>
      <c r="E11" s="3" t="s">
        <v>13</v>
      </c>
      <c r="F11" s="3" t="s">
        <v>90</v>
      </c>
      <c r="G11" s="3">
        <v>13</v>
      </c>
      <c r="H11" s="3">
        <v>22.99</v>
      </c>
      <c r="I11">
        <f t="shared" si="1"/>
        <v>298.87</v>
      </c>
      <c r="J11">
        <f t="shared" si="0"/>
        <v>104.6045</v>
      </c>
      <c r="K11" s="3" t="s">
        <v>775</v>
      </c>
      <c r="L11" s="3" t="s">
        <v>854</v>
      </c>
    </row>
    <row r="12" spans="1:12" x14ac:dyDescent="0.2">
      <c r="A12" s="1">
        <v>11</v>
      </c>
      <c r="B12" s="2">
        <v>45407</v>
      </c>
      <c r="C12" s="3" t="s">
        <v>91</v>
      </c>
      <c r="D12" s="3" t="s">
        <v>92</v>
      </c>
      <c r="E12" s="3" t="s">
        <v>814</v>
      </c>
      <c r="F12" s="3" t="s">
        <v>93</v>
      </c>
      <c r="G12" s="3">
        <v>4</v>
      </c>
      <c r="H12" s="3">
        <v>5.49</v>
      </c>
      <c r="I12">
        <f t="shared" si="1"/>
        <v>21.96</v>
      </c>
      <c r="J12">
        <f t="shared" si="0"/>
        <v>7.6859999999999999</v>
      </c>
      <c r="K12" s="3" t="s">
        <v>776</v>
      </c>
      <c r="L12" s="3" t="s">
        <v>853</v>
      </c>
    </row>
    <row r="13" spans="1:12" x14ac:dyDescent="0.2">
      <c r="A13" s="1">
        <v>12</v>
      </c>
      <c r="B13" s="2">
        <v>45408</v>
      </c>
      <c r="C13" s="3" t="s">
        <v>94</v>
      </c>
      <c r="D13" s="3" t="s">
        <v>95</v>
      </c>
      <c r="E13" s="3" t="s">
        <v>22</v>
      </c>
      <c r="F13" s="3" t="s">
        <v>96</v>
      </c>
      <c r="G13" s="3">
        <v>1</v>
      </c>
      <c r="H13" s="3">
        <v>29.99</v>
      </c>
      <c r="I13">
        <f t="shared" si="1"/>
        <v>29.99</v>
      </c>
      <c r="J13">
        <f t="shared" si="0"/>
        <v>10.496499999999999</v>
      </c>
      <c r="K13" s="3" t="s">
        <v>777</v>
      </c>
      <c r="L13" s="3" t="s">
        <v>854</v>
      </c>
    </row>
    <row r="14" spans="1:12" x14ac:dyDescent="0.2">
      <c r="A14" s="1">
        <v>13</v>
      </c>
      <c r="B14" s="2">
        <v>45408</v>
      </c>
      <c r="C14" s="3" t="s">
        <v>97</v>
      </c>
      <c r="D14" s="3" t="s">
        <v>98</v>
      </c>
      <c r="E14" s="3" t="s">
        <v>16</v>
      </c>
      <c r="F14" s="3" t="s">
        <v>99</v>
      </c>
      <c r="G14" s="3">
        <v>7</v>
      </c>
      <c r="H14" s="3">
        <v>59.99</v>
      </c>
      <c r="I14">
        <f t="shared" si="1"/>
        <v>419.93</v>
      </c>
      <c r="J14">
        <f t="shared" si="0"/>
        <v>146.97549999999998</v>
      </c>
      <c r="K14" s="3" t="s">
        <v>778</v>
      </c>
      <c r="L14" s="3" t="s">
        <v>854</v>
      </c>
    </row>
    <row r="15" spans="1:12" x14ac:dyDescent="0.2">
      <c r="A15" s="1">
        <v>14</v>
      </c>
      <c r="B15" s="2">
        <v>45409</v>
      </c>
      <c r="C15" s="3" t="s">
        <v>100</v>
      </c>
      <c r="D15" s="3" t="s">
        <v>101</v>
      </c>
      <c r="E15" s="3" t="s">
        <v>814</v>
      </c>
      <c r="F15" s="3" t="s">
        <v>41</v>
      </c>
      <c r="G15" s="3">
        <v>1</v>
      </c>
      <c r="H15" s="3">
        <v>4.79</v>
      </c>
      <c r="I15">
        <f t="shared" si="1"/>
        <v>4.79</v>
      </c>
      <c r="J15">
        <f t="shared" si="0"/>
        <v>1.6764999999999999</v>
      </c>
      <c r="K15" s="3" t="s">
        <v>842</v>
      </c>
      <c r="L15" s="3" t="s">
        <v>855</v>
      </c>
    </row>
    <row r="16" spans="1:12" x14ac:dyDescent="0.2">
      <c r="A16" s="1">
        <v>15</v>
      </c>
      <c r="B16" s="2">
        <v>45413</v>
      </c>
      <c r="C16" s="3" t="s">
        <v>102</v>
      </c>
      <c r="D16" s="3" t="s">
        <v>103</v>
      </c>
      <c r="E16" s="3" t="s">
        <v>14</v>
      </c>
      <c r="F16" s="3" t="s">
        <v>104</v>
      </c>
      <c r="G16" s="3">
        <v>3</v>
      </c>
      <c r="H16" s="3">
        <v>99.99</v>
      </c>
      <c r="I16">
        <f t="shared" si="1"/>
        <v>299.96999999999997</v>
      </c>
      <c r="J16">
        <f t="shared" si="0"/>
        <v>104.98949999999998</v>
      </c>
      <c r="K16" s="3" t="s">
        <v>780</v>
      </c>
      <c r="L16" s="3" t="s">
        <v>856</v>
      </c>
    </row>
    <row r="17" spans="1:12" x14ac:dyDescent="0.2">
      <c r="A17" s="1">
        <v>16</v>
      </c>
      <c r="B17" s="2">
        <v>45413</v>
      </c>
      <c r="C17" s="3" t="s">
        <v>105</v>
      </c>
      <c r="D17" s="3" t="s">
        <v>106</v>
      </c>
      <c r="E17" s="3" t="s">
        <v>814</v>
      </c>
      <c r="F17" s="3" t="s">
        <v>107</v>
      </c>
      <c r="G17" s="3">
        <v>9</v>
      </c>
      <c r="H17" s="3">
        <v>4.29</v>
      </c>
      <c r="I17">
        <f t="shared" si="1"/>
        <v>38.61</v>
      </c>
      <c r="J17">
        <f t="shared" si="0"/>
        <v>13.513499999999999</v>
      </c>
      <c r="K17" s="3" t="s">
        <v>843</v>
      </c>
      <c r="L17" s="3" t="s">
        <v>855</v>
      </c>
    </row>
    <row r="18" spans="1:12" x14ac:dyDescent="0.2">
      <c r="A18" s="1">
        <v>17</v>
      </c>
      <c r="B18" s="2">
        <v>45415</v>
      </c>
      <c r="C18" s="3" t="s">
        <v>108</v>
      </c>
      <c r="D18" s="3" t="s">
        <v>109</v>
      </c>
      <c r="E18" s="3" t="s">
        <v>814</v>
      </c>
      <c r="F18" s="3" t="s">
        <v>110</v>
      </c>
      <c r="G18" s="3">
        <v>14</v>
      </c>
      <c r="H18" s="3">
        <v>3.49</v>
      </c>
      <c r="I18">
        <f t="shared" si="1"/>
        <v>48.86</v>
      </c>
      <c r="J18">
        <f t="shared" si="0"/>
        <v>17.100999999999999</v>
      </c>
      <c r="K18" s="3" t="s">
        <v>780</v>
      </c>
      <c r="L18" s="3" t="s">
        <v>852</v>
      </c>
    </row>
    <row r="19" spans="1:12" x14ac:dyDescent="0.2">
      <c r="A19" s="1">
        <v>18</v>
      </c>
      <c r="B19" s="2">
        <v>45418</v>
      </c>
      <c r="C19" s="3" t="s">
        <v>111</v>
      </c>
      <c r="D19" s="3" t="s">
        <v>112</v>
      </c>
      <c r="E19" s="3" t="s">
        <v>814</v>
      </c>
      <c r="F19" s="3" t="s">
        <v>113</v>
      </c>
      <c r="G19" s="3">
        <v>13</v>
      </c>
      <c r="H19" s="3">
        <v>6.99</v>
      </c>
      <c r="I19">
        <f t="shared" si="1"/>
        <v>90.87</v>
      </c>
      <c r="J19">
        <f t="shared" si="0"/>
        <v>31.804500000000001</v>
      </c>
      <c r="K19" s="3" t="s">
        <v>769</v>
      </c>
      <c r="L19" s="3" t="s">
        <v>854</v>
      </c>
    </row>
    <row r="20" spans="1:12" x14ac:dyDescent="0.2">
      <c r="A20" s="1">
        <v>19</v>
      </c>
      <c r="B20" s="2">
        <v>45419</v>
      </c>
      <c r="C20" s="3" t="s">
        <v>114</v>
      </c>
      <c r="D20" s="3" t="s">
        <v>115</v>
      </c>
      <c r="E20" s="3" t="s">
        <v>814</v>
      </c>
      <c r="F20" s="3" t="s">
        <v>116</v>
      </c>
      <c r="G20" s="3">
        <v>3</v>
      </c>
      <c r="H20" s="3">
        <v>3.99</v>
      </c>
      <c r="I20">
        <f t="shared" si="1"/>
        <v>11.97</v>
      </c>
      <c r="J20">
        <f t="shared" si="0"/>
        <v>4.1894999999999998</v>
      </c>
      <c r="K20" s="3" t="s">
        <v>781</v>
      </c>
      <c r="L20" s="3" t="s">
        <v>853</v>
      </c>
    </row>
    <row r="21" spans="1:12" x14ac:dyDescent="0.2">
      <c r="A21" s="1">
        <v>20</v>
      </c>
      <c r="B21" s="2">
        <v>45420</v>
      </c>
      <c r="C21" s="3" t="s">
        <v>117</v>
      </c>
      <c r="D21" s="3" t="s">
        <v>118</v>
      </c>
      <c r="E21" s="3" t="s">
        <v>813</v>
      </c>
      <c r="F21" s="3" t="s">
        <v>119</v>
      </c>
      <c r="G21" s="3">
        <v>8</v>
      </c>
      <c r="H21" s="3">
        <v>24.99</v>
      </c>
      <c r="I21">
        <f t="shared" si="1"/>
        <v>199.92</v>
      </c>
      <c r="J21">
        <f t="shared" si="0"/>
        <v>69.971999999999994</v>
      </c>
      <c r="K21" s="3" t="s">
        <v>782</v>
      </c>
      <c r="L21" s="3" t="s">
        <v>853</v>
      </c>
    </row>
    <row r="22" spans="1:12" x14ac:dyDescent="0.2">
      <c r="A22" s="1">
        <v>21</v>
      </c>
      <c r="B22" s="2">
        <v>45421</v>
      </c>
      <c r="C22" s="3" t="s">
        <v>120</v>
      </c>
      <c r="D22" s="3" t="s">
        <v>121</v>
      </c>
      <c r="E22" s="3" t="s">
        <v>814</v>
      </c>
      <c r="F22" s="3" t="s">
        <v>122</v>
      </c>
      <c r="G22" s="3">
        <v>3</v>
      </c>
      <c r="H22" s="3">
        <v>2.89</v>
      </c>
      <c r="I22">
        <f t="shared" si="1"/>
        <v>8.67</v>
      </c>
      <c r="J22">
        <f t="shared" si="0"/>
        <v>3.0345</v>
      </c>
      <c r="K22" s="3" t="s">
        <v>783</v>
      </c>
      <c r="L22" s="3" t="s">
        <v>856</v>
      </c>
    </row>
    <row r="23" spans="1:12" x14ac:dyDescent="0.2">
      <c r="A23" s="1">
        <v>22</v>
      </c>
      <c r="B23" s="2">
        <v>45421</v>
      </c>
      <c r="C23" s="3" t="s">
        <v>123</v>
      </c>
      <c r="D23" s="3" t="s">
        <v>124</v>
      </c>
      <c r="E23" s="3" t="s">
        <v>814</v>
      </c>
      <c r="F23" s="3" t="s">
        <v>125</v>
      </c>
      <c r="G23" s="3">
        <v>7</v>
      </c>
      <c r="H23" s="3">
        <v>2.99</v>
      </c>
      <c r="I23">
        <f t="shared" si="1"/>
        <v>20.93</v>
      </c>
      <c r="J23">
        <f t="shared" si="0"/>
        <v>7.325499999999999</v>
      </c>
      <c r="K23" s="3" t="s">
        <v>784</v>
      </c>
      <c r="L23" s="3" t="s">
        <v>852</v>
      </c>
    </row>
    <row r="24" spans="1:12" x14ac:dyDescent="0.2">
      <c r="A24" s="1">
        <v>23</v>
      </c>
      <c r="B24" s="2">
        <v>45421</v>
      </c>
      <c r="C24" s="3" t="s">
        <v>126</v>
      </c>
      <c r="D24" s="3" t="s">
        <v>127</v>
      </c>
      <c r="E24" s="3" t="s">
        <v>814</v>
      </c>
      <c r="F24" s="3" t="s">
        <v>128</v>
      </c>
      <c r="G24" s="3">
        <v>9</v>
      </c>
      <c r="H24" s="3">
        <v>2.99</v>
      </c>
      <c r="I24">
        <f t="shared" si="1"/>
        <v>26.910000000000004</v>
      </c>
      <c r="J24">
        <f t="shared" si="0"/>
        <v>9.4184999999999999</v>
      </c>
      <c r="K24" s="3" t="s">
        <v>785</v>
      </c>
      <c r="L24" s="3" t="s">
        <v>855</v>
      </c>
    </row>
    <row r="25" spans="1:12" x14ac:dyDescent="0.2">
      <c r="A25" s="1">
        <v>24</v>
      </c>
      <c r="B25" s="2">
        <v>45422</v>
      </c>
      <c r="C25" s="3" t="s">
        <v>129</v>
      </c>
      <c r="D25" s="3" t="s">
        <v>130</v>
      </c>
      <c r="E25" s="3" t="s">
        <v>8</v>
      </c>
      <c r="F25" s="3" t="s">
        <v>131</v>
      </c>
      <c r="G25" s="3">
        <v>10</v>
      </c>
      <c r="H25" s="3">
        <v>34.99</v>
      </c>
      <c r="I25">
        <f t="shared" si="1"/>
        <v>349.90000000000003</v>
      </c>
      <c r="J25">
        <f t="shared" si="0"/>
        <v>122.465</v>
      </c>
      <c r="K25" s="3" t="s">
        <v>786</v>
      </c>
      <c r="L25" s="3" t="s">
        <v>853</v>
      </c>
    </row>
    <row r="26" spans="1:12" x14ac:dyDescent="0.2">
      <c r="A26" s="1">
        <v>25</v>
      </c>
      <c r="B26" s="2">
        <v>45423</v>
      </c>
      <c r="C26" s="3" t="s">
        <v>132</v>
      </c>
      <c r="D26" s="3" t="s">
        <v>133</v>
      </c>
      <c r="E26" s="3" t="s">
        <v>29</v>
      </c>
      <c r="F26" s="3" t="s">
        <v>134</v>
      </c>
      <c r="G26" s="3">
        <v>2</v>
      </c>
      <c r="H26" s="3">
        <v>49.95</v>
      </c>
      <c r="I26">
        <f t="shared" si="1"/>
        <v>99.9</v>
      </c>
      <c r="J26">
        <f t="shared" si="0"/>
        <v>34.964999999999996</v>
      </c>
      <c r="K26" s="3" t="s">
        <v>769</v>
      </c>
      <c r="L26" s="3" t="s">
        <v>854</v>
      </c>
    </row>
    <row r="27" spans="1:12" x14ac:dyDescent="0.2">
      <c r="A27" s="1">
        <v>26</v>
      </c>
      <c r="B27" s="2">
        <v>45426</v>
      </c>
      <c r="C27" s="3" t="s">
        <v>135</v>
      </c>
      <c r="D27" s="3" t="s">
        <v>136</v>
      </c>
      <c r="E27" s="3" t="s">
        <v>814</v>
      </c>
      <c r="F27" s="3" t="s">
        <v>137</v>
      </c>
      <c r="G27" s="3">
        <v>2</v>
      </c>
      <c r="H27" s="3">
        <v>2.29</v>
      </c>
      <c r="I27">
        <f t="shared" si="1"/>
        <v>4.58</v>
      </c>
      <c r="J27">
        <f t="shared" si="0"/>
        <v>1.603</v>
      </c>
      <c r="K27" s="3" t="s">
        <v>771</v>
      </c>
      <c r="L27" s="3" t="s">
        <v>856</v>
      </c>
    </row>
    <row r="28" spans="1:12" x14ac:dyDescent="0.2">
      <c r="A28" s="1">
        <v>27</v>
      </c>
      <c r="B28" s="2">
        <v>45426</v>
      </c>
      <c r="C28" s="3" t="s">
        <v>111</v>
      </c>
      <c r="D28" s="3" t="s">
        <v>138</v>
      </c>
      <c r="E28" s="3" t="s">
        <v>814</v>
      </c>
      <c r="F28" s="3" t="s">
        <v>139</v>
      </c>
      <c r="G28" s="3">
        <v>16</v>
      </c>
      <c r="H28" s="3">
        <v>4.99</v>
      </c>
      <c r="I28">
        <f t="shared" si="1"/>
        <v>79.84</v>
      </c>
      <c r="J28">
        <f t="shared" si="0"/>
        <v>27.943999999999999</v>
      </c>
      <c r="K28" s="3" t="s">
        <v>787</v>
      </c>
      <c r="L28" s="3" t="s">
        <v>856</v>
      </c>
    </row>
    <row r="29" spans="1:12" x14ac:dyDescent="0.2">
      <c r="A29" s="1">
        <v>28</v>
      </c>
      <c r="B29" s="2">
        <v>45427</v>
      </c>
      <c r="C29" s="3" t="s">
        <v>140</v>
      </c>
      <c r="D29" s="3" t="s">
        <v>141</v>
      </c>
      <c r="E29" s="3" t="s">
        <v>814</v>
      </c>
      <c r="F29" s="3" t="s">
        <v>142</v>
      </c>
      <c r="G29" s="3">
        <v>10</v>
      </c>
      <c r="H29" s="3">
        <v>2.4900000000000002</v>
      </c>
      <c r="I29">
        <f t="shared" si="1"/>
        <v>24.900000000000002</v>
      </c>
      <c r="J29">
        <f t="shared" si="0"/>
        <v>8.7149999999999999</v>
      </c>
      <c r="K29" s="3" t="s">
        <v>781</v>
      </c>
      <c r="L29" s="3" t="s">
        <v>853</v>
      </c>
    </row>
    <row r="30" spans="1:12" x14ac:dyDescent="0.2">
      <c r="A30" s="1">
        <v>29</v>
      </c>
      <c r="B30" s="2">
        <v>45430</v>
      </c>
      <c r="C30" s="3" t="s">
        <v>143</v>
      </c>
      <c r="D30" s="3" t="s">
        <v>144</v>
      </c>
      <c r="E30" s="3" t="s">
        <v>28</v>
      </c>
      <c r="F30" s="3" t="s">
        <v>145</v>
      </c>
      <c r="G30" s="3">
        <v>12</v>
      </c>
      <c r="H30" s="3">
        <v>29.99</v>
      </c>
      <c r="I30">
        <f t="shared" si="1"/>
        <v>359.88</v>
      </c>
      <c r="J30">
        <f t="shared" si="0"/>
        <v>125.95799999999998</v>
      </c>
      <c r="K30" s="3" t="s">
        <v>788</v>
      </c>
      <c r="L30" s="3" t="s">
        <v>853</v>
      </c>
    </row>
    <row r="31" spans="1:12" x14ac:dyDescent="0.2">
      <c r="A31" s="1">
        <v>30</v>
      </c>
      <c r="B31" s="2">
        <v>45431</v>
      </c>
      <c r="C31" s="3" t="s">
        <v>146</v>
      </c>
      <c r="D31" s="3" t="s">
        <v>147</v>
      </c>
      <c r="E31" s="3" t="s">
        <v>814</v>
      </c>
      <c r="F31" s="3" t="s">
        <v>148</v>
      </c>
      <c r="G31" s="3">
        <v>9</v>
      </c>
      <c r="H31" s="3">
        <v>2.79</v>
      </c>
      <c r="I31">
        <f t="shared" si="1"/>
        <v>25.11</v>
      </c>
      <c r="J31">
        <f t="shared" si="0"/>
        <v>8.7884999999999991</v>
      </c>
      <c r="K31" s="3" t="s">
        <v>771</v>
      </c>
      <c r="L31" s="3" t="s">
        <v>856</v>
      </c>
    </row>
    <row r="32" spans="1:12" x14ac:dyDescent="0.2">
      <c r="A32" s="1">
        <v>31</v>
      </c>
      <c r="B32" s="2">
        <v>45431</v>
      </c>
      <c r="C32" s="3" t="s">
        <v>149</v>
      </c>
      <c r="D32" s="3" t="s">
        <v>150</v>
      </c>
      <c r="E32" s="3" t="s">
        <v>18</v>
      </c>
      <c r="F32" s="3" t="s">
        <v>151</v>
      </c>
      <c r="G32" s="3">
        <v>17</v>
      </c>
      <c r="H32" s="3">
        <v>17.989999999999998</v>
      </c>
      <c r="I32">
        <f t="shared" si="1"/>
        <v>305.83</v>
      </c>
      <c r="J32">
        <f t="shared" si="0"/>
        <v>107.04049999999999</v>
      </c>
      <c r="K32" s="3" t="s">
        <v>784</v>
      </c>
      <c r="L32" s="3" t="s">
        <v>852</v>
      </c>
    </row>
    <row r="33" spans="1:12" x14ac:dyDescent="0.2">
      <c r="A33" s="1">
        <v>32</v>
      </c>
      <c r="B33" s="2">
        <v>45433</v>
      </c>
      <c r="C33" s="3" t="s">
        <v>152</v>
      </c>
      <c r="D33" s="3" t="s">
        <v>153</v>
      </c>
      <c r="E33" s="3" t="s">
        <v>813</v>
      </c>
      <c r="F33" s="3" t="s">
        <v>154</v>
      </c>
      <c r="G33" s="3">
        <v>13</v>
      </c>
      <c r="H33" s="3">
        <v>39.99</v>
      </c>
      <c r="I33">
        <f t="shared" si="1"/>
        <v>519.87</v>
      </c>
      <c r="J33">
        <f t="shared" si="0"/>
        <v>181.9545</v>
      </c>
      <c r="K33" s="3" t="s">
        <v>789</v>
      </c>
      <c r="L33" s="3" t="s">
        <v>852</v>
      </c>
    </row>
    <row r="34" spans="1:12" x14ac:dyDescent="0.2">
      <c r="A34" s="1">
        <v>33</v>
      </c>
      <c r="B34" s="2">
        <v>45434</v>
      </c>
      <c r="C34" s="3" t="s">
        <v>155</v>
      </c>
      <c r="D34" s="3" t="s">
        <v>156</v>
      </c>
      <c r="E34" s="3" t="s">
        <v>814</v>
      </c>
      <c r="F34" s="3" t="s">
        <v>36</v>
      </c>
      <c r="G34" s="3">
        <v>1</v>
      </c>
      <c r="H34" s="3">
        <v>3.49</v>
      </c>
      <c r="I34">
        <f t="shared" si="1"/>
        <v>3.49</v>
      </c>
      <c r="J34">
        <f t="shared" si="0"/>
        <v>1.2215</v>
      </c>
      <c r="K34" s="3" t="s">
        <v>840</v>
      </c>
      <c r="L34" s="3" t="s">
        <v>854</v>
      </c>
    </row>
    <row r="35" spans="1:12" x14ac:dyDescent="0.2">
      <c r="A35" s="1">
        <v>34</v>
      </c>
      <c r="B35" s="2">
        <v>45436</v>
      </c>
      <c r="C35" s="3" t="s">
        <v>157</v>
      </c>
      <c r="D35" s="3" t="s">
        <v>158</v>
      </c>
      <c r="E35" s="3" t="s">
        <v>18</v>
      </c>
      <c r="F35" s="3" t="s">
        <v>34</v>
      </c>
      <c r="G35" s="3">
        <v>14</v>
      </c>
      <c r="H35" s="3">
        <v>45.99</v>
      </c>
      <c r="I35">
        <f t="shared" si="1"/>
        <v>643.86</v>
      </c>
      <c r="J35">
        <f t="shared" si="0"/>
        <v>225.351</v>
      </c>
      <c r="K35" s="3" t="s">
        <v>769</v>
      </c>
      <c r="L35" s="3" t="s">
        <v>855</v>
      </c>
    </row>
    <row r="36" spans="1:12" x14ac:dyDescent="0.2">
      <c r="A36" s="1">
        <v>35</v>
      </c>
      <c r="B36" s="2">
        <v>45438</v>
      </c>
      <c r="C36" s="3" t="s">
        <v>159</v>
      </c>
      <c r="D36" s="3" t="s">
        <v>160</v>
      </c>
      <c r="E36" s="3" t="s">
        <v>814</v>
      </c>
      <c r="F36" s="3" t="s">
        <v>161</v>
      </c>
      <c r="G36" s="3">
        <v>14</v>
      </c>
      <c r="H36" s="3">
        <v>6.49</v>
      </c>
      <c r="I36">
        <f t="shared" si="1"/>
        <v>90.86</v>
      </c>
      <c r="J36">
        <f t="shared" si="0"/>
        <v>31.800999999999998</v>
      </c>
      <c r="K36" s="3" t="s">
        <v>769</v>
      </c>
      <c r="L36" s="3" t="s">
        <v>855</v>
      </c>
    </row>
    <row r="37" spans="1:12" x14ac:dyDescent="0.2">
      <c r="A37" s="1">
        <v>36</v>
      </c>
      <c r="B37" s="2">
        <v>45438</v>
      </c>
      <c r="C37" s="3" t="s">
        <v>162</v>
      </c>
      <c r="D37" s="3" t="s">
        <v>163</v>
      </c>
      <c r="E37" s="3" t="s">
        <v>814</v>
      </c>
      <c r="F37" s="3" t="s">
        <v>39</v>
      </c>
      <c r="G37" s="3">
        <v>4</v>
      </c>
      <c r="H37" s="3">
        <v>4.59</v>
      </c>
      <c r="I37">
        <f t="shared" si="1"/>
        <v>18.36</v>
      </c>
      <c r="J37">
        <f t="shared" si="0"/>
        <v>6.4259999999999993</v>
      </c>
      <c r="K37" s="3" t="s">
        <v>786</v>
      </c>
      <c r="L37" s="3" t="s">
        <v>854</v>
      </c>
    </row>
    <row r="38" spans="1:12" x14ac:dyDescent="0.2">
      <c r="A38" s="1">
        <v>37</v>
      </c>
      <c r="B38" s="2">
        <v>45438</v>
      </c>
      <c r="C38" s="3" t="s">
        <v>164</v>
      </c>
      <c r="D38" s="3" t="s">
        <v>165</v>
      </c>
      <c r="E38" s="3" t="s">
        <v>814</v>
      </c>
      <c r="F38" s="3" t="s">
        <v>166</v>
      </c>
      <c r="G38" s="3">
        <v>12</v>
      </c>
      <c r="H38" s="3">
        <v>4.99</v>
      </c>
      <c r="I38">
        <f t="shared" si="1"/>
        <v>59.88</v>
      </c>
      <c r="J38">
        <f t="shared" si="0"/>
        <v>20.957999999999998</v>
      </c>
      <c r="K38" s="3" t="s">
        <v>773</v>
      </c>
      <c r="L38" s="3" t="s">
        <v>852</v>
      </c>
    </row>
    <row r="39" spans="1:12" x14ac:dyDescent="0.2">
      <c r="A39" s="1">
        <v>38</v>
      </c>
      <c r="B39" s="2">
        <v>45439</v>
      </c>
      <c r="C39" s="3" t="s">
        <v>167</v>
      </c>
      <c r="D39" s="3" t="s">
        <v>168</v>
      </c>
      <c r="E39" s="3" t="s">
        <v>814</v>
      </c>
      <c r="F39" s="3" t="s">
        <v>25</v>
      </c>
      <c r="G39" s="3">
        <v>3</v>
      </c>
      <c r="H39" s="3">
        <v>8.99</v>
      </c>
      <c r="I39">
        <f t="shared" si="1"/>
        <v>26.97</v>
      </c>
      <c r="J39">
        <f t="shared" si="0"/>
        <v>9.4394999999999989</v>
      </c>
      <c r="K39" s="3" t="s">
        <v>769</v>
      </c>
      <c r="L39" s="3" t="s">
        <v>855</v>
      </c>
    </row>
    <row r="40" spans="1:12" x14ac:dyDescent="0.2">
      <c r="A40" s="1">
        <v>39</v>
      </c>
      <c r="B40" s="2">
        <v>45439</v>
      </c>
      <c r="C40" s="3" t="s">
        <v>169</v>
      </c>
      <c r="D40" s="3" t="s">
        <v>170</v>
      </c>
      <c r="E40" s="3" t="s">
        <v>19</v>
      </c>
      <c r="F40" s="3" t="s">
        <v>171</v>
      </c>
      <c r="G40" s="3">
        <v>10</v>
      </c>
      <c r="H40" s="3">
        <v>10.99</v>
      </c>
      <c r="I40">
        <f t="shared" si="1"/>
        <v>109.9</v>
      </c>
      <c r="J40">
        <f t="shared" si="0"/>
        <v>38.464999999999996</v>
      </c>
      <c r="K40" s="3" t="s">
        <v>784</v>
      </c>
      <c r="L40" s="3" t="s">
        <v>856</v>
      </c>
    </row>
    <row r="41" spans="1:12" x14ac:dyDescent="0.2">
      <c r="A41" s="1">
        <v>40</v>
      </c>
      <c r="B41" s="2">
        <v>45440</v>
      </c>
      <c r="C41" s="3" t="s">
        <v>172</v>
      </c>
      <c r="D41" s="3" t="s">
        <v>173</v>
      </c>
      <c r="E41" s="3" t="s">
        <v>814</v>
      </c>
      <c r="F41" s="3" t="s">
        <v>174</v>
      </c>
      <c r="G41" s="3">
        <v>19</v>
      </c>
      <c r="H41" s="3">
        <v>3.49</v>
      </c>
      <c r="I41">
        <f t="shared" si="1"/>
        <v>66.31</v>
      </c>
      <c r="J41">
        <f t="shared" si="0"/>
        <v>23.208500000000001</v>
      </c>
      <c r="K41" s="3" t="s">
        <v>791</v>
      </c>
      <c r="L41" s="3" t="s">
        <v>856</v>
      </c>
    </row>
    <row r="42" spans="1:12" x14ac:dyDescent="0.2">
      <c r="A42" s="1">
        <v>41</v>
      </c>
      <c r="B42" s="2">
        <v>45441</v>
      </c>
      <c r="C42" s="3" t="s">
        <v>175</v>
      </c>
      <c r="D42" s="3" t="s">
        <v>176</v>
      </c>
      <c r="E42" s="3" t="s">
        <v>814</v>
      </c>
      <c r="F42" s="3" t="s">
        <v>177</v>
      </c>
      <c r="G42" s="3">
        <v>11</v>
      </c>
      <c r="H42" s="3">
        <v>3.39</v>
      </c>
      <c r="I42">
        <f t="shared" si="1"/>
        <v>37.29</v>
      </c>
      <c r="J42">
        <f t="shared" si="0"/>
        <v>13.051499999999999</v>
      </c>
      <c r="K42" s="3" t="s">
        <v>779</v>
      </c>
      <c r="L42" s="3" t="s">
        <v>854</v>
      </c>
    </row>
    <row r="43" spans="1:12" x14ac:dyDescent="0.2">
      <c r="A43" s="1">
        <v>42</v>
      </c>
      <c r="B43" s="2">
        <v>45441</v>
      </c>
      <c r="C43" s="3" t="s">
        <v>124</v>
      </c>
      <c r="D43" s="3" t="s">
        <v>178</v>
      </c>
      <c r="E43" s="3" t="s">
        <v>14</v>
      </c>
      <c r="F43" s="3" t="s">
        <v>15</v>
      </c>
      <c r="G43" s="3">
        <v>7</v>
      </c>
      <c r="H43" s="3">
        <v>19.989999999999998</v>
      </c>
      <c r="I43">
        <f t="shared" si="1"/>
        <v>139.92999999999998</v>
      </c>
      <c r="J43">
        <f t="shared" si="0"/>
        <v>48.97549999999999</v>
      </c>
      <c r="K43" s="3" t="s">
        <v>778</v>
      </c>
      <c r="L43" s="3" t="s">
        <v>856</v>
      </c>
    </row>
    <row r="44" spans="1:12" x14ac:dyDescent="0.2">
      <c r="A44" s="1">
        <v>43</v>
      </c>
      <c r="B44" s="2">
        <v>45441</v>
      </c>
      <c r="C44" s="3" t="s">
        <v>179</v>
      </c>
      <c r="D44" s="3" t="s">
        <v>180</v>
      </c>
      <c r="E44" s="3" t="s">
        <v>814</v>
      </c>
      <c r="F44" s="3" t="s">
        <v>181</v>
      </c>
      <c r="G44" s="3">
        <v>1</v>
      </c>
      <c r="H44" s="3">
        <v>2.29</v>
      </c>
      <c r="I44">
        <f t="shared" si="1"/>
        <v>2.29</v>
      </c>
      <c r="J44">
        <f t="shared" si="0"/>
        <v>0.80149999999999999</v>
      </c>
      <c r="K44" s="3" t="s">
        <v>792</v>
      </c>
      <c r="L44" s="3" t="s">
        <v>856</v>
      </c>
    </row>
    <row r="45" spans="1:12" x14ac:dyDescent="0.2">
      <c r="A45" s="1">
        <v>44</v>
      </c>
      <c r="B45" s="2">
        <v>45443</v>
      </c>
      <c r="C45" s="3" t="s">
        <v>182</v>
      </c>
      <c r="D45" s="3" t="s">
        <v>183</v>
      </c>
      <c r="E45" s="3" t="s">
        <v>814</v>
      </c>
      <c r="F45" s="3" t="s">
        <v>184</v>
      </c>
      <c r="G45" s="3">
        <v>2</v>
      </c>
      <c r="H45" s="3">
        <v>4.49</v>
      </c>
      <c r="I45">
        <f t="shared" si="1"/>
        <v>8.98</v>
      </c>
      <c r="J45">
        <f t="shared" si="0"/>
        <v>3.1429999999999998</v>
      </c>
      <c r="K45" s="3" t="s">
        <v>781</v>
      </c>
      <c r="L45" s="3" t="s">
        <v>856</v>
      </c>
    </row>
    <row r="46" spans="1:12" x14ac:dyDescent="0.2">
      <c r="A46" s="1">
        <v>45</v>
      </c>
      <c r="B46" s="2">
        <v>45445</v>
      </c>
      <c r="C46" s="3" t="s">
        <v>185</v>
      </c>
      <c r="D46" s="3" t="s">
        <v>186</v>
      </c>
      <c r="E46" s="3" t="s">
        <v>19</v>
      </c>
      <c r="F46" s="3" t="s">
        <v>187</v>
      </c>
      <c r="G46" s="3">
        <v>11</v>
      </c>
      <c r="H46" s="3">
        <v>18.989999999999998</v>
      </c>
      <c r="I46">
        <f t="shared" si="1"/>
        <v>208.89</v>
      </c>
      <c r="J46">
        <f t="shared" si="0"/>
        <v>73.111499999999992</v>
      </c>
      <c r="K46" s="3" t="s">
        <v>791</v>
      </c>
      <c r="L46" s="3" t="s">
        <v>855</v>
      </c>
    </row>
    <row r="47" spans="1:12" x14ac:dyDescent="0.2">
      <c r="A47" s="1">
        <v>46</v>
      </c>
      <c r="B47" s="2">
        <v>45446</v>
      </c>
      <c r="C47" s="3" t="s">
        <v>188</v>
      </c>
      <c r="D47" s="3" t="s">
        <v>189</v>
      </c>
      <c r="E47" s="3" t="s">
        <v>18</v>
      </c>
      <c r="F47" s="3" t="s">
        <v>190</v>
      </c>
      <c r="G47" s="3">
        <v>17</v>
      </c>
      <c r="H47" s="3">
        <v>9.99</v>
      </c>
      <c r="I47">
        <f t="shared" si="1"/>
        <v>169.83</v>
      </c>
      <c r="J47">
        <f t="shared" si="0"/>
        <v>59.4405</v>
      </c>
      <c r="K47" s="3" t="s">
        <v>793</v>
      </c>
      <c r="L47" s="3" t="s">
        <v>856</v>
      </c>
    </row>
    <row r="48" spans="1:12" x14ac:dyDescent="0.2">
      <c r="A48" s="1">
        <v>47</v>
      </c>
      <c r="B48" s="2">
        <v>45447</v>
      </c>
      <c r="C48" s="3" t="s">
        <v>191</v>
      </c>
      <c r="D48" s="3" t="s">
        <v>192</v>
      </c>
      <c r="E48" s="3" t="s">
        <v>814</v>
      </c>
      <c r="F48" s="3" t="s">
        <v>193</v>
      </c>
      <c r="G48" s="3">
        <v>12</v>
      </c>
      <c r="H48" s="3">
        <v>4.99</v>
      </c>
      <c r="I48">
        <f t="shared" si="1"/>
        <v>59.88</v>
      </c>
      <c r="J48">
        <f t="shared" si="0"/>
        <v>20.957999999999998</v>
      </c>
      <c r="K48" s="3" t="s">
        <v>794</v>
      </c>
      <c r="L48" s="3" t="s">
        <v>855</v>
      </c>
    </row>
    <row r="49" spans="1:12" x14ac:dyDescent="0.2">
      <c r="A49" s="1">
        <v>48</v>
      </c>
      <c r="B49" s="2">
        <v>45448</v>
      </c>
      <c r="C49" s="3" t="s">
        <v>194</v>
      </c>
      <c r="D49" s="3" t="s">
        <v>195</v>
      </c>
      <c r="E49" s="3" t="s">
        <v>814</v>
      </c>
      <c r="F49" s="3" t="s">
        <v>196</v>
      </c>
      <c r="G49" s="3">
        <v>16</v>
      </c>
      <c r="H49" s="3">
        <v>1.29</v>
      </c>
      <c r="I49">
        <f t="shared" si="1"/>
        <v>20.64</v>
      </c>
      <c r="J49">
        <f t="shared" si="0"/>
        <v>7.2239999999999993</v>
      </c>
      <c r="K49" s="3" t="s">
        <v>795</v>
      </c>
      <c r="L49" s="3" t="s">
        <v>856</v>
      </c>
    </row>
    <row r="50" spans="1:12" x14ac:dyDescent="0.2">
      <c r="A50" s="1">
        <v>49</v>
      </c>
      <c r="B50" s="2">
        <v>45448</v>
      </c>
      <c r="C50" s="3" t="s">
        <v>197</v>
      </c>
      <c r="D50" s="3" t="s">
        <v>198</v>
      </c>
      <c r="E50" s="3" t="s">
        <v>813</v>
      </c>
      <c r="F50" s="3" t="s">
        <v>199</v>
      </c>
      <c r="G50" s="3">
        <v>17</v>
      </c>
      <c r="H50" s="3">
        <v>54.99</v>
      </c>
      <c r="I50">
        <f t="shared" si="1"/>
        <v>934.83</v>
      </c>
      <c r="J50">
        <f t="shared" si="0"/>
        <v>327.19049999999999</v>
      </c>
      <c r="K50" s="3" t="s">
        <v>773</v>
      </c>
      <c r="L50" s="3" t="s">
        <v>854</v>
      </c>
    </row>
    <row r="51" spans="1:12" x14ac:dyDescent="0.2">
      <c r="A51" s="1">
        <v>50</v>
      </c>
      <c r="B51" s="2">
        <v>45449</v>
      </c>
      <c r="C51" s="3" t="s">
        <v>200</v>
      </c>
      <c r="D51" s="3" t="s">
        <v>201</v>
      </c>
      <c r="E51" s="3" t="s">
        <v>20</v>
      </c>
      <c r="F51" s="3" t="s">
        <v>51</v>
      </c>
      <c r="G51" s="3">
        <v>11</v>
      </c>
      <c r="H51" s="3">
        <v>14.99</v>
      </c>
      <c r="I51">
        <f t="shared" si="1"/>
        <v>164.89000000000001</v>
      </c>
      <c r="J51">
        <f t="shared" si="0"/>
        <v>57.711500000000001</v>
      </c>
      <c r="K51" s="3" t="s">
        <v>792</v>
      </c>
      <c r="L51" s="3" t="s">
        <v>855</v>
      </c>
    </row>
    <row r="52" spans="1:12" x14ac:dyDescent="0.2">
      <c r="A52" s="1">
        <v>51</v>
      </c>
      <c r="B52" s="2">
        <v>45451</v>
      </c>
      <c r="C52" s="3" t="s">
        <v>202</v>
      </c>
      <c r="D52" s="3" t="s">
        <v>203</v>
      </c>
      <c r="E52" s="3" t="s">
        <v>814</v>
      </c>
      <c r="F52" s="3" t="s">
        <v>204</v>
      </c>
      <c r="G52" s="3">
        <v>7</v>
      </c>
      <c r="H52" s="3">
        <v>1.99</v>
      </c>
      <c r="I52">
        <f t="shared" si="1"/>
        <v>13.93</v>
      </c>
      <c r="J52">
        <f t="shared" si="0"/>
        <v>4.8754999999999997</v>
      </c>
      <c r="K52" s="3" t="s">
        <v>769</v>
      </c>
      <c r="L52" s="3" t="s">
        <v>855</v>
      </c>
    </row>
    <row r="53" spans="1:12" x14ac:dyDescent="0.2">
      <c r="A53" s="1">
        <v>52</v>
      </c>
      <c r="B53" s="2">
        <v>45451</v>
      </c>
      <c r="C53" s="3" t="s">
        <v>205</v>
      </c>
      <c r="D53" s="3" t="s">
        <v>21</v>
      </c>
      <c r="E53" s="3" t="s">
        <v>16</v>
      </c>
      <c r="F53" s="3" t="s">
        <v>206</v>
      </c>
      <c r="G53" s="3">
        <v>3</v>
      </c>
      <c r="H53" s="3">
        <v>39.99</v>
      </c>
      <c r="I53">
        <f t="shared" si="1"/>
        <v>119.97</v>
      </c>
      <c r="J53">
        <f t="shared" si="0"/>
        <v>41.9895</v>
      </c>
      <c r="K53" s="3" t="s">
        <v>774</v>
      </c>
      <c r="L53" s="3" t="s">
        <v>852</v>
      </c>
    </row>
    <row r="54" spans="1:12" x14ac:dyDescent="0.2">
      <c r="A54" s="1">
        <v>53</v>
      </c>
      <c r="B54" s="2">
        <v>45451</v>
      </c>
      <c r="C54" s="3" t="s">
        <v>207</v>
      </c>
      <c r="D54" s="3" t="s">
        <v>208</v>
      </c>
      <c r="E54" s="3" t="s">
        <v>814</v>
      </c>
      <c r="F54" s="3" t="s">
        <v>209</v>
      </c>
      <c r="G54" s="3">
        <v>1</v>
      </c>
      <c r="H54" s="3">
        <v>4.49</v>
      </c>
      <c r="I54">
        <f t="shared" si="1"/>
        <v>4.49</v>
      </c>
      <c r="J54">
        <f t="shared" si="0"/>
        <v>1.5714999999999999</v>
      </c>
      <c r="K54" s="3" t="s">
        <v>769</v>
      </c>
      <c r="L54" s="3" t="s">
        <v>855</v>
      </c>
    </row>
    <row r="55" spans="1:12" x14ac:dyDescent="0.2">
      <c r="A55" s="1">
        <v>54</v>
      </c>
      <c r="B55" s="2">
        <v>45456</v>
      </c>
      <c r="C55" s="3" t="s">
        <v>210</v>
      </c>
      <c r="D55" s="3" t="s">
        <v>211</v>
      </c>
      <c r="E55" s="3" t="s">
        <v>19</v>
      </c>
      <c r="F55" s="3" t="s">
        <v>212</v>
      </c>
      <c r="G55" s="3">
        <v>3</v>
      </c>
      <c r="H55" s="3">
        <v>18.989999999999998</v>
      </c>
      <c r="I55">
        <f t="shared" si="1"/>
        <v>56.97</v>
      </c>
      <c r="J55">
        <f t="shared" si="0"/>
        <v>19.939499999999999</v>
      </c>
      <c r="K55" s="3" t="s">
        <v>796</v>
      </c>
      <c r="L55" s="3" t="s">
        <v>852</v>
      </c>
    </row>
    <row r="56" spans="1:12" x14ac:dyDescent="0.2">
      <c r="A56" s="1">
        <v>55</v>
      </c>
      <c r="B56" s="2">
        <v>45457</v>
      </c>
      <c r="C56" s="3" t="s">
        <v>213</v>
      </c>
      <c r="D56" s="3" t="s">
        <v>214</v>
      </c>
      <c r="E56" s="3" t="s">
        <v>19</v>
      </c>
      <c r="F56" s="3" t="s">
        <v>215</v>
      </c>
      <c r="G56" s="3">
        <v>11</v>
      </c>
      <c r="H56" s="3">
        <v>39.99</v>
      </c>
      <c r="I56">
        <f t="shared" si="1"/>
        <v>439.89000000000004</v>
      </c>
      <c r="J56">
        <f t="shared" si="0"/>
        <v>153.9615</v>
      </c>
      <c r="K56" s="3" t="s">
        <v>797</v>
      </c>
      <c r="L56" s="3" t="s">
        <v>856</v>
      </c>
    </row>
    <row r="57" spans="1:12" x14ac:dyDescent="0.2">
      <c r="A57" s="1">
        <v>56</v>
      </c>
      <c r="B57" s="2">
        <v>45457</v>
      </c>
      <c r="C57" s="3" t="s">
        <v>216</v>
      </c>
      <c r="D57" s="3" t="s">
        <v>217</v>
      </c>
      <c r="E57" s="3" t="s">
        <v>18</v>
      </c>
      <c r="F57" s="3" t="s">
        <v>218</v>
      </c>
      <c r="G57" s="3">
        <v>17</v>
      </c>
      <c r="H57" s="3">
        <v>12.99</v>
      </c>
      <c r="I57">
        <f t="shared" si="1"/>
        <v>220.83</v>
      </c>
      <c r="J57">
        <f t="shared" si="0"/>
        <v>77.290499999999994</v>
      </c>
      <c r="K57" s="3" t="s">
        <v>778</v>
      </c>
      <c r="L57" s="3" t="s">
        <v>855</v>
      </c>
    </row>
    <row r="58" spans="1:12" x14ac:dyDescent="0.2">
      <c r="A58" s="1">
        <v>57</v>
      </c>
      <c r="B58" s="2">
        <v>45459</v>
      </c>
      <c r="C58" s="3" t="s">
        <v>219</v>
      </c>
      <c r="D58" s="3" t="s">
        <v>220</v>
      </c>
      <c r="E58" s="3" t="s">
        <v>23</v>
      </c>
      <c r="F58" s="3" t="s">
        <v>221</v>
      </c>
      <c r="G58" s="3">
        <v>3</v>
      </c>
      <c r="H58" s="3">
        <v>29.99</v>
      </c>
      <c r="I58">
        <f t="shared" si="1"/>
        <v>89.97</v>
      </c>
      <c r="J58">
        <f t="shared" si="0"/>
        <v>31.489499999999996</v>
      </c>
      <c r="K58" s="3" t="s">
        <v>798</v>
      </c>
      <c r="L58" s="3" t="s">
        <v>852</v>
      </c>
    </row>
    <row r="59" spans="1:12" x14ac:dyDescent="0.2">
      <c r="A59" s="1">
        <v>58</v>
      </c>
      <c r="B59" s="2">
        <v>45460</v>
      </c>
      <c r="C59" s="3" t="s">
        <v>222</v>
      </c>
      <c r="D59" s="3" t="s">
        <v>223</v>
      </c>
      <c r="E59" s="3" t="s">
        <v>224</v>
      </c>
      <c r="F59" s="3" t="s">
        <v>225</v>
      </c>
      <c r="G59" s="3">
        <v>20</v>
      </c>
      <c r="H59" s="3">
        <v>39.99</v>
      </c>
      <c r="I59">
        <f t="shared" si="1"/>
        <v>799.80000000000007</v>
      </c>
      <c r="J59">
        <f t="shared" si="0"/>
        <v>279.93</v>
      </c>
      <c r="K59" s="3" t="s">
        <v>780</v>
      </c>
      <c r="L59" s="3" t="s">
        <v>855</v>
      </c>
    </row>
    <row r="60" spans="1:12" x14ac:dyDescent="0.2">
      <c r="A60" s="1">
        <v>59</v>
      </c>
      <c r="B60" s="2">
        <v>45464</v>
      </c>
      <c r="C60" s="3" t="s">
        <v>226</v>
      </c>
      <c r="D60" s="3" t="s">
        <v>227</v>
      </c>
      <c r="E60" s="3" t="s">
        <v>14</v>
      </c>
      <c r="F60" s="3" t="s">
        <v>228</v>
      </c>
      <c r="G60" s="3">
        <v>8</v>
      </c>
      <c r="H60" s="3">
        <v>49.99</v>
      </c>
      <c r="I60">
        <f t="shared" si="1"/>
        <v>399.92</v>
      </c>
      <c r="J60">
        <f t="shared" si="0"/>
        <v>139.97200000000001</v>
      </c>
      <c r="K60" s="3" t="s">
        <v>772</v>
      </c>
      <c r="L60" s="3" t="s">
        <v>856</v>
      </c>
    </row>
    <row r="61" spans="1:12" x14ac:dyDescent="0.2">
      <c r="A61" s="1">
        <v>60</v>
      </c>
      <c r="B61" s="2">
        <v>45470</v>
      </c>
      <c r="C61" s="3" t="s">
        <v>229</v>
      </c>
      <c r="D61" s="3" t="s">
        <v>230</v>
      </c>
      <c r="E61" s="3" t="s">
        <v>14</v>
      </c>
      <c r="F61" s="3" t="s">
        <v>231</v>
      </c>
      <c r="G61" s="3">
        <v>20</v>
      </c>
      <c r="H61" s="3">
        <v>12.99</v>
      </c>
      <c r="I61">
        <f t="shared" si="1"/>
        <v>259.8</v>
      </c>
      <c r="J61">
        <f t="shared" si="0"/>
        <v>90.929999999999993</v>
      </c>
      <c r="K61" s="3" t="s">
        <v>769</v>
      </c>
      <c r="L61" s="3" t="s">
        <v>855</v>
      </c>
    </row>
    <row r="62" spans="1:12" x14ac:dyDescent="0.2">
      <c r="A62" s="1">
        <v>61</v>
      </c>
      <c r="B62" s="2">
        <v>45470</v>
      </c>
      <c r="C62" s="3" t="s">
        <v>232</v>
      </c>
      <c r="D62" s="3" t="s">
        <v>233</v>
      </c>
      <c r="E62" s="3" t="s">
        <v>234</v>
      </c>
      <c r="F62" s="3" t="s">
        <v>235</v>
      </c>
      <c r="G62" s="3">
        <v>1</v>
      </c>
      <c r="H62" s="3">
        <v>39.99</v>
      </c>
      <c r="I62">
        <f t="shared" si="1"/>
        <v>39.99</v>
      </c>
      <c r="J62">
        <f t="shared" si="0"/>
        <v>13.996499999999999</v>
      </c>
      <c r="K62" s="3" t="s">
        <v>772</v>
      </c>
      <c r="L62" s="3" t="s">
        <v>853</v>
      </c>
    </row>
    <row r="63" spans="1:12" x14ac:dyDescent="0.2">
      <c r="A63" s="1">
        <v>62</v>
      </c>
      <c r="B63" s="2">
        <v>45472</v>
      </c>
      <c r="C63" s="3" t="s">
        <v>236</v>
      </c>
      <c r="D63" s="3" t="s">
        <v>237</v>
      </c>
      <c r="E63" s="3" t="s">
        <v>814</v>
      </c>
      <c r="F63" s="3" t="s">
        <v>238</v>
      </c>
      <c r="G63" s="3">
        <v>3</v>
      </c>
      <c r="H63" s="3">
        <v>2.4900000000000002</v>
      </c>
      <c r="I63">
        <f t="shared" si="1"/>
        <v>7.4700000000000006</v>
      </c>
      <c r="J63">
        <f t="shared" si="0"/>
        <v>2.6145</v>
      </c>
      <c r="K63" s="3" t="s">
        <v>799</v>
      </c>
      <c r="L63" s="3" t="s">
        <v>853</v>
      </c>
    </row>
    <row r="64" spans="1:12" x14ac:dyDescent="0.2">
      <c r="A64" s="1">
        <v>63</v>
      </c>
      <c r="B64" s="2">
        <v>45472</v>
      </c>
      <c r="C64" s="3" t="s">
        <v>239</v>
      </c>
      <c r="D64" s="3" t="s">
        <v>240</v>
      </c>
      <c r="E64" s="3" t="s">
        <v>19</v>
      </c>
      <c r="F64" s="3" t="s">
        <v>241</v>
      </c>
      <c r="G64" s="3">
        <v>5</v>
      </c>
      <c r="H64" s="3">
        <v>14.99</v>
      </c>
      <c r="I64">
        <f t="shared" si="1"/>
        <v>74.95</v>
      </c>
      <c r="J64">
        <f t="shared" si="0"/>
        <v>26.232499999999998</v>
      </c>
      <c r="K64" s="3" t="s">
        <v>769</v>
      </c>
      <c r="L64" s="3" t="s">
        <v>856</v>
      </c>
    </row>
    <row r="65" spans="1:12" x14ac:dyDescent="0.2">
      <c r="A65" s="1">
        <v>64</v>
      </c>
      <c r="B65" s="2">
        <v>45474</v>
      </c>
      <c r="C65" s="3" t="s">
        <v>242</v>
      </c>
      <c r="D65" s="3" t="s">
        <v>243</v>
      </c>
      <c r="E65" s="3" t="s">
        <v>17</v>
      </c>
      <c r="F65" s="3" t="s">
        <v>244</v>
      </c>
      <c r="G65" s="3">
        <v>10</v>
      </c>
      <c r="H65" s="3">
        <v>9.99</v>
      </c>
      <c r="I65">
        <f t="shared" si="1"/>
        <v>99.9</v>
      </c>
      <c r="J65">
        <f t="shared" si="0"/>
        <v>34.964999999999996</v>
      </c>
      <c r="K65" s="3" t="s">
        <v>792</v>
      </c>
      <c r="L65" s="3" t="s">
        <v>854</v>
      </c>
    </row>
    <row r="66" spans="1:12" x14ac:dyDescent="0.2">
      <c r="A66" s="1">
        <v>65</v>
      </c>
      <c r="B66" s="2">
        <v>45476</v>
      </c>
      <c r="C66" s="3" t="s">
        <v>245</v>
      </c>
      <c r="D66" s="3" t="s">
        <v>46</v>
      </c>
      <c r="E66" s="3" t="s">
        <v>17</v>
      </c>
      <c r="F66" s="3" t="s">
        <v>246</v>
      </c>
      <c r="G66" s="3">
        <v>4</v>
      </c>
      <c r="H66" s="3">
        <v>19.989999999999998</v>
      </c>
      <c r="I66">
        <f t="shared" si="1"/>
        <v>79.959999999999994</v>
      </c>
      <c r="J66">
        <f t="shared" ref="J66:J129" si="2">I66*0.35</f>
        <v>27.985999999999997</v>
      </c>
      <c r="K66" s="3" t="s">
        <v>799</v>
      </c>
      <c r="L66" s="3" t="s">
        <v>854</v>
      </c>
    </row>
    <row r="67" spans="1:12" x14ac:dyDescent="0.2">
      <c r="A67" s="1">
        <v>66</v>
      </c>
      <c r="B67" s="2">
        <v>45478</v>
      </c>
      <c r="C67" s="3" t="s">
        <v>247</v>
      </c>
      <c r="D67" s="3" t="s">
        <v>248</v>
      </c>
      <c r="E67" s="3" t="s">
        <v>18</v>
      </c>
      <c r="F67" s="3" t="s">
        <v>249</v>
      </c>
      <c r="G67" s="3">
        <v>7</v>
      </c>
      <c r="H67" s="3">
        <v>34.99</v>
      </c>
      <c r="I67">
        <f t="shared" ref="I67:I130" si="3">G67*H67</f>
        <v>244.93</v>
      </c>
      <c r="J67">
        <f t="shared" si="2"/>
        <v>85.725499999999997</v>
      </c>
      <c r="K67" s="3" t="s">
        <v>767</v>
      </c>
      <c r="L67" s="3" t="s">
        <v>852</v>
      </c>
    </row>
    <row r="68" spans="1:12" x14ac:dyDescent="0.2">
      <c r="A68" s="1">
        <v>67</v>
      </c>
      <c r="B68" s="2">
        <v>45483</v>
      </c>
      <c r="C68" s="3" t="s">
        <v>250</v>
      </c>
      <c r="D68" s="3" t="s">
        <v>251</v>
      </c>
      <c r="E68" s="3" t="s">
        <v>813</v>
      </c>
      <c r="F68" s="3" t="s">
        <v>154</v>
      </c>
      <c r="G68" s="3">
        <v>14</v>
      </c>
      <c r="H68" s="3">
        <v>39.99</v>
      </c>
      <c r="I68">
        <f t="shared" si="3"/>
        <v>559.86</v>
      </c>
      <c r="J68">
        <f t="shared" si="2"/>
        <v>195.95099999999999</v>
      </c>
      <c r="K68" s="3" t="s">
        <v>786</v>
      </c>
      <c r="L68" s="3" t="s">
        <v>852</v>
      </c>
    </row>
    <row r="69" spans="1:12" x14ac:dyDescent="0.2">
      <c r="A69" s="1">
        <v>68</v>
      </c>
      <c r="B69" s="2">
        <v>45484</v>
      </c>
      <c r="C69" s="3" t="s">
        <v>252</v>
      </c>
      <c r="D69" s="3" t="s">
        <v>253</v>
      </c>
      <c r="E69" s="3" t="s">
        <v>814</v>
      </c>
      <c r="F69" s="3" t="s">
        <v>33</v>
      </c>
      <c r="G69" s="3">
        <v>20</v>
      </c>
      <c r="H69" s="3">
        <v>14.99</v>
      </c>
      <c r="I69">
        <f t="shared" si="3"/>
        <v>299.8</v>
      </c>
      <c r="J69">
        <f t="shared" si="2"/>
        <v>104.92999999999999</v>
      </c>
      <c r="K69" s="3" t="s">
        <v>800</v>
      </c>
      <c r="L69" s="3" t="s">
        <v>856</v>
      </c>
    </row>
    <row r="70" spans="1:12" x14ac:dyDescent="0.2">
      <c r="A70" s="1">
        <v>69</v>
      </c>
      <c r="B70" s="2">
        <v>45485</v>
      </c>
      <c r="C70" s="3" t="s">
        <v>254</v>
      </c>
      <c r="D70" s="3" t="s">
        <v>255</v>
      </c>
      <c r="E70" s="3" t="s">
        <v>17</v>
      </c>
      <c r="F70" s="3" t="s">
        <v>256</v>
      </c>
      <c r="G70" s="3">
        <v>4</v>
      </c>
      <c r="H70" s="3">
        <v>159.99</v>
      </c>
      <c r="I70">
        <f t="shared" si="3"/>
        <v>639.96</v>
      </c>
      <c r="J70">
        <f t="shared" si="2"/>
        <v>223.98599999999999</v>
      </c>
      <c r="K70" s="3" t="s">
        <v>791</v>
      </c>
      <c r="L70" s="3" t="s">
        <v>854</v>
      </c>
    </row>
    <row r="71" spans="1:12" x14ac:dyDescent="0.2">
      <c r="A71" s="1">
        <v>70</v>
      </c>
      <c r="B71" s="2">
        <v>45486</v>
      </c>
      <c r="C71" s="3" t="s">
        <v>257</v>
      </c>
      <c r="D71" s="3" t="s">
        <v>258</v>
      </c>
      <c r="E71" s="3" t="s">
        <v>23</v>
      </c>
      <c r="F71" s="3" t="s">
        <v>259</v>
      </c>
      <c r="G71" s="3">
        <v>7</v>
      </c>
      <c r="H71" s="3">
        <v>59.99</v>
      </c>
      <c r="I71">
        <f t="shared" si="3"/>
        <v>419.93</v>
      </c>
      <c r="J71">
        <f t="shared" si="2"/>
        <v>146.97549999999998</v>
      </c>
      <c r="K71" s="3" t="s">
        <v>788</v>
      </c>
      <c r="L71" s="3" t="s">
        <v>852</v>
      </c>
    </row>
    <row r="72" spans="1:12" x14ac:dyDescent="0.2">
      <c r="A72" s="1">
        <v>71</v>
      </c>
      <c r="B72" s="2">
        <v>45489</v>
      </c>
      <c r="C72" s="3" t="s">
        <v>260</v>
      </c>
      <c r="D72" s="3" t="s">
        <v>261</v>
      </c>
      <c r="E72" s="3" t="s">
        <v>814</v>
      </c>
      <c r="F72" s="3" t="s">
        <v>262</v>
      </c>
      <c r="G72" s="3">
        <v>16</v>
      </c>
      <c r="H72" s="3">
        <v>8.99</v>
      </c>
      <c r="I72">
        <f t="shared" si="3"/>
        <v>143.84</v>
      </c>
      <c r="J72">
        <f t="shared" si="2"/>
        <v>50.344000000000001</v>
      </c>
      <c r="K72" s="3" t="s">
        <v>788</v>
      </c>
      <c r="L72" s="3" t="s">
        <v>853</v>
      </c>
    </row>
    <row r="73" spans="1:12" x14ac:dyDescent="0.2">
      <c r="A73" s="1">
        <v>72</v>
      </c>
      <c r="B73" s="2">
        <v>45490</v>
      </c>
      <c r="C73" s="3" t="s">
        <v>263</v>
      </c>
      <c r="D73" s="3" t="s">
        <v>264</v>
      </c>
      <c r="E73" s="3" t="s">
        <v>813</v>
      </c>
      <c r="F73" s="3" t="s">
        <v>265</v>
      </c>
      <c r="G73" s="3">
        <v>1</v>
      </c>
      <c r="H73" s="3">
        <v>69.989999999999995</v>
      </c>
      <c r="I73">
        <f t="shared" si="3"/>
        <v>69.989999999999995</v>
      </c>
      <c r="J73">
        <f t="shared" si="2"/>
        <v>24.496499999999997</v>
      </c>
      <c r="K73" s="3" t="s">
        <v>793</v>
      </c>
      <c r="L73" s="3" t="s">
        <v>854</v>
      </c>
    </row>
    <row r="74" spans="1:12" x14ac:dyDescent="0.2">
      <c r="A74" s="1">
        <v>73</v>
      </c>
      <c r="B74" s="2">
        <v>45490</v>
      </c>
      <c r="C74" s="3" t="s">
        <v>266</v>
      </c>
      <c r="D74" s="3" t="s">
        <v>267</v>
      </c>
      <c r="E74" s="3" t="s">
        <v>19</v>
      </c>
      <c r="F74" s="3" t="s">
        <v>268</v>
      </c>
      <c r="G74" s="3">
        <v>2</v>
      </c>
      <c r="H74" s="3">
        <v>15.99</v>
      </c>
      <c r="I74">
        <f t="shared" si="3"/>
        <v>31.98</v>
      </c>
      <c r="J74">
        <f t="shared" si="2"/>
        <v>11.193</v>
      </c>
      <c r="K74" s="3" t="s">
        <v>788</v>
      </c>
      <c r="L74" s="3" t="s">
        <v>855</v>
      </c>
    </row>
    <row r="75" spans="1:12" x14ac:dyDescent="0.2">
      <c r="A75" s="1">
        <v>74</v>
      </c>
      <c r="B75" s="2">
        <v>45492</v>
      </c>
      <c r="C75" s="3" t="s">
        <v>269</v>
      </c>
      <c r="D75" s="3" t="s">
        <v>270</v>
      </c>
      <c r="E75" s="3" t="s">
        <v>814</v>
      </c>
      <c r="F75" s="3" t="s">
        <v>271</v>
      </c>
      <c r="G75" s="3">
        <v>2</v>
      </c>
      <c r="H75" s="3">
        <v>3.49</v>
      </c>
      <c r="I75">
        <f t="shared" si="3"/>
        <v>6.98</v>
      </c>
      <c r="J75">
        <f t="shared" si="2"/>
        <v>2.4430000000000001</v>
      </c>
      <c r="K75" s="3" t="s">
        <v>839</v>
      </c>
      <c r="L75" s="3" t="s">
        <v>855</v>
      </c>
    </row>
    <row r="76" spans="1:12" x14ac:dyDescent="0.2">
      <c r="A76" s="1">
        <v>75</v>
      </c>
      <c r="B76" s="2">
        <v>45492</v>
      </c>
      <c r="C76" s="3" t="s">
        <v>272</v>
      </c>
      <c r="D76" s="3" t="s">
        <v>273</v>
      </c>
      <c r="E76" s="3" t="s">
        <v>12</v>
      </c>
      <c r="F76" s="3" t="s">
        <v>274</v>
      </c>
      <c r="G76" s="3">
        <v>8</v>
      </c>
      <c r="H76" s="3">
        <v>9.99</v>
      </c>
      <c r="I76">
        <f t="shared" si="3"/>
        <v>79.92</v>
      </c>
      <c r="J76">
        <f t="shared" si="2"/>
        <v>27.971999999999998</v>
      </c>
      <c r="K76" s="3" t="s">
        <v>769</v>
      </c>
      <c r="L76" s="3" t="s">
        <v>855</v>
      </c>
    </row>
    <row r="77" spans="1:12" x14ac:dyDescent="0.2">
      <c r="A77" s="1">
        <v>76</v>
      </c>
      <c r="B77" s="2">
        <v>45494</v>
      </c>
      <c r="C77" s="3" t="s">
        <v>275</v>
      </c>
      <c r="D77" s="3" t="s">
        <v>276</v>
      </c>
      <c r="E77" s="3" t="s">
        <v>814</v>
      </c>
      <c r="F77" s="3" t="s">
        <v>277</v>
      </c>
      <c r="G77" s="3">
        <v>4</v>
      </c>
      <c r="H77" s="3">
        <v>2.69</v>
      </c>
      <c r="I77">
        <f t="shared" si="3"/>
        <v>10.76</v>
      </c>
      <c r="J77">
        <f t="shared" si="2"/>
        <v>3.7659999999999996</v>
      </c>
      <c r="K77" s="3" t="s">
        <v>769</v>
      </c>
      <c r="L77" s="3" t="s">
        <v>854</v>
      </c>
    </row>
    <row r="78" spans="1:12" x14ac:dyDescent="0.2">
      <c r="A78" s="1">
        <v>77</v>
      </c>
      <c r="B78" s="2">
        <v>45496</v>
      </c>
      <c r="C78" s="3" t="s">
        <v>278</v>
      </c>
      <c r="D78" s="3" t="s">
        <v>279</v>
      </c>
      <c r="E78" s="3" t="s">
        <v>814</v>
      </c>
      <c r="F78" s="3" t="s">
        <v>280</v>
      </c>
      <c r="G78" s="3">
        <v>10</v>
      </c>
      <c r="H78" s="3">
        <v>3.59</v>
      </c>
      <c r="I78">
        <f t="shared" si="3"/>
        <v>35.9</v>
      </c>
      <c r="J78">
        <f t="shared" si="2"/>
        <v>12.565</v>
      </c>
      <c r="K78" s="3" t="s">
        <v>786</v>
      </c>
      <c r="L78" s="3" t="s">
        <v>855</v>
      </c>
    </row>
    <row r="79" spans="1:12" x14ac:dyDescent="0.2">
      <c r="A79" s="1">
        <v>78</v>
      </c>
      <c r="B79" s="2">
        <v>45497</v>
      </c>
      <c r="C79" s="3" t="s">
        <v>281</v>
      </c>
      <c r="D79" s="3" t="s">
        <v>282</v>
      </c>
      <c r="E79" s="3" t="s">
        <v>813</v>
      </c>
      <c r="F79" s="3" t="s">
        <v>283</v>
      </c>
      <c r="G79" s="3">
        <v>5</v>
      </c>
      <c r="H79" s="3">
        <v>34.99</v>
      </c>
      <c r="I79">
        <f t="shared" si="3"/>
        <v>174.95000000000002</v>
      </c>
      <c r="J79">
        <f t="shared" si="2"/>
        <v>61.232500000000002</v>
      </c>
      <c r="K79" s="3" t="s">
        <v>781</v>
      </c>
      <c r="L79" s="3" t="s">
        <v>855</v>
      </c>
    </row>
    <row r="80" spans="1:12" x14ac:dyDescent="0.2">
      <c r="A80" s="1">
        <v>79</v>
      </c>
      <c r="B80" s="2">
        <v>45502</v>
      </c>
      <c r="C80" s="3" t="s">
        <v>284</v>
      </c>
      <c r="D80" s="3" t="s">
        <v>285</v>
      </c>
      <c r="E80" s="3" t="s">
        <v>814</v>
      </c>
      <c r="F80" s="3" t="s">
        <v>286</v>
      </c>
      <c r="G80" s="3">
        <v>3</v>
      </c>
      <c r="H80" s="3">
        <v>7.99</v>
      </c>
      <c r="I80">
        <f t="shared" si="3"/>
        <v>23.97</v>
      </c>
      <c r="J80">
        <f t="shared" si="2"/>
        <v>8.3895</v>
      </c>
      <c r="K80" s="3" t="s">
        <v>769</v>
      </c>
      <c r="L80" s="3" t="s">
        <v>855</v>
      </c>
    </row>
    <row r="81" spans="1:12" x14ac:dyDescent="0.2">
      <c r="A81" s="1">
        <v>80</v>
      </c>
      <c r="B81" s="2">
        <v>45502</v>
      </c>
      <c r="C81" s="3" t="s">
        <v>287</v>
      </c>
      <c r="D81" s="3" t="s">
        <v>288</v>
      </c>
      <c r="E81" s="3" t="s">
        <v>20</v>
      </c>
      <c r="F81" s="3" t="s">
        <v>289</v>
      </c>
      <c r="G81" s="3">
        <v>20</v>
      </c>
      <c r="H81" s="3">
        <v>39.99</v>
      </c>
      <c r="I81">
        <f t="shared" si="3"/>
        <v>799.80000000000007</v>
      </c>
      <c r="J81">
        <f t="shared" si="2"/>
        <v>279.93</v>
      </c>
      <c r="K81" s="3" t="s">
        <v>768</v>
      </c>
      <c r="L81" s="3" t="s">
        <v>855</v>
      </c>
    </row>
    <row r="82" spans="1:12" x14ac:dyDescent="0.2">
      <c r="A82" s="1">
        <v>81</v>
      </c>
      <c r="B82" s="2">
        <v>45503</v>
      </c>
      <c r="C82" s="3" t="s">
        <v>290</v>
      </c>
      <c r="D82" s="3" t="s">
        <v>291</v>
      </c>
      <c r="E82" s="3" t="s">
        <v>814</v>
      </c>
      <c r="F82" s="3" t="s">
        <v>292</v>
      </c>
      <c r="G82" s="3">
        <v>12</v>
      </c>
      <c r="H82" s="3">
        <v>2.99</v>
      </c>
      <c r="I82">
        <f t="shared" si="3"/>
        <v>35.880000000000003</v>
      </c>
      <c r="J82">
        <f t="shared" si="2"/>
        <v>12.558</v>
      </c>
      <c r="K82" s="3" t="s">
        <v>773</v>
      </c>
      <c r="L82" s="3" t="s">
        <v>856</v>
      </c>
    </row>
    <row r="83" spans="1:12" x14ac:dyDescent="0.2">
      <c r="A83" s="1">
        <v>82</v>
      </c>
      <c r="B83" s="2">
        <v>45506</v>
      </c>
      <c r="C83" s="3" t="s">
        <v>293</v>
      </c>
      <c r="D83" s="3" t="s">
        <v>294</v>
      </c>
      <c r="E83" s="3" t="s">
        <v>20</v>
      </c>
      <c r="F83" s="3" t="s">
        <v>295</v>
      </c>
      <c r="G83" s="3">
        <v>12</v>
      </c>
      <c r="H83" s="3">
        <v>34.99</v>
      </c>
      <c r="I83">
        <f t="shared" si="3"/>
        <v>419.88</v>
      </c>
      <c r="J83">
        <f t="shared" si="2"/>
        <v>146.958</v>
      </c>
      <c r="K83" s="3" t="s">
        <v>782</v>
      </c>
      <c r="L83" s="3" t="s">
        <v>855</v>
      </c>
    </row>
    <row r="84" spans="1:12" x14ac:dyDescent="0.2">
      <c r="A84" s="1">
        <v>83</v>
      </c>
      <c r="B84" s="2">
        <v>45508</v>
      </c>
      <c r="C84" s="3" t="s">
        <v>296</v>
      </c>
      <c r="D84" s="3" t="s">
        <v>297</v>
      </c>
      <c r="E84" s="3" t="s">
        <v>18</v>
      </c>
      <c r="F84" s="3" t="s">
        <v>815</v>
      </c>
      <c r="G84" s="3">
        <v>8</v>
      </c>
      <c r="H84" s="3">
        <v>299.99</v>
      </c>
      <c r="I84">
        <f t="shared" si="3"/>
        <v>2399.92</v>
      </c>
      <c r="J84">
        <f t="shared" si="2"/>
        <v>839.97199999999998</v>
      </c>
      <c r="K84" s="3" t="s">
        <v>781</v>
      </c>
      <c r="L84" s="3" t="s">
        <v>853</v>
      </c>
    </row>
    <row r="85" spans="1:12" x14ac:dyDescent="0.2">
      <c r="A85" s="1">
        <v>84</v>
      </c>
      <c r="B85" s="2">
        <v>45509</v>
      </c>
      <c r="C85" s="3" t="s">
        <v>298</v>
      </c>
      <c r="D85" s="3" t="s">
        <v>299</v>
      </c>
      <c r="E85" s="3" t="s">
        <v>17</v>
      </c>
      <c r="F85" s="3" t="s">
        <v>300</v>
      </c>
      <c r="G85" s="3">
        <v>20</v>
      </c>
      <c r="H85" s="3">
        <v>89.99</v>
      </c>
      <c r="I85">
        <f t="shared" si="3"/>
        <v>1799.8</v>
      </c>
      <c r="J85">
        <f t="shared" si="2"/>
        <v>629.92999999999995</v>
      </c>
      <c r="K85" s="3" t="s">
        <v>769</v>
      </c>
      <c r="L85" s="3" t="s">
        <v>856</v>
      </c>
    </row>
    <row r="86" spans="1:12" x14ac:dyDescent="0.2">
      <c r="A86" s="1">
        <v>85</v>
      </c>
      <c r="B86" s="2">
        <v>45515</v>
      </c>
      <c r="C86" s="3" t="s">
        <v>301</v>
      </c>
      <c r="D86" s="3" t="s">
        <v>302</v>
      </c>
      <c r="E86" s="3" t="s">
        <v>814</v>
      </c>
      <c r="F86" s="3" t="s">
        <v>49</v>
      </c>
      <c r="G86" s="3">
        <v>6</v>
      </c>
      <c r="H86" s="3">
        <v>8.99</v>
      </c>
      <c r="I86">
        <f t="shared" si="3"/>
        <v>53.94</v>
      </c>
      <c r="J86">
        <f t="shared" si="2"/>
        <v>18.878999999999998</v>
      </c>
      <c r="K86" s="3" t="s">
        <v>772</v>
      </c>
      <c r="L86" s="3" t="s">
        <v>854</v>
      </c>
    </row>
    <row r="87" spans="1:12" x14ac:dyDescent="0.2">
      <c r="A87" s="1">
        <v>86</v>
      </c>
      <c r="B87" s="2">
        <v>45516</v>
      </c>
      <c r="C87" s="3" t="s">
        <v>303</v>
      </c>
      <c r="D87" s="3" t="s">
        <v>304</v>
      </c>
      <c r="E87" s="3" t="s">
        <v>814</v>
      </c>
      <c r="F87" s="3" t="s">
        <v>305</v>
      </c>
      <c r="G87" s="3">
        <v>16</v>
      </c>
      <c r="H87" s="3">
        <v>3.49</v>
      </c>
      <c r="I87">
        <f t="shared" si="3"/>
        <v>55.84</v>
      </c>
      <c r="J87">
        <f t="shared" si="2"/>
        <v>19.544</v>
      </c>
      <c r="K87" s="3" t="s">
        <v>792</v>
      </c>
      <c r="L87" s="3" t="s">
        <v>856</v>
      </c>
    </row>
    <row r="88" spans="1:12" x14ac:dyDescent="0.2">
      <c r="A88" s="1">
        <v>87</v>
      </c>
      <c r="B88" s="2">
        <v>45518</v>
      </c>
      <c r="C88" s="3" t="s">
        <v>30</v>
      </c>
      <c r="D88" s="3" t="s">
        <v>306</v>
      </c>
      <c r="E88" s="3" t="s">
        <v>17</v>
      </c>
      <c r="F88" s="3" t="s">
        <v>307</v>
      </c>
      <c r="G88" s="3">
        <v>3</v>
      </c>
      <c r="H88" s="3">
        <v>49.99</v>
      </c>
      <c r="I88">
        <f t="shared" si="3"/>
        <v>149.97</v>
      </c>
      <c r="J88">
        <f t="shared" si="2"/>
        <v>52.4895</v>
      </c>
      <c r="K88" s="3" t="s">
        <v>773</v>
      </c>
      <c r="L88" s="3" t="s">
        <v>854</v>
      </c>
    </row>
    <row r="89" spans="1:12" x14ac:dyDescent="0.2">
      <c r="A89" s="1">
        <v>88</v>
      </c>
      <c r="B89" s="2">
        <v>45522</v>
      </c>
      <c r="C89" s="3" t="s">
        <v>308</v>
      </c>
      <c r="D89" s="3" t="s">
        <v>266</v>
      </c>
      <c r="E89" s="3" t="s">
        <v>814</v>
      </c>
      <c r="F89" s="3" t="s">
        <v>309</v>
      </c>
      <c r="G89" s="3">
        <v>2</v>
      </c>
      <c r="H89" s="3">
        <v>4.29</v>
      </c>
      <c r="I89">
        <f t="shared" si="3"/>
        <v>8.58</v>
      </c>
      <c r="J89">
        <f t="shared" si="2"/>
        <v>3.0029999999999997</v>
      </c>
      <c r="K89" s="3" t="s">
        <v>769</v>
      </c>
      <c r="L89" s="3" t="s">
        <v>852</v>
      </c>
    </row>
    <row r="90" spans="1:12" x14ac:dyDescent="0.2">
      <c r="A90" s="1">
        <v>89</v>
      </c>
      <c r="B90" s="2">
        <v>45523</v>
      </c>
      <c r="C90" s="3" t="s">
        <v>310</v>
      </c>
      <c r="D90" s="3" t="s">
        <v>311</v>
      </c>
      <c r="E90" s="3" t="s">
        <v>35</v>
      </c>
      <c r="F90" s="3" t="s">
        <v>312</v>
      </c>
      <c r="G90" s="3">
        <v>2</v>
      </c>
      <c r="H90" s="3">
        <v>39.99</v>
      </c>
      <c r="I90">
        <f t="shared" si="3"/>
        <v>79.98</v>
      </c>
      <c r="J90">
        <f t="shared" si="2"/>
        <v>27.992999999999999</v>
      </c>
      <c r="K90" s="3" t="s">
        <v>788</v>
      </c>
      <c r="L90" s="3" t="s">
        <v>853</v>
      </c>
    </row>
    <row r="91" spans="1:12" x14ac:dyDescent="0.2">
      <c r="A91" s="1">
        <v>90</v>
      </c>
      <c r="B91" s="2">
        <v>45525</v>
      </c>
      <c r="C91" s="3" t="s">
        <v>313</v>
      </c>
      <c r="D91" s="3" t="s">
        <v>314</v>
      </c>
      <c r="E91" s="3" t="s">
        <v>814</v>
      </c>
      <c r="F91" s="3" t="s">
        <v>315</v>
      </c>
      <c r="G91" s="3">
        <v>2</v>
      </c>
      <c r="H91" s="3">
        <v>3.49</v>
      </c>
      <c r="I91">
        <f t="shared" si="3"/>
        <v>6.98</v>
      </c>
      <c r="J91">
        <f t="shared" si="2"/>
        <v>2.4430000000000001</v>
      </c>
      <c r="K91" s="3" t="s">
        <v>789</v>
      </c>
      <c r="L91" s="3" t="s">
        <v>856</v>
      </c>
    </row>
    <row r="92" spans="1:12" x14ac:dyDescent="0.2">
      <c r="A92" s="1">
        <v>91</v>
      </c>
      <c r="B92" s="2">
        <v>45528</v>
      </c>
      <c r="C92" s="3" t="s">
        <v>316</v>
      </c>
      <c r="D92" s="3" t="s">
        <v>317</v>
      </c>
      <c r="E92" s="3" t="s">
        <v>814</v>
      </c>
      <c r="F92" s="3" t="s">
        <v>318</v>
      </c>
      <c r="G92" s="3">
        <v>6</v>
      </c>
      <c r="H92" s="3">
        <v>3.79</v>
      </c>
      <c r="I92">
        <f t="shared" si="3"/>
        <v>22.740000000000002</v>
      </c>
      <c r="J92">
        <f t="shared" si="2"/>
        <v>7.9590000000000005</v>
      </c>
      <c r="K92" s="3" t="s">
        <v>781</v>
      </c>
      <c r="L92" s="3" t="s">
        <v>852</v>
      </c>
    </row>
    <row r="93" spans="1:12" x14ac:dyDescent="0.2">
      <c r="A93" s="1">
        <v>92</v>
      </c>
      <c r="B93" s="2">
        <v>45528</v>
      </c>
      <c r="C93" s="3" t="s">
        <v>319</v>
      </c>
      <c r="D93" s="3" t="s">
        <v>320</v>
      </c>
      <c r="E93" s="3" t="s">
        <v>17</v>
      </c>
      <c r="F93" s="3" t="s">
        <v>321</v>
      </c>
      <c r="G93" s="3">
        <v>6</v>
      </c>
      <c r="H93" s="3">
        <v>59.99</v>
      </c>
      <c r="I93">
        <f t="shared" si="3"/>
        <v>359.94</v>
      </c>
      <c r="J93">
        <f t="shared" si="2"/>
        <v>125.97899999999998</v>
      </c>
      <c r="K93" s="3" t="s">
        <v>769</v>
      </c>
      <c r="L93" s="3" t="s">
        <v>855</v>
      </c>
    </row>
    <row r="94" spans="1:12" x14ac:dyDescent="0.2">
      <c r="A94" s="1">
        <v>93</v>
      </c>
      <c r="B94" s="2">
        <v>45528</v>
      </c>
      <c r="C94" s="3" t="s">
        <v>322</v>
      </c>
      <c r="D94" s="3" t="s">
        <v>323</v>
      </c>
      <c r="E94" s="3" t="s">
        <v>16</v>
      </c>
      <c r="F94" s="3" t="s">
        <v>324</v>
      </c>
      <c r="G94" s="3">
        <v>8</v>
      </c>
      <c r="H94" s="3">
        <v>12.99</v>
      </c>
      <c r="I94">
        <f t="shared" si="3"/>
        <v>103.92</v>
      </c>
      <c r="J94">
        <f t="shared" si="2"/>
        <v>36.372</v>
      </c>
      <c r="K94" s="3" t="s">
        <v>781</v>
      </c>
      <c r="L94" s="3" t="s">
        <v>852</v>
      </c>
    </row>
    <row r="95" spans="1:12" x14ac:dyDescent="0.2">
      <c r="A95" s="1">
        <v>94</v>
      </c>
      <c r="B95" s="2">
        <v>45528</v>
      </c>
      <c r="C95" s="3" t="s">
        <v>325</v>
      </c>
      <c r="D95" s="3" t="s">
        <v>326</v>
      </c>
      <c r="E95" s="3" t="s">
        <v>814</v>
      </c>
      <c r="F95" s="3" t="s">
        <v>327</v>
      </c>
      <c r="G95" s="3">
        <v>5</v>
      </c>
      <c r="H95" s="3">
        <v>3.49</v>
      </c>
      <c r="I95">
        <f t="shared" si="3"/>
        <v>17.450000000000003</v>
      </c>
      <c r="J95">
        <f t="shared" si="2"/>
        <v>6.1075000000000008</v>
      </c>
      <c r="K95" s="3" t="s">
        <v>767</v>
      </c>
      <c r="L95" s="3" t="s">
        <v>853</v>
      </c>
    </row>
    <row r="96" spans="1:12" x14ac:dyDescent="0.2">
      <c r="A96" s="1">
        <v>95</v>
      </c>
      <c r="B96" s="2">
        <v>45530</v>
      </c>
      <c r="C96" s="3" t="s">
        <v>236</v>
      </c>
      <c r="D96" s="3" t="s">
        <v>328</v>
      </c>
      <c r="E96" s="3" t="s">
        <v>27</v>
      </c>
      <c r="F96" s="3" t="s">
        <v>846</v>
      </c>
      <c r="G96" s="3">
        <v>20</v>
      </c>
      <c r="H96" s="3">
        <v>29.99</v>
      </c>
      <c r="I96">
        <f t="shared" si="3"/>
        <v>599.79999999999995</v>
      </c>
      <c r="J96">
        <f t="shared" si="2"/>
        <v>209.92999999999998</v>
      </c>
      <c r="K96" s="3" t="s">
        <v>801</v>
      </c>
      <c r="L96" s="3" t="s">
        <v>852</v>
      </c>
    </row>
    <row r="97" spans="1:12" x14ac:dyDescent="0.2">
      <c r="A97" s="1">
        <v>96</v>
      </c>
      <c r="B97" s="2">
        <v>45532</v>
      </c>
      <c r="C97" s="3" t="s">
        <v>329</v>
      </c>
      <c r="D97" s="3" t="s">
        <v>330</v>
      </c>
      <c r="E97" s="3" t="s">
        <v>814</v>
      </c>
      <c r="F97" s="3" t="s">
        <v>331</v>
      </c>
      <c r="G97" s="3">
        <v>12</v>
      </c>
      <c r="H97" s="3">
        <v>2.79</v>
      </c>
      <c r="I97">
        <f t="shared" si="3"/>
        <v>33.480000000000004</v>
      </c>
      <c r="J97">
        <f t="shared" si="2"/>
        <v>11.718</v>
      </c>
      <c r="K97" s="3" t="s">
        <v>781</v>
      </c>
      <c r="L97" s="3" t="s">
        <v>856</v>
      </c>
    </row>
    <row r="98" spans="1:12" x14ac:dyDescent="0.2">
      <c r="A98" s="1">
        <v>97</v>
      </c>
      <c r="B98" s="2">
        <v>45534</v>
      </c>
      <c r="C98" s="3" t="s">
        <v>332</v>
      </c>
      <c r="D98" s="3" t="s">
        <v>333</v>
      </c>
      <c r="E98" s="3" t="s">
        <v>814</v>
      </c>
      <c r="F98" s="3" t="s">
        <v>334</v>
      </c>
      <c r="G98" s="3">
        <v>11</v>
      </c>
      <c r="H98" s="3">
        <v>2.69</v>
      </c>
      <c r="I98">
        <f t="shared" si="3"/>
        <v>29.59</v>
      </c>
      <c r="J98">
        <f t="shared" si="2"/>
        <v>10.356499999999999</v>
      </c>
      <c r="K98" s="3" t="s">
        <v>768</v>
      </c>
      <c r="L98" s="3" t="s">
        <v>853</v>
      </c>
    </row>
    <row r="99" spans="1:12" x14ac:dyDescent="0.2">
      <c r="A99" s="1">
        <v>98</v>
      </c>
      <c r="B99" s="2">
        <v>45536</v>
      </c>
      <c r="C99" s="3" t="s">
        <v>335</v>
      </c>
      <c r="D99" s="3" t="s">
        <v>336</v>
      </c>
      <c r="E99" s="3" t="s">
        <v>18</v>
      </c>
      <c r="F99" s="3" t="s">
        <v>337</v>
      </c>
      <c r="G99" s="3">
        <v>11</v>
      </c>
      <c r="H99" s="3">
        <v>29.99</v>
      </c>
      <c r="I99">
        <f t="shared" si="3"/>
        <v>329.89</v>
      </c>
      <c r="J99">
        <f t="shared" si="2"/>
        <v>115.46149999999999</v>
      </c>
      <c r="K99" s="3" t="s">
        <v>802</v>
      </c>
      <c r="L99" s="3" t="s">
        <v>853</v>
      </c>
    </row>
    <row r="100" spans="1:12" x14ac:dyDescent="0.2">
      <c r="A100" s="1">
        <v>99</v>
      </c>
      <c r="B100" s="2">
        <v>45537</v>
      </c>
      <c r="C100" s="3" t="s">
        <v>338</v>
      </c>
      <c r="D100" s="3" t="s">
        <v>339</v>
      </c>
      <c r="E100" s="3" t="s">
        <v>19</v>
      </c>
      <c r="F100" s="3" t="s">
        <v>340</v>
      </c>
      <c r="G100" s="3">
        <v>19</v>
      </c>
      <c r="H100" s="3">
        <v>44.99</v>
      </c>
      <c r="I100">
        <f t="shared" si="3"/>
        <v>854.81000000000006</v>
      </c>
      <c r="J100">
        <f t="shared" si="2"/>
        <v>299.18349999999998</v>
      </c>
      <c r="K100" s="3" t="s">
        <v>790</v>
      </c>
      <c r="L100" s="3" t="s">
        <v>856</v>
      </c>
    </row>
    <row r="101" spans="1:12" x14ac:dyDescent="0.2">
      <c r="A101" s="1">
        <v>100</v>
      </c>
      <c r="B101" s="2">
        <v>45537</v>
      </c>
      <c r="C101" s="3" t="s">
        <v>341</v>
      </c>
      <c r="D101" s="3" t="s">
        <v>342</v>
      </c>
      <c r="E101" s="3" t="s">
        <v>20</v>
      </c>
      <c r="F101" s="3" t="s">
        <v>343</v>
      </c>
      <c r="G101" s="3">
        <v>11</v>
      </c>
      <c r="H101" s="3">
        <v>129.99</v>
      </c>
      <c r="I101">
        <f t="shared" si="3"/>
        <v>1429.89</v>
      </c>
      <c r="J101">
        <f t="shared" si="2"/>
        <v>500.4615</v>
      </c>
      <c r="K101" s="3" t="s">
        <v>782</v>
      </c>
      <c r="L101" s="3" t="s">
        <v>854</v>
      </c>
    </row>
    <row r="102" spans="1:12" x14ac:dyDescent="0.2">
      <c r="A102" s="1">
        <v>101</v>
      </c>
      <c r="B102" s="2">
        <v>45538</v>
      </c>
      <c r="C102" s="3" t="s">
        <v>344</v>
      </c>
      <c r="D102" s="3" t="s">
        <v>345</v>
      </c>
      <c r="E102" s="3" t="s">
        <v>86</v>
      </c>
      <c r="F102" s="3" t="s">
        <v>346</v>
      </c>
      <c r="G102" s="3">
        <v>15</v>
      </c>
      <c r="H102" s="3">
        <v>359.99</v>
      </c>
      <c r="I102">
        <f t="shared" si="3"/>
        <v>5399.85</v>
      </c>
      <c r="J102">
        <f t="shared" si="2"/>
        <v>1889.9475</v>
      </c>
      <c r="K102" s="3" t="s">
        <v>770</v>
      </c>
      <c r="L102" s="3" t="s">
        <v>854</v>
      </c>
    </row>
    <row r="103" spans="1:12" x14ac:dyDescent="0.2">
      <c r="A103" s="1">
        <v>102</v>
      </c>
      <c r="B103" s="2">
        <v>45545</v>
      </c>
      <c r="C103" s="3" t="s">
        <v>347</v>
      </c>
      <c r="D103" s="3" t="s">
        <v>348</v>
      </c>
      <c r="E103" s="3" t="s">
        <v>8</v>
      </c>
      <c r="F103" s="3" t="s">
        <v>349</v>
      </c>
      <c r="G103" s="3">
        <v>5</v>
      </c>
      <c r="H103" s="3">
        <v>12.99</v>
      </c>
      <c r="I103">
        <f t="shared" si="3"/>
        <v>64.95</v>
      </c>
      <c r="J103">
        <f t="shared" si="2"/>
        <v>22.732499999999998</v>
      </c>
      <c r="K103" s="3" t="s">
        <v>769</v>
      </c>
      <c r="L103" s="3" t="s">
        <v>855</v>
      </c>
    </row>
    <row r="104" spans="1:12" x14ac:dyDescent="0.2">
      <c r="A104" s="1">
        <v>103</v>
      </c>
      <c r="B104" s="2">
        <v>45551</v>
      </c>
      <c r="C104" s="3" t="s">
        <v>350</v>
      </c>
      <c r="D104" s="3" t="s">
        <v>351</v>
      </c>
      <c r="E104" s="3" t="s">
        <v>18</v>
      </c>
      <c r="F104" s="3" t="s">
        <v>352</v>
      </c>
      <c r="G104" s="3">
        <v>2</v>
      </c>
      <c r="H104" s="3">
        <v>29.99</v>
      </c>
      <c r="I104">
        <f t="shared" si="3"/>
        <v>59.98</v>
      </c>
      <c r="J104">
        <f t="shared" si="2"/>
        <v>20.992999999999999</v>
      </c>
      <c r="K104" s="3" t="s">
        <v>784</v>
      </c>
      <c r="L104" s="3" t="s">
        <v>854</v>
      </c>
    </row>
    <row r="105" spans="1:12" x14ac:dyDescent="0.2">
      <c r="A105" s="1">
        <v>104</v>
      </c>
      <c r="B105" s="2">
        <v>45552</v>
      </c>
      <c r="C105" s="3" t="s">
        <v>353</v>
      </c>
      <c r="D105" s="3" t="s">
        <v>354</v>
      </c>
      <c r="E105" s="3" t="s">
        <v>16</v>
      </c>
      <c r="F105" s="3" t="s">
        <v>355</v>
      </c>
      <c r="G105" s="3">
        <v>5</v>
      </c>
      <c r="H105" s="3">
        <v>19.989999999999998</v>
      </c>
      <c r="I105">
        <f t="shared" si="3"/>
        <v>99.949999999999989</v>
      </c>
      <c r="J105">
        <f t="shared" si="2"/>
        <v>34.982499999999995</v>
      </c>
      <c r="K105" s="3" t="s">
        <v>799</v>
      </c>
      <c r="L105" s="3" t="s">
        <v>855</v>
      </c>
    </row>
    <row r="106" spans="1:12" x14ac:dyDescent="0.2">
      <c r="A106" s="1">
        <v>105</v>
      </c>
      <c r="B106" s="2">
        <v>45552</v>
      </c>
      <c r="C106" s="3" t="s">
        <v>356</v>
      </c>
      <c r="D106" s="3" t="s">
        <v>357</v>
      </c>
      <c r="E106" s="3" t="s">
        <v>50</v>
      </c>
      <c r="F106" s="3" t="s">
        <v>358</v>
      </c>
      <c r="G106" s="3">
        <v>20</v>
      </c>
      <c r="H106" s="3">
        <v>22.99</v>
      </c>
      <c r="I106">
        <f t="shared" si="3"/>
        <v>459.79999999999995</v>
      </c>
      <c r="J106">
        <f t="shared" si="2"/>
        <v>160.92999999999998</v>
      </c>
      <c r="K106" s="3" t="s">
        <v>801</v>
      </c>
      <c r="L106" s="3" t="s">
        <v>854</v>
      </c>
    </row>
    <row r="107" spans="1:12" x14ac:dyDescent="0.2">
      <c r="A107" s="1">
        <v>106</v>
      </c>
      <c r="B107" s="2">
        <v>45554</v>
      </c>
      <c r="C107" s="3" t="s">
        <v>359</v>
      </c>
      <c r="D107" s="3" t="s">
        <v>360</v>
      </c>
      <c r="E107" s="3" t="s">
        <v>814</v>
      </c>
      <c r="F107" s="3" t="s">
        <v>361</v>
      </c>
      <c r="G107" s="3">
        <v>17</v>
      </c>
      <c r="H107" s="3">
        <v>5.99</v>
      </c>
      <c r="I107">
        <f t="shared" si="3"/>
        <v>101.83</v>
      </c>
      <c r="J107">
        <f t="shared" si="2"/>
        <v>35.640499999999996</v>
      </c>
      <c r="K107" s="3" t="s">
        <v>792</v>
      </c>
      <c r="L107" s="3" t="s">
        <v>856</v>
      </c>
    </row>
    <row r="108" spans="1:12" x14ac:dyDescent="0.2">
      <c r="A108" s="1">
        <v>107</v>
      </c>
      <c r="B108" s="2">
        <v>45555</v>
      </c>
      <c r="C108" s="3" t="s">
        <v>362</v>
      </c>
      <c r="D108" s="3" t="s">
        <v>363</v>
      </c>
      <c r="E108" s="3" t="s">
        <v>814</v>
      </c>
      <c r="F108" s="3" t="s">
        <v>364</v>
      </c>
      <c r="G108" s="3">
        <v>3</v>
      </c>
      <c r="H108" s="3">
        <v>1.99</v>
      </c>
      <c r="I108">
        <f t="shared" si="3"/>
        <v>5.97</v>
      </c>
      <c r="J108">
        <f t="shared" si="2"/>
        <v>2.0894999999999997</v>
      </c>
      <c r="K108" s="3" t="s">
        <v>787</v>
      </c>
      <c r="L108" s="3" t="s">
        <v>854</v>
      </c>
    </row>
    <row r="109" spans="1:12" x14ac:dyDescent="0.2">
      <c r="A109" s="1">
        <v>108</v>
      </c>
      <c r="B109" s="2">
        <v>45555</v>
      </c>
      <c r="C109" s="3" t="s">
        <v>365</v>
      </c>
      <c r="D109" s="3" t="s">
        <v>366</v>
      </c>
      <c r="E109" s="3" t="s">
        <v>814</v>
      </c>
      <c r="F109" s="3" t="s">
        <v>367</v>
      </c>
      <c r="G109" s="3">
        <v>9</v>
      </c>
      <c r="H109" s="3">
        <v>7.99</v>
      </c>
      <c r="I109">
        <f t="shared" si="3"/>
        <v>71.91</v>
      </c>
      <c r="J109">
        <f t="shared" si="2"/>
        <v>25.168499999999998</v>
      </c>
      <c r="K109" s="3" t="s">
        <v>780</v>
      </c>
      <c r="L109" s="3" t="s">
        <v>852</v>
      </c>
    </row>
    <row r="110" spans="1:12" x14ac:dyDescent="0.2">
      <c r="A110" s="1">
        <v>109</v>
      </c>
      <c r="B110" s="2">
        <v>45556</v>
      </c>
      <c r="C110" s="3" t="s">
        <v>368</v>
      </c>
      <c r="D110" s="3" t="s">
        <v>369</v>
      </c>
      <c r="E110" s="3" t="s">
        <v>14</v>
      </c>
      <c r="F110" s="3" t="s">
        <v>370</v>
      </c>
      <c r="G110" s="3">
        <v>10</v>
      </c>
      <c r="H110" s="3">
        <v>39.99</v>
      </c>
      <c r="I110">
        <f t="shared" si="3"/>
        <v>399.90000000000003</v>
      </c>
      <c r="J110">
        <f t="shared" si="2"/>
        <v>139.965</v>
      </c>
      <c r="K110" s="3" t="s">
        <v>780</v>
      </c>
      <c r="L110" s="3" t="s">
        <v>855</v>
      </c>
    </row>
    <row r="111" spans="1:12" x14ac:dyDescent="0.2">
      <c r="A111" s="1">
        <v>110</v>
      </c>
      <c r="B111" s="2">
        <v>45556</v>
      </c>
      <c r="C111" s="3" t="s">
        <v>371</v>
      </c>
      <c r="D111" s="3" t="s">
        <v>372</v>
      </c>
      <c r="E111" s="3" t="s">
        <v>29</v>
      </c>
      <c r="F111" s="3" t="s">
        <v>373</v>
      </c>
      <c r="G111" s="3">
        <v>2</v>
      </c>
      <c r="H111" s="3">
        <v>59.99</v>
      </c>
      <c r="I111">
        <f t="shared" si="3"/>
        <v>119.98</v>
      </c>
      <c r="J111">
        <f t="shared" si="2"/>
        <v>41.993000000000002</v>
      </c>
      <c r="K111" s="3" t="s">
        <v>771</v>
      </c>
      <c r="L111" s="3" t="s">
        <v>855</v>
      </c>
    </row>
    <row r="112" spans="1:12" x14ac:dyDescent="0.2">
      <c r="A112" s="1">
        <v>111</v>
      </c>
      <c r="B112" s="2">
        <v>45558</v>
      </c>
      <c r="C112" s="3" t="s">
        <v>374</v>
      </c>
      <c r="D112" s="3" t="s">
        <v>375</v>
      </c>
      <c r="E112" s="3" t="s">
        <v>814</v>
      </c>
      <c r="F112" s="3" t="s">
        <v>26</v>
      </c>
      <c r="G112" s="3">
        <v>18</v>
      </c>
      <c r="H112" s="3">
        <v>5.99</v>
      </c>
      <c r="I112">
        <f t="shared" si="3"/>
        <v>107.82000000000001</v>
      </c>
      <c r="J112">
        <f t="shared" si="2"/>
        <v>37.737000000000002</v>
      </c>
      <c r="K112" s="3" t="s">
        <v>773</v>
      </c>
      <c r="L112" s="3" t="s">
        <v>854</v>
      </c>
    </row>
    <row r="113" spans="1:12" x14ac:dyDescent="0.2">
      <c r="A113" s="1">
        <v>112</v>
      </c>
      <c r="B113" s="2">
        <v>45560</v>
      </c>
      <c r="C113" s="3" t="s">
        <v>376</v>
      </c>
      <c r="D113" s="3" t="s">
        <v>377</v>
      </c>
      <c r="E113" s="3" t="s">
        <v>814</v>
      </c>
      <c r="F113" s="3" t="s">
        <v>378</v>
      </c>
      <c r="G113" s="3">
        <v>1</v>
      </c>
      <c r="H113" s="3">
        <v>3.99</v>
      </c>
      <c r="I113">
        <f t="shared" si="3"/>
        <v>3.99</v>
      </c>
      <c r="J113">
        <f t="shared" si="2"/>
        <v>1.3965000000000001</v>
      </c>
      <c r="K113" s="3" t="s">
        <v>781</v>
      </c>
      <c r="L113" s="3" t="s">
        <v>853</v>
      </c>
    </row>
    <row r="114" spans="1:12" x14ac:dyDescent="0.2">
      <c r="A114" s="1">
        <v>113</v>
      </c>
      <c r="B114" s="2">
        <v>45561</v>
      </c>
      <c r="C114" s="3" t="s">
        <v>379</v>
      </c>
      <c r="D114" s="3" t="s">
        <v>380</v>
      </c>
      <c r="E114" s="3" t="s">
        <v>814</v>
      </c>
      <c r="F114" s="3" t="s">
        <v>381</v>
      </c>
      <c r="G114" s="3">
        <v>2</v>
      </c>
      <c r="H114" s="3">
        <v>5.99</v>
      </c>
      <c r="I114">
        <f t="shared" si="3"/>
        <v>11.98</v>
      </c>
      <c r="J114">
        <f t="shared" si="2"/>
        <v>4.1929999999999996</v>
      </c>
      <c r="K114" s="3" t="s">
        <v>788</v>
      </c>
      <c r="L114" s="3" t="s">
        <v>855</v>
      </c>
    </row>
    <row r="115" spans="1:12" x14ac:dyDescent="0.2">
      <c r="A115" s="1">
        <v>114</v>
      </c>
      <c r="B115" s="2">
        <v>45561</v>
      </c>
      <c r="C115" s="3" t="s">
        <v>382</v>
      </c>
      <c r="D115" s="3" t="s">
        <v>383</v>
      </c>
      <c r="E115" s="3" t="s">
        <v>814</v>
      </c>
      <c r="F115" s="3" t="s">
        <v>384</v>
      </c>
      <c r="G115" s="3">
        <v>4</v>
      </c>
      <c r="H115" s="3">
        <v>2.39</v>
      </c>
      <c r="I115">
        <f t="shared" si="3"/>
        <v>9.56</v>
      </c>
      <c r="J115">
        <f t="shared" si="2"/>
        <v>3.3460000000000001</v>
      </c>
      <c r="K115" s="3" t="s">
        <v>781</v>
      </c>
      <c r="L115" s="3" t="s">
        <v>855</v>
      </c>
    </row>
    <row r="116" spans="1:12" x14ac:dyDescent="0.2">
      <c r="A116" s="1">
        <v>115</v>
      </c>
      <c r="B116" s="2">
        <v>45563</v>
      </c>
      <c r="C116" s="3" t="s">
        <v>385</v>
      </c>
      <c r="D116" s="3" t="s">
        <v>386</v>
      </c>
      <c r="E116" s="3" t="s">
        <v>14</v>
      </c>
      <c r="F116" s="3" t="s">
        <v>387</v>
      </c>
      <c r="G116" s="3">
        <v>1</v>
      </c>
      <c r="H116" s="3">
        <v>44.99</v>
      </c>
      <c r="I116">
        <f t="shared" si="3"/>
        <v>44.99</v>
      </c>
      <c r="J116">
        <f t="shared" si="2"/>
        <v>15.746499999999999</v>
      </c>
      <c r="K116" s="3" t="s">
        <v>788</v>
      </c>
      <c r="L116" s="3" t="s">
        <v>854</v>
      </c>
    </row>
    <row r="117" spans="1:12" x14ac:dyDescent="0.2">
      <c r="A117" s="1">
        <v>116</v>
      </c>
      <c r="B117" s="2">
        <v>45563</v>
      </c>
      <c r="C117" s="3" t="s">
        <v>388</v>
      </c>
      <c r="D117" s="3" t="s">
        <v>389</v>
      </c>
      <c r="E117" s="3" t="s">
        <v>814</v>
      </c>
      <c r="F117" s="3" t="s">
        <v>390</v>
      </c>
      <c r="G117" s="3">
        <v>16</v>
      </c>
      <c r="H117" s="3">
        <v>4.49</v>
      </c>
      <c r="I117">
        <f t="shared" si="3"/>
        <v>71.84</v>
      </c>
      <c r="J117">
        <f t="shared" si="2"/>
        <v>25.143999999999998</v>
      </c>
      <c r="K117" s="3" t="s">
        <v>798</v>
      </c>
      <c r="L117" s="3" t="s">
        <v>855</v>
      </c>
    </row>
    <row r="118" spans="1:12" x14ac:dyDescent="0.2">
      <c r="A118" s="1">
        <v>117</v>
      </c>
      <c r="B118" s="2">
        <v>45567</v>
      </c>
      <c r="C118" s="3" t="s">
        <v>391</v>
      </c>
      <c r="D118" s="3" t="s">
        <v>392</v>
      </c>
      <c r="E118" s="3" t="s">
        <v>814</v>
      </c>
      <c r="F118" s="3" t="s">
        <v>393</v>
      </c>
      <c r="G118" s="3">
        <v>18</v>
      </c>
      <c r="H118" s="3">
        <v>4.29</v>
      </c>
      <c r="I118">
        <f t="shared" si="3"/>
        <v>77.22</v>
      </c>
      <c r="J118">
        <f t="shared" si="2"/>
        <v>27.026999999999997</v>
      </c>
      <c r="K118" s="3" t="s">
        <v>802</v>
      </c>
      <c r="L118" s="3" t="s">
        <v>854</v>
      </c>
    </row>
    <row r="119" spans="1:12" x14ac:dyDescent="0.2">
      <c r="A119" s="1">
        <v>118</v>
      </c>
      <c r="B119" s="2">
        <v>45567</v>
      </c>
      <c r="C119" s="3" t="s">
        <v>394</v>
      </c>
      <c r="D119" s="3" t="s">
        <v>395</v>
      </c>
      <c r="E119" s="3" t="s">
        <v>814</v>
      </c>
      <c r="F119" s="3" t="s">
        <v>396</v>
      </c>
      <c r="G119" s="3">
        <v>3</v>
      </c>
      <c r="H119" s="3">
        <v>4.29</v>
      </c>
      <c r="I119">
        <f t="shared" si="3"/>
        <v>12.870000000000001</v>
      </c>
      <c r="J119">
        <f t="shared" si="2"/>
        <v>4.5045000000000002</v>
      </c>
      <c r="K119" s="3" t="s">
        <v>799</v>
      </c>
      <c r="L119" s="3" t="s">
        <v>853</v>
      </c>
    </row>
    <row r="120" spans="1:12" x14ac:dyDescent="0.2">
      <c r="A120" s="1">
        <v>119</v>
      </c>
      <c r="B120" s="2">
        <v>45571</v>
      </c>
      <c r="C120" s="3" t="s">
        <v>397</v>
      </c>
      <c r="D120" s="3" t="s">
        <v>398</v>
      </c>
      <c r="E120" s="3" t="s">
        <v>18</v>
      </c>
      <c r="F120" s="3" t="s">
        <v>399</v>
      </c>
      <c r="G120" s="3">
        <v>1</v>
      </c>
      <c r="H120" s="3">
        <v>24.99</v>
      </c>
      <c r="I120">
        <f t="shared" si="3"/>
        <v>24.99</v>
      </c>
      <c r="J120">
        <f t="shared" si="2"/>
        <v>8.7464999999999993</v>
      </c>
      <c r="K120" s="3" t="s">
        <v>781</v>
      </c>
      <c r="L120" s="3" t="s">
        <v>856</v>
      </c>
    </row>
    <row r="121" spans="1:12" x14ac:dyDescent="0.2">
      <c r="A121" s="1">
        <v>120</v>
      </c>
      <c r="B121" s="2">
        <v>45572</v>
      </c>
      <c r="C121" s="3" t="s">
        <v>400</v>
      </c>
      <c r="D121" s="3" t="s">
        <v>401</v>
      </c>
      <c r="E121" s="3" t="s">
        <v>813</v>
      </c>
      <c r="F121" s="3" t="s">
        <v>402</v>
      </c>
      <c r="G121" s="3">
        <v>19</v>
      </c>
      <c r="H121" s="3">
        <v>34.99</v>
      </c>
      <c r="I121">
        <f t="shared" si="3"/>
        <v>664.81000000000006</v>
      </c>
      <c r="J121">
        <f t="shared" si="2"/>
        <v>232.68350000000001</v>
      </c>
      <c r="K121" s="3" t="s">
        <v>771</v>
      </c>
      <c r="L121" s="3" t="s">
        <v>852</v>
      </c>
    </row>
    <row r="122" spans="1:12" x14ac:dyDescent="0.2">
      <c r="A122" s="1">
        <v>121</v>
      </c>
      <c r="B122" s="2">
        <v>45572</v>
      </c>
      <c r="C122" s="3" t="s">
        <v>403</v>
      </c>
      <c r="D122" s="3" t="s">
        <v>404</v>
      </c>
      <c r="E122" s="3" t="s">
        <v>814</v>
      </c>
      <c r="F122" s="3" t="s">
        <v>405</v>
      </c>
      <c r="G122" s="3">
        <v>7</v>
      </c>
      <c r="H122" s="3">
        <v>4.99</v>
      </c>
      <c r="I122">
        <f t="shared" si="3"/>
        <v>34.93</v>
      </c>
      <c r="J122">
        <f t="shared" si="2"/>
        <v>12.225499999999998</v>
      </c>
      <c r="K122" s="3" t="s">
        <v>792</v>
      </c>
      <c r="L122" s="3" t="s">
        <v>855</v>
      </c>
    </row>
    <row r="123" spans="1:12" x14ac:dyDescent="0.2">
      <c r="A123" s="1">
        <v>122</v>
      </c>
      <c r="B123" s="2">
        <v>45572</v>
      </c>
      <c r="C123" s="3" t="s">
        <v>406</v>
      </c>
      <c r="D123" s="3" t="s">
        <v>407</v>
      </c>
      <c r="E123" s="3" t="s">
        <v>29</v>
      </c>
      <c r="F123" s="3" t="s">
        <v>408</v>
      </c>
      <c r="G123" s="3">
        <v>6</v>
      </c>
      <c r="H123" s="3">
        <v>20.99</v>
      </c>
      <c r="I123">
        <f t="shared" si="3"/>
        <v>125.94</v>
      </c>
      <c r="J123">
        <f t="shared" si="2"/>
        <v>44.078999999999994</v>
      </c>
      <c r="K123" s="3" t="s">
        <v>781</v>
      </c>
      <c r="L123" s="3" t="s">
        <v>853</v>
      </c>
    </row>
    <row r="124" spans="1:12" x14ac:dyDescent="0.2">
      <c r="A124" s="1">
        <v>123</v>
      </c>
      <c r="B124" s="2">
        <v>45573</v>
      </c>
      <c r="C124" s="3" t="s">
        <v>409</v>
      </c>
      <c r="D124" s="3" t="s">
        <v>410</v>
      </c>
      <c r="E124" s="3" t="s">
        <v>814</v>
      </c>
      <c r="F124" s="3" t="s">
        <v>411</v>
      </c>
      <c r="G124" s="3">
        <v>14</v>
      </c>
      <c r="H124" s="3">
        <v>2.4900000000000002</v>
      </c>
      <c r="I124">
        <f t="shared" si="3"/>
        <v>34.86</v>
      </c>
      <c r="J124">
        <f t="shared" si="2"/>
        <v>12.200999999999999</v>
      </c>
      <c r="K124" s="3" t="s">
        <v>797</v>
      </c>
      <c r="L124" s="3" t="s">
        <v>856</v>
      </c>
    </row>
    <row r="125" spans="1:12" x14ac:dyDescent="0.2">
      <c r="A125" s="1">
        <v>124</v>
      </c>
      <c r="B125" s="2">
        <v>45573</v>
      </c>
      <c r="C125" s="3" t="s">
        <v>412</v>
      </c>
      <c r="D125" s="3" t="s">
        <v>413</v>
      </c>
      <c r="E125" s="3" t="s">
        <v>814</v>
      </c>
      <c r="F125" s="3" t="s">
        <v>414</v>
      </c>
      <c r="G125" s="3">
        <v>10</v>
      </c>
      <c r="H125" s="3">
        <v>7.99</v>
      </c>
      <c r="I125">
        <f t="shared" si="3"/>
        <v>79.900000000000006</v>
      </c>
      <c r="J125">
        <f t="shared" si="2"/>
        <v>27.965</v>
      </c>
      <c r="K125" s="3" t="s">
        <v>795</v>
      </c>
      <c r="L125" s="3" t="s">
        <v>853</v>
      </c>
    </row>
    <row r="126" spans="1:12" x14ac:dyDescent="0.2">
      <c r="A126" s="1">
        <v>125</v>
      </c>
      <c r="B126" s="2">
        <v>45573</v>
      </c>
      <c r="C126" s="3" t="s">
        <v>415</v>
      </c>
      <c r="D126" s="3" t="s">
        <v>416</v>
      </c>
      <c r="E126" s="3" t="s">
        <v>18</v>
      </c>
      <c r="F126" s="3" t="s">
        <v>44</v>
      </c>
      <c r="G126" s="3">
        <v>12</v>
      </c>
      <c r="H126" s="3">
        <v>24.99</v>
      </c>
      <c r="I126">
        <f t="shared" si="3"/>
        <v>299.88</v>
      </c>
      <c r="J126">
        <f t="shared" si="2"/>
        <v>104.958</v>
      </c>
      <c r="K126" s="3" t="s">
        <v>797</v>
      </c>
      <c r="L126" s="3" t="s">
        <v>853</v>
      </c>
    </row>
    <row r="127" spans="1:12" x14ac:dyDescent="0.2">
      <c r="A127" s="1">
        <v>126</v>
      </c>
      <c r="B127" s="2">
        <v>45575</v>
      </c>
      <c r="C127" s="3" t="s">
        <v>11</v>
      </c>
      <c r="D127" s="3" t="s">
        <v>417</v>
      </c>
      <c r="E127" s="3" t="s">
        <v>814</v>
      </c>
      <c r="F127" s="3" t="s">
        <v>32</v>
      </c>
      <c r="G127" s="3">
        <v>17</v>
      </c>
      <c r="H127" s="3">
        <v>1.69</v>
      </c>
      <c r="I127">
        <f t="shared" si="3"/>
        <v>28.73</v>
      </c>
      <c r="J127">
        <f t="shared" si="2"/>
        <v>10.0555</v>
      </c>
      <c r="K127" s="3" t="s">
        <v>803</v>
      </c>
      <c r="L127" s="3" t="s">
        <v>852</v>
      </c>
    </row>
    <row r="128" spans="1:12" x14ac:dyDescent="0.2">
      <c r="A128" s="1">
        <v>127</v>
      </c>
      <c r="B128" s="2">
        <v>45577</v>
      </c>
      <c r="C128" s="3" t="s">
        <v>418</v>
      </c>
      <c r="D128" s="3" t="s">
        <v>419</v>
      </c>
      <c r="E128" s="3" t="s">
        <v>814</v>
      </c>
      <c r="F128" s="3" t="s">
        <v>420</v>
      </c>
      <c r="G128" s="3">
        <v>17</v>
      </c>
      <c r="H128" s="3">
        <v>4.29</v>
      </c>
      <c r="I128">
        <f t="shared" si="3"/>
        <v>72.930000000000007</v>
      </c>
      <c r="J128">
        <f t="shared" si="2"/>
        <v>25.525500000000001</v>
      </c>
      <c r="K128" s="3" t="s">
        <v>804</v>
      </c>
      <c r="L128" s="3" t="s">
        <v>855</v>
      </c>
    </row>
    <row r="129" spans="1:12" x14ac:dyDescent="0.2">
      <c r="A129" s="1">
        <v>128</v>
      </c>
      <c r="B129" s="2">
        <v>45579</v>
      </c>
      <c r="C129" s="3" t="s">
        <v>421</v>
      </c>
      <c r="D129" s="3" t="s">
        <v>422</v>
      </c>
      <c r="E129" s="3" t="s">
        <v>19</v>
      </c>
      <c r="F129" s="3" t="s">
        <v>423</v>
      </c>
      <c r="G129" s="3">
        <v>15</v>
      </c>
      <c r="H129" s="3">
        <v>89.99</v>
      </c>
      <c r="I129">
        <f t="shared" si="3"/>
        <v>1349.85</v>
      </c>
      <c r="J129">
        <f t="shared" si="2"/>
        <v>472.44749999999993</v>
      </c>
      <c r="K129" s="3" t="s">
        <v>782</v>
      </c>
      <c r="L129" s="3" t="s">
        <v>854</v>
      </c>
    </row>
    <row r="130" spans="1:12" x14ac:dyDescent="0.2">
      <c r="A130" s="1">
        <v>129</v>
      </c>
      <c r="B130" s="2">
        <v>45580</v>
      </c>
      <c r="C130" s="3" t="s">
        <v>424</v>
      </c>
      <c r="D130" s="3" t="s">
        <v>425</v>
      </c>
      <c r="E130" s="3" t="s">
        <v>813</v>
      </c>
      <c r="F130" s="3" t="s">
        <v>426</v>
      </c>
      <c r="G130" s="3">
        <v>1</v>
      </c>
      <c r="H130" s="3">
        <v>129.99</v>
      </c>
      <c r="I130">
        <f t="shared" si="3"/>
        <v>129.99</v>
      </c>
      <c r="J130">
        <f t="shared" ref="J130:J193" si="4">I130*0.35</f>
        <v>45.496499999999997</v>
      </c>
      <c r="K130" s="3" t="s">
        <v>796</v>
      </c>
      <c r="L130" s="3" t="s">
        <v>855</v>
      </c>
    </row>
    <row r="131" spans="1:12" x14ac:dyDescent="0.2">
      <c r="A131" s="1">
        <v>130</v>
      </c>
      <c r="B131" s="2">
        <v>45580</v>
      </c>
      <c r="C131" s="3" t="s">
        <v>427</v>
      </c>
      <c r="D131" s="3" t="s">
        <v>428</v>
      </c>
      <c r="E131" s="3" t="s">
        <v>814</v>
      </c>
      <c r="F131" s="3" t="s">
        <v>43</v>
      </c>
      <c r="G131" s="3">
        <v>8</v>
      </c>
      <c r="H131" s="3">
        <v>4.1900000000000004</v>
      </c>
      <c r="I131">
        <f t="shared" ref="I131:I194" si="5">G131*H131</f>
        <v>33.520000000000003</v>
      </c>
      <c r="J131">
        <f t="shared" si="4"/>
        <v>11.732000000000001</v>
      </c>
      <c r="K131" s="3" t="s">
        <v>768</v>
      </c>
      <c r="L131" s="3" t="s">
        <v>856</v>
      </c>
    </row>
    <row r="132" spans="1:12" x14ac:dyDescent="0.2">
      <c r="A132" s="1">
        <v>131</v>
      </c>
      <c r="B132" s="2">
        <v>45581</v>
      </c>
      <c r="C132" s="3" t="s">
        <v>429</v>
      </c>
      <c r="D132" s="3" t="s">
        <v>430</v>
      </c>
      <c r="E132" s="3" t="s">
        <v>35</v>
      </c>
      <c r="F132" s="3" t="s">
        <v>431</v>
      </c>
      <c r="G132" s="3">
        <v>3</v>
      </c>
      <c r="H132" s="3">
        <v>99.99</v>
      </c>
      <c r="I132">
        <f t="shared" si="5"/>
        <v>299.96999999999997</v>
      </c>
      <c r="J132">
        <f t="shared" si="4"/>
        <v>104.98949999999998</v>
      </c>
      <c r="K132" s="3" t="s">
        <v>770</v>
      </c>
      <c r="L132" s="3" t="s">
        <v>853</v>
      </c>
    </row>
    <row r="133" spans="1:12" x14ac:dyDescent="0.2">
      <c r="A133" s="1">
        <v>132</v>
      </c>
      <c r="B133" s="2">
        <v>45582</v>
      </c>
      <c r="C133" s="3" t="s">
        <v>432</v>
      </c>
      <c r="D133" s="3" t="s">
        <v>433</v>
      </c>
      <c r="E133" s="3" t="s">
        <v>16</v>
      </c>
      <c r="F133" s="3" t="s">
        <v>434</v>
      </c>
      <c r="G133" s="3">
        <v>14</v>
      </c>
      <c r="H133" s="3">
        <v>39.99</v>
      </c>
      <c r="I133">
        <f t="shared" si="5"/>
        <v>559.86</v>
      </c>
      <c r="J133">
        <f t="shared" si="4"/>
        <v>195.95099999999999</v>
      </c>
      <c r="K133" s="3" t="s">
        <v>796</v>
      </c>
      <c r="L133" s="3" t="s">
        <v>855</v>
      </c>
    </row>
    <row r="134" spans="1:12" x14ac:dyDescent="0.2">
      <c r="A134" s="1">
        <v>133</v>
      </c>
      <c r="B134" s="2">
        <v>45583</v>
      </c>
      <c r="C134" s="3" t="s">
        <v>435</v>
      </c>
      <c r="D134" s="3" t="s">
        <v>436</v>
      </c>
      <c r="E134" s="3" t="s">
        <v>814</v>
      </c>
      <c r="F134" s="3" t="s">
        <v>437</v>
      </c>
      <c r="G134" s="3">
        <v>3</v>
      </c>
      <c r="H134" s="3">
        <v>6.49</v>
      </c>
      <c r="I134">
        <f t="shared" si="5"/>
        <v>19.47</v>
      </c>
      <c r="J134">
        <f t="shared" si="4"/>
        <v>6.8144999999999989</v>
      </c>
      <c r="K134" s="3" t="s">
        <v>794</v>
      </c>
      <c r="L134" s="3" t="s">
        <v>856</v>
      </c>
    </row>
    <row r="135" spans="1:12" x14ac:dyDescent="0.2">
      <c r="A135" s="1">
        <v>134</v>
      </c>
      <c r="B135" s="2">
        <v>45588</v>
      </c>
      <c r="C135" s="3" t="s">
        <v>438</v>
      </c>
      <c r="D135" s="3" t="s">
        <v>439</v>
      </c>
      <c r="E135" s="3" t="s">
        <v>18</v>
      </c>
      <c r="F135" s="3" t="s">
        <v>440</v>
      </c>
      <c r="G135" s="3">
        <v>11</v>
      </c>
      <c r="H135" s="3">
        <v>29.99</v>
      </c>
      <c r="I135">
        <f t="shared" si="5"/>
        <v>329.89</v>
      </c>
      <c r="J135">
        <f t="shared" si="4"/>
        <v>115.46149999999999</v>
      </c>
      <c r="K135" s="3" t="s">
        <v>788</v>
      </c>
      <c r="L135" s="3" t="s">
        <v>856</v>
      </c>
    </row>
    <row r="136" spans="1:12" x14ac:dyDescent="0.2">
      <c r="A136" s="1">
        <v>135</v>
      </c>
      <c r="B136" s="2">
        <v>45591</v>
      </c>
      <c r="C136" s="3" t="s">
        <v>441</v>
      </c>
      <c r="D136" s="3" t="s">
        <v>442</v>
      </c>
      <c r="E136" s="3" t="s">
        <v>20</v>
      </c>
      <c r="F136" s="3" t="s">
        <v>443</v>
      </c>
      <c r="G136" s="3">
        <v>10</v>
      </c>
      <c r="H136" s="3">
        <v>24.99</v>
      </c>
      <c r="I136">
        <f t="shared" si="5"/>
        <v>249.89999999999998</v>
      </c>
      <c r="J136">
        <f t="shared" si="4"/>
        <v>87.464999999999989</v>
      </c>
      <c r="K136" s="3" t="s">
        <v>801</v>
      </c>
      <c r="L136" s="3" t="s">
        <v>856</v>
      </c>
    </row>
    <row r="137" spans="1:12" x14ac:dyDescent="0.2">
      <c r="A137" s="1">
        <v>136</v>
      </c>
      <c r="B137" s="2">
        <v>45591</v>
      </c>
      <c r="C137" s="3" t="s">
        <v>444</v>
      </c>
      <c r="D137" s="3" t="s">
        <v>445</v>
      </c>
      <c r="E137" s="3" t="s">
        <v>27</v>
      </c>
      <c r="F137" s="3" t="s">
        <v>446</v>
      </c>
      <c r="G137" s="3">
        <v>12</v>
      </c>
      <c r="H137" s="3">
        <v>79.989999999999995</v>
      </c>
      <c r="I137">
        <f t="shared" si="5"/>
        <v>959.87999999999988</v>
      </c>
      <c r="J137">
        <f t="shared" si="4"/>
        <v>335.95799999999991</v>
      </c>
      <c r="K137" s="3" t="s">
        <v>784</v>
      </c>
      <c r="L137" s="3" t="s">
        <v>854</v>
      </c>
    </row>
    <row r="138" spans="1:12" x14ac:dyDescent="0.2">
      <c r="A138" s="1">
        <v>137</v>
      </c>
      <c r="B138" s="2">
        <v>45592</v>
      </c>
      <c r="C138" s="3" t="s">
        <v>447</v>
      </c>
      <c r="D138" s="3" t="s">
        <v>448</v>
      </c>
      <c r="E138" s="3" t="s">
        <v>449</v>
      </c>
      <c r="F138" s="3" t="s">
        <v>450</v>
      </c>
      <c r="G138" s="3">
        <v>17</v>
      </c>
      <c r="H138" s="3">
        <v>79.989999999999995</v>
      </c>
      <c r="I138">
        <f t="shared" si="5"/>
        <v>1359.83</v>
      </c>
      <c r="J138">
        <f t="shared" si="4"/>
        <v>475.94049999999993</v>
      </c>
      <c r="K138" s="3" t="s">
        <v>789</v>
      </c>
      <c r="L138" s="3" t="s">
        <v>853</v>
      </c>
    </row>
    <row r="139" spans="1:12" x14ac:dyDescent="0.2">
      <c r="A139" s="1">
        <v>138</v>
      </c>
      <c r="B139" s="2">
        <v>45592</v>
      </c>
      <c r="C139" s="3" t="s">
        <v>451</v>
      </c>
      <c r="D139" s="3" t="s">
        <v>452</v>
      </c>
      <c r="E139" s="3" t="s">
        <v>814</v>
      </c>
      <c r="F139" s="3" t="s">
        <v>453</v>
      </c>
      <c r="G139" s="3">
        <v>11</v>
      </c>
      <c r="H139" s="3">
        <v>3.29</v>
      </c>
      <c r="I139">
        <f t="shared" si="5"/>
        <v>36.19</v>
      </c>
      <c r="J139">
        <f t="shared" si="4"/>
        <v>12.666499999999999</v>
      </c>
      <c r="K139" s="3" t="s">
        <v>795</v>
      </c>
      <c r="L139" s="3" t="s">
        <v>856</v>
      </c>
    </row>
    <row r="140" spans="1:12" x14ac:dyDescent="0.2">
      <c r="A140" s="1">
        <v>139</v>
      </c>
      <c r="B140" s="2">
        <v>45594</v>
      </c>
      <c r="C140" s="3" t="s">
        <v>454</v>
      </c>
      <c r="D140" s="3" t="s">
        <v>455</v>
      </c>
      <c r="E140" s="3" t="s">
        <v>814</v>
      </c>
      <c r="F140" s="3" t="s">
        <v>456</v>
      </c>
      <c r="G140" s="3">
        <v>14</v>
      </c>
      <c r="H140" s="3">
        <v>2.4900000000000002</v>
      </c>
      <c r="I140">
        <f t="shared" si="5"/>
        <v>34.86</v>
      </c>
      <c r="J140">
        <f t="shared" si="4"/>
        <v>12.200999999999999</v>
      </c>
      <c r="K140" s="3" t="s">
        <v>803</v>
      </c>
      <c r="L140" s="3" t="s">
        <v>856</v>
      </c>
    </row>
    <row r="141" spans="1:12" x14ac:dyDescent="0.2">
      <c r="A141" s="1">
        <v>140</v>
      </c>
      <c r="B141" s="2">
        <v>45594</v>
      </c>
      <c r="C141" s="3" t="s">
        <v>457</v>
      </c>
      <c r="D141" s="3" t="s">
        <v>458</v>
      </c>
      <c r="E141" s="3" t="s">
        <v>814</v>
      </c>
      <c r="F141" s="3" t="s">
        <v>459</v>
      </c>
      <c r="G141" s="3">
        <v>14</v>
      </c>
      <c r="H141" s="3">
        <v>2.19</v>
      </c>
      <c r="I141">
        <f t="shared" si="5"/>
        <v>30.66</v>
      </c>
      <c r="J141">
        <f t="shared" si="4"/>
        <v>10.731</v>
      </c>
      <c r="K141" s="3" t="s">
        <v>788</v>
      </c>
      <c r="L141" s="3" t="s">
        <v>856</v>
      </c>
    </row>
    <row r="142" spans="1:12" x14ac:dyDescent="0.2">
      <c r="A142" s="1">
        <v>141</v>
      </c>
      <c r="B142" s="2">
        <v>45597</v>
      </c>
      <c r="C142" s="3" t="s">
        <v>460</v>
      </c>
      <c r="D142" s="3" t="s">
        <v>461</v>
      </c>
      <c r="E142" s="3" t="s">
        <v>814</v>
      </c>
      <c r="F142" s="3" t="s">
        <v>462</v>
      </c>
      <c r="G142" s="3">
        <v>19</v>
      </c>
      <c r="H142" s="3">
        <v>6.99</v>
      </c>
      <c r="I142">
        <f t="shared" si="5"/>
        <v>132.81</v>
      </c>
      <c r="J142">
        <f t="shared" si="4"/>
        <v>46.483499999999999</v>
      </c>
      <c r="K142" s="3" t="s">
        <v>802</v>
      </c>
      <c r="L142" s="3" t="s">
        <v>856</v>
      </c>
    </row>
    <row r="143" spans="1:12" x14ac:dyDescent="0.2">
      <c r="A143" s="1">
        <v>142</v>
      </c>
      <c r="B143" s="2">
        <v>45597</v>
      </c>
      <c r="C143" s="3" t="s">
        <v>463</v>
      </c>
      <c r="D143" s="3" t="s">
        <v>464</v>
      </c>
      <c r="E143" s="3" t="s">
        <v>814</v>
      </c>
      <c r="F143" s="3" t="s">
        <v>465</v>
      </c>
      <c r="G143" s="3">
        <v>9</v>
      </c>
      <c r="H143" s="3">
        <v>5.99</v>
      </c>
      <c r="I143">
        <f t="shared" si="5"/>
        <v>53.910000000000004</v>
      </c>
      <c r="J143">
        <f t="shared" si="4"/>
        <v>18.868500000000001</v>
      </c>
      <c r="K143" s="3" t="s">
        <v>767</v>
      </c>
      <c r="L143" s="3" t="s">
        <v>856</v>
      </c>
    </row>
    <row r="144" spans="1:12" x14ac:dyDescent="0.2">
      <c r="A144" s="1">
        <v>143</v>
      </c>
      <c r="B144" s="2">
        <v>45599</v>
      </c>
      <c r="C144" s="3" t="s">
        <v>466</v>
      </c>
      <c r="D144" s="3" t="s">
        <v>467</v>
      </c>
      <c r="E144" s="3" t="s">
        <v>18</v>
      </c>
      <c r="F144" s="3" t="s">
        <v>468</v>
      </c>
      <c r="G144" s="3">
        <v>2</v>
      </c>
      <c r="H144" s="3">
        <v>34.99</v>
      </c>
      <c r="I144">
        <f t="shared" si="5"/>
        <v>69.98</v>
      </c>
      <c r="J144">
        <f t="shared" si="4"/>
        <v>24.492999999999999</v>
      </c>
      <c r="K144" s="3" t="s">
        <v>781</v>
      </c>
      <c r="L144" s="3" t="s">
        <v>855</v>
      </c>
    </row>
    <row r="145" spans="1:12" x14ac:dyDescent="0.2">
      <c r="A145" s="1">
        <v>144</v>
      </c>
      <c r="B145" s="2">
        <v>45599</v>
      </c>
      <c r="C145" s="3" t="s">
        <v>469</v>
      </c>
      <c r="D145" s="3" t="s">
        <v>470</v>
      </c>
      <c r="E145" s="3" t="s">
        <v>814</v>
      </c>
      <c r="F145" s="3" t="s">
        <v>471</v>
      </c>
      <c r="G145" s="3">
        <v>18</v>
      </c>
      <c r="H145" s="3">
        <v>3.29</v>
      </c>
      <c r="I145">
        <f t="shared" si="5"/>
        <v>59.22</v>
      </c>
      <c r="J145">
        <f t="shared" si="4"/>
        <v>20.726999999999997</v>
      </c>
      <c r="K145" s="3" t="s">
        <v>782</v>
      </c>
      <c r="L145" s="3" t="s">
        <v>853</v>
      </c>
    </row>
    <row r="146" spans="1:12" x14ac:dyDescent="0.2">
      <c r="A146" s="1">
        <v>145</v>
      </c>
      <c r="B146" s="2">
        <v>45604</v>
      </c>
      <c r="C146" s="3" t="s">
        <v>472</v>
      </c>
      <c r="D146" s="3" t="s">
        <v>473</v>
      </c>
      <c r="E146" s="3" t="s">
        <v>814</v>
      </c>
      <c r="F146" s="3" t="s">
        <v>474</v>
      </c>
      <c r="G146" s="3">
        <v>2</v>
      </c>
      <c r="H146" s="3">
        <v>5.99</v>
      </c>
      <c r="I146">
        <f t="shared" si="5"/>
        <v>11.98</v>
      </c>
      <c r="J146">
        <f t="shared" si="4"/>
        <v>4.1929999999999996</v>
      </c>
      <c r="K146" s="3" t="s">
        <v>838</v>
      </c>
      <c r="L146" s="3" t="s">
        <v>854</v>
      </c>
    </row>
    <row r="147" spans="1:12" x14ac:dyDescent="0.2">
      <c r="A147" s="1">
        <v>146</v>
      </c>
      <c r="B147" s="2">
        <v>45612</v>
      </c>
      <c r="C147" s="3" t="s">
        <v>475</v>
      </c>
      <c r="D147" s="3" t="s">
        <v>476</v>
      </c>
      <c r="E147" s="3" t="s">
        <v>14</v>
      </c>
      <c r="F147" s="3" t="s">
        <v>477</v>
      </c>
      <c r="G147" s="3">
        <v>10</v>
      </c>
      <c r="H147" s="3">
        <v>14.99</v>
      </c>
      <c r="I147">
        <f t="shared" si="5"/>
        <v>149.9</v>
      </c>
      <c r="J147">
        <f t="shared" si="4"/>
        <v>52.464999999999996</v>
      </c>
      <c r="K147" s="3" t="s">
        <v>805</v>
      </c>
      <c r="L147" s="3" t="s">
        <v>852</v>
      </c>
    </row>
    <row r="148" spans="1:12" x14ac:dyDescent="0.2">
      <c r="A148" s="1">
        <v>147</v>
      </c>
      <c r="B148" s="2">
        <v>45612</v>
      </c>
      <c r="C148" s="3" t="s">
        <v>478</v>
      </c>
      <c r="D148" s="3" t="s">
        <v>479</v>
      </c>
      <c r="E148" s="3" t="s">
        <v>814</v>
      </c>
      <c r="F148" s="3" t="s">
        <v>480</v>
      </c>
      <c r="G148" s="3">
        <v>14</v>
      </c>
      <c r="H148" s="3">
        <v>2.4900000000000002</v>
      </c>
      <c r="I148">
        <f t="shared" si="5"/>
        <v>34.86</v>
      </c>
      <c r="J148">
        <f t="shared" si="4"/>
        <v>12.200999999999999</v>
      </c>
      <c r="K148" s="3" t="s">
        <v>781</v>
      </c>
      <c r="L148" s="3" t="s">
        <v>854</v>
      </c>
    </row>
    <row r="149" spans="1:12" x14ac:dyDescent="0.2">
      <c r="A149" s="1">
        <v>148</v>
      </c>
      <c r="B149" s="2">
        <v>45617</v>
      </c>
      <c r="C149" s="3" t="s">
        <v>481</v>
      </c>
      <c r="D149" s="3" t="s">
        <v>482</v>
      </c>
      <c r="E149" s="3" t="s">
        <v>24</v>
      </c>
      <c r="F149" s="3" t="s">
        <v>483</v>
      </c>
      <c r="G149" s="3">
        <v>19</v>
      </c>
      <c r="H149" s="3">
        <v>29.99</v>
      </c>
      <c r="I149">
        <f t="shared" si="5"/>
        <v>569.80999999999995</v>
      </c>
      <c r="J149">
        <f t="shared" si="4"/>
        <v>199.43349999999998</v>
      </c>
      <c r="K149" s="3" t="s">
        <v>801</v>
      </c>
      <c r="L149" s="3" t="s">
        <v>854</v>
      </c>
    </row>
    <row r="150" spans="1:12" x14ac:dyDescent="0.2">
      <c r="A150" s="1">
        <v>149</v>
      </c>
      <c r="B150" s="2">
        <v>45617</v>
      </c>
      <c r="C150" s="3" t="s">
        <v>484</v>
      </c>
      <c r="D150" s="3" t="s">
        <v>485</v>
      </c>
      <c r="E150" s="3" t="s">
        <v>814</v>
      </c>
      <c r="F150" s="3" t="s">
        <v>390</v>
      </c>
      <c r="G150" s="3">
        <v>2</v>
      </c>
      <c r="H150" s="3">
        <v>4.49</v>
      </c>
      <c r="I150">
        <f t="shared" si="5"/>
        <v>8.98</v>
      </c>
      <c r="J150">
        <f t="shared" si="4"/>
        <v>3.1429999999999998</v>
      </c>
      <c r="K150" s="3" t="s">
        <v>782</v>
      </c>
      <c r="L150" s="3" t="s">
        <v>854</v>
      </c>
    </row>
    <row r="151" spans="1:12" x14ac:dyDescent="0.2">
      <c r="A151" s="1">
        <v>150</v>
      </c>
      <c r="B151" s="2">
        <v>45617</v>
      </c>
      <c r="C151" s="3" t="s">
        <v>486</v>
      </c>
      <c r="D151" s="3" t="s">
        <v>487</v>
      </c>
      <c r="E151" s="3" t="s">
        <v>35</v>
      </c>
      <c r="F151" s="3" t="s">
        <v>488</v>
      </c>
      <c r="G151" s="3">
        <v>3</v>
      </c>
      <c r="H151" s="3">
        <v>169.99</v>
      </c>
      <c r="I151">
        <f t="shared" si="5"/>
        <v>509.97</v>
      </c>
      <c r="J151">
        <f t="shared" si="4"/>
        <v>178.48949999999999</v>
      </c>
      <c r="K151" s="3" t="s">
        <v>798</v>
      </c>
      <c r="L151" s="3" t="s">
        <v>852</v>
      </c>
    </row>
    <row r="152" spans="1:12" x14ac:dyDescent="0.2">
      <c r="A152" s="1">
        <v>151</v>
      </c>
      <c r="B152" s="2">
        <v>45619</v>
      </c>
      <c r="C152" s="3" t="s">
        <v>325</v>
      </c>
      <c r="D152" s="3" t="s">
        <v>489</v>
      </c>
      <c r="E152" s="3" t="s">
        <v>18</v>
      </c>
      <c r="F152" s="3" t="s">
        <v>490</v>
      </c>
      <c r="G152" s="3">
        <v>18</v>
      </c>
      <c r="H152" s="3">
        <v>25.99</v>
      </c>
      <c r="I152">
        <f t="shared" si="5"/>
        <v>467.82</v>
      </c>
      <c r="J152">
        <f t="shared" si="4"/>
        <v>163.73699999999999</v>
      </c>
      <c r="K152" s="3" t="s">
        <v>806</v>
      </c>
      <c r="L152" s="3" t="s">
        <v>856</v>
      </c>
    </row>
    <row r="153" spans="1:12" x14ac:dyDescent="0.2">
      <c r="A153" s="1">
        <v>152</v>
      </c>
      <c r="B153" s="2">
        <v>45619</v>
      </c>
      <c r="C153" s="3" t="s">
        <v>491</v>
      </c>
      <c r="D153" s="3" t="s">
        <v>492</v>
      </c>
      <c r="E153" s="3" t="s">
        <v>814</v>
      </c>
      <c r="F153" s="3" t="s">
        <v>493</v>
      </c>
      <c r="G153" s="3">
        <v>13</v>
      </c>
      <c r="H153" s="3">
        <v>4.99</v>
      </c>
      <c r="I153">
        <f t="shared" si="5"/>
        <v>64.87</v>
      </c>
      <c r="J153">
        <f t="shared" si="4"/>
        <v>22.704499999999999</v>
      </c>
      <c r="K153" s="3" t="s">
        <v>781</v>
      </c>
      <c r="L153" s="3" t="s">
        <v>854</v>
      </c>
    </row>
    <row r="154" spans="1:12" x14ac:dyDescent="0.2">
      <c r="A154" s="1">
        <v>153</v>
      </c>
      <c r="B154" s="2">
        <v>45620</v>
      </c>
      <c r="C154" s="3" t="s">
        <v>494</v>
      </c>
      <c r="D154" s="3" t="s">
        <v>495</v>
      </c>
      <c r="E154" s="3" t="s">
        <v>814</v>
      </c>
      <c r="F154" s="3" t="s">
        <v>496</v>
      </c>
      <c r="G154" s="3">
        <v>8</v>
      </c>
      <c r="H154" s="3">
        <v>3.99</v>
      </c>
      <c r="I154">
        <f t="shared" si="5"/>
        <v>31.92</v>
      </c>
      <c r="J154">
        <f t="shared" si="4"/>
        <v>11.172000000000001</v>
      </c>
      <c r="K154" s="3" t="s">
        <v>797</v>
      </c>
      <c r="L154" s="3" t="s">
        <v>852</v>
      </c>
    </row>
    <row r="155" spans="1:12" x14ac:dyDescent="0.2">
      <c r="A155" s="1">
        <v>154</v>
      </c>
      <c r="B155" s="2">
        <v>45624</v>
      </c>
      <c r="C155" s="3" t="s">
        <v>497</v>
      </c>
      <c r="D155" s="3" t="s">
        <v>498</v>
      </c>
      <c r="E155" s="3" t="s">
        <v>814</v>
      </c>
      <c r="F155" s="3" t="s">
        <v>499</v>
      </c>
      <c r="G155" s="3">
        <v>7</v>
      </c>
      <c r="H155" s="3">
        <v>3.99</v>
      </c>
      <c r="I155">
        <f t="shared" si="5"/>
        <v>27.93</v>
      </c>
      <c r="J155">
        <f t="shared" si="4"/>
        <v>9.7754999999999992</v>
      </c>
      <c r="K155" s="3" t="s">
        <v>802</v>
      </c>
      <c r="L155" s="3" t="s">
        <v>853</v>
      </c>
    </row>
    <row r="156" spans="1:12" x14ac:dyDescent="0.2">
      <c r="A156" s="1">
        <v>155</v>
      </c>
      <c r="B156" s="2">
        <v>45628</v>
      </c>
      <c r="C156" s="3" t="s">
        <v>500</v>
      </c>
      <c r="D156" s="3" t="s">
        <v>501</v>
      </c>
      <c r="E156" s="3" t="s">
        <v>814</v>
      </c>
      <c r="F156" s="3" t="s">
        <v>502</v>
      </c>
      <c r="G156" s="3">
        <v>18</v>
      </c>
      <c r="H156" s="3">
        <v>3.99</v>
      </c>
      <c r="I156">
        <f t="shared" si="5"/>
        <v>71.820000000000007</v>
      </c>
      <c r="J156">
        <f t="shared" si="4"/>
        <v>25.137</v>
      </c>
      <c r="K156" s="3" t="s">
        <v>799</v>
      </c>
      <c r="L156" s="3" t="s">
        <v>853</v>
      </c>
    </row>
    <row r="157" spans="1:12" x14ac:dyDescent="0.2">
      <c r="A157" s="1">
        <v>156</v>
      </c>
      <c r="B157" s="2">
        <v>45629</v>
      </c>
      <c r="C157" s="3" t="s">
        <v>503</v>
      </c>
      <c r="D157" s="3" t="s">
        <v>504</v>
      </c>
      <c r="E157" s="3" t="s">
        <v>813</v>
      </c>
      <c r="F157" s="3" t="s">
        <v>505</v>
      </c>
      <c r="G157" s="3">
        <v>11</v>
      </c>
      <c r="H157" s="3">
        <v>54.99</v>
      </c>
      <c r="I157">
        <f t="shared" si="5"/>
        <v>604.89</v>
      </c>
      <c r="J157">
        <f t="shared" si="4"/>
        <v>211.71149999999997</v>
      </c>
      <c r="K157" s="3" t="s">
        <v>772</v>
      </c>
      <c r="L157" s="3" t="s">
        <v>854</v>
      </c>
    </row>
    <row r="158" spans="1:12" x14ac:dyDescent="0.2">
      <c r="A158" s="1">
        <v>157</v>
      </c>
      <c r="B158" s="2">
        <v>45629</v>
      </c>
      <c r="C158" s="3" t="s">
        <v>506</v>
      </c>
      <c r="D158" s="3" t="s">
        <v>507</v>
      </c>
      <c r="E158" s="3" t="s">
        <v>35</v>
      </c>
      <c r="F158" s="3" t="s">
        <v>508</v>
      </c>
      <c r="G158" s="3">
        <v>19</v>
      </c>
      <c r="H158" s="3">
        <v>49.99</v>
      </c>
      <c r="I158">
        <f t="shared" si="5"/>
        <v>949.81000000000006</v>
      </c>
      <c r="J158">
        <f t="shared" si="4"/>
        <v>332.43349999999998</v>
      </c>
      <c r="K158" s="3" t="s">
        <v>781</v>
      </c>
      <c r="L158" s="3" t="s">
        <v>855</v>
      </c>
    </row>
    <row r="159" spans="1:12" x14ac:dyDescent="0.2">
      <c r="A159" s="1">
        <v>158</v>
      </c>
      <c r="B159" s="2">
        <v>45630</v>
      </c>
      <c r="C159" s="3" t="s">
        <v>509</v>
      </c>
      <c r="D159" s="3" t="s">
        <v>510</v>
      </c>
      <c r="E159" s="3" t="s">
        <v>814</v>
      </c>
      <c r="F159" s="3" t="s">
        <v>511</v>
      </c>
      <c r="G159" s="3">
        <v>16</v>
      </c>
      <c r="H159" s="3">
        <v>2.4900000000000002</v>
      </c>
      <c r="I159">
        <f t="shared" si="5"/>
        <v>39.840000000000003</v>
      </c>
      <c r="J159">
        <f t="shared" si="4"/>
        <v>13.944000000000001</v>
      </c>
      <c r="K159" s="3" t="s">
        <v>796</v>
      </c>
      <c r="L159" s="3" t="s">
        <v>855</v>
      </c>
    </row>
    <row r="160" spans="1:12" x14ac:dyDescent="0.2">
      <c r="A160" s="1">
        <v>159</v>
      </c>
      <c r="B160" s="2">
        <v>45632</v>
      </c>
      <c r="C160" s="3" t="s">
        <v>512</v>
      </c>
      <c r="D160" s="3" t="s">
        <v>513</v>
      </c>
      <c r="E160" s="3" t="s">
        <v>814</v>
      </c>
      <c r="F160" s="3" t="s">
        <v>514</v>
      </c>
      <c r="G160" s="3">
        <v>4</v>
      </c>
      <c r="H160" s="3">
        <v>8.99</v>
      </c>
      <c r="I160">
        <f t="shared" si="5"/>
        <v>35.96</v>
      </c>
      <c r="J160">
        <f t="shared" si="4"/>
        <v>12.586</v>
      </c>
      <c r="K160" s="3" t="s">
        <v>773</v>
      </c>
      <c r="L160" s="3" t="s">
        <v>853</v>
      </c>
    </row>
    <row r="161" spans="1:12" x14ac:dyDescent="0.2">
      <c r="A161" s="1">
        <v>160</v>
      </c>
      <c r="B161" s="2">
        <v>45633</v>
      </c>
      <c r="C161" s="3" t="s">
        <v>515</v>
      </c>
      <c r="D161" s="3" t="s">
        <v>516</v>
      </c>
      <c r="E161" s="3" t="s">
        <v>814</v>
      </c>
      <c r="F161" s="3" t="s">
        <v>517</v>
      </c>
      <c r="G161" s="3">
        <v>14</v>
      </c>
      <c r="H161" s="3">
        <v>2.29</v>
      </c>
      <c r="I161">
        <f t="shared" si="5"/>
        <v>32.06</v>
      </c>
      <c r="J161">
        <f t="shared" si="4"/>
        <v>11.221</v>
      </c>
      <c r="K161" s="3" t="s">
        <v>792</v>
      </c>
      <c r="L161" s="3" t="s">
        <v>852</v>
      </c>
    </row>
    <row r="162" spans="1:12" x14ac:dyDescent="0.2">
      <c r="A162" s="1">
        <v>161</v>
      </c>
      <c r="B162" s="2">
        <v>45635</v>
      </c>
      <c r="C162" s="3" t="s">
        <v>518</v>
      </c>
      <c r="D162" s="3" t="s">
        <v>519</v>
      </c>
      <c r="E162" s="3" t="s">
        <v>813</v>
      </c>
      <c r="F162" s="3" t="s">
        <v>520</v>
      </c>
      <c r="G162" s="3">
        <v>16</v>
      </c>
      <c r="H162" s="3">
        <v>39.99</v>
      </c>
      <c r="I162">
        <f t="shared" si="5"/>
        <v>639.84</v>
      </c>
      <c r="J162">
        <f t="shared" si="4"/>
        <v>223.94399999999999</v>
      </c>
      <c r="K162" s="3" t="s">
        <v>771</v>
      </c>
      <c r="L162" s="3" t="s">
        <v>855</v>
      </c>
    </row>
    <row r="163" spans="1:12" x14ac:dyDescent="0.2">
      <c r="A163" s="1">
        <v>162</v>
      </c>
      <c r="B163" s="2">
        <v>45635</v>
      </c>
      <c r="C163" s="3" t="s">
        <v>521</v>
      </c>
      <c r="D163" s="3" t="s">
        <v>522</v>
      </c>
      <c r="E163" s="3" t="s">
        <v>17</v>
      </c>
      <c r="F163" s="3" t="s">
        <v>523</v>
      </c>
      <c r="G163" s="3">
        <v>1</v>
      </c>
      <c r="H163" s="3">
        <v>29.99</v>
      </c>
      <c r="I163">
        <f t="shared" si="5"/>
        <v>29.99</v>
      </c>
      <c r="J163">
        <f t="shared" si="4"/>
        <v>10.496499999999999</v>
      </c>
      <c r="K163" s="3" t="s">
        <v>801</v>
      </c>
      <c r="L163" s="3" t="s">
        <v>854</v>
      </c>
    </row>
    <row r="164" spans="1:12" x14ac:dyDescent="0.2">
      <c r="A164" s="1">
        <v>163</v>
      </c>
      <c r="B164" s="2">
        <v>45635</v>
      </c>
      <c r="C164" s="3" t="s">
        <v>524</v>
      </c>
      <c r="D164" s="3" t="s">
        <v>525</v>
      </c>
      <c r="E164" s="3" t="s">
        <v>814</v>
      </c>
      <c r="F164" s="3" t="s">
        <v>526</v>
      </c>
      <c r="G164" s="3">
        <v>16</v>
      </c>
      <c r="H164" s="3">
        <v>3.99</v>
      </c>
      <c r="I164">
        <f t="shared" si="5"/>
        <v>63.84</v>
      </c>
      <c r="J164">
        <f t="shared" si="4"/>
        <v>22.344000000000001</v>
      </c>
      <c r="K164" s="3" t="s">
        <v>784</v>
      </c>
      <c r="L164" s="3" t="s">
        <v>855</v>
      </c>
    </row>
    <row r="165" spans="1:12" x14ac:dyDescent="0.2">
      <c r="A165" s="1">
        <v>164</v>
      </c>
      <c r="B165" s="2">
        <v>45635</v>
      </c>
      <c r="C165" s="3" t="s">
        <v>527</v>
      </c>
      <c r="D165" s="3" t="s">
        <v>528</v>
      </c>
      <c r="E165" s="3" t="s">
        <v>16</v>
      </c>
      <c r="F165" s="3" t="s">
        <v>529</v>
      </c>
      <c r="G165" s="3">
        <v>1</v>
      </c>
      <c r="H165" s="3">
        <v>14.99</v>
      </c>
      <c r="I165">
        <f t="shared" si="5"/>
        <v>14.99</v>
      </c>
      <c r="J165">
        <f t="shared" si="4"/>
        <v>5.2465000000000002</v>
      </c>
      <c r="K165" s="3" t="s">
        <v>792</v>
      </c>
      <c r="L165" s="3" t="s">
        <v>855</v>
      </c>
    </row>
    <row r="166" spans="1:12" x14ac:dyDescent="0.2">
      <c r="A166" s="1">
        <v>165</v>
      </c>
      <c r="B166" s="2">
        <v>45636</v>
      </c>
      <c r="C166" s="3" t="s">
        <v>530</v>
      </c>
      <c r="D166" s="3" t="s">
        <v>531</v>
      </c>
      <c r="E166" s="3" t="s">
        <v>17</v>
      </c>
      <c r="F166" s="3" t="s">
        <v>532</v>
      </c>
      <c r="G166" s="3">
        <v>16</v>
      </c>
      <c r="H166" s="3">
        <v>59.99</v>
      </c>
      <c r="I166">
        <f t="shared" si="5"/>
        <v>959.84</v>
      </c>
      <c r="J166">
        <f t="shared" si="4"/>
        <v>335.94400000000002</v>
      </c>
      <c r="K166" s="3" t="s">
        <v>797</v>
      </c>
      <c r="L166" s="3" t="s">
        <v>852</v>
      </c>
    </row>
    <row r="167" spans="1:12" x14ac:dyDescent="0.2">
      <c r="A167" s="1">
        <v>166</v>
      </c>
      <c r="B167" s="2">
        <v>45637</v>
      </c>
      <c r="C167" s="3" t="s">
        <v>533</v>
      </c>
      <c r="D167" s="3" t="s">
        <v>534</v>
      </c>
      <c r="E167" s="3" t="s">
        <v>38</v>
      </c>
      <c r="F167" s="3" t="s">
        <v>535</v>
      </c>
      <c r="G167" s="3">
        <v>15</v>
      </c>
      <c r="H167" s="3">
        <v>149.99</v>
      </c>
      <c r="I167">
        <f t="shared" si="5"/>
        <v>2249.8500000000004</v>
      </c>
      <c r="J167">
        <f t="shared" si="4"/>
        <v>787.4475000000001</v>
      </c>
      <c r="K167" s="3" t="s">
        <v>767</v>
      </c>
      <c r="L167" s="3" t="s">
        <v>856</v>
      </c>
    </row>
    <row r="168" spans="1:12" x14ac:dyDescent="0.2">
      <c r="A168" s="1">
        <v>167</v>
      </c>
      <c r="B168" s="2">
        <v>45637</v>
      </c>
      <c r="C168" s="3" t="s">
        <v>536</v>
      </c>
      <c r="D168" s="3" t="s">
        <v>537</v>
      </c>
      <c r="E168" s="3" t="s">
        <v>8</v>
      </c>
      <c r="F168" s="3" t="s">
        <v>538</v>
      </c>
      <c r="G168" s="3">
        <v>9</v>
      </c>
      <c r="H168" s="3">
        <v>19.989999999999998</v>
      </c>
      <c r="I168">
        <f t="shared" si="5"/>
        <v>179.91</v>
      </c>
      <c r="J168">
        <f t="shared" si="4"/>
        <v>62.968499999999992</v>
      </c>
      <c r="K168" s="3" t="s">
        <v>769</v>
      </c>
      <c r="L168" s="3" t="s">
        <v>854</v>
      </c>
    </row>
    <row r="169" spans="1:12" x14ac:dyDescent="0.2">
      <c r="A169" s="1">
        <v>168</v>
      </c>
      <c r="B169" s="2">
        <v>45639</v>
      </c>
      <c r="C169" s="3" t="s">
        <v>539</v>
      </c>
      <c r="D169" s="3" t="s">
        <v>540</v>
      </c>
      <c r="E169" s="3" t="s">
        <v>16</v>
      </c>
      <c r="F169" s="3" t="s">
        <v>541</v>
      </c>
      <c r="G169" s="3">
        <v>15</v>
      </c>
      <c r="H169" s="3">
        <v>39.99</v>
      </c>
      <c r="I169">
        <f t="shared" si="5"/>
        <v>599.85</v>
      </c>
      <c r="J169">
        <f t="shared" si="4"/>
        <v>209.94749999999999</v>
      </c>
      <c r="K169" s="3" t="s">
        <v>772</v>
      </c>
      <c r="L169" s="3" t="s">
        <v>855</v>
      </c>
    </row>
    <row r="170" spans="1:12" x14ac:dyDescent="0.2">
      <c r="A170" s="1">
        <v>169</v>
      </c>
      <c r="B170" s="2">
        <v>45639</v>
      </c>
      <c r="C170" s="3" t="s">
        <v>542</v>
      </c>
      <c r="D170" s="3" t="s">
        <v>543</v>
      </c>
      <c r="E170" s="3" t="s">
        <v>814</v>
      </c>
      <c r="F170" s="3" t="s">
        <v>544</v>
      </c>
      <c r="G170" s="3">
        <v>12</v>
      </c>
      <c r="H170" s="3">
        <v>5.49</v>
      </c>
      <c r="I170">
        <f t="shared" si="5"/>
        <v>65.88</v>
      </c>
      <c r="J170">
        <f t="shared" si="4"/>
        <v>23.057999999999996</v>
      </c>
      <c r="K170" s="3" t="s">
        <v>796</v>
      </c>
      <c r="L170" s="3" t="s">
        <v>853</v>
      </c>
    </row>
    <row r="171" spans="1:12" x14ac:dyDescent="0.2">
      <c r="A171" s="1">
        <v>170</v>
      </c>
      <c r="B171" s="2">
        <v>45639</v>
      </c>
      <c r="C171" s="3" t="s">
        <v>545</v>
      </c>
      <c r="D171" s="3" t="s">
        <v>546</v>
      </c>
      <c r="E171" s="3" t="s">
        <v>814</v>
      </c>
      <c r="F171" s="3" t="s">
        <v>547</v>
      </c>
      <c r="G171" s="3">
        <v>19</v>
      </c>
      <c r="H171" s="3">
        <v>5.49</v>
      </c>
      <c r="I171">
        <f t="shared" si="5"/>
        <v>104.31</v>
      </c>
      <c r="J171">
        <f t="shared" si="4"/>
        <v>36.508499999999998</v>
      </c>
      <c r="K171" s="3" t="s">
        <v>767</v>
      </c>
      <c r="L171" s="3" t="s">
        <v>854</v>
      </c>
    </row>
    <row r="172" spans="1:12" x14ac:dyDescent="0.2">
      <c r="A172" s="1">
        <v>171</v>
      </c>
      <c r="B172" s="2">
        <v>45640</v>
      </c>
      <c r="C172" s="3" t="s">
        <v>548</v>
      </c>
      <c r="D172" s="3" t="s">
        <v>549</v>
      </c>
      <c r="E172" s="3" t="s">
        <v>16</v>
      </c>
      <c r="F172" s="3" t="s">
        <v>816</v>
      </c>
      <c r="G172" s="3">
        <v>1</v>
      </c>
      <c r="H172" s="3">
        <v>19.989999999999998</v>
      </c>
      <c r="I172">
        <f t="shared" si="5"/>
        <v>19.989999999999998</v>
      </c>
      <c r="J172">
        <f t="shared" si="4"/>
        <v>6.9964999999999993</v>
      </c>
      <c r="K172" s="3" t="s">
        <v>801</v>
      </c>
      <c r="L172" s="3" t="s">
        <v>853</v>
      </c>
    </row>
    <row r="173" spans="1:12" x14ac:dyDescent="0.2">
      <c r="A173" s="1">
        <v>172</v>
      </c>
      <c r="B173" s="2">
        <v>45642</v>
      </c>
      <c r="C173" s="3" t="s">
        <v>550</v>
      </c>
      <c r="D173" s="3" t="s">
        <v>551</v>
      </c>
      <c r="E173" s="3" t="s">
        <v>19</v>
      </c>
      <c r="F173" s="3" t="s">
        <v>268</v>
      </c>
      <c r="G173" s="3">
        <v>11</v>
      </c>
      <c r="H173" s="3">
        <v>15.99</v>
      </c>
      <c r="I173">
        <f t="shared" si="5"/>
        <v>175.89000000000001</v>
      </c>
      <c r="J173">
        <f t="shared" si="4"/>
        <v>61.561500000000002</v>
      </c>
      <c r="K173" s="3" t="s">
        <v>807</v>
      </c>
      <c r="L173" s="3" t="s">
        <v>854</v>
      </c>
    </row>
    <row r="174" spans="1:12" x14ac:dyDescent="0.2">
      <c r="A174" s="1">
        <v>173</v>
      </c>
      <c r="B174" s="2">
        <v>45642</v>
      </c>
      <c r="C174" s="3" t="s">
        <v>552</v>
      </c>
      <c r="D174" s="3" t="s">
        <v>553</v>
      </c>
      <c r="E174" s="3" t="s">
        <v>814</v>
      </c>
      <c r="F174" s="3" t="s">
        <v>511</v>
      </c>
      <c r="G174" s="3">
        <v>1</v>
      </c>
      <c r="H174" s="3">
        <v>2.4900000000000002</v>
      </c>
      <c r="I174">
        <f t="shared" si="5"/>
        <v>2.4900000000000002</v>
      </c>
      <c r="J174">
        <f t="shared" si="4"/>
        <v>0.87150000000000005</v>
      </c>
      <c r="K174" s="3" t="s">
        <v>807</v>
      </c>
      <c r="L174" s="3" t="s">
        <v>854</v>
      </c>
    </row>
    <row r="175" spans="1:12" x14ac:dyDescent="0.2">
      <c r="A175" s="1">
        <v>174</v>
      </c>
      <c r="B175" s="2">
        <v>45643</v>
      </c>
      <c r="C175" s="3" t="s">
        <v>554</v>
      </c>
      <c r="D175" s="3" t="s">
        <v>555</v>
      </c>
      <c r="E175" s="3" t="s">
        <v>814</v>
      </c>
      <c r="F175" s="3" t="s">
        <v>556</v>
      </c>
      <c r="G175" s="3">
        <v>20</v>
      </c>
      <c r="H175" s="3">
        <v>2.99</v>
      </c>
      <c r="I175">
        <f t="shared" si="5"/>
        <v>59.800000000000004</v>
      </c>
      <c r="J175">
        <f t="shared" si="4"/>
        <v>20.93</v>
      </c>
      <c r="K175" s="3" t="s">
        <v>788</v>
      </c>
      <c r="L175" s="3" t="s">
        <v>853</v>
      </c>
    </row>
    <row r="176" spans="1:12" x14ac:dyDescent="0.2">
      <c r="A176" s="1">
        <v>175</v>
      </c>
      <c r="B176" s="2">
        <v>45643</v>
      </c>
      <c r="C176" s="3" t="s">
        <v>557</v>
      </c>
      <c r="D176" s="3" t="s">
        <v>558</v>
      </c>
      <c r="E176" s="3" t="s">
        <v>814</v>
      </c>
      <c r="F176" s="3" t="s">
        <v>559</v>
      </c>
      <c r="G176" s="3">
        <v>2</v>
      </c>
      <c r="H176" s="3">
        <v>2.99</v>
      </c>
      <c r="I176">
        <f t="shared" si="5"/>
        <v>5.98</v>
      </c>
      <c r="J176">
        <f t="shared" si="4"/>
        <v>2.093</v>
      </c>
      <c r="K176" s="3" t="s">
        <v>799</v>
      </c>
      <c r="L176" s="3" t="s">
        <v>855</v>
      </c>
    </row>
    <row r="177" spans="1:12" x14ac:dyDescent="0.2">
      <c r="A177" s="1">
        <v>176</v>
      </c>
      <c r="B177" s="2">
        <v>45645</v>
      </c>
      <c r="C177" s="3" t="s">
        <v>560</v>
      </c>
      <c r="D177" s="3" t="s">
        <v>561</v>
      </c>
      <c r="E177" s="3" t="s">
        <v>16</v>
      </c>
      <c r="F177" s="3" t="s">
        <v>562</v>
      </c>
      <c r="G177" s="3">
        <v>7</v>
      </c>
      <c r="H177" s="3">
        <v>14.99</v>
      </c>
      <c r="I177">
        <f t="shared" si="5"/>
        <v>104.93</v>
      </c>
      <c r="J177">
        <f t="shared" si="4"/>
        <v>36.725499999999997</v>
      </c>
      <c r="K177" s="3" t="s">
        <v>781</v>
      </c>
      <c r="L177" s="3" t="s">
        <v>853</v>
      </c>
    </row>
    <row r="178" spans="1:12" x14ac:dyDescent="0.2">
      <c r="A178" s="1">
        <v>177</v>
      </c>
      <c r="B178" s="2">
        <v>45645</v>
      </c>
      <c r="C178" s="3" t="s">
        <v>563</v>
      </c>
      <c r="D178" s="3" t="s">
        <v>564</v>
      </c>
      <c r="E178" s="3" t="s">
        <v>813</v>
      </c>
      <c r="F178" s="3" t="s">
        <v>199</v>
      </c>
      <c r="G178" s="3">
        <v>14</v>
      </c>
      <c r="H178" s="3">
        <v>54.99</v>
      </c>
      <c r="I178">
        <f t="shared" si="5"/>
        <v>769.86</v>
      </c>
      <c r="J178">
        <f t="shared" si="4"/>
        <v>269.45099999999996</v>
      </c>
      <c r="K178" s="3" t="s">
        <v>788</v>
      </c>
      <c r="L178" s="3" t="s">
        <v>854</v>
      </c>
    </row>
    <row r="179" spans="1:12" x14ac:dyDescent="0.2">
      <c r="A179" s="1">
        <v>178</v>
      </c>
      <c r="B179" s="2">
        <v>45651</v>
      </c>
      <c r="C179" s="3" t="s">
        <v>565</v>
      </c>
      <c r="D179" s="3" t="s">
        <v>566</v>
      </c>
      <c r="E179" s="3" t="s">
        <v>814</v>
      </c>
      <c r="F179" s="3" t="s">
        <v>567</v>
      </c>
      <c r="G179" s="3">
        <v>6</v>
      </c>
      <c r="H179" s="3">
        <v>2.99</v>
      </c>
      <c r="I179">
        <f t="shared" si="5"/>
        <v>17.940000000000001</v>
      </c>
      <c r="J179">
        <f t="shared" si="4"/>
        <v>6.2789999999999999</v>
      </c>
      <c r="K179" s="3" t="s">
        <v>786</v>
      </c>
      <c r="L179" s="3" t="s">
        <v>852</v>
      </c>
    </row>
    <row r="180" spans="1:12" x14ac:dyDescent="0.2">
      <c r="A180" s="1">
        <v>179</v>
      </c>
      <c r="B180" s="2">
        <v>45653</v>
      </c>
      <c r="C180" s="3" t="s">
        <v>568</v>
      </c>
      <c r="D180" s="3" t="s">
        <v>569</v>
      </c>
      <c r="E180" s="3" t="s">
        <v>17</v>
      </c>
      <c r="F180" s="3" t="s">
        <v>570</v>
      </c>
      <c r="G180" s="3">
        <v>4</v>
      </c>
      <c r="H180" s="3">
        <v>39.99</v>
      </c>
      <c r="I180">
        <f t="shared" si="5"/>
        <v>159.96</v>
      </c>
      <c r="J180">
        <f t="shared" si="4"/>
        <v>55.985999999999997</v>
      </c>
      <c r="K180" s="3" t="s">
        <v>772</v>
      </c>
      <c r="L180" s="3" t="s">
        <v>855</v>
      </c>
    </row>
    <row r="181" spans="1:12" x14ac:dyDescent="0.2">
      <c r="A181" s="1">
        <v>180</v>
      </c>
      <c r="B181" s="2">
        <v>45655</v>
      </c>
      <c r="C181" s="3" t="s">
        <v>571</v>
      </c>
      <c r="D181" s="3" t="s">
        <v>572</v>
      </c>
      <c r="E181" s="3" t="s">
        <v>19</v>
      </c>
      <c r="F181" s="3" t="s">
        <v>573</v>
      </c>
      <c r="G181" s="3">
        <v>13</v>
      </c>
      <c r="H181" s="3">
        <v>14.99</v>
      </c>
      <c r="I181">
        <f t="shared" si="5"/>
        <v>194.87</v>
      </c>
      <c r="J181">
        <f t="shared" si="4"/>
        <v>68.204499999999996</v>
      </c>
      <c r="K181" s="3" t="s">
        <v>787</v>
      </c>
      <c r="L181" s="3" t="s">
        <v>853</v>
      </c>
    </row>
    <row r="182" spans="1:12" x14ac:dyDescent="0.2">
      <c r="A182" s="1">
        <v>181</v>
      </c>
      <c r="B182" s="2">
        <v>45656</v>
      </c>
      <c r="C182" s="3" t="s">
        <v>574</v>
      </c>
      <c r="D182" s="3" t="s">
        <v>575</v>
      </c>
      <c r="E182" s="3" t="s">
        <v>814</v>
      </c>
      <c r="F182" s="3" t="s">
        <v>576</v>
      </c>
      <c r="G182" s="3">
        <v>6</v>
      </c>
      <c r="H182" s="3">
        <v>5.99</v>
      </c>
      <c r="I182">
        <f t="shared" si="5"/>
        <v>35.94</v>
      </c>
      <c r="J182">
        <f t="shared" si="4"/>
        <v>12.578999999999999</v>
      </c>
      <c r="K182" s="3" t="s">
        <v>788</v>
      </c>
      <c r="L182" s="3" t="s">
        <v>854</v>
      </c>
    </row>
    <row r="183" spans="1:12" x14ac:dyDescent="0.2">
      <c r="A183" s="1">
        <v>182</v>
      </c>
      <c r="B183" s="2">
        <v>45658</v>
      </c>
      <c r="C183" s="3" t="s">
        <v>577</v>
      </c>
      <c r="D183" s="3" t="s">
        <v>578</v>
      </c>
      <c r="E183" s="3" t="s">
        <v>17</v>
      </c>
      <c r="F183" s="3" t="s">
        <v>256</v>
      </c>
      <c r="G183" s="3">
        <v>2</v>
      </c>
      <c r="H183" s="3">
        <v>159.99</v>
      </c>
      <c r="I183">
        <f t="shared" si="5"/>
        <v>319.98</v>
      </c>
      <c r="J183">
        <f t="shared" si="4"/>
        <v>111.99299999999999</v>
      </c>
      <c r="K183" s="3" t="s">
        <v>799</v>
      </c>
      <c r="L183" s="3" t="s">
        <v>852</v>
      </c>
    </row>
    <row r="184" spans="1:12" x14ac:dyDescent="0.2">
      <c r="A184" s="1">
        <v>183</v>
      </c>
      <c r="B184" s="2">
        <v>45659</v>
      </c>
      <c r="C184" s="3" t="s">
        <v>579</v>
      </c>
      <c r="D184" s="3" t="s">
        <v>580</v>
      </c>
      <c r="E184" s="3" t="s">
        <v>8</v>
      </c>
      <c r="F184" s="3" t="s">
        <v>9</v>
      </c>
      <c r="G184" s="3">
        <v>17</v>
      </c>
      <c r="H184" s="3">
        <v>29.99</v>
      </c>
      <c r="I184">
        <f t="shared" si="5"/>
        <v>509.83</v>
      </c>
      <c r="J184">
        <f t="shared" si="4"/>
        <v>178.44049999999999</v>
      </c>
      <c r="K184" s="3" t="s">
        <v>808</v>
      </c>
      <c r="L184" s="3" t="s">
        <v>854</v>
      </c>
    </row>
    <row r="185" spans="1:12" x14ac:dyDescent="0.2">
      <c r="A185" s="1">
        <v>184</v>
      </c>
      <c r="B185" s="2">
        <v>45663</v>
      </c>
      <c r="C185" s="3" t="s">
        <v>581</v>
      </c>
      <c r="D185" s="3" t="s">
        <v>582</v>
      </c>
      <c r="E185" s="3" t="s">
        <v>50</v>
      </c>
      <c r="F185" s="3" t="s">
        <v>583</v>
      </c>
      <c r="G185" s="3">
        <v>1</v>
      </c>
      <c r="H185" s="3">
        <v>34.99</v>
      </c>
      <c r="I185">
        <f t="shared" si="5"/>
        <v>34.99</v>
      </c>
      <c r="J185">
        <f t="shared" si="4"/>
        <v>12.246499999999999</v>
      </c>
      <c r="K185" s="3" t="s">
        <v>778</v>
      </c>
      <c r="L185" s="3" t="s">
        <v>856</v>
      </c>
    </row>
    <row r="186" spans="1:12" x14ac:dyDescent="0.2">
      <c r="A186" s="1">
        <v>185</v>
      </c>
      <c r="B186" s="2">
        <v>45667</v>
      </c>
      <c r="C186" s="3" t="s">
        <v>584</v>
      </c>
      <c r="D186" s="3" t="s">
        <v>585</v>
      </c>
      <c r="E186" s="3" t="s">
        <v>814</v>
      </c>
      <c r="F186" s="3" t="s">
        <v>586</v>
      </c>
      <c r="G186" s="3">
        <v>19</v>
      </c>
      <c r="H186" s="3">
        <v>4.99</v>
      </c>
      <c r="I186">
        <f t="shared" si="5"/>
        <v>94.81</v>
      </c>
      <c r="J186">
        <f t="shared" si="4"/>
        <v>33.183500000000002</v>
      </c>
      <c r="K186" s="3" t="s">
        <v>768</v>
      </c>
      <c r="L186" s="3" t="s">
        <v>852</v>
      </c>
    </row>
    <row r="187" spans="1:12" x14ac:dyDescent="0.2">
      <c r="A187" s="1">
        <v>186</v>
      </c>
      <c r="B187" s="2">
        <v>45667</v>
      </c>
      <c r="C187" s="3" t="s">
        <v>587</v>
      </c>
      <c r="D187" s="3" t="s">
        <v>588</v>
      </c>
      <c r="E187" s="3" t="s">
        <v>38</v>
      </c>
      <c r="F187" s="3" t="s">
        <v>589</v>
      </c>
      <c r="G187" s="3">
        <v>16</v>
      </c>
      <c r="H187" s="3">
        <v>19.989999999999998</v>
      </c>
      <c r="I187">
        <f t="shared" si="5"/>
        <v>319.83999999999997</v>
      </c>
      <c r="J187">
        <f t="shared" si="4"/>
        <v>111.94399999999999</v>
      </c>
      <c r="K187" s="3" t="s">
        <v>773</v>
      </c>
      <c r="L187" s="3" t="s">
        <v>854</v>
      </c>
    </row>
    <row r="188" spans="1:12" x14ac:dyDescent="0.2">
      <c r="A188" s="1">
        <v>187</v>
      </c>
      <c r="B188" s="2">
        <v>45668</v>
      </c>
      <c r="C188" s="3" t="s">
        <v>590</v>
      </c>
      <c r="D188" s="3" t="s">
        <v>591</v>
      </c>
      <c r="E188" s="3" t="s">
        <v>814</v>
      </c>
      <c r="F188" s="3" t="s">
        <v>592</v>
      </c>
      <c r="G188" s="3">
        <v>18</v>
      </c>
      <c r="H188" s="3">
        <v>8.49</v>
      </c>
      <c r="I188">
        <f t="shared" si="5"/>
        <v>152.82</v>
      </c>
      <c r="J188">
        <f t="shared" si="4"/>
        <v>53.486999999999995</v>
      </c>
      <c r="K188" s="3" t="s">
        <v>799</v>
      </c>
      <c r="L188" s="3" t="s">
        <v>853</v>
      </c>
    </row>
    <row r="189" spans="1:12" x14ac:dyDescent="0.2">
      <c r="A189" s="1">
        <v>188</v>
      </c>
      <c r="B189" s="2">
        <v>45671</v>
      </c>
      <c r="C189" s="3" t="s">
        <v>593</v>
      </c>
      <c r="D189" s="3" t="s">
        <v>594</v>
      </c>
      <c r="E189" s="3" t="s">
        <v>814</v>
      </c>
      <c r="F189" s="3" t="s">
        <v>45</v>
      </c>
      <c r="G189" s="3">
        <v>13</v>
      </c>
      <c r="H189" s="3">
        <v>0.79</v>
      </c>
      <c r="I189">
        <f t="shared" si="5"/>
        <v>10.27</v>
      </c>
      <c r="J189">
        <f t="shared" si="4"/>
        <v>3.5944999999999996</v>
      </c>
      <c r="K189" s="3" t="s">
        <v>767</v>
      </c>
      <c r="L189" s="3" t="s">
        <v>855</v>
      </c>
    </row>
    <row r="190" spans="1:12" x14ac:dyDescent="0.2">
      <c r="A190" s="1">
        <v>189</v>
      </c>
      <c r="B190" s="2">
        <v>45672</v>
      </c>
      <c r="C190" s="3" t="s">
        <v>595</v>
      </c>
      <c r="D190" s="3" t="s">
        <v>596</v>
      </c>
      <c r="E190" s="3" t="s">
        <v>18</v>
      </c>
      <c r="F190" s="3" t="s">
        <v>40</v>
      </c>
      <c r="G190" s="3">
        <v>17</v>
      </c>
      <c r="H190" s="3">
        <v>12.99</v>
      </c>
      <c r="I190">
        <f t="shared" si="5"/>
        <v>220.83</v>
      </c>
      <c r="J190">
        <f t="shared" si="4"/>
        <v>77.290499999999994</v>
      </c>
      <c r="K190" s="3" t="s">
        <v>801</v>
      </c>
      <c r="L190" s="3" t="s">
        <v>852</v>
      </c>
    </row>
    <row r="191" spans="1:12" x14ac:dyDescent="0.2">
      <c r="A191" s="1">
        <v>190</v>
      </c>
      <c r="B191" s="2">
        <v>45672</v>
      </c>
      <c r="C191" s="3" t="s">
        <v>597</v>
      </c>
      <c r="D191" s="3" t="s">
        <v>598</v>
      </c>
      <c r="E191" s="3" t="s">
        <v>814</v>
      </c>
      <c r="F191" s="3" t="s">
        <v>37</v>
      </c>
      <c r="G191" s="3">
        <v>2</v>
      </c>
      <c r="H191" s="3">
        <v>2.89</v>
      </c>
      <c r="I191">
        <f t="shared" si="5"/>
        <v>5.78</v>
      </c>
      <c r="J191">
        <f t="shared" si="4"/>
        <v>2.0230000000000001</v>
      </c>
      <c r="K191" s="3" t="s">
        <v>769</v>
      </c>
      <c r="L191" s="3" t="s">
        <v>856</v>
      </c>
    </row>
    <row r="192" spans="1:12" x14ac:dyDescent="0.2">
      <c r="A192" s="1">
        <v>191</v>
      </c>
      <c r="B192" s="2">
        <v>45673</v>
      </c>
      <c r="C192" s="3" t="s">
        <v>599</v>
      </c>
      <c r="D192" s="3" t="s">
        <v>600</v>
      </c>
      <c r="E192" s="3" t="s">
        <v>814</v>
      </c>
      <c r="F192" s="3" t="s">
        <v>601</v>
      </c>
      <c r="G192" s="3">
        <v>20</v>
      </c>
      <c r="H192" s="3">
        <v>4.49</v>
      </c>
      <c r="I192">
        <f t="shared" si="5"/>
        <v>89.800000000000011</v>
      </c>
      <c r="J192">
        <f t="shared" si="4"/>
        <v>31.430000000000003</v>
      </c>
      <c r="K192" s="3" t="s">
        <v>772</v>
      </c>
      <c r="L192" s="3" t="s">
        <v>854</v>
      </c>
    </row>
    <row r="193" spans="1:12" x14ac:dyDescent="0.2">
      <c r="A193" s="1">
        <v>192</v>
      </c>
      <c r="B193" s="2">
        <v>45676</v>
      </c>
      <c r="C193" s="3" t="s">
        <v>602</v>
      </c>
      <c r="D193" s="3" t="s">
        <v>603</v>
      </c>
      <c r="E193" s="3" t="s">
        <v>17</v>
      </c>
      <c r="F193" s="3" t="s">
        <v>604</v>
      </c>
      <c r="G193" s="3">
        <v>18</v>
      </c>
      <c r="H193" s="3">
        <v>79.989999999999995</v>
      </c>
      <c r="I193">
        <f t="shared" si="5"/>
        <v>1439.82</v>
      </c>
      <c r="J193">
        <f t="shared" si="4"/>
        <v>503.93699999999995</v>
      </c>
      <c r="K193" s="3" t="s">
        <v>781</v>
      </c>
      <c r="L193" s="3" t="s">
        <v>854</v>
      </c>
    </row>
    <row r="194" spans="1:12" x14ac:dyDescent="0.2">
      <c r="A194" s="1">
        <v>193</v>
      </c>
      <c r="B194" s="2">
        <v>45676</v>
      </c>
      <c r="C194" s="3" t="s">
        <v>605</v>
      </c>
      <c r="D194" s="3" t="s">
        <v>606</v>
      </c>
      <c r="E194" s="3" t="s">
        <v>35</v>
      </c>
      <c r="F194" s="3" t="s">
        <v>607</v>
      </c>
      <c r="G194" s="3">
        <v>20</v>
      </c>
      <c r="H194" s="3">
        <v>24.99</v>
      </c>
      <c r="I194">
        <f t="shared" si="5"/>
        <v>499.79999999999995</v>
      </c>
      <c r="J194">
        <f t="shared" ref="J194:J251" si="6">I194*0.35</f>
        <v>174.92999999999998</v>
      </c>
      <c r="K194" s="3" t="s">
        <v>786</v>
      </c>
      <c r="L194" s="3" t="s">
        <v>855</v>
      </c>
    </row>
    <row r="195" spans="1:12" x14ac:dyDescent="0.2">
      <c r="A195" s="1">
        <v>194</v>
      </c>
      <c r="B195" s="2">
        <v>45676</v>
      </c>
      <c r="C195" s="3" t="s">
        <v>608</v>
      </c>
      <c r="D195" s="3" t="s">
        <v>609</v>
      </c>
      <c r="E195" s="3" t="s">
        <v>814</v>
      </c>
      <c r="F195" s="3" t="s">
        <v>610</v>
      </c>
      <c r="G195" s="3">
        <v>11</v>
      </c>
      <c r="H195" s="3">
        <v>3.99</v>
      </c>
      <c r="I195">
        <f t="shared" ref="I195:I251" si="7">G195*H195</f>
        <v>43.89</v>
      </c>
      <c r="J195">
        <f t="shared" si="6"/>
        <v>15.361499999999999</v>
      </c>
      <c r="K195" s="3" t="s">
        <v>798</v>
      </c>
      <c r="L195" s="3" t="s">
        <v>856</v>
      </c>
    </row>
    <row r="196" spans="1:12" x14ac:dyDescent="0.2">
      <c r="A196" s="1">
        <v>195</v>
      </c>
      <c r="B196" s="2">
        <v>45677</v>
      </c>
      <c r="C196" s="3" t="s">
        <v>611</v>
      </c>
      <c r="D196" s="3" t="s">
        <v>612</v>
      </c>
      <c r="E196" s="3" t="s">
        <v>814</v>
      </c>
      <c r="F196" s="3" t="s">
        <v>10</v>
      </c>
      <c r="G196" s="3">
        <v>6</v>
      </c>
      <c r="H196" s="3">
        <v>5.99</v>
      </c>
      <c r="I196">
        <f t="shared" si="7"/>
        <v>35.94</v>
      </c>
      <c r="J196">
        <f t="shared" si="6"/>
        <v>12.578999999999999</v>
      </c>
      <c r="K196" s="3" t="s">
        <v>768</v>
      </c>
      <c r="L196" s="3" t="s">
        <v>852</v>
      </c>
    </row>
    <row r="197" spans="1:12" x14ac:dyDescent="0.2">
      <c r="A197" s="1">
        <v>196</v>
      </c>
      <c r="B197" s="2">
        <v>45677</v>
      </c>
      <c r="C197" s="3" t="s">
        <v>613</v>
      </c>
      <c r="D197" s="3" t="s">
        <v>439</v>
      </c>
      <c r="E197" s="3" t="s">
        <v>17</v>
      </c>
      <c r="F197" s="3" t="s">
        <v>614</v>
      </c>
      <c r="G197" s="3">
        <v>13</v>
      </c>
      <c r="H197" s="3">
        <v>59.99</v>
      </c>
      <c r="I197">
        <f t="shared" si="7"/>
        <v>779.87</v>
      </c>
      <c r="J197">
        <f t="shared" si="6"/>
        <v>272.9545</v>
      </c>
      <c r="K197" s="3" t="s">
        <v>781</v>
      </c>
      <c r="L197" s="3" t="s">
        <v>853</v>
      </c>
    </row>
    <row r="198" spans="1:12" x14ac:dyDescent="0.2">
      <c r="A198" s="1">
        <v>197</v>
      </c>
      <c r="B198" s="2">
        <v>45682</v>
      </c>
      <c r="C198" s="3" t="s">
        <v>615</v>
      </c>
      <c r="D198" s="3" t="s">
        <v>616</v>
      </c>
      <c r="E198" s="3" t="s">
        <v>814</v>
      </c>
      <c r="F198" s="3" t="s">
        <v>617</v>
      </c>
      <c r="G198" s="3">
        <v>12</v>
      </c>
      <c r="H198" s="3">
        <v>1.99</v>
      </c>
      <c r="I198">
        <f t="shared" si="7"/>
        <v>23.88</v>
      </c>
      <c r="J198">
        <f t="shared" si="6"/>
        <v>8.3579999999999988</v>
      </c>
      <c r="K198" s="3" t="s">
        <v>781</v>
      </c>
      <c r="L198" s="3" t="s">
        <v>854</v>
      </c>
    </row>
    <row r="199" spans="1:12" x14ac:dyDescent="0.2">
      <c r="A199" s="1">
        <v>198</v>
      </c>
      <c r="B199" s="2">
        <v>45683</v>
      </c>
      <c r="C199" s="3" t="s">
        <v>618</v>
      </c>
      <c r="D199" s="3" t="s">
        <v>619</v>
      </c>
      <c r="E199" s="3" t="s">
        <v>29</v>
      </c>
      <c r="F199" s="3" t="s">
        <v>620</v>
      </c>
      <c r="G199" s="3">
        <v>2</v>
      </c>
      <c r="H199" s="3">
        <v>59.99</v>
      </c>
      <c r="I199">
        <f t="shared" si="7"/>
        <v>119.98</v>
      </c>
      <c r="J199">
        <f t="shared" si="6"/>
        <v>41.993000000000002</v>
      </c>
      <c r="K199" s="3" t="s">
        <v>837</v>
      </c>
      <c r="L199" s="3" t="s">
        <v>853</v>
      </c>
    </row>
    <row r="200" spans="1:12" x14ac:dyDescent="0.2">
      <c r="A200" s="1">
        <v>199</v>
      </c>
      <c r="B200" s="2">
        <v>45684</v>
      </c>
      <c r="C200" s="3" t="s">
        <v>621</v>
      </c>
      <c r="D200" s="3" t="s">
        <v>622</v>
      </c>
      <c r="E200" s="3" t="s">
        <v>814</v>
      </c>
      <c r="F200" s="3" t="s">
        <v>623</v>
      </c>
      <c r="G200" s="3">
        <v>15</v>
      </c>
      <c r="H200" s="3">
        <v>5.49</v>
      </c>
      <c r="I200">
        <f t="shared" si="7"/>
        <v>82.350000000000009</v>
      </c>
      <c r="J200">
        <f t="shared" si="6"/>
        <v>28.822500000000002</v>
      </c>
      <c r="K200" s="3" t="s">
        <v>800</v>
      </c>
      <c r="L200" s="3" t="s">
        <v>855</v>
      </c>
    </row>
    <row r="201" spans="1:12" x14ac:dyDescent="0.2">
      <c r="A201" s="1">
        <v>200</v>
      </c>
      <c r="B201" s="2">
        <v>45691</v>
      </c>
      <c r="C201" s="3" t="s">
        <v>530</v>
      </c>
      <c r="D201" s="3" t="s">
        <v>624</v>
      </c>
      <c r="E201" s="3" t="s">
        <v>814</v>
      </c>
      <c r="F201" s="3" t="s">
        <v>625</v>
      </c>
      <c r="G201" s="3">
        <v>2</v>
      </c>
      <c r="H201" s="3">
        <v>4.49</v>
      </c>
      <c r="I201">
        <f t="shared" si="7"/>
        <v>8.98</v>
      </c>
      <c r="J201">
        <f t="shared" si="6"/>
        <v>3.1429999999999998</v>
      </c>
      <c r="K201" s="3" t="s">
        <v>768</v>
      </c>
      <c r="L201" s="3" t="s">
        <v>855</v>
      </c>
    </row>
    <row r="202" spans="1:12" x14ac:dyDescent="0.2">
      <c r="A202" s="1">
        <v>201</v>
      </c>
      <c r="B202" s="2">
        <v>45693</v>
      </c>
      <c r="C202" s="3" t="s">
        <v>626</v>
      </c>
      <c r="D202" s="3" t="s">
        <v>627</v>
      </c>
      <c r="E202" s="3" t="s">
        <v>18</v>
      </c>
      <c r="F202" s="3" t="s">
        <v>490</v>
      </c>
      <c r="G202" s="3">
        <v>8</v>
      </c>
      <c r="H202" s="3">
        <v>25.99</v>
      </c>
      <c r="I202">
        <f t="shared" si="7"/>
        <v>207.92</v>
      </c>
      <c r="J202">
        <f t="shared" si="6"/>
        <v>72.771999999999991</v>
      </c>
      <c r="K202" s="3" t="s">
        <v>773</v>
      </c>
      <c r="L202" s="3" t="s">
        <v>855</v>
      </c>
    </row>
    <row r="203" spans="1:12" x14ac:dyDescent="0.2">
      <c r="A203" s="1">
        <v>202</v>
      </c>
      <c r="B203" s="2">
        <v>45693</v>
      </c>
      <c r="C203" s="3" t="s">
        <v>628</v>
      </c>
      <c r="D203" s="3" t="s">
        <v>629</v>
      </c>
      <c r="E203" s="3" t="s">
        <v>814</v>
      </c>
      <c r="F203" s="3" t="s">
        <v>48</v>
      </c>
      <c r="G203" s="3">
        <v>9</v>
      </c>
      <c r="H203" s="3">
        <v>11.99</v>
      </c>
      <c r="I203">
        <f t="shared" si="7"/>
        <v>107.91</v>
      </c>
      <c r="J203">
        <f t="shared" si="6"/>
        <v>37.768499999999996</v>
      </c>
      <c r="K203" s="3" t="s">
        <v>781</v>
      </c>
      <c r="L203" s="3" t="s">
        <v>854</v>
      </c>
    </row>
    <row r="204" spans="1:12" x14ac:dyDescent="0.2">
      <c r="A204" s="1">
        <v>203</v>
      </c>
      <c r="B204" s="2">
        <v>45694</v>
      </c>
      <c r="C204" s="3" t="s">
        <v>630</v>
      </c>
      <c r="D204" s="3" t="s">
        <v>631</v>
      </c>
      <c r="E204" s="3" t="s">
        <v>19</v>
      </c>
      <c r="F204" s="3" t="s">
        <v>47</v>
      </c>
      <c r="G204" s="3">
        <v>19</v>
      </c>
      <c r="H204" s="3">
        <v>9.99</v>
      </c>
      <c r="I204">
        <f t="shared" si="7"/>
        <v>189.81</v>
      </c>
      <c r="J204">
        <f t="shared" si="6"/>
        <v>66.433499999999995</v>
      </c>
      <c r="K204" s="3" t="s">
        <v>792</v>
      </c>
      <c r="L204" s="3" t="s">
        <v>855</v>
      </c>
    </row>
    <row r="205" spans="1:12" x14ac:dyDescent="0.2">
      <c r="A205" s="1">
        <v>204</v>
      </c>
      <c r="B205" s="2">
        <v>45694</v>
      </c>
      <c r="C205" s="3" t="s">
        <v>632</v>
      </c>
      <c r="D205" s="3" t="s">
        <v>633</v>
      </c>
      <c r="E205" s="3" t="s">
        <v>24</v>
      </c>
      <c r="F205" s="3" t="s">
        <v>634</v>
      </c>
      <c r="G205" s="3">
        <v>12</v>
      </c>
      <c r="H205" s="3">
        <v>29.99</v>
      </c>
      <c r="I205">
        <f t="shared" si="7"/>
        <v>359.88</v>
      </c>
      <c r="J205">
        <f t="shared" si="6"/>
        <v>125.95799999999998</v>
      </c>
      <c r="K205" s="3" t="s">
        <v>771</v>
      </c>
      <c r="L205" s="3" t="s">
        <v>855</v>
      </c>
    </row>
    <row r="206" spans="1:12" x14ac:dyDescent="0.2">
      <c r="A206" s="1">
        <v>205</v>
      </c>
      <c r="B206" s="2">
        <v>45696</v>
      </c>
      <c r="C206" s="3" t="s">
        <v>635</v>
      </c>
      <c r="D206" s="3" t="s">
        <v>636</v>
      </c>
      <c r="E206" s="3" t="s">
        <v>814</v>
      </c>
      <c r="F206" s="3" t="s">
        <v>637</v>
      </c>
      <c r="G206" s="3">
        <v>11</v>
      </c>
      <c r="H206" s="3">
        <v>3.49</v>
      </c>
      <c r="I206">
        <f t="shared" si="7"/>
        <v>38.39</v>
      </c>
      <c r="J206">
        <f t="shared" si="6"/>
        <v>13.436499999999999</v>
      </c>
      <c r="K206" s="3" t="s">
        <v>806</v>
      </c>
      <c r="L206" s="3" t="s">
        <v>853</v>
      </c>
    </row>
    <row r="207" spans="1:12" x14ac:dyDescent="0.2">
      <c r="A207" s="1">
        <v>206</v>
      </c>
      <c r="B207" s="2">
        <v>45696</v>
      </c>
      <c r="C207" s="3" t="s">
        <v>638</v>
      </c>
      <c r="D207" s="3" t="s">
        <v>639</v>
      </c>
      <c r="E207" s="3" t="s">
        <v>13</v>
      </c>
      <c r="F207" s="3" t="s">
        <v>640</v>
      </c>
      <c r="G207" s="3">
        <v>4</v>
      </c>
      <c r="H207" s="3">
        <v>22.99</v>
      </c>
      <c r="I207">
        <f t="shared" si="7"/>
        <v>91.96</v>
      </c>
      <c r="J207">
        <f t="shared" si="6"/>
        <v>32.185999999999993</v>
      </c>
      <c r="K207" s="3" t="s">
        <v>772</v>
      </c>
      <c r="L207" s="3" t="s">
        <v>854</v>
      </c>
    </row>
    <row r="208" spans="1:12" x14ac:dyDescent="0.2">
      <c r="A208" s="1">
        <v>207</v>
      </c>
      <c r="B208" s="2">
        <v>45698</v>
      </c>
      <c r="C208" s="3" t="s">
        <v>641</v>
      </c>
      <c r="D208" s="3" t="s">
        <v>642</v>
      </c>
      <c r="E208" s="3" t="s">
        <v>8</v>
      </c>
      <c r="F208" s="3" t="s">
        <v>643</v>
      </c>
      <c r="G208" s="3">
        <v>6</v>
      </c>
      <c r="H208" s="3">
        <v>49.99</v>
      </c>
      <c r="I208">
        <f t="shared" si="7"/>
        <v>299.94</v>
      </c>
      <c r="J208">
        <f t="shared" si="6"/>
        <v>104.979</v>
      </c>
      <c r="K208" s="3" t="s">
        <v>772</v>
      </c>
      <c r="L208" s="3" t="s">
        <v>852</v>
      </c>
    </row>
    <row r="209" spans="1:12" x14ac:dyDescent="0.2">
      <c r="A209" s="1">
        <v>208</v>
      </c>
      <c r="B209" s="2">
        <v>45700</v>
      </c>
      <c r="C209" s="3" t="s">
        <v>644</v>
      </c>
      <c r="D209" s="3" t="s">
        <v>645</v>
      </c>
      <c r="E209" s="3" t="s">
        <v>814</v>
      </c>
      <c r="F209" s="3" t="s">
        <v>646</v>
      </c>
      <c r="G209" s="3">
        <v>20</v>
      </c>
      <c r="H209" s="3">
        <v>3.59</v>
      </c>
      <c r="I209">
        <f t="shared" si="7"/>
        <v>71.8</v>
      </c>
      <c r="J209">
        <f t="shared" si="6"/>
        <v>25.13</v>
      </c>
      <c r="K209" s="3" t="s">
        <v>836</v>
      </c>
      <c r="L209" s="3" t="s">
        <v>854</v>
      </c>
    </row>
    <row r="210" spans="1:12" x14ac:dyDescent="0.2">
      <c r="A210" s="1">
        <v>209</v>
      </c>
      <c r="B210" s="2">
        <v>45700</v>
      </c>
      <c r="C210" s="3" t="s">
        <v>647</v>
      </c>
      <c r="D210" s="3" t="s">
        <v>648</v>
      </c>
      <c r="E210" s="3" t="s">
        <v>27</v>
      </c>
      <c r="F210" s="3" t="s">
        <v>845</v>
      </c>
      <c r="G210" s="3">
        <v>14</v>
      </c>
      <c r="H210" s="3">
        <v>69.989999999999995</v>
      </c>
      <c r="I210">
        <f t="shared" si="7"/>
        <v>979.8599999999999</v>
      </c>
      <c r="J210">
        <f t="shared" si="6"/>
        <v>342.95099999999996</v>
      </c>
      <c r="K210" s="3" t="s">
        <v>780</v>
      </c>
      <c r="L210" s="3" t="s">
        <v>853</v>
      </c>
    </row>
    <row r="211" spans="1:12" x14ac:dyDescent="0.2">
      <c r="A211" s="1">
        <v>210</v>
      </c>
      <c r="B211" s="2">
        <v>45701</v>
      </c>
      <c r="C211" s="3" t="s">
        <v>649</v>
      </c>
      <c r="D211" s="3" t="s">
        <v>650</v>
      </c>
      <c r="E211" s="3" t="s">
        <v>814</v>
      </c>
      <c r="F211" s="3" t="s">
        <v>651</v>
      </c>
      <c r="G211" s="3">
        <v>13</v>
      </c>
      <c r="H211" s="3">
        <v>5.99</v>
      </c>
      <c r="I211">
        <f t="shared" si="7"/>
        <v>77.87</v>
      </c>
      <c r="J211">
        <f t="shared" si="6"/>
        <v>27.2545</v>
      </c>
      <c r="K211" s="3" t="s">
        <v>797</v>
      </c>
      <c r="L211" s="3" t="s">
        <v>856</v>
      </c>
    </row>
    <row r="212" spans="1:12" x14ac:dyDescent="0.2">
      <c r="A212" s="1">
        <v>211</v>
      </c>
      <c r="B212" s="2">
        <v>45701</v>
      </c>
      <c r="C212" s="3" t="s">
        <v>652</v>
      </c>
      <c r="D212" s="3" t="s">
        <v>653</v>
      </c>
      <c r="E212" s="3" t="s">
        <v>35</v>
      </c>
      <c r="F212" s="3" t="s">
        <v>52</v>
      </c>
      <c r="G212" s="3">
        <v>12</v>
      </c>
      <c r="H212" s="3">
        <v>199.99</v>
      </c>
      <c r="I212">
        <f t="shared" si="7"/>
        <v>2399.88</v>
      </c>
      <c r="J212">
        <f t="shared" si="6"/>
        <v>839.95799999999997</v>
      </c>
      <c r="K212" s="3" t="s">
        <v>770</v>
      </c>
      <c r="L212" s="3" t="s">
        <v>856</v>
      </c>
    </row>
    <row r="213" spans="1:12" x14ac:dyDescent="0.2">
      <c r="A213" s="1">
        <v>212</v>
      </c>
      <c r="B213" s="2">
        <v>45703</v>
      </c>
      <c r="C213" s="3" t="s">
        <v>654</v>
      </c>
      <c r="D213" s="3" t="s">
        <v>655</v>
      </c>
      <c r="E213" s="3" t="s">
        <v>814</v>
      </c>
      <c r="F213" s="3" t="s">
        <v>656</v>
      </c>
      <c r="G213" s="3">
        <v>7</v>
      </c>
      <c r="H213" s="3">
        <v>3.29</v>
      </c>
      <c r="I213">
        <f t="shared" si="7"/>
        <v>23.03</v>
      </c>
      <c r="J213">
        <f t="shared" si="6"/>
        <v>8.0604999999999993</v>
      </c>
      <c r="K213" s="3" t="s">
        <v>788</v>
      </c>
      <c r="L213" s="3" t="s">
        <v>854</v>
      </c>
    </row>
    <row r="214" spans="1:12" x14ac:dyDescent="0.2">
      <c r="A214" s="1">
        <v>213</v>
      </c>
      <c r="B214" s="2">
        <v>45703</v>
      </c>
      <c r="C214" s="3" t="s">
        <v>657</v>
      </c>
      <c r="D214" s="3" t="s">
        <v>658</v>
      </c>
      <c r="E214" s="3" t="s">
        <v>19</v>
      </c>
      <c r="F214" s="3" t="s">
        <v>659</v>
      </c>
      <c r="G214" s="3">
        <v>14</v>
      </c>
      <c r="H214" s="3">
        <v>39.99</v>
      </c>
      <c r="I214">
        <f t="shared" si="7"/>
        <v>559.86</v>
      </c>
      <c r="J214">
        <f t="shared" si="6"/>
        <v>195.95099999999999</v>
      </c>
      <c r="K214" s="3" t="s">
        <v>781</v>
      </c>
      <c r="L214" s="3" t="s">
        <v>855</v>
      </c>
    </row>
    <row r="215" spans="1:12" x14ac:dyDescent="0.2">
      <c r="A215" s="1">
        <v>214</v>
      </c>
      <c r="B215" s="2">
        <v>45705</v>
      </c>
      <c r="C215" s="3" t="s">
        <v>660</v>
      </c>
      <c r="D215" s="3" t="s">
        <v>661</v>
      </c>
      <c r="E215" s="3" t="s">
        <v>814</v>
      </c>
      <c r="F215" s="3" t="s">
        <v>662</v>
      </c>
      <c r="G215" s="3">
        <v>4</v>
      </c>
      <c r="H215" s="3">
        <v>4.59</v>
      </c>
      <c r="I215">
        <f t="shared" si="7"/>
        <v>18.36</v>
      </c>
      <c r="J215">
        <f t="shared" si="6"/>
        <v>6.4259999999999993</v>
      </c>
      <c r="K215" s="3" t="s">
        <v>772</v>
      </c>
      <c r="L215" s="3" t="s">
        <v>854</v>
      </c>
    </row>
    <row r="216" spans="1:12" x14ac:dyDescent="0.2">
      <c r="A216" s="1">
        <v>215</v>
      </c>
      <c r="B216" s="2">
        <v>45706</v>
      </c>
      <c r="C216" s="3" t="s">
        <v>663</v>
      </c>
      <c r="D216" s="3" t="s">
        <v>664</v>
      </c>
      <c r="E216" s="3" t="s">
        <v>814</v>
      </c>
      <c r="F216" s="3" t="s">
        <v>665</v>
      </c>
      <c r="G216" s="3">
        <v>19</v>
      </c>
      <c r="H216" s="3">
        <v>4.49</v>
      </c>
      <c r="I216">
        <f t="shared" si="7"/>
        <v>85.31</v>
      </c>
      <c r="J216">
        <f t="shared" si="6"/>
        <v>29.858499999999999</v>
      </c>
      <c r="K216" s="3" t="s">
        <v>788</v>
      </c>
      <c r="L216" s="3" t="s">
        <v>855</v>
      </c>
    </row>
    <row r="217" spans="1:12" x14ac:dyDescent="0.2">
      <c r="A217" s="1">
        <v>216</v>
      </c>
      <c r="B217" s="2">
        <v>45706</v>
      </c>
      <c r="C217" s="3" t="s">
        <v>666</v>
      </c>
      <c r="D217" s="3" t="s">
        <v>667</v>
      </c>
      <c r="E217" s="3" t="s">
        <v>18</v>
      </c>
      <c r="F217" s="3" t="s">
        <v>668</v>
      </c>
      <c r="G217" s="3">
        <v>13</v>
      </c>
      <c r="H217" s="3">
        <v>129.99</v>
      </c>
      <c r="I217">
        <f t="shared" si="7"/>
        <v>1689.8700000000001</v>
      </c>
      <c r="J217">
        <f t="shared" si="6"/>
        <v>591.45450000000005</v>
      </c>
      <c r="K217" s="3" t="s">
        <v>801</v>
      </c>
      <c r="L217" s="3" t="s">
        <v>854</v>
      </c>
    </row>
    <row r="218" spans="1:12" x14ac:dyDescent="0.2">
      <c r="A218" s="1">
        <v>217</v>
      </c>
      <c r="B218" s="2">
        <v>45708</v>
      </c>
      <c r="C218" s="3" t="s">
        <v>669</v>
      </c>
      <c r="D218" s="3" t="s">
        <v>670</v>
      </c>
      <c r="E218" s="3" t="s">
        <v>814</v>
      </c>
      <c r="F218" s="3" t="s">
        <v>671</v>
      </c>
      <c r="G218" s="3">
        <v>4</v>
      </c>
      <c r="H218" s="3">
        <v>3.5</v>
      </c>
      <c r="I218">
        <f t="shared" si="7"/>
        <v>14</v>
      </c>
      <c r="J218">
        <f t="shared" si="6"/>
        <v>4.8999999999999995</v>
      </c>
      <c r="K218" s="3" t="s">
        <v>779</v>
      </c>
      <c r="L218" s="3" t="s">
        <v>854</v>
      </c>
    </row>
    <row r="219" spans="1:12" x14ac:dyDescent="0.2">
      <c r="A219" s="1">
        <v>218</v>
      </c>
      <c r="B219" s="2">
        <v>45709</v>
      </c>
      <c r="C219" s="3" t="s">
        <v>672</v>
      </c>
      <c r="D219" s="3" t="s">
        <v>673</v>
      </c>
      <c r="E219" s="3" t="s">
        <v>814</v>
      </c>
      <c r="F219" s="3" t="s">
        <v>142</v>
      </c>
      <c r="G219" s="3">
        <v>15</v>
      </c>
      <c r="H219" s="3">
        <v>2.4900000000000002</v>
      </c>
      <c r="I219">
        <f t="shared" si="7"/>
        <v>37.35</v>
      </c>
      <c r="J219">
        <f t="shared" si="6"/>
        <v>13.0725</v>
      </c>
      <c r="K219" s="3" t="s">
        <v>786</v>
      </c>
      <c r="L219" s="3" t="s">
        <v>856</v>
      </c>
    </row>
    <row r="220" spans="1:12" x14ac:dyDescent="0.2">
      <c r="A220" s="1">
        <v>219</v>
      </c>
      <c r="B220" s="2">
        <v>45710</v>
      </c>
      <c r="C220" s="3" t="s">
        <v>674</v>
      </c>
      <c r="D220" s="3" t="s">
        <v>675</v>
      </c>
      <c r="E220" s="3" t="s">
        <v>814</v>
      </c>
      <c r="F220" s="3" t="s">
        <v>676</v>
      </c>
      <c r="G220" s="3">
        <v>11</v>
      </c>
      <c r="H220" s="3">
        <v>2.4900000000000002</v>
      </c>
      <c r="I220">
        <f t="shared" si="7"/>
        <v>27.39</v>
      </c>
      <c r="J220">
        <f t="shared" si="6"/>
        <v>9.5864999999999991</v>
      </c>
      <c r="K220" s="3" t="s">
        <v>797</v>
      </c>
      <c r="L220" s="3" t="s">
        <v>856</v>
      </c>
    </row>
    <row r="221" spans="1:12" x14ac:dyDescent="0.2">
      <c r="A221" s="1">
        <v>220</v>
      </c>
      <c r="B221" s="2">
        <v>45712</v>
      </c>
      <c r="C221" s="3" t="s">
        <v>677</v>
      </c>
      <c r="D221" s="3" t="s">
        <v>678</v>
      </c>
      <c r="E221" s="3" t="s">
        <v>813</v>
      </c>
      <c r="F221" s="3" t="s">
        <v>679</v>
      </c>
      <c r="G221" s="3">
        <v>1</v>
      </c>
      <c r="H221" s="3">
        <v>59.99</v>
      </c>
      <c r="I221">
        <f t="shared" si="7"/>
        <v>59.99</v>
      </c>
      <c r="J221">
        <f t="shared" si="6"/>
        <v>20.996500000000001</v>
      </c>
      <c r="K221" s="3" t="s">
        <v>798</v>
      </c>
      <c r="L221" s="3" t="s">
        <v>853</v>
      </c>
    </row>
    <row r="222" spans="1:12" x14ac:dyDescent="0.2">
      <c r="A222" s="1">
        <v>221</v>
      </c>
      <c r="B222" s="2">
        <v>45714</v>
      </c>
      <c r="C222" s="3" t="s">
        <v>680</v>
      </c>
      <c r="D222" s="3" t="s">
        <v>681</v>
      </c>
      <c r="E222" s="3" t="s">
        <v>814</v>
      </c>
      <c r="F222" s="3" t="s">
        <v>682</v>
      </c>
      <c r="G222" s="3">
        <v>6</v>
      </c>
      <c r="H222" s="3">
        <v>3.99</v>
      </c>
      <c r="I222">
        <f t="shared" si="7"/>
        <v>23.94</v>
      </c>
      <c r="J222">
        <f t="shared" si="6"/>
        <v>8.3789999999999996</v>
      </c>
      <c r="K222" s="3" t="s">
        <v>769</v>
      </c>
      <c r="L222" s="3" t="s">
        <v>852</v>
      </c>
    </row>
    <row r="223" spans="1:12" x14ac:dyDescent="0.2">
      <c r="A223" s="1">
        <v>222</v>
      </c>
      <c r="B223" s="2">
        <v>45716</v>
      </c>
      <c r="C223" s="3" t="s">
        <v>683</v>
      </c>
      <c r="D223" s="3" t="s">
        <v>684</v>
      </c>
      <c r="E223" s="3" t="s">
        <v>17</v>
      </c>
      <c r="F223" s="3" t="s">
        <v>685</v>
      </c>
      <c r="G223" s="3">
        <v>10</v>
      </c>
      <c r="H223" s="3">
        <v>34.99</v>
      </c>
      <c r="I223">
        <f t="shared" si="7"/>
        <v>349.90000000000003</v>
      </c>
      <c r="J223">
        <f t="shared" si="6"/>
        <v>122.465</v>
      </c>
      <c r="K223" s="3" t="s">
        <v>774</v>
      </c>
      <c r="L223" s="3" t="s">
        <v>852</v>
      </c>
    </row>
    <row r="224" spans="1:12" x14ac:dyDescent="0.2">
      <c r="A224" s="1">
        <v>223</v>
      </c>
      <c r="B224" s="2">
        <v>45716</v>
      </c>
      <c r="C224" s="3" t="s">
        <v>686</v>
      </c>
      <c r="D224" s="3" t="s">
        <v>687</v>
      </c>
      <c r="E224" s="3" t="s">
        <v>19</v>
      </c>
      <c r="F224" s="3" t="s">
        <v>688</v>
      </c>
      <c r="G224" s="3">
        <v>1</v>
      </c>
      <c r="H224" s="3">
        <v>12.99</v>
      </c>
      <c r="I224">
        <f t="shared" si="7"/>
        <v>12.99</v>
      </c>
      <c r="J224">
        <f t="shared" si="6"/>
        <v>4.5465</v>
      </c>
      <c r="K224" s="3" t="s">
        <v>787</v>
      </c>
      <c r="L224" s="3" t="s">
        <v>853</v>
      </c>
    </row>
    <row r="225" spans="1:12" x14ac:dyDescent="0.2">
      <c r="A225" s="1">
        <v>224</v>
      </c>
      <c r="B225" s="2">
        <v>45719</v>
      </c>
      <c r="C225" s="3" t="s">
        <v>689</v>
      </c>
      <c r="D225" s="3" t="s">
        <v>690</v>
      </c>
      <c r="E225" s="3" t="s">
        <v>24</v>
      </c>
      <c r="F225" s="3" t="s">
        <v>691</v>
      </c>
      <c r="G225" s="3">
        <v>5</v>
      </c>
      <c r="H225" s="3">
        <v>22.99</v>
      </c>
      <c r="I225">
        <f t="shared" si="7"/>
        <v>114.94999999999999</v>
      </c>
      <c r="J225">
        <f t="shared" si="6"/>
        <v>40.232499999999995</v>
      </c>
      <c r="K225" s="3" t="s">
        <v>769</v>
      </c>
      <c r="L225" s="3" t="s">
        <v>852</v>
      </c>
    </row>
    <row r="226" spans="1:12" x14ac:dyDescent="0.2">
      <c r="A226" s="1">
        <v>225</v>
      </c>
      <c r="B226" s="2">
        <v>45720</v>
      </c>
      <c r="C226" s="3" t="s">
        <v>692</v>
      </c>
      <c r="D226" s="3" t="s">
        <v>693</v>
      </c>
      <c r="E226" s="3" t="s">
        <v>814</v>
      </c>
      <c r="F226" s="3" t="s">
        <v>694</v>
      </c>
      <c r="G226" s="3">
        <v>14</v>
      </c>
      <c r="H226" s="3">
        <v>3.29</v>
      </c>
      <c r="I226">
        <f t="shared" si="7"/>
        <v>46.06</v>
      </c>
      <c r="J226">
        <f t="shared" si="6"/>
        <v>16.120999999999999</v>
      </c>
      <c r="K226" s="3" t="s">
        <v>771</v>
      </c>
      <c r="L226" s="3" t="s">
        <v>855</v>
      </c>
    </row>
    <row r="227" spans="1:12" x14ac:dyDescent="0.2">
      <c r="A227" s="1">
        <v>226</v>
      </c>
      <c r="B227" s="2">
        <v>45726</v>
      </c>
      <c r="C227" s="3" t="s">
        <v>695</v>
      </c>
      <c r="D227" s="3" t="s">
        <v>696</v>
      </c>
      <c r="E227" s="3" t="s">
        <v>16</v>
      </c>
      <c r="F227" s="3" t="s">
        <v>697</v>
      </c>
      <c r="G227" s="3">
        <v>7</v>
      </c>
      <c r="H227" s="3">
        <v>22.99</v>
      </c>
      <c r="I227">
        <f t="shared" si="7"/>
        <v>160.92999999999998</v>
      </c>
      <c r="J227">
        <f t="shared" si="6"/>
        <v>56.325499999999991</v>
      </c>
      <c r="K227" s="3" t="s">
        <v>781</v>
      </c>
      <c r="L227" s="3" t="s">
        <v>856</v>
      </c>
    </row>
    <row r="228" spans="1:12" x14ac:dyDescent="0.2">
      <c r="A228" s="1">
        <v>227</v>
      </c>
      <c r="B228" s="2">
        <v>45726</v>
      </c>
      <c r="C228" s="3" t="s">
        <v>698</v>
      </c>
      <c r="D228" s="3" t="s">
        <v>699</v>
      </c>
      <c r="E228" s="3" t="s">
        <v>16</v>
      </c>
      <c r="F228" s="3" t="s">
        <v>700</v>
      </c>
      <c r="G228" s="3">
        <v>4</v>
      </c>
      <c r="H228" s="3">
        <v>19.989999999999998</v>
      </c>
      <c r="I228">
        <f t="shared" si="7"/>
        <v>79.959999999999994</v>
      </c>
      <c r="J228">
        <f t="shared" si="6"/>
        <v>27.985999999999997</v>
      </c>
      <c r="K228" s="3" t="s">
        <v>796</v>
      </c>
      <c r="L228" s="3" t="s">
        <v>854</v>
      </c>
    </row>
    <row r="229" spans="1:12" x14ac:dyDescent="0.2">
      <c r="A229" s="1">
        <v>228</v>
      </c>
      <c r="B229" s="2">
        <v>45726</v>
      </c>
      <c r="C229" s="3" t="s">
        <v>701</v>
      </c>
      <c r="D229" s="3" t="s">
        <v>702</v>
      </c>
      <c r="E229" s="3" t="s">
        <v>17</v>
      </c>
      <c r="F229" s="3" t="s">
        <v>703</v>
      </c>
      <c r="G229" s="3">
        <v>12</v>
      </c>
      <c r="H229" s="3">
        <v>29.99</v>
      </c>
      <c r="I229">
        <f t="shared" si="7"/>
        <v>359.88</v>
      </c>
      <c r="J229">
        <f t="shared" si="6"/>
        <v>125.95799999999998</v>
      </c>
      <c r="K229" s="3" t="s">
        <v>769</v>
      </c>
      <c r="L229" s="3" t="s">
        <v>856</v>
      </c>
    </row>
    <row r="230" spans="1:12" x14ac:dyDescent="0.2">
      <c r="A230" s="1">
        <v>229</v>
      </c>
      <c r="B230" s="2">
        <v>45728</v>
      </c>
      <c r="C230" s="3" t="s">
        <v>704</v>
      </c>
      <c r="D230" s="3" t="s">
        <v>705</v>
      </c>
      <c r="E230" s="3" t="s">
        <v>20</v>
      </c>
      <c r="F230" s="3" t="s">
        <v>706</v>
      </c>
      <c r="G230" s="3">
        <v>7</v>
      </c>
      <c r="H230" s="3">
        <v>139.99</v>
      </c>
      <c r="I230">
        <f t="shared" si="7"/>
        <v>979.93000000000006</v>
      </c>
      <c r="J230">
        <f t="shared" si="6"/>
        <v>342.97550000000001</v>
      </c>
      <c r="K230" s="3" t="s">
        <v>804</v>
      </c>
      <c r="L230" s="3" t="s">
        <v>852</v>
      </c>
    </row>
    <row r="231" spans="1:12" x14ac:dyDescent="0.2">
      <c r="A231" s="1">
        <v>230</v>
      </c>
      <c r="B231" s="2">
        <v>45729</v>
      </c>
      <c r="C231" s="3" t="s">
        <v>707</v>
      </c>
      <c r="D231" s="3" t="s">
        <v>708</v>
      </c>
      <c r="E231" s="3" t="s">
        <v>18</v>
      </c>
      <c r="F231" s="3" t="s">
        <v>31</v>
      </c>
      <c r="G231" s="3">
        <v>16</v>
      </c>
      <c r="H231" s="3">
        <v>19.989999999999998</v>
      </c>
      <c r="I231">
        <f t="shared" si="7"/>
        <v>319.83999999999997</v>
      </c>
      <c r="J231">
        <f t="shared" si="6"/>
        <v>111.94399999999999</v>
      </c>
      <c r="K231" s="3" t="s">
        <v>780</v>
      </c>
      <c r="L231" s="3" t="s">
        <v>852</v>
      </c>
    </row>
    <row r="232" spans="1:12" x14ac:dyDescent="0.2">
      <c r="A232" s="1">
        <v>231</v>
      </c>
      <c r="B232" s="2">
        <v>45729</v>
      </c>
      <c r="C232" s="3" t="s">
        <v>709</v>
      </c>
      <c r="D232" s="3" t="s">
        <v>710</v>
      </c>
      <c r="E232" s="3" t="s">
        <v>814</v>
      </c>
      <c r="F232" s="3" t="s">
        <v>711</v>
      </c>
      <c r="G232" s="3">
        <v>19</v>
      </c>
      <c r="H232" s="3">
        <v>3.59</v>
      </c>
      <c r="I232">
        <f t="shared" si="7"/>
        <v>68.209999999999994</v>
      </c>
      <c r="J232">
        <f t="shared" si="6"/>
        <v>23.873499999999996</v>
      </c>
      <c r="K232" s="3" t="s">
        <v>783</v>
      </c>
      <c r="L232" s="3" t="s">
        <v>856</v>
      </c>
    </row>
    <row r="233" spans="1:12" x14ac:dyDescent="0.2">
      <c r="A233" s="1">
        <v>232</v>
      </c>
      <c r="B233" s="2">
        <v>45730</v>
      </c>
      <c r="C233" s="3" t="s">
        <v>712</v>
      </c>
      <c r="D233" s="3" t="s">
        <v>713</v>
      </c>
      <c r="E233" s="3" t="s">
        <v>814</v>
      </c>
      <c r="F233" s="3" t="s">
        <v>714</v>
      </c>
      <c r="G233" s="3">
        <v>18</v>
      </c>
      <c r="H233" s="3">
        <v>3.49</v>
      </c>
      <c r="I233">
        <f t="shared" si="7"/>
        <v>62.820000000000007</v>
      </c>
      <c r="J233">
        <f t="shared" si="6"/>
        <v>21.987000000000002</v>
      </c>
      <c r="K233" s="3" t="s">
        <v>791</v>
      </c>
      <c r="L233" s="3" t="s">
        <v>852</v>
      </c>
    </row>
    <row r="234" spans="1:12" x14ac:dyDescent="0.2">
      <c r="A234" s="1">
        <v>233</v>
      </c>
      <c r="B234" s="2">
        <v>45731</v>
      </c>
      <c r="C234" s="3" t="s">
        <v>715</v>
      </c>
      <c r="D234" s="3" t="s">
        <v>716</v>
      </c>
      <c r="E234" s="3" t="s">
        <v>38</v>
      </c>
      <c r="F234" s="3" t="s">
        <v>717</v>
      </c>
      <c r="G234" s="3">
        <v>6</v>
      </c>
      <c r="H234" s="3">
        <v>24.99</v>
      </c>
      <c r="I234">
        <f t="shared" si="7"/>
        <v>149.94</v>
      </c>
      <c r="J234">
        <f t="shared" si="6"/>
        <v>52.478999999999999</v>
      </c>
      <c r="K234" s="3" t="s">
        <v>772</v>
      </c>
      <c r="L234" s="3" t="s">
        <v>853</v>
      </c>
    </row>
    <row r="235" spans="1:12" x14ac:dyDescent="0.2">
      <c r="A235" s="1">
        <v>234</v>
      </c>
      <c r="B235" s="2">
        <v>45736</v>
      </c>
      <c r="C235" s="3" t="s">
        <v>718</v>
      </c>
      <c r="D235" s="3" t="s">
        <v>719</v>
      </c>
      <c r="E235" s="3" t="s">
        <v>814</v>
      </c>
      <c r="F235" s="3" t="s">
        <v>720</v>
      </c>
      <c r="G235" s="3">
        <v>17</v>
      </c>
      <c r="H235" s="3">
        <v>6.99</v>
      </c>
      <c r="I235">
        <f t="shared" si="7"/>
        <v>118.83</v>
      </c>
      <c r="J235">
        <f t="shared" si="6"/>
        <v>41.590499999999999</v>
      </c>
      <c r="K235" s="3" t="s">
        <v>792</v>
      </c>
      <c r="L235" s="3" t="s">
        <v>853</v>
      </c>
    </row>
    <row r="236" spans="1:12" x14ac:dyDescent="0.2">
      <c r="A236" s="1">
        <v>235</v>
      </c>
      <c r="B236" s="2">
        <v>45738</v>
      </c>
      <c r="C236" s="3" t="s">
        <v>721</v>
      </c>
      <c r="D236" s="3" t="s">
        <v>722</v>
      </c>
      <c r="E236" s="3" t="s">
        <v>14</v>
      </c>
      <c r="F236" s="3" t="s">
        <v>723</v>
      </c>
      <c r="G236" s="3">
        <v>10</v>
      </c>
      <c r="H236" s="3">
        <v>49.99</v>
      </c>
      <c r="I236">
        <f t="shared" si="7"/>
        <v>499.90000000000003</v>
      </c>
      <c r="J236">
        <f t="shared" si="6"/>
        <v>174.965</v>
      </c>
      <c r="K236" s="3" t="s">
        <v>771</v>
      </c>
      <c r="L236" s="3" t="s">
        <v>852</v>
      </c>
    </row>
    <row r="237" spans="1:12" x14ac:dyDescent="0.2">
      <c r="A237" s="1">
        <v>236</v>
      </c>
      <c r="B237" s="2">
        <v>45739</v>
      </c>
      <c r="C237" s="3" t="s">
        <v>724</v>
      </c>
      <c r="D237" s="3" t="s">
        <v>725</v>
      </c>
      <c r="E237" s="3" t="s">
        <v>814</v>
      </c>
      <c r="F237" s="3" t="s">
        <v>726</v>
      </c>
      <c r="G237" s="3">
        <v>1</v>
      </c>
      <c r="H237" s="3">
        <v>3.99</v>
      </c>
      <c r="I237">
        <f t="shared" si="7"/>
        <v>3.99</v>
      </c>
      <c r="J237">
        <f t="shared" si="6"/>
        <v>1.3965000000000001</v>
      </c>
      <c r="K237" s="3" t="s">
        <v>779</v>
      </c>
      <c r="L237" s="3" t="s">
        <v>852</v>
      </c>
    </row>
    <row r="238" spans="1:12" x14ac:dyDescent="0.2">
      <c r="A238" s="1">
        <v>237</v>
      </c>
      <c r="B238" s="2">
        <v>45739</v>
      </c>
      <c r="C238" s="3" t="s">
        <v>727</v>
      </c>
      <c r="D238" s="3" t="s">
        <v>728</v>
      </c>
      <c r="E238" s="3" t="s">
        <v>814</v>
      </c>
      <c r="F238" s="3" t="s">
        <v>729</v>
      </c>
      <c r="G238" s="3">
        <v>20</v>
      </c>
      <c r="H238" s="3">
        <v>2.4900000000000002</v>
      </c>
      <c r="I238">
        <f t="shared" si="7"/>
        <v>49.800000000000004</v>
      </c>
      <c r="J238">
        <f t="shared" si="6"/>
        <v>17.43</v>
      </c>
      <c r="K238" s="3" t="s">
        <v>799</v>
      </c>
      <c r="L238" s="3" t="s">
        <v>852</v>
      </c>
    </row>
    <row r="239" spans="1:12" x14ac:dyDescent="0.2">
      <c r="A239" s="1">
        <v>238</v>
      </c>
      <c r="B239" s="2">
        <v>45740</v>
      </c>
      <c r="C239" s="3" t="s">
        <v>730</v>
      </c>
      <c r="D239" s="3" t="s">
        <v>731</v>
      </c>
      <c r="E239" s="3" t="s">
        <v>814</v>
      </c>
      <c r="F239" s="3" t="s">
        <v>732</v>
      </c>
      <c r="G239" s="3">
        <v>16</v>
      </c>
      <c r="H239" s="3">
        <v>3.99</v>
      </c>
      <c r="I239">
        <f t="shared" si="7"/>
        <v>63.84</v>
      </c>
      <c r="J239">
        <f t="shared" si="6"/>
        <v>22.344000000000001</v>
      </c>
      <c r="K239" s="3" t="s">
        <v>796</v>
      </c>
      <c r="L239" s="3" t="s">
        <v>855</v>
      </c>
    </row>
    <row r="240" spans="1:12" x14ac:dyDescent="0.2">
      <c r="A240" s="1">
        <v>239</v>
      </c>
      <c r="B240" s="2">
        <v>45742</v>
      </c>
      <c r="C240" s="3" t="s">
        <v>733</v>
      </c>
      <c r="D240" s="3" t="s">
        <v>734</v>
      </c>
      <c r="E240" s="3" t="s">
        <v>8</v>
      </c>
      <c r="F240" s="3" t="s">
        <v>735</v>
      </c>
      <c r="G240" s="3">
        <v>15</v>
      </c>
      <c r="H240" s="3">
        <v>12.99</v>
      </c>
      <c r="I240">
        <f t="shared" si="7"/>
        <v>194.85</v>
      </c>
      <c r="J240">
        <f t="shared" si="6"/>
        <v>68.197499999999991</v>
      </c>
      <c r="K240" s="3" t="s">
        <v>806</v>
      </c>
      <c r="L240" s="3" t="s">
        <v>854</v>
      </c>
    </row>
    <row r="241" spans="1:12" x14ac:dyDescent="0.2">
      <c r="A241" s="1">
        <v>240</v>
      </c>
      <c r="B241" s="2">
        <v>45742</v>
      </c>
      <c r="C241" s="3" t="s">
        <v>736</v>
      </c>
      <c r="D241" s="3" t="s">
        <v>737</v>
      </c>
      <c r="E241" s="3" t="s">
        <v>738</v>
      </c>
      <c r="F241" s="3" t="s">
        <v>739</v>
      </c>
      <c r="G241" s="3">
        <v>16</v>
      </c>
      <c r="H241" s="3">
        <v>99.99</v>
      </c>
      <c r="I241">
        <f t="shared" si="7"/>
        <v>1599.84</v>
      </c>
      <c r="J241">
        <f t="shared" si="6"/>
        <v>559.94399999999996</v>
      </c>
      <c r="K241" s="3" t="s">
        <v>787</v>
      </c>
      <c r="L241" s="3" t="s">
        <v>853</v>
      </c>
    </row>
    <row r="242" spans="1:12" x14ac:dyDescent="0.2">
      <c r="A242" s="1">
        <v>241</v>
      </c>
      <c r="B242" s="2">
        <v>45743</v>
      </c>
      <c r="C242" s="3" t="s">
        <v>740</v>
      </c>
      <c r="D242" s="3" t="s">
        <v>741</v>
      </c>
      <c r="E242" s="3" t="s">
        <v>814</v>
      </c>
      <c r="F242" s="3" t="s">
        <v>742</v>
      </c>
      <c r="G242" s="3">
        <v>7</v>
      </c>
      <c r="H242" s="3">
        <v>3.49</v>
      </c>
      <c r="I242">
        <f t="shared" si="7"/>
        <v>24.43</v>
      </c>
      <c r="J242">
        <f t="shared" si="6"/>
        <v>8.5504999999999995</v>
      </c>
      <c r="K242" s="3" t="s">
        <v>769</v>
      </c>
      <c r="L242" s="3" t="s">
        <v>856</v>
      </c>
    </row>
    <row r="243" spans="1:12" x14ac:dyDescent="0.2">
      <c r="A243" s="1">
        <v>242</v>
      </c>
      <c r="B243" s="2">
        <v>45745</v>
      </c>
      <c r="C243" s="3" t="s">
        <v>743</v>
      </c>
      <c r="D243" s="3" t="s">
        <v>744</v>
      </c>
      <c r="E243" s="3" t="s">
        <v>813</v>
      </c>
      <c r="F243" s="3" t="s">
        <v>265</v>
      </c>
      <c r="G243" s="3">
        <v>15</v>
      </c>
      <c r="H243" s="3">
        <v>69.989999999999995</v>
      </c>
      <c r="I243">
        <f t="shared" si="7"/>
        <v>1049.8499999999999</v>
      </c>
      <c r="J243">
        <f t="shared" si="6"/>
        <v>367.44749999999993</v>
      </c>
      <c r="K243" s="3" t="s">
        <v>773</v>
      </c>
      <c r="L243" s="3" t="s">
        <v>856</v>
      </c>
    </row>
    <row r="244" spans="1:12" x14ac:dyDescent="0.2">
      <c r="A244" s="1">
        <v>243</v>
      </c>
      <c r="B244" s="2">
        <v>45747</v>
      </c>
      <c r="C244" s="3" t="s">
        <v>745</v>
      </c>
      <c r="D244" s="3" t="s">
        <v>746</v>
      </c>
      <c r="E244" s="3" t="s">
        <v>17</v>
      </c>
      <c r="F244" s="3" t="s">
        <v>747</v>
      </c>
      <c r="G244" s="3">
        <v>8</v>
      </c>
      <c r="H244" s="3">
        <v>69.989999999999995</v>
      </c>
      <c r="I244">
        <f t="shared" si="7"/>
        <v>559.91999999999996</v>
      </c>
      <c r="J244">
        <f t="shared" si="6"/>
        <v>195.97199999999998</v>
      </c>
      <c r="K244" s="3" t="s">
        <v>772</v>
      </c>
      <c r="L244" s="3" t="s">
        <v>853</v>
      </c>
    </row>
    <row r="245" spans="1:12" x14ac:dyDescent="0.2">
      <c r="A245" s="1">
        <v>244</v>
      </c>
      <c r="B245" s="2">
        <v>45747</v>
      </c>
      <c r="C245" s="3" t="s">
        <v>748</v>
      </c>
      <c r="D245" s="3" t="s">
        <v>749</v>
      </c>
      <c r="E245" s="3" t="s">
        <v>813</v>
      </c>
      <c r="F245" s="3" t="s">
        <v>750</v>
      </c>
      <c r="G245" s="3">
        <v>2</v>
      </c>
      <c r="H245" s="3">
        <v>79.989999999999995</v>
      </c>
      <c r="I245">
        <f t="shared" si="7"/>
        <v>159.97999999999999</v>
      </c>
      <c r="J245">
        <f t="shared" si="6"/>
        <v>55.992999999999995</v>
      </c>
      <c r="K245" s="3" t="s">
        <v>771</v>
      </c>
      <c r="L245" s="3" t="s">
        <v>856</v>
      </c>
    </row>
    <row r="246" spans="1:12" x14ac:dyDescent="0.2">
      <c r="A246" s="1">
        <v>245</v>
      </c>
      <c r="B246" s="2">
        <v>45748</v>
      </c>
      <c r="C246" s="3" t="s">
        <v>751</v>
      </c>
      <c r="D246" s="3" t="s">
        <v>752</v>
      </c>
      <c r="E246" s="3" t="s">
        <v>18</v>
      </c>
      <c r="F246" s="3" t="s">
        <v>190</v>
      </c>
      <c r="G246" s="3">
        <v>11</v>
      </c>
      <c r="H246" s="3">
        <v>9.99</v>
      </c>
      <c r="I246">
        <f t="shared" si="7"/>
        <v>109.89</v>
      </c>
      <c r="J246">
        <f t="shared" si="6"/>
        <v>38.461500000000001</v>
      </c>
      <c r="K246" s="3" t="s">
        <v>796</v>
      </c>
      <c r="L246" s="3" t="s">
        <v>852</v>
      </c>
    </row>
    <row r="247" spans="1:12" x14ac:dyDescent="0.2">
      <c r="A247" s="1">
        <v>246</v>
      </c>
      <c r="B247" s="2">
        <v>45750</v>
      </c>
      <c r="C247" s="3" t="s">
        <v>753</v>
      </c>
      <c r="D247" s="3" t="s">
        <v>754</v>
      </c>
      <c r="E247" s="3" t="s">
        <v>16</v>
      </c>
      <c r="F247" s="3" t="s">
        <v>755</v>
      </c>
      <c r="G247" s="3">
        <v>6</v>
      </c>
      <c r="H247" s="3">
        <v>24.99</v>
      </c>
      <c r="I247">
        <f t="shared" si="7"/>
        <v>149.94</v>
      </c>
      <c r="J247">
        <f t="shared" si="6"/>
        <v>52.478999999999999</v>
      </c>
      <c r="K247" s="3" t="s">
        <v>781</v>
      </c>
      <c r="L247" s="3" t="s">
        <v>853</v>
      </c>
    </row>
    <row r="248" spans="1:12" x14ac:dyDescent="0.2">
      <c r="A248" s="1">
        <v>247</v>
      </c>
      <c r="B248" s="2">
        <v>45752</v>
      </c>
      <c r="C248" s="3" t="s">
        <v>756</v>
      </c>
      <c r="D248" s="3" t="s">
        <v>757</v>
      </c>
      <c r="E248" s="3" t="s">
        <v>38</v>
      </c>
      <c r="F248" s="3" t="s">
        <v>758</v>
      </c>
      <c r="G248" s="3">
        <v>20</v>
      </c>
      <c r="H248" s="3">
        <v>19.989999999999998</v>
      </c>
      <c r="I248">
        <f t="shared" si="7"/>
        <v>399.79999999999995</v>
      </c>
      <c r="J248">
        <f t="shared" si="6"/>
        <v>139.92999999999998</v>
      </c>
      <c r="K248" s="3" t="s">
        <v>802</v>
      </c>
      <c r="L248" s="3" t="s">
        <v>852</v>
      </c>
    </row>
    <row r="249" spans="1:12" x14ac:dyDescent="0.2">
      <c r="A249" s="1">
        <v>248</v>
      </c>
      <c r="B249" s="2">
        <v>45752</v>
      </c>
      <c r="C249" s="3" t="s">
        <v>759</v>
      </c>
      <c r="D249" s="3" t="s">
        <v>42</v>
      </c>
      <c r="E249" s="3" t="s">
        <v>814</v>
      </c>
      <c r="F249" s="3" t="s">
        <v>514</v>
      </c>
      <c r="G249" s="3">
        <v>6</v>
      </c>
      <c r="H249" s="3">
        <v>8.99</v>
      </c>
      <c r="I249">
        <f t="shared" si="7"/>
        <v>53.94</v>
      </c>
      <c r="J249">
        <f t="shared" si="6"/>
        <v>18.878999999999998</v>
      </c>
      <c r="K249" s="3" t="s">
        <v>801</v>
      </c>
      <c r="L249" s="3" t="s">
        <v>856</v>
      </c>
    </row>
    <row r="250" spans="1:12" x14ac:dyDescent="0.2">
      <c r="A250" s="1">
        <v>249</v>
      </c>
      <c r="B250" s="2">
        <v>45752</v>
      </c>
      <c r="C250" s="3" t="s">
        <v>760</v>
      </c>
      <c r="D250" s="3" t="s">
        <v>761</v>
      </c>
      <c r="E250" s="3" t="s">
        <v>14</v>
      </c>
      <c r="F250" s="3" t="s">
        <v>231</v>
      </c>
      <c r="G250" s="3">
        <v>6</v>
      </c>
      <c r="H250" s="3">
        <v>12.99</v>
      </c>
      <c r="I250">
        <f t="shared" si="7"/>
        <v>77.94</v>
      </c>
      <c r="J250">
        <f t="shared" si="6"/>
        <v>27.278999999999996</v>
      </c>
      <c r="K250" s="3" t="s">
        <v>773</v>
      </c>
      <c r="L250" s="3" t="s">
        <v>854</v>
      </c>
    </row>
    <row r="251" spans="1:12" x14ac:dyDescent="0.2">
      <c r="A251" s="1">
        <v>250</v>
      </c>
      <c r="B251" s="2">
        <v>45753</v>
      </c>
      <c r="C251" s="3" t="s">
        <v>762</v>
      </c>
      <c r="D251" s="3" t="s">
        <v>763</v>
      </c>
      <c r="E251" s="3" t="s">
        <v>8</v>
      </c>
      <c r="F251" s="3" t="s">
        <v>764</v>
      </c>
      <c r="G251" s="3">
        <v>11</v>
      </c>
      <c r="H251" s="3">
        <v>23.99</v>
      </c>
      <c r="I251">
        <f t="shared" si="7"/>
        <v>263.89</v>
      </c>
      <c r="J251">
        <f t="shared" si="6"/>
        <v>92.361499999999992</v>
      </c>
      <c r="K251" s="3" t="s">
        <v>809</v>
      </c>
      <c r="L251" s="3" t="s">
        <v>855</v>
      </c>
    </row>
    <row r="252" spans="1:12" x14ac:dyDescent="0.2">
      <c r="A252" s="1"/>
      <c r="B252" s="2"/>
      <c r="C252" s="3"/>
      <c r="D252" s="3"/>
      <c r="E252" s="3"/>
      <c r="F252" s="3"/>
      <c r="G252" s="3"/>
      <c r="H252" s="3"/>
      <c r="K252" s="3"/>
    </row>
    <row r="253" spans="1:12" x14ac:dyDescent="0.2">
      <c r="A253" s="1"/>
      <c r="B253" s="3"/>
      <c r="C253" s="3"/>
      <c r="D253" s="3"/>
      <c r="E253" s="3"/>
      <c r="F253" s="3"/>
      <c r="G253" s="3"/>
      <c r="H253" s="3"/>
      <c r="K253" s="3"/>
    </row>
    <row r="254" spans="1:12" x14ac:dyDescent="0.2">
      <c r="A254" s="1"/>
      <c r="B254" s="3"/>
      <c r="C254" s="3"/>
      <c r="D254" s="3"/>
      <c r="E254" s="3"/>
      <c r="F254" s="3"/>
      <c r="G254" s="3"/>
      <c r="H254" s="3"/>
      <c r="K254" s="3"/>
    </row>
    <row r="255" spans="1:12" x14ac:dyDescent="0.2">
      <c r="A255" s="1"/>
      <c r="B255" s="3"/>
      <c r="C255" s="3"/>
      <c r="D255" s="3"/>
      <c r="E255" s="3"/>
      <c r="F255" s="3"/>
      <c r="G255" s="3"/>
      <c r="H255" s="3"/>
      <c r="K255" s="3"/>
    </row>
    <row r="256" spans="1:12" x14ac:dyDescent="0.2">
      <c r="A256" s="1"/>
      <c r="B256" s="3"/>
      <c r="C256" s="3"/>
      <c r="D256" s="3"/>
      <c r="E256" s="3"/>
      <c r="F256" s="3"/>
      <c r="G256" s="3"/>
      <c r="H256" s="3"/>
      <c r="K256" s="3"/>
    </row>
    <row r="257" spans="1:11" x14ac:dyDescent="0.2">
      <c r="A257" s="1"/>
      <c r="B257" s="2"/>
      <c r="C257" s="3"/>
      <c r="D257" s="3"/>
      <c r="E257" s="3"/>
      <c r="F257" s="3"/>
      <c r="G257" s="3"/>
      <c r="H257" s="3"/>
      <c r="K257" s="3"/>
    </row>
    <row r="258" spans="1:11" x14ac:dyDescent="0.2">
      <c r="A258" s="1"/>
      <c r="B258" s="2"/>
      <c r="C258" s="3"/>
      <c r="D258" s="3"/>
      <c r="E258" s="3"/>
      <c r="F258" s="3"/>
      <c r="G258" s="3"/>
      <c r="H258" s="3"/>
      <c r="K258" s="3"/>
    </row>
    <row r="259" spans="1:11" x14ac:dyDescent="0.2">
      <c r="A259" s="1"/>
      <c r="B259" s="2"/>
      <c r="C259" s="3"/>
      <c r="D259" s="3"/>
      <c r="E259" s="3"/>
      <c r="F259" s="3"/>
      <c r="G259" s="3"/>
      <c r="H259" s="3"/>
      <c r="K259" s="3"/>
    </row>
    <row r="260" spans="1:11" x14ac:dyDescent="0.2">
      <c r="A260" s="1"/>
      <c r="B260" s="3"/>
      <c r="C260" s="3"/>
      <c r="D260" s="3"/>
      <c r="E260" s="3"/>
      <c r="F260" s="3"/>
      <c r="G260" s="3"/>
      <c r="H260" s="3"/>
      <c r="K260" s="3"/>
    </row>
    <row r="261" spans="1:11" x14ac:dyDescent="0.2">
      <c r="A261" s="1"/>
      <c r="B261" s="3"/>
      <c r="C261" s="3"/>
      <c r="D261" s="3"/>
      <c r="E261" s="3"/>
      <c r="F261" s="3"/>
      <c r="G261" s="3"/>
      <c r="H261" s="3"/>
      <c r="K261" s="3"/>
    </row>
    <row r="262" spans="1:11" x14ac:dyDescent="0.2">
      <c r="A262" s="1"/>
      <c r="B262" s="3"/>
      <c r="C262" s="3"/>
      <c r="D262" s="3"/>
      <c r="E262" s="3"/>
      <c r="F262" s="3"/>
      <c r="G262" s="3"/>
      <c r="H262" s="3"/>
      <c r="K262" s="3"/>
    </row>
    <row r="263" spans="1:11" x14ac:dyDescent="0.2">
      <c r="A263" s="1"/>
      <c r="B263" s="3"/>
      <c r="C263" s="3"/>
      <c r="D263" s="3"/>
      <c r="E263" s="3"/>
      <c r="F263" s="3"/>
      <c r="G263" s="3"/>
      <c r="H263" s="3"/>
      <c r="K263" s="3"/>
    </row>
    <row r="264" spans="1:11" x14ac:dyDescent="0.2">
      <c r="A264" s="1"/>
      <c r="B264" s="3"/>
      <c r="C264" s="3"/>
      <c r="D264" s="3"/>
      <c r="E264" s="3"/>
      <c r="F264" s="3"/>
      <c r="G264" s="3"/>
      <c r="H264" s="3"/>
      <c r="K264" s="3"/>
    </row>
    <row r="265" spans="1:11" x14ac:dyDescent="0.2">
      <c r="A265" s="1"/>
      <c r="B265" s="2"/>
      <c r="C265" s="3"/>
      <c r="D265" s="3"/>
      <c r="E265" s="3"/>
      <c r="F265" s="3"/>
      <c r="G265" s="3"/>
      <c r="H265" s="3"/>
      <c r="K265" s="3"/>
    </row>
    <row r="266" spans="1:11" x14ac:dyDescent="0.2">
      <c r="A266" s="1"/>
      <c r="B266" s="3"/>
      <c r="C266" s="3"/>
      <c r="D266" s="3"/>
      <c r="E266" s="3"/>
      <c r="F266" s="3"/>
      <c r="G266" s="3"/>
      <c r="H266" s="3"/>
      <c r="K266" s="3"/>
    </row>
    <row r="267" spans="1:11" x14ac:dyDescent="0.2">
      <c r="A267" s="1"/>
      <c r="B267" s="3"/>
      <c r="C267" s="3"/>
      <c r="D267" s="3"/>
      <c r="E267" s="3"/>
      <c r="F267" s="3"/>
      <c r="G267" s="3"/>
      <c r="H267" s="3"/>
      <c r="K267" s="3"/>
    </row>
    <row r="268" spans="1:11" x14ac:dyDescent="0.2">
      <c r="A268" s="1"/>
      <c r="B268" s="2"/>
      <c r="C268" s="3"/>
      <c r="D268" s="3"/>
      <c r="E268" s="3"/>
      <c r="F268" s="3"/>
      <c r="G268" s="3"/>
      <c r="H268" s="3"/>
      <c r="K268" s="3"/>
    </row>
    <row r="269" spans="1:11" x14ac:dyDescent="0.2">
      <c r="A269" s="1"/>
      <c r="B269" s="3"/>
      <c r="C269" s="3"/>
      <c r="D269" s="3"/>
      <c r="E269" s="3"/>
      <c r="F269" s="3"/>
      <c r="G269" s="3"/>
      <c r="H269" s="3"/>
      <c r="K269" s="3"/>
    </row>
    <row r="270" spans="1:11" x14ac:dyDescent="0.2">
      <c r="A270" s="1"/>
      <c r="B270" s="2"/>
      <c r="C270" s="3"/>
      <c r="D270" s="3"/>
      <c r="E270" s="3"/>
      <c r="F270" s="3"/>
      <c r="G270" s="3"/>
      <c r="H270" s="3"/>
      <c r="K270" s="3"/>
    </row>
    <row r="271" spans="1:11" x14ac:dyDescent="0.2">
      <c r="A271" s="1"/>
      <c r="B271" s="3"/>
      <c r="C271" s="3"/>
      <c r="D271" s="3"/>
      <c r="E271" s="3"/>
      <c r="F271" s="3"/>
      <c r="G271" s="3"/>
      <c r="H271" s="3"/>
      <c r="K271" s="3"/>
    </row>
    <row r="272" spans="1:11" x14ac:dyDescent="0.2">
      <c r="A272" s="1"/>
      <c r="B272" s="2"/>
      <c r="C272" s="3"/>
      <c r="D272" s="3"/>
      <c r="E272" s="3"/>
      <c r="F272" s="3"/>
      <c r="G272" s="3"/>
      <c r="H272" s="3"/>
      <c r="K272" s="3"/>
    </row>
    <row r="273" spans="1:11" x14ac:dyDescent="0.2">
      <c r="A273" s="1"/>
      <c r="B273" s="3"/>
      <c r="C273" s="3"/>
      <c r="D273" s="3"/>
      <c r="E273" s="3"/>
      <c r="F273" s="3"/>
      <c r="G273" s="3"/>
      <c r="H273" s="3"/>
      <c r="K273" s="3"/>
    </row>
    <row r="274" spans="1:11" x14ac:dyDescent="0.2">
      <c r="A274" s="1"/>
      <c r="B274" s="3"/>
      <c r="C274" s="3"/>
      <c r="D274" s="3"/>
      <c r="E274" s="3"/>
      <c r="F274" s="3"/>
      <c r="G274" s="3"/>
      <c r="H274" s="3"/>
      <c r="K274" s="3"/>
    </row>
    <row r="275" spans="1:11" x14ac:dyDescent="0.2">
      <c r="A275" s="1"/>
      <c r="B275" s="3"/>
      <c r="C275" s="3"/>
      <c r="D275" s="3"/>
      <c r="E275" s="3"/>
      <c r="F275" s="3"/>
      <c r="G275" s="3"/>
      <c r="H275" s="3"/>
      <c r="K275" s="3"/>
    </row>
    <row r="276" spans="1:11" x14ac:dyDescent="0.2">
      <c r="A276" s="1"/>
      <c r="B276" s="3"/>
      <c r="C276" s="3"/>
      <c r="D276" s="3"/>
      <c r="E276" s="3"/>
      <c r="F276" s="3"/>
      <c r="G276" s="3"/>
      <c r="H276" s="3"/>
      <c r="K276" s="3"/>
    </row>
    <row r="277" spans="1:11" x14ac:dyDescent="0.2">
      <c r="A277" s="1"/>
      <c r="B277" s="2"/>
      <c r="C277" s="3"/>
      <c r="D277" s="3"/>
      <c r="E277" s="3"/>
      <c r="F277" s="3"/>
      <c r="G277" s="3"/>
      <c r="H277" s="3"/>
      <c r="K277" s="3"/>
    </row>
    <row r="278" spans="1:11" x14ac:dyDescent="0.2">
      <c r="A278" s="1"/>
      <c r="B278" s="2"/>
      <c r="C278" s="3"/>
      <c r="D278" s="3"/>
      <c r="E278" s="3"/>
      <c r="F278" s="3"/>
      <c r="G278" s="3"/>
      <c r="H278" s="3"/>
      <c r="K278" s="3"/>
    </row>
    <row r="279" spans="1:11" x14ac:dyDescent="0.2">
      <c r="A279" s="1"/>
      <c r="B279" s="3"/>
      <c r="C279" s="3"/>
      <c r="D279" s="3"/>
      <c r="E279" s="3"/>
      <c r="F279" s="3"/>
      <c r="G279" s="3"/>
      <c r="H279" s="3"/>
      <c r="K279" s="3"/>
    </row>
    <row r="280" spans="1:11" x14ac:dyDescent="0.2">
      <c r="A280" s="1"/>
      <c r="B280" s="2"/>
      <c r="C280" s="3"/>
      <c r="D280" s="3"/>
      <c r="E280" s="3"/>
      <c r="F280" s="3"/>
      <c r="G280" s="3"/>
      <c r="H280" s="3"/>
      <c r="K280" s="3"/>
    </row>
    <row r="281" spans="1:11" x14ac:dyDescent="0.2">
      <c r="A281" s="1"/>
      <c r="B281" s="3"/>
      <c r="C281" s="3"/>
      <c r="D281" s="3"/>
      <c r="E281" s="3"/>
      <c r="F281" s="3"/>
      <c r="G281" s="3"/>
      <c r="H281" s="3"/>
      <c r="K281" s="3"/>
    </row>
    <row r="282" spans="1:11" x14ac:dyDescent="0.2">
      <c r="A282" s="1"/>
      <c r="B282" s="2"/>
      <c r="C282" s="3"/>
      <c r="D282" s="3"/>
      <c r="E282" s="3"/>
      <c r="F282" s="3"/>
      <c r="G282" s="3"/>
      <c r="H282" s="3"/>
      <c r="K282" s="3"/>
    </row>
    <row r="283" spans="1:11" x14ac:dyDescent="0.2">
      <c r="A283" s="1"/>
      <c r="B283" s="3"/>
      <c r="C283" s="3"/>
      <c r="D283" s="3"/>
      <c r="E283" s="3"/>
      <c r="F283" s="3"/>
      <c r="G283" s="3"/>
      <c r="H283" s="3"/>
      <c r="K283" s="3"/>
    </row>
    <row r="284" spans="1:11" x14ac:dyDescent="0.2">
      <c r="A284" s="1"/>
      <c r="B284" s="3"/>
      <c r="C284" s="3"/>
      <c r="D284" s="3"/>
      <c r="E284" s="3"/>
      <c r="F284" s="3"/>
      <c r="G284" s="3"/>
      <c r="H284" s="3"/>
      <c r="K284" s="3"/>
    </row>
    <row r="285" spans="1:11" x14ac:dyDescent="0.2">
      <c r="A285" s="1"/>
      <c r="B285" s="2"/>
      <c r="C285" s="3"/>
      <c r="D285" s="3"/>
      <c r="E285" s="3"/>
      <c r="F285" s="3"/>
      <c r="G285" s="3"/>
      <c r="H285" s="3"/>
      <c r="K285" s="3"/>
    </row>
    <row r="286" spans="1:11" x14ac:dyDescent="0.2">
      <c r="A286" s="1"/>
      <c r="B286" s="3"/>
      <c r="C286" s="3"/>
      <c r="D286" s="3"/>
      <c r="E286" s="3"/>
      <c r="F286" s="3"/>
      <c r="G286" s="3"/>
      <c r="H286" s="3"/>
      <c r="K286" s="3"/>
    </row>
    <row r="287" spans="1:11" x14ac:dyDescent="0.2">
      <c r="A287" s="1"/>
      <c r="B287" s="3"/>
      <c r="C287" s="3"/>
      <c r="D287" s="3"/>
      <c r="E287" s="3"/>
      <c r="F287" s="3"/>
      <c r="G287" s="3"/>
      <c r="H287" s="3"/>
      <c r="K287" s="3"/>
    </row>
    <row r="288" spans="1:11" x14ac:dyDescent="0.2">
      <c r="A288" s="1"/>
      <c r="B288" s="2"/>
      <c r="C288" s="3"/>
      <c r="D288" s="3"/>
      <c r="E288" s="3"/>
      <c r="F288" s="3"/>
      <c r="G288" s="3"/>
      <c r="H288" s="3"/>
      <c r="K288" s="3"/>
    </row>
    <row r="289" spans="1:11" x14ac:dyDescent="0.2">
      <c r="A289" s="1"/>
      <c r="B289" s="2"/>
      <c r="C289" s="3"/>
      <c r="D289" s="3"/>
      <c r="E289" s="3"/>
      <c r="F289" s="3"/>
      <c r="G289" s="3"/>
      <c r="H289" s="3"/>
      <c r="K289" s="3"/>
    </row>
    <row r="290" spans="1:11" x14ac:dyDescent="0.2">
      <c r="A290" s="1"/>
      <c r="B290" s="3"/>
      <c r="C290" s="3"/>
      <c r="D290" s="3"/>
      <c r="E290" s="3"/>
      <c r="F290" s="3"/>
      <c r="G290" s="3"/>
      <c r="H290" s="3"/>
      <c r="K290" s="3"/>
    </row>
    <row r="291" spans="1:11" x14ac:dyDescent="0.2">
      <c r="A291" s="1"/>
      <c r="B291" s="3"/>
      <c r="C291" s="3"/>
      <c r="D291" s="3"/>
      <c r="E291" s="3"/>
      <c r="F291" s="3"/>
      <c r="G291" s="3"/>
      <c r="H291" s="3"/>
      <c r="K291" s="3"/>
    </row>
    <row r="292" spans="1:11" x14ac:dyDescent="0.2">
      <c r="A292" s="1"/>
      <c r="B292" s="3"/>
      <c r="C292" s="3"/>
      <c r="D292" s="3"/>
      <c r="E292" s="3"/>
      <c r="F292" s="3"/>
      <c r="G292" s="3"/>
      <c r="H292" s="3"/>
      <c r="K292" s="3"/>
    </row>
    <row r="293" spans="1:11" x14ac:dyDescent="0.2">
      <c r="A293" s="1"/>
      <c r="B293" s="3"/>
      <c r="C293" s="3"/>
      <c r="D293" s="3"/>
      <c r="E293" s="3"/>
      <c r="F293" s="3"/>
      <c r="G293" s="3"/>
      <c r="H293" s="3"/>
      <c r="K293" s="3"/>
    </row>
    <row r="294" spans="1:11" x14ac:dyDescent="0.2">
      <c r="A294" s="1"/>
      <c r="B294" s="3"/>
      <c r="C294" s="3"/>
      <c r="D294" s="3"/>
      <c r="E294" s="3"/>
      <c r="F294" s="3"/>
      <c r="G294" s="3"/>
      <c r="H294" s="3"/>
      <c r="K294" s="3"/>
    </row>
    <row r="295" spans="1:11" x14ac:dyDescent="0.2">
      <c r="A295" s="1"/>
      <c r="B295" s="3"/>
      <c r="C295" s="3"/>
      <c r="D295" s="3"/>
      <c r="E295" s="3"/>
      <c r="F295" s="3"/>
      <c r="G295" s="3"/>
      <c r="H295" s="3"/>
      <c r="K295" s="3"/>
    </row>
    <row r="296" spans="1:11" x14ac:dyDescent="0.2">
      <c r="A296" s="1"/>
      <c r="B296" s="3"/>
      <c r="C296" s="3"/>
      <c r="D296" s="3"/>
      <c r="E296" s="3"/>
      <c r="F296" s="3"/>
      <c r="G296" s="3"/>
      <c r="H296" s="3"/>
      <c r="K296" s="3"/>
    </row>
    <row r="297" spans="1:11" x14ac:dyDescent="0.2">
      <c r="A297" s="1"/>
      <c r="B297" s="3"/>
      <c r="C297" s="3"/>
      <c r="D297" s="3"/>
      <c r="E297" s="3"/>
      <c r="F297" s="3"/>
      <c r="G297" s="3"/>
      <c r="H297" s="3"/>
      <c r="K297" s="3"/>
    </row>
    <row r="298" spans="1:11" x14ac:dyDescent="0.2">
      <c r="A298" s="1"/>
      <c r="B298" s="2"/>
      <c r="C298" s="3"/>
      <c r="D298" s="3"/>
      <c r="E298" s="3"/>
      <c r="F298" s="3"/>
      <c r="G298" s="3"/>
      <c r="H298" s="3"/>
      <c r="K298" s="3"/>
    </row>
    <row r="299" spans="1:11" x14ac:dyDescent="0.2">
      <c r="A299" s="1"/>
      <c r="B299" s="3"/>
      <c r="C299" s="3"/>
      <c r="D299" s="3"/>
      <c r="E299" s="3"/>
      <c r="F299" s="3"/>
      <c r="G299" s="3"/>
      <c r="H299" s="3"/>
      <c r="K299" s="3"/>
    </row>
    <row r="300" spans="1:11" x14ac:dyDescent="0.2">
      <c r="A300" s="1"/>
      <c r="B300" s="2"/>
      <c r="C300" s="3"/>
      <c r="D300" s="3"/>
      <c r="E300" s="3"/>
      <c r="F300" s="3"/>
      <c r="G300" s="3"/>
      <c r="H300" s="3"/>
      <c r="K300" s="3"/>
    </row>
    <row r="301" spans="1:11" x14ac:dyDescent="0.2">
      <c r="A301" s="1"/>
      <c r="B301" s="3"/>
      <c r="C301" s="3"/>
      <c r="D301" s="3"/>
      <c r="E301" s="3"/>
      <c r="F301" s="3"/>
      <c r="G301" s="3"/>
      <c r="H301" s="3"/>
      <c r="K301" s="3"/>
    </row>
    <row r="302" spans="1:11" x14ac:dyDescent="0.2">
      <c r="A302" s="1"/>
      <c r="B302" s="2"/>
      <c r="C302" s="3"/>
      <c r="D302" s="3"/>
      <c r="E302" s="3"/>
      <c r="F302" s="3"/>
      <c r="G302" s="3"/>
      <c r="H302" s="3"/>
      <c r="K302" s="3"/>
    </row>
    <row r="303" spans="1:11" x14ac:dyDescent="0.2">
      <c r="A303" s="1"/>
      <c r="B303" s="3"/>
      <c r="C303" s="3"/>
      <c r="D303" s="3"/>
      <c r="E303" s="3"/>
      <c r="F303" s="3"/>
      <c r="G303" s="3"/>
      <c r="H303" s="3"/>
      <c r="K303" s="3"/>
    </row>
    <row r="304" spans="1:11" x14ac:dyDescent="0.2">
      <c r="A304" s="1"/>
      <c r="B304" s="2"/>
      <c r="C304" s="3"/>
      <c r="D304" s="3"/>
      <c r="E304" s="3"/>
      <c r="F304" s="3"/>
      <c r="G304" s="3"/>
      <c r="H304" s="3"/>
      <c r="K304" s="3"/>
    </row>
    <row r="305" spans="1:11" x14ac:dyDescent="0.2">
      <c r="A305" s="1"/>
      <c r="B305" s="2"/>
      <c r="C305" s="3"/>
      <c r="D305" s="3"/>
      <c r="E305" s="3"/>
      <c r="F305" s="3"/>
      <c r="G305" s="3"/>
      <c r="H305" s="3"/>
      <c r="K305" s="3"/>
    </row>
    <row r="306" spans="1:11" x14ac:dyDescent="0.2">
      <c r="A306" s="1"/>
      <c r="B306" s="3"/>
      <c r="C306" s="3"/>
      <c r="D306" s="3"/>
      <c r="E306" s="3"/>
      <c r="F306" s="3"/>
      <c r="G306" s="3"/>
      <c r="H306" s="3"/>
      <c r="K306" s="3"/>
    </row>
    <row r="307" spans="1:11" x14ac:dyDescent="0.2">
      <c r="A307" s="1"/>
      <c r="B307" s="2"/>
      <c r="C307" s="3"/>
      <c r="D307" s="3"/>
      <c r="E307" s="3"/>
      <c r="F307" s="3"/>
      <c r="G307" s="3"/>
      <c r="H307" s="3"/>
      <c r="K307" s="3"/>
    </row>
    <row r="308" spans="1:11" x14ac:dyDescent="0.2">
      <c r="A308" s="1"/>
      <c r="B308" s="3"/>
      <c r="C308" s="3"/>
      <c r="D308" s="3"/>
      <c r="E308" s="3"/>
      <c r="F308" s="3"/>
      <c r="G308" s="3"/>
      <c r="H308" s="3"/>
      <c r="K308" s="3"/>
    </row>
    <row r="309" spans="1:11" x14ac:dyDescent="0.2">
      <c r="A309" s="1"/>
      <c r="B309" s="2"/>
      <c r="C309" s="3"/>
      <c r="D309" s="3"/>
      <c r="E309" s="3"/>
      <c r="F309" s="3"/>
      <c r="G309" s="3"/>
      <c r="H309" s="3"/>
      <c r="K309" s="3"/>
    </row>
    <row r="310" spans="1:11" x14ac:dyDescent="0.2">
      <c r="A310" s="1"/>
      <c r="B310" s="3"/>
      <c r="C310" s="3"/>
      <c r="D310" s="3"/>
      <c r="E310" s="3"/>
      <c r="F310" s="3"/>
      <c r="G310" s="3"/>
      <c r="H310" s="3"/>
      <c r="K310" s="3"/>
    </row>
    <row r="311" spans="1:11" x14ac:dyDescent="0.2">
      <c r="A311" s="1"/>
      <c r="B311" s="3"/>
      <c r="C311" s="3"/>
      <c r="D311" s="3"/>
      <c r="E311" s="3"/>
      <c r="F311" s="3"/>
      <c r="G311" s="3"/>
      <c r="H311" s="3"/>
      <c r="K311" s="3"/>
    </row>
    <row r="312" spans="1:11" x14ac:dyDescent="0.2">
      <c r="A312" s="1"/>
      <c r="B312" s="3"/>
      <c r="C312" s="3"/>
      <c r="D312" s="3"/>
      <c r="E312" s="3"/>
      <c r="F312" s="3"/>
      <c r="G312" s="3"/>
      <c r="H312" s="3"/>
      <c r="K312" s="3"/>
    </row>
    <row r="313" spans="1:11" x14ac:dyDescent="0.2">
      <c r="A313" s="1"/>
      <c r="B313" s="3"/>
      <c r="C313" s="3"/>
      <c r="D313" s="3"/>
      <c r="E313" s="3"/>
      <c r="F313" s="3"/>
      <c r="G313" s="3"/>
      <c r="H313" s="3"/>
      <c r="K313" s="3"/>
    </row>
    <row r="314" spans="1:11" x14ac:dyDescent="0.2">
      <c r="A314" s="1"/>
      <c r="B314" s="3"/>
      <c r="C314" s="3"/>
      <c r="D314" s="3"/>
      <c r="E314" s="3"/>
      <c r="F314" s="3"/>
      <c r="G314" s="3"/>
      <c r="H314" s="3"/>
      <c r="K314" s="3"/>
    </row>
    <row r="315" spans="1:11" x14ac:dyDescent="0.2">
      <c r="A315" s="1"/>
      <c r="B315" s="2"/>
      <c r="C315" s="3"/>
      <c r="D315" s="3"/>
      <c r="E315" s="3"/>
      <c r="F315" s="3"/>
      <c r="G315" s="3"/>
      <c r="H315" s="3"/>
      <c r="K315" s="3"/>
    </row>
    <row r="316" spans="1:11" x14ac:dyDescent="0.2">
      <c r="A316" s="1"/>
      <c r="B316" s="2"/>
      <c r="C316" s="3"/>
      <c r="D316" s="3"/>
      <c r="E316" s="3"/>
      <c r="F316" s="3"/>
      <c r="G316" s="3"/>
      <c r="H316" s="3"/>
      <c r="K316" s="3"/>
    </row>
    <row r="317" spans="1:11" x14ac:dyDescent="0.2">
      <c r="A317" s="1"/>
      <c r="B317" s="3"/>
      <c r="C317" s="3"/>
      <c r="D317" s="3"/>
      <c r="E317" s="3"/>
      <c r="F317" s="3"/>
      <c r="G317" s="3"/>
      <c r="H317" s="3"/>
      <c r="K317" s="3"/>
    </row>
    <row r="318" spans="1:11" x14ac:dyDescent="0.2">
      <c r="A318" s="1"/>
      <c r="B318" s="3"/>
      <c r="C318" s="3"/>
      <c r="D318" s="3"/>
      <c r="E318" s="3"/>
      <c r="F318" s="3"/>
      <c r="G318" s="3"/>
      <c r="H318" s="3"/>
      <c r="K318" s="3"/>
    </row>
    <row r="319" spans="1:11" x14ac:dyDescent="0.2">
      <c r="A319" s="1"/>
      <c r="B319" s="2"/>
      <c r="C319" s="3"/>
      <c r="D319" s="3"/>
      <c r="E319" s="3"/>
      <c r="F319" s="3"/>
      <c r="G319" s="3"/>
      <c r="H319" s="3"/>
      <c r="K319" s="3"/>
    </row>
    <row r="320" spans="1:11" x14ac:dyDescent="0.2">
      <c r="A320" s="1"/>
      <c r="B320" s="3"/>
      <c r="C320" s="3"/>
      <c r="D320" s="3"/>
      <c r="E320" s="3"/>
      <c r="F320" s="3"/>
      <c r="G320" s="3"/>
      <c r="H320" s="3"/>
      <c r="K320" s="3"/>
    </row>
    <row r="321" spans="1:11" x14ac:dyDescent="0.2">
      <c r="A321" s="1"/>
      <c r="B321" s="2"/>
      <c r="C321" s="3"/>
      <c r="D321" s="3"/>
      <c r="E321" s="3"/>
      <c r="F321" s="3"/>
      <c r="G321" s="3"/>
      <c r="H321" s="3"/>
      <c r="K321" s="3"/>
    </row>
    <row r="322" spans="1:11" x14ac:dyDescent="0.2">
      <c r="A322" s="1"/>
      <c r="B322" s="3"/>
      <c r="C322" s="3"/>
      <c r="D322" s="3"/>
      <c r="E322" s="3"/>
      <c r="F322" s="3"/>
      <c r="G322" s="3"/>
      <c r="H322" s="3"/>
      <c r="K322" s="3"/>
    </row>
    <row r="323" spans="1:11" x14ac:dyDescent="0.2">
      <c r="A323" s="1"/>
      <c r="B323" s="3"/>
      <c r="C323" s="3"/>
      <c r="D323" s="3"/>
      <c r="E323" s="3"/>
      <c r="F323" s="3"/>
      <c r="G323" s="3"/>
      <c r="H323" s="3"/>
      <c r="K323" s="3"/>
    </row>
    <row r="324" spans="1:11" x14ac:dyDescent="0.2">
      <c r="A324" s="1"/>
      <c r="B324" s="2"/>
      <c r="C324" s="3"/>
      <c r="D324" s="3"/>
      <c r="E324" s="3"/>
      <c r="F324" s="3"/>
      <c r="G324" s="3"/>
      <c r="H324" s="3"/>
      <c r="K324" s="3"/>
    </row>
    <row r="325" spans="1:11" x14ac:dyDescent="0.2">
      <c r="A325" s="1"/>
      <c r="B325" s="2"/>
      <c r="C325" s="3"/>
      <c r="D325" s="3"/>
      <c r="E325" s="3"/>
      <c r="F325" s="3"/>
      <c r="G325" s="3"/>
      <c r="H325" s="3"/>
      <c r="K325" s="3"/>
    </row>
    <row r="326" spans="1:11" x14ac:dyDescent="0.2">
      <c r="A326" s="1"/>
      <c r="B326" s="2"/>
      <c r="C326" s="3"/>
      <c r="D326" s="3"/>
      <c r="E326" s="3"/>
      <c r="F326" s="3"/>
      <c r="G326" s="3"/>
      <c r="H326" s="3"/>
      <c r="K326" s="3"/>
    </row>
    <row r="327" spans="1:11" x14ac:dyDescent="0.2">
      <c r="A327" s="1"/>
      <c r="B327" s="3"/>
      <c r="C327" s="3"/>
      <c r="D327" s="3"/>
      <c r="E327" s="3"/>
      <c r="F327" s="3"/>
      <c r="G327" s="3"/>
      <c r="H327" s="3"/>
      <c r="K327" s="3"/>
    </row>
    <row r="328" spans="1:11" x14ac:dyDescent="0.2">
      <c r="A328" s="1"/>
      <c r="B328" s="2"/>
      <c r="C328" s="3"/>
      <c r="D328" s="3"/>
      <c r="E328" s="3"/>
      <c r="F328" s="3"/>
      <c r="G328" s="3"/>
      <c r="H328" s="3"/>
      <c r="K328" s="3"/>
    </row>
    <row r="329" spans="1:11" x14ac:dyDescent="0.2">
      <c r="A329" s="1"/>
      <c r="B329" s="2"/>
      <c r="C329" s="3"/>
      <c r="D329" s="3"/>
      <c r="E329" s="3"/>
      <c r="F329" s="3"/>
      <c r="G329" s="3"/>
      <c r="H329" s="3"/>
      <c r="K329" s="3"/>
    </row>
    <row r="330" spans="1:11" x14ac:dyDescent="0.2">
      <c r="A330" s="1"/>
      <c r="B330" s="3"/>
      <c r="C330" s="3"/>
      <c r="D330" s="3"/>
      <c r="E330" s="3"/>
      <c r="F330" s="3"/>
      <c r="G330" s="3"/>
      <c r="H330" s="3"/>
      <c r="K330" s="3"/>
    </row>
    <row r="331" spans="1:11" x14ac:dyDescent="0.2">
      <c r="A331" s="1"/>
      <c r="B331" s="2"/>
      <c r="C331" s="3"/>
      <c r="D331" s="3"/>
      <c r="E331" s="3"/>
      <c r="F331" s="3"/>
      <c r="G331" s="3"/>
      <c r="H331" s="3"/>
      <c r="K331" s="3"/>
    </row>
    <row r="332" spans="1:11" x14ac:dyDescent="0.2">
      <c r="A332" s="1"/>
      <c r="B332" s="2"/>
      <c r="C332" s="3"/>
      <c r="D332" s="3"/>
      <c r="E332" s="3"/>
      <c r="F332" s="3"/>
      <c r="G332" s="3"/>
      <c r="H332" s="3"/>
      <c r="K332" s="3"/>
    </row>
    <row r="333" spans="1:11" x14ac:dyDescent="0.2">
      <c r="A333" s="1"/>
      <c r="B333" s="2"/>
      <c r="C333" s="3"/>
      <c r="D333" s="3"/>
      <c r="E333" s="3"/>
      <c r="F333" s="3"/>
      <c r="G333" s="3"/>
      <c r="H333" s="3"/>
      <c r="K333" s="3"/>
    </row>
    <row r="334" spans="1:11" x14ac:dyDescent="0.2">
      <c r="A334" s="1"/>
      <c r="B334" s="3"/>
      <c r="C334" s="3"/>
      <c r="D334" s="3"/>
      <c r="E334" s="3"/>
      <c r="F334" s="3"/>
      <c r="G334" s="3"/>
      <c r="H334" s="3"/>
      <c r="K334" s="3"/>
    </row>
    <row r="335" spans="1:11" x14ac:dyDescent="0.2">
      <c r="A335" s="1"/>
      <c r="B335" s="3"/>
      <c r="C335" s="3"/>
      <c r="D335" s="3"/>
      <c r="E335" s="3"/>
      <c r="F335" s="3"/>
      <c r="G335" s="3"/>
      <c r="H335" s="3"/>
      <c r="K335" s="3"/>
    </row>
    <row r="336" spans="1:11" x14ac:dyDescent="0.2">
      <c r="A336" s="1"/>
      <c r="B336" s="3"/>
      <c r="C336" s="3"/>
      <c r="D336" s="3"/>
      <c r="E336" s="3"/>
      <c r="F336" s="3"/>
      <c r="G336" s="3"/>
      <c r="H336" s="3"/>
      <c r="K336" s="3"/>
    </row>
    <row r="337" spans="1:11" x14ac:dyDescent="0.2">
      <c r="A337" s="1"/>
      <c r="B337" s="2"/>
      <c r="C337" s="3"/>
      <c r="D337" s="3"/>
      <c r="E337" s="3"/>
      <c r="F337" s="3"/>
      <c r="G337" s="3"/>
      <c r="H337" s="3"/>
      <c r="K337" s="3"/>
    </row>
    <row r="338" spans="1:11" x14ac:dyDescent="0.2">
      <c r="A338" s="1"/>
      <c r="B338" s="3"/>
      <c r="C338" s="3"/>
      <c r="D338" s="3"/>
      <c r="E338" s="3"/>
      <c r="F338" s="3"/>
      <c r="G338" s="3"/>
      <c r="H338" s="3"/>
      <c r="K338" s="3"/>
    </row>
    <row r="339" spans="1:11" x14ac:dyDescent="0.2">
      <c r="A339" s="1"/>
      <c r="B339" s="2"/>
      <c r="C339" s="3"/>
      <c r="D339" s="3"/>
      <c r="E339" s="3"/>
      <c r="F339" s="3"/>
      <c r="G339" s="3"/>
      <c r="H339" s="3"/>
      <c r="K339" s="3"/>
    </row>
    <row r="340" spans="1:11" x14ac:dyDescent="0.2">
      <c r="A340" s="1"/>
      <c r="B340" s="2"/>
      <c r="C340" s="3"/>
      <c r="D340" s="3"/>
      <c r="E340" s="3"/>
      <c r="F340" s="3"/>
      <c r="G340" s="3"/>
      <c r="H340" s="3"/>
      <c r="K340" s="3"/>
    </row>
    <row r="341" spans="1:11" x14ac:dyDescent="0.2">
      <c r="A341" s="1"/>
      <c r="B341" s="3"/>
      <c r="C341" s="3"/>
      <c r="D341" s="3"/>
      <c r="E341" s="3"/>
      <c r="F341" s="3"/>
      <c r="G341" s="3"/>
      <c r="H341" s="3"/>
      <c r="K341" s="3"/>
    </row>
    <row r="342" spans="1:11" x14ac:dyDescent="0.2">
      <c r="A342" s="1"/>
      <c r="B342" s="3"/>
      <c r="C342" s="3"/>
      <c r="D342" s="3"/>
      <c r="E342" s="3"/>
      <c r="F342" s="3"/>
      <c r="G342" s="3"/>
      <c r="H342" s="3"/>
      <c r="K342" s="3"/>
    </row>
    <row r="343" spans="1:11" x14ac:dyDescent="0.2">
      <c r="A343" s="1"/>
      <c r="B343" s="2"/>
      <c r="C343" s="3"/>
      <c r="D343" s="3"/>
      <c r="E343" s="3"/>
      <c r="F343" s="3"/>
      <c r="G343" s="3"/>
      <c r="H343" s="3"/>
      <c r="K343" s="3"/>
    </row>
    <row r="344" spans="1:11" x14ac:dyDescent="0.2">
      <c r="A344" s="1"/>
      <c r="B344" s="3"/>
      <c r="C344" s="3"/>
      <c r="D344" s="3"/>
      <c r="E344" s="3"/>
      <c r="F344" s="3"/>
      <c r="G344" s="3"/>
      <c r="H344" s="3"/>
      <c r="K344" s="3"/>
    </row>
    <row r="345" spans="1:11" x14ac:dyDescent="0.2">
      <c r="A345" s="1"/>
      <c r="B345" s="3"/>
      <c r="C345" s="3"/>
      <c r="D345" s="3"/>
      <c r="E345" s="3"/>
      <c r="F345" s="3"/>
      <c r="G345" s="3"/>
      <c r="H345" s="3"/>
      <c r="K345" s="3"/>
    </row>
    <row r="346" spans="1:11" x14ac:dyDescent="0.2">
      <c r="A346" s="1"/>
      <c r="B346" s="2"/>
      <c r="C346" s="3"/>
      <c r="D346" s="3"/>
      <c r="E346" s="3"/>
      <c r="F346" s="3"/>
      <c r="G346" s="3"/>
      <c r="H346" s="3"/>
      <c r="K346" s="3"/>
    </row>
    <row r="347" spans="1:11" x14ac:dyDescent="0.2">
      <c r="A347" s="1"/>
      <c r="B347" s="3"/>
      <c r="C347" s="3"/>
      <c r="D347" s="3"/>
      <c r="E347" s="3"/>
      <c r="F347" s="3"/>
      <c r="G347" s="3"/>
      <c r="H347" s="3"/>
      <c r="K347" s="3"/>
    </row>
    <row r="348" spans="1:11" x14ac:dyDescent="0.2">
      <c r="A348" s="1"/>
      <c r="B348" s="3"/>
      <c r="C348" s="3"/>
      <c r="D348" s="3"/>
      <c r="E348" s="3"/>
      <c r="F348" s="3"/>
      <c r="G348" s="3"/>
      <c r="H348" s="3"/>
      <c r="K348" s="3"/>
    </row>
    <row r="349" spans="1:11" x14ac:dyDescent="0.2">
      <c r="A349" s="1"/>
      <c r="B349" s="3"/>
      <c r="C349" s="3"/>
      <c r="D349" s="3"/>
      <c r="E349" s="3"/>
      <c r="F349" s="3"/>
      <c r="G349" s="3"/>
      <c r="H349" s="3"/>
      <c r="K349" s="3"/>
    </row>
    <row r="350" spans="1:11" x14ac:dyDescent="0.2">
      <c r="A350" s="1"/>
      <c r="B350" s="2"/>
      <c r="C350" s="3"/>
      <c r="D350" s="3"/>
      <c r="E350" s="3"/>
      <c r="F350" s="3"/>
      <c r="G350" s="3"/>
      <c r="H350" s="3"/>
      <c r="K350" s="3"/>
    </row>
    <row r="351" spans="1:11" x14ac:dyDescent="0.2">
      <c r="A351" s="1"/>
      <c r="B351" s="2"/>
      <c r="C351" s="3"/>
      <c r="D351" s="3"/>
      <c r="E351" s="3"/>
      <c r="F351" s="3"/>
      <c r="G351" s="3"/>
      <c r="H351" s="3"/>
      <c r="K351" s="3"/>
    </row>
    <row r="352" spans="1:11" x14ac:dyDescent="0.2">
      <c r="A352" s="1"/>
      <c r="B352" s="3"/>
      <c r="C352" s="3"/>
      <c r="D352" s="3"/>
      <c r="E352" s="3"/>
      <c r="F352" s="3"/>
      <c r="G352" s="3"/>
      <c r="H352" s="3"/>
      <c r="K352" s="3"/>
    </row>
    <row r="353" spans="1:11" x14ac:dyDescent="0.2">
      <c r="A353" s="1"/>
      <c r="B353" s="3"/>
      <c r="C353" s="3"/>
      <c r="D353" s="3"/>
      <c r="E353" s="3"/>
      <c r="F353" s="3"/>
      <c r="G353" s="3"/>
      <c r="H353" s="3"/>
      <c r="K353" s="3"/>
    </row>
    <row r="354" spans="1:11" x14ac:dyDescent="0.2">
      <c r="A354" s="1"/>
      <c r="B354" s="2"/>
      <c r="C354" s="3"/>
      <c r="D354" s="3"/>
      <c r="E354" s="3"/>
      <c r="F354" s="3"/>
      <c r="G354" s="3"/>
      <c r="H354" s="3"/>
      <c r="K354" s="3"/>
    </row>
    <row r="355" spans="1:11" x14ac:dyDescent="0.2">
      <c r="A355" s="1"/>
      <c r="B355" s="3"/>
      <c r="C355" s="3"/>
      <c r="D355" s="3"/>
      <c r="E355" s="3"/>
      <c r="F355" s="3"/>
      <c r="G355" s="3"/>
      <c r="H355" s="3"/>
      <c r="K355" s="3"/>
    </row>
    <row r="356" spans="1:11" x14ac:dyDescent="0.2">
      <c r="A356" s="1"/>
      <c r="B356" s="3"/>
      <c r="C356" s="3"/>
      <c r="D356" s="3"/>
      <c r="E356" s="3"/>
      <c r="F356" s="3"/>
      <c r="G356" s="3"/>
      <c r="H356" s="3"/>
      <c r="K356" s="3"/>
    </row>
    <row r="357" spans="1:11" x14ac:dyDescent="0.2">
      <c r="A357" s="1"/>
      <c r="B357" s="3"/>
      <c r="C357" s="3"/>
      <c r="D357" s="3"/>
      <c r="E357" s="3"/>
      <c r="F357" s="3"/>
      <c r="G357" s="3"/>
      <c r="H357" s="3"/>
      <c r="K357" s="3"/>
    </row>
    <row r="358" spans="1:11" x14ac:dyDescent="0.2">
      <c r="A358" s="1"/>
      <c r="B358" s="3"/>
      <c r="C358" s="3"/>
      <c r="D358" s="3"/>
      <c r="E358" s="3"/>
      <c r="F358" s="3"/>
      <c r="G358" s="3"/>
      <c r="H358" s="3"/>
      <c r="K358" s="3"/>
    </row>
    <row r="359" spans="1:11" x14ac:dyDescent="0.2">
      <c r="A359" s="1"/>
      <c r="B359" s="2"/>
      <c r="C359" s="3"/>
      <c r="D359" s="3"/>
      <c r="E359" s="3"/>
      <c r="F359" s="3"/>
      <c r="G359" s="3"/>
      <c r="H359" s="3"/>
      <c r="K359" s="3"/>
    </row>
    <row r="360" spans="1:11" x14ac:dyDescent="0.2">
      <c r="A360" s="1"/>
      <c r="B360" s="2"/>
      <c r="C360" s="3"/>
      <c r="D360" s="3"/>
      <c r="E360" s="3"/>
      <c r="F360" s="3"/>
      <c r="G360" s="3"/>
      <c r="H360" s="3"/>
      <c r="K360" s="3"/>
    </row>
    <row r="361" spans="1:11" x14ac:dyDescent="0.2">
      <c r="A361" s="1"/>
      <c r="B361" s="3"/>
      <c r="C361" s="3"/>
      <c r="D361" s="3"/>
      <c r="E361" s="3"/>
      <c r="F361" s="3"/>
      <c r="G361" s="3"/>
      <c r="H361" s="3"/>
      <c r="K361" s="3"/>
    </row>
    <row r="362" spans="1:11" x14ac:dyDescent="0.2">
      <c r="A362" s="1"/>
      <c r="B362" s="3"/>
      <c r="C362" s="3"/>
      <c r="D362" s="3"/>
      <c r="E362" s="3"/>
      <c r="F362" s="3"/>
      <c r="G362" s="3"/>
      <c r="H362" s="3"/>
      <c r="K362" s="3"/>
    </row>
    <row r="363" spans="1:11" x14ac:dyDescent="0.2">
      <c r="A363" s="1"/>
      <c r="B363" s="2"/>
      <c r="C363" s="3"/>
      <c r="D363" s="3"/>
      <c r="E363" s="3"/>
      <c r="F363" s="3"/>
      <c r="G363" s="3"/>
      <c r="H363" s="3"/>
      <c r="K363" s="3"/>
    </row>
    <row r="364" spans="1:11" x14ac:dyDescent="0.2">
      <c r="A364" s="1"/>
      <c r="B364" s="2"/>
      <c r="C364" s="3"/>
      <c r="D364" s="3"/>
      <c r="E364" s="3"/>
      <c r="F364" s="3"/>
      <c r="G364" s="3"/>
      <c r="H364" s="3"/>
      <c r="K364" s="3"/>
    </row>
    <row r="365" spans="1:11" x14ac:dyDescent="0.2">
      <c r="A365" s="1"/>
      <c r="B365" s="2"/>
      <c r="C365" s="3"/>
      <c r="D365" s="3"/>
      <c r="E365" s="3"/>
      <c r="F365" s="3"/>
      <c r="G365" s="3"/>
      <c r="H365" s="3"/>
      <c r="K365" s="3"/>
    </row>
    <row r="366" spans="1:11" x14ac:dyDescent="0.2">
      <c r="A366" s="1"/>
      <c r="B366" s="3"/>
      <c r="C366" s="3"/>
      <c r="D366" s="3"/>
      <c r="E366" s="3"/>
      <c r="F366" s="3"/>
      <c r="G366" s="3"/>
      <c r="H366" s="3"/>
      <c r="K366" s="3"/>
    </row>
    <row r="367" spans="1:11" x14ac:dyDescent="0.2">
      <c r="A367" s="1"/>
      <c r="B367" s="3"/>
      <c r="C367" s="3"/>
      <c r="D367" s="3"/>
      <c r="E367" s="3"/>
      <c r="F367" s="3"/>
      <c r="G367" s="3"/>
      <c r="H367" s="3"/>
      <c r="K367" s="3"/>
    </row>
    <row r="368" spans="1:11" x14ac:dyDescent="0.2">
      <c r="A368" s="1"/>
      <c r="B368" s="3"/>
      <c r="C368" s="3"/>
      <c r="D368" s="3"/>
      <c r="E368" s="3"/>
      <c r="F368" s="3"/>
      <c r="G368" s="3"/>
      <c r="H368" s="3"/>
      <c r="K368" s="3"/>
    </row>
    <row r="369" spans="1:11" x14ac:dyDescent="0.2">
      <c r="A369" s="1"/>
      <c r="B369" s="2"/>
      <c r="C369" s="3"/>
      <c r="D369" s="3"/>
      <c r="E369" s="3"/>
      <c r="F369" s="3"/>
      <c r="G369" s="3"/>
      <c r="H369" s="3"/>
      <c r="K369" s="3"/>
    </row>
    <row r="370" spans="1:11" x14ac:dyDescent="0.2">
      <c r="A370" s="1"/>
      <c r="B370" s="3"/>
      <c r="C370" s="3"/>
      <c r="D370" s="3"/>
      <c r="E370" s="3"/>
      <c r="F370" s="3"/>
      <c r="G370" s="3"/>
      <c r="H370" s="3"/>
      <c r="K370" s="3"/>
    </row>
    <row r="371" spans="1:11" x14ac:dyDescent="0.2">
      <c r="A371" s="1"/>
      <c r="B371" s="2"/>
      <c r="C371" s="3"/>
      <c r="D371" s="3"/>
      <c r="E371" s="3"/>
      <c r="F371" s="3"/>
      <c r="G371" s="3"/>
      <c r="H371" s="3"/>
      <c r="K371" s="3"/>
    </row>
    <row r="372" spans="1:11" x14ac:dyDescent="0.2">
      <c r="A372" s="1"/>
      <c r="B372" s="3"/>
      <c r="C372" s="3"/>
      <c r="D372" s="3"/>
      <c r="E372" s="3"/>
      <c r="F372" s="3"/>
      <c r="G372" s="3"/>
      <c r="H372" s="3"/>
      <c r="K372" s="3"/>
    </row>
    <row r="373" spans="1:11" x14ac:dyDescent="0.2">
      <c r="A373" s="1"/>
      <c r="B373" s="2"/>
      <c r="C373" s="3"/>
      <c r="D373" s="3"/>
      <c r="E373" s="3"/>
      <c r="F373" s="3"/>
      <c r="G373" s="3"/>
      <c r="H373" s="3"/>
      <c r="K373" s="3"/>
    </row>
    <row r="374" spans="1:11" x14ac:dyDescent="0.2">
      <c r="A374" s="1"/>
      <c r="B374" s="3"/>
      <c r="C374" s="3"/>
      <c r="D374" s="3"/>
      <c r="E374" s="3"/>
      <c r="F374" s="3"/>
      <c r="G374" s="3"/>
      <c r="H374" s="3"/>
      <c r="K374" s="3"/>
    </row>
    <row r="375" spans="1:11" x14ac:dyDescent="0.2">
      <c r="A375" s="1"/>
      <c r="B375" s="2"/>
      <c r="C375" s="3"/>
      <c r="D375" s="3"/>
      <c r="E375" s="3"/>
      <c r="F375" s="3"/>
      <c r="G375" s="3"/>
      <c r="H375" s="3"/>
      <c r="K375" s="3"/>
    </row>
    <row r="376" spans="1:11" x14ac:dyDescent="0.2">
      <c r="A376" s="1"/>
      <c r="B376" s="2"/>
      <c r="C376" s="3"/>
      <c r="D376" s="3"/>
      <c r="E376" s="3"/>
      <c r="F376" s="3"/>
      <c r="G376" s="3"/>
      <c r="H376" s="3"/>
      <c r="K376" s="3"/>
    </row>
    <row r="377" spans="1:11" x14ac:dyDescent="0.2">
      <c r="A377" s="1"/>
      <c r="B377" s="3"/>
      <c r="C377" s="3"/>
      <c r="D377" s="3"/>
      <c r="E377" s="3"/>
      <c r="F377" s="3"/>
      <c r="G377" s="3"/>
      <c r="H377" s="3"/>
      <c r="K377" s="3"/>
    </row>
    <row r="378" spans="1:11" x14ac:dyDescent="0.2">
      <c r="A378" s="1"/>
      <c r="B378" s="3"/>
      <c r="C378" s="3"/>
      <c r="D378" s="3"/>
      <c r="E378" s="3"/>
      <c r="F378" s="3"/>
      <c r="G378" s="3"/>
      <c r="H378" s="3"/>
      <c r="K378" s="3"/>
    </row>
    <row r="379" spans="1:11" x14ac:dyDescent="0.2">
      <c r="A379" s="1"/>
      <c r="B379" s="3"/>
      <c r="C379" s="3"/>
      <c r="D379" s="3"/>
      <c r="E379" s="3"/>
      <c r="F379" s="3"/>
      <c r="G379" s="3"/>
      <c r="H379" s="3"/>
      <c r="K379" s="3"/>
    </row>
    <row r="380" spans="1:11" x14ac:dyDescent="0.2">
      <c r="A380" s="1"/>
      <c r="B380" s="3"/>
      <c r="C380" s="3"/>
      <c r="D380" s="3"/>
      <c r="E380" s="3"/>
      <c r="F380" s="3"/>
      <c r="G380" s="3"/>
      <c r="H380" s="3"/>
      <c r="K380" s="3"/>
    </row>
    <row r="381" spans="1:11" x14ac:dyDescent="0.2">
      <c r="A381" s="1"/>
      <c r="B381" s="3"/>
      <c r="C381" s="3"/>
      <c r="D381" s="3"/>
      <c r="E381" s="3"/>
      <c r="F381" s="3"/>
      <c r="G381" s="3"/>
      <c r="H381" s="3"/>
      <c r="K381" s="3"/>
    </row>
    <row r="382" spans="1:11" x14ac:dyDescent="0.2">
      <c r="A382" s="1"/>
      <c r="B382" s="2"/>
      <c r="C382" s="3"/>
      <c r="D382" s="3"/>
      <c r="E382" s="3"/>
      <c r="F382" s="3"/>
      <c r="G382" s="3"/>
      <c r="H382" s="3"/>
      <c r="K382" s="3"/>
    </row>
    <row r="383" spans="1:11" x14ac:dyDescent="0.2">
      <c r="A383" s="1"/>
      <c r="B383" s="3"/>
      <c r="C383" s="3"/>
      <c r="D383" s="3"/>
      <c r="E383" s="3"/>
      <c r="F383" s="3"/>
      <c r="G383" s="3"/>
      <c r="H383" s="3"/>
      <c r="K383" s="3"/>
    </row>
    <row r="384" spans="1:11" x14ac:dyDescent="0.2">
      <c r="A384" s="1"/>
      <c r="B384" s="2"/>
      <c r="C384" s="3"/>
      <c r="D384" s="3"/>
      <c r="E384" s="3"/>
      <c r="F384" s="3"/>
      <c r="G384" s="3"/>
      <c r="H384" s="3"/>
      <c r="K384" s="3"/>
    </row>
    <row r="385" spans="1:11" x14ac:dyDescent="0.2">
      <c r="A385" s="1"/>
      <c r="B385" s="3"/>
      <c r="C385" s="3"/>
      <c r="D385" s="3"/>
      <c r="E385" s="3"/>
      <c r="F385" s="3"/>
      <c r="G385" s="3"/>
      <c r="H385" s="3"/>
      <c r="K385" s="3"/>
    </row>
    <row r="386" spans="1:11" x14ac:dyDescent="0.2">
      <c r="A386" s="1"/>
      <c r="B386" s="2"/>
      <c r="C386" s="3"/>
      <c r="D386" s="3"/>
      <c r="E386" s="3"/>
      <c r="F386" s="3"/>
      <c r="G386" s="3"/>
      <c r="H386" s="3"/>
      <c r="K386" s="3"/>
    </row>
    <row r="387" spans="1:11" x14ac:dyDescent="0.2">
      <c r="A387" s="1"/>
      <c r="B387" s="2"/>
      <c r="C387" s="3"/>
      <c r="D387" s="3"/>
      <c r="E387" s="3"/>
      <c r="F387" s="3"/>
      <c r="G387" s="3"/>
      <c r="H387" s="3"/>
      <c r="K387" s="3"/>
    </row>
    <row r="388" spans="1:11" x14ac:dyDescent="0.2">
      <c r="A388" s="1"/>
      <c r="B388" s="2"/>
      <c r="C388" s="3"/>
      <c r="D388" s="3"/>
      <c r="E388" s="3"/>
      <c r="F388" s="3"/>
      <c r="G388" s="3"/>
      <c r="H388" s="3"/>
      <c r="K388" s="3"/>
    </row>
    <row r="389" spans="1:11" x14ac:dyDescent="0.2">
      <c r="A389" s="1"/>
      <c r="B389" s="3"/>
      <c r="C389" s="3"/>
      <c r="D389" s="3"/>
      <c r="E389" s="3"/>
      <c r="F389" s="3"/>
      <c r="G389" s="3"/>
      <c r="H389" s="3"/>
      <c r="K389" s="3"/>
    </row>
    <row r="390" spans="1:11" x14ac:dyDescent="0.2">
      <c r="A390" s="1"/>
      <c r="B390" s="3"/>
      <c r="C390" s="3"/>
      <c r="D390" s="3"/>
      <c r="E390" s="3"/>
      <c r="F390" s="3"/>
      <c r="G390" s="3"/>
      <c r="H390" s="3"/>
      <c r="K390" s="3"/>
    </row>
    <row r="391" spans="1:11" x14ac:dyDescent="0.2">
      <c r="A391" s="1"/>
      <c r="B391" s="3"/>
      <c r="C391" s="3"/>
      <c r="D391" s="3"/>
      <c r="E391" s="3"/>
      <c r="F391" s="3"/>
      <c r="G391" s="3"/>
      <c r="H391" s="3"/>
      <c r="K391" s="3"/>
    </row>
    <row r="392" spans="1:11" x14ac:dyDescent="0.2">
      <c r="A392" s="1"/>
      <c r="B392" s="2"/>
      <c r="C392" s="3"/>
      <c r="D392" s="3"/>
      <c r="E392" s="3"/>
      <c r="F392" s="3"/>
      <c r="G392" s="3"/>
      <c r="H392" s="3"/>
      <c r="K392" s="3"/>
    </row>
    <row r="393" spans="1:11" x14ac:dyDescent="0.2">
      <c r="A393" s="1"/>
      <c r="B393" s="2"/>
      <c r="C393" s="3"/>
      <c r="D393" s="3"/>
      <c r="E393" s="3"/>
      <c r="F393" s="3"/>
      <c r="G393" s="3"/>
      <c r="H393" s="3"/>
      <c r="K393" s="3"/>
    </row>
    <row r="394" spans="1:11" x14ac:dyDescent="0.2">
      <c r="A394" s="1"/>
      <c r="B394" s="2"/>
      <c r="C394" s="3"/>
      <c r="D394" s="3"/>
      <c r="E394" s="3"/>
      <c r="F394" s="3"/>
      <c r="G394" s="3"/>
      <c r="H394" s="3"/>
      <c r="K394" s="3"/>
    </row>
    <row r="395" spans="1:11" x14ac:dyDescent="0.2">
      <c r="A395" s="1"/>
      <c r="B395" s="2"/>
      <c r="C395" s="3"/>
      <c r="D395" s="3"/>
      <c r="E395" s="3"/>
      <c r="F395" s="3"/>
      <c r="G395" s="3"/>
      <c r="H395" s="3"/>
      <c r="K395" s="3"/>
    </row>
    <row r="396" spans="1:11" x14ac:dyDescent="0.2">
      <c r="A396" s="1"/>
      <c r="B396" s="2"/>
      <c r="C396" s="3"/>
      <c r="D396" s="3"/>
      <c r="E396" s="3"/>
      <c r="F396" s="3"/>
      <c r="G396" s="3"/>
      <c r="H396" s="3"/>
      <c r="K396" s="3"/>
    </row>
    <row r="397" spans="1:11" x14ac:dyDescent="0.2">
      <c r="A397" s="1"/>
      <c r="B397" s="3"/>
      <c r="C397" s="3"/>
      <c r="D397" s="3"/>
      <c r="E397" s="3"/>
      <c r="F397" s="3"/>
      <c r="G397" s="3"/>
      <c r="H397" s="3"/>
      <c r="K397" s="3"/>
    </row>
    <row r="398" spans="1:11" x14ac:dyDescent="0.2">
      <c r="A398" s="1"/>
      <c r="B398" s="3"/>
      <c r="C398" s="3"/>
      <c r="D398" s="3"/>
      <c r="E398" s="3"/>
      <c r="F398" s="3"/>
      <c r="G398" s="3"/>
      <c r="H398" s="3"/>
      <c r="K398" s="3"/>
    </row>
    <row r="399" spans="1:11" x14ac:dyDescent="0.2">
      <c r="A399" s="1"/>
      <c r="B399" s="2"/>
      <c r="C399" s="3"/>
      <c r="D399" s="3"/>
      <c r="E399" s="3"/>
      <c r="F399" s="3"/>
      <c r="G399" s="3"/>
      <c r="H399" s="3"/>
      <c r="K399" s="3"/>
    </row>
    <row r="400" spans="1:11" x14ac:dyDescent="0.2">
      <c r="A400" s="1"/>
      <c r="B400" s="3"/>
      <c r="C400" s="3"/>
      <c r="D400" s="3"/>
      <c r="E400" s="3"/>
      <c r="F400" s="3"/>
      <c r="G400" s="3"/>
      <c r="H400" s="3"/>
      <c r="K400" s="3"/>
    </row>
    <row r="401" spans="1:11" x14ac:dyDescent="0.2">
      <c r="A401" s="1"/>
      <c r="B401" s="3"/>
      <c r="C401" s="3"/>
      <c r="D401" s="3"/>
      <c r="E401" s="3"/>
      <c r="F401" s="3"/>
      <c r="G401" s="3"/>
      <c r="H401" s="3"/>
      <c r="K401" s="3"/>
    </row>
  </sheetData>
  <sortState xmlns:xlrd2="http://schemas.microsoft.com/office/spreadsheetml/2017/richdata2" ref="B2:B251">
    <sortCondition ref="B1:B25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7518F-AE89-A74E-8E45-8090CDE40952}">
  <dimension ref="A1:AL52"/>
  <sheetViews>
    <sheetView zoomScale="82" workbookViewId="0"/>
  </sheetViews>
  <sheetFormatPr baseColWidth="10" defaultRowHeight="16" x14ac:dyDescent="0.2"/>
  <cols>
    <col min="1" max="1" width="13.5" bestFit="1" customWidth="1"/>
    <col min="2" max="2" width="15.83203125" bestFit="1" customWidth="1"/>
    <col min="3" max="3" width="14.5" bestFit="1" customWidth="1"/>
    <col min="4" max="4" width="13.33203125" bestFit="1" customWidth="1"/>
    <col min="5" max="6" width="15.83203125" bestFit="1" customWidth="1"/>
    <col min="16" max="16" width="13.5" bestFit="1" customWidth="1"/>
    <col min="17" max="17" width="16.1640625" bestFit="1" customWidth="1"/>
    <col min="18" max="18" width="13.5" bestFit="1" customWidth="1"/>
    <col min="19" max="19" width="15.83203125" bestFit="1" customWidth="1"/>
  </cols>
  <sheetData>
    <row r="1" spans="1:38" x14ac:dyDescent="0.2">
      <c r="A1" s="5" t="s">
        <v>812</v>
      </c>
      <c r="B1" t="s">
        <v>810</v>
      </c>
      <c r="M1" t="s">
        <v>766</v>
      </c>
      <c r="N1" t="s">
        <v>844</v>
      </c>
      <c r="R1" s="5" t="s">
        <v>812</v>
      </c>
      <c r="S1" t="s">
        <v>810</v>
      </c>
    </row>
    <row r="2" spans="1:38" x14ac:dyDescent="0.2">
      <c r="A2" s="6" t="s">
        <v>817</v>
      </c>
      <c r="B2">
        <v>47555.089999999989</v>
      </c>
      <c r="M2" s="6" t="s">
        <v>796</v>
      </c>
      <c r="N2">
        <v>1106.2300000000002</v>
      </c>
      <c r="R2" s="6" t="s">
        <v>8</v>
      </c>
      <c r="S2">
        <v>1863.27</v>
      </c>
      <c r="AE2" t="s">
        <v>847</v>
      </c>
      <c r="AF2" t="s">
        <v>848</v>
      </c>
      <c r="AK2" s="5" t="s">
        <v>812</v>
      </c>
      <c r="AL2" t="s">
        <v>857</v>
      </c>
    </row>
    <row r="3" spans="1:38" x14ac:dyDescent="0.2">
      <c r="A3" s="7" t="s">
        <v>818</v>
      </c>
      <c r="B3">
        <v>2959.2799999999993</v>
      </c>
      <c r="M3" s="6" t="s">
        <v>806</v>
      </c>
      <c r="N3">
        <v>701.06</v>
      </c>
      <c r="R3" s="6" t="s">
        <v>23</v>
      </c>
      <c r="S3">
        <v>509.9</v>
      </c>
      <c r="AE3" s="14">
        <v>0.65</v>
      </c>
      <c r="AF3" s="14">
        <f>AF4/AE4</f>
        <v>0.3499999999999997</v>
      </c>
      <c r="AK3" s="6" t="s">
        <v>853</v>
      </c>
      <c r="AL3">
        <v>43</v>
      </c>
    </row>
    <row r="4" spans="1:38" x14ac:dyDescent="0.2">
      <c r="A4" s="7" t="s">
        <v>819</v>
      </c>
      <c r="B4">
        <v>3724.64</v>
      </c>
      <c r="M4" s="6" t="s">
        <v>786</v>
      </c>
      <c r="N4">
        <v>1519.1100000000001</v>
      </c>
      <c r="R4" s="6" t="s">
        <v>224</v>
      </c>
      <c r="S4">
        <v>799.80000000000007</v>
      </c>
      <c r="AE4">
        <f>SUM(Data!I:I)</f>
        <v>67798.91</v>
      </c>
      <c r="AF4">
        <f>SUM(Data!J:J)</f>
        <v>23729.618499999982</v>
      </c>
      <c r="AK4" s="6" t="s">
        <v>854</v>
      </c>
      <c r="AL4">
        <v>57</v>
      </c>
    </row>
    <row r="5" spans="1:38" ht="16" customHeight="1" x14ac:dyDescent="0.2">
      <c r="A5" s="7" t="s">
        <v>820</v>
      </c>
      <c r="B5">
        <v>4086.94</v>
      </c>
      <c r="M5" s="6" t="s">
        <v>770</v>
      </c>
      <c r="N5">
        <v>8127.0900000000011</v>
      </c>
      <c r="R5" s="6" t="s">
        <v>234</v>
      </c>
      <c r="S5">
        <v>39.99</v>
      </c>
      <c r="AK5" s="6" t="s">
        <v>856</v>
      </c>
      <c r="AL5">
        <v>50</v>
      </c>
    </row>
    <row r="6" spans="1:38" ht="16" customHeight="1" x14ac:dyDescent="0.2">
      <c r="A6" s="7" t="s">
        <v>821</v>
      </c>
      <c r="B6">
        <v>3758.3100000000004</v>
      </c>
      <c r="M6" s="6" t="s">
        <v>781</v>
      </c>
      <c r="N6">
        <v>7391.9999999999991</v>
      </c>
      <c r="R6" s="6" t="s">
        <v>50</v>
      </c>
      <c r="S6">
        <v>494.78999999999996</v>
      </c>
      <c r="AK6" s="6" t="s">
        <v>852</v>
      </c>
      <c r="AL6">
        <v>44</v>
      </c>
    </row>
    <row r="7" spans="1:38" ht="16" customHeight="1" x14ac:dyDescent="0.2">
      <c r="A7" s="7" t="s">
        <v>822</v>
      </c>
      <c r="B7">
        <v>6141.8099999999986</v>
      </c>
      <c r="M7" s="6" t="s">
        <v>791</v>
      </c>
      <c r="N7">
        <v>977.98000000000013</v>
      </c>
      <c r="R7" s="6" t="s">
        <v>22</v>
      </c>
      <c r="S7">
        <v>29.99</v>
      </c>
      <c r="AK7" s="6" t="s">
        <v>855</v>
      </c>
      <c r="AL7">
        <v>56</v>
      </c>
    </row>
    <row r="8" spans="1:38" ht="16" customHeight="1" x14ac:dyDescent="0.2">
      <c r="A8" s="7" t="s">
        <v>823</v>
      </c>
      <c r="B8">
        <v>9648.8899999999958</v>
      </c>
      <c r="M8" s="6" t="s">
        <v>790</v>
      </c>
      <c r="N8">
        <v>854.81000000000006</v>
      </c>
      <c r="R8" s="6" t="s">
        <v>813</v>
      </c>
      <c r="S8">
        <v>6628.5999999999985</v>
      </c>
      <c r="AK8" s="6" t="s">
        <v>811</v>
      </c>
      <c r="AL8">
        <v>250</v>
      </c>
    </row>
    <row r="9" spans="1:38" ht="16" customHeight="1" x14ac:dyDescent="0.2">
      <c r="A9" s="7" t="s">
        <v>824</v>
      </c>
      <c r="B9">
        <v>6850.9299999999985</v>
      </c>
      <c r="M9" s="6" t="s">
        <v>843</v>
      </c>
      <c r="N9">
        <v>38.61</v>
      </c>
      <c r="R9" s="6" t="s">
        <v>738</v>
      </c>
      <c r="S9">
        <v>1599.84</v>
      </c>
    </row>
    <row r="10" spans="1:38" ht="16" customHeight="1" x14ac:dyDescent="0.2">
      <c r="A10" s="7" t="s">
        <v>825</v>
      </c>
      <c r="B10">
        <v>2193.9599999999996</v>
      </c>
      <c r="M10" s="6" t="s">
        <v>792</v>
      </c>
      <c r="N10">
        <v>815.37000000000012</v>
      </c>
      <c r="R10" s="6" t="s">
        <v>35</v>
      </c>
      <c r="S10">
        <v>4739.41</v>
      </c>
    </row>
    <row r="11" spans="1:38" x14ac:dyDescent="0.2">
      <c r="A11" s="7" t="s">
        <v>826</v>
      </c>
      <c r="B11">
        <v>8190.329999999999</v>
      </c>
      <c r="M11" s="6" t="s">
        <v>788</v>
      </c>
      <c r="N11">
        <v>2427.0700000000002</v>
      </c>
      <c r="R11" s="6" t="s">
        <v>14</v>
      </c>
      <c r="S11">
        <v>2272.25</v>
      </c>
    </row>
    <row r="12" spans="1:38" ht="16" customHeight="1" x14ac:dyDescent="0.2">
      <c r="A12" s="6" t="s">
        <v>827</v>
      </c>
      <c r="B12">
        <v>20243.82</v>
      </c>
      <c r="M12" s="6" t="s">
        <v>768</v>
      </c>
      <c r="N12">
        <v>1032.67</v>
      </c>
      <c r="R12" s="6" t="s">
        <v>814</v>
      </c>
      <c r="S12">
        <v>5137.8600000000006</v>
      </c>
    </row>
    <row r="13" spans="1:38" ht="16" customHeight="1" x14ac:dyDescent="0.2">
      <c r="A13" s="7" t="s">
        <v>828</v>
      </c>
      <c r="B13">
        <v>4784.4799999999996</v>
      </c>
      <c r="M13" s="6" t="s">
        <v>785</v>
      </c>
      <c r="N13">
        <v>26.910000000000004</v>
      </c>
      <c r="R13" s="6" t="s">
        <v>13</v>
      </c>
      <c r="S13">
        <v>390.83</v>
      </c>
    </row>
    <row r="14" spans="1:38" ht="16" customHeight="1" x14ac:dyDescent="0.2">
      <c r="A14" s="7" t="s">
        <v>829</v>
      </c>
      <c r="B14">
        <v>7736.1899999999987</v>
      </c>
      <c r="M14" s="6" t="s">
        <v>803</v>
      </c>
      <c r="N14">
        <v>63.59</v>
      </c>
      <c r="R14" s="6" t="s">
        <v>29</v>
      </c>
      <c r="S14">
        <v>1745.64</v>
      </c>
    </row>
    <row r="15" spans="1:38" ht="16" customHeight="1" x14ac:dyDescent="0.2">
      <c r="A15" s="7" t="s">
        <v>830</v>
      </c>
      <c r="B15">
        <v>6667.75</v>
      </c>
      <c r="M15" s="6" t="s">
        <v>799</v>
      </c>
      <c r="N15">
        <v>800.64999999999986</v>
      </c>
      <c r="R15" s="6" t="s">
        <v>18</v>
      </c>
      <c r="S15">
        <v>8115.98</v>
      </c>
    </row>
    <row r="16" spans="1:38" x14ac:dyDescent="0.2">
      <c r="A16" s="7" t="s">
        <v>818</v>
      </c>
      <c r="B16">
        <v>1055.4000000000001</v>
      </c>
      <c r="M16" s="6" t="s">
        <v>802</v>
      </c>
      <c r="N16">
        <v>967.65</v>
      </c>
      <c r="R16" s="6" t="s">
        <v>16</v>
      </c>
      <c r="S16">
        <v>2534.1800000000003</v>
      </c>
    </row>
    <row r="17" spans="1:19" ht="16" customHeight="1" x14ac:dyDescent="0.2">
      <c r="A17" s="6" t="s">
        <v>811</v>
      </c>
      <c r="B17">
        <v>67798.909999999989</v>
      </c>
      <c r="M17" s="6" t="s">
        <v>807</v>
      </c>
      <c r="N17">
        <v>178.38000000000002</v>
      </c>
      <c r="R17" s="6" t="s">
        <v>86</v>
      </c>
      <c r="S17">
        <v>5999.7000000000007</v>
      </c>
    </row>
    <row r="18" spans="1:19" ht="16" customHeight="1" x14ac:dyDescent="0.2">
      <c r="M18" s="6" t="s">
        <v>793</v>
      </c>
      <c r="N18">
        <v>239.82</v>
      </c>
      <c r="R18" s="6" t="s">
        <v>24</v>
      </c>
      <c r="S18">
        <v>1044.6399999999999</v>
      </c>
    </row>
    <row r="19" spans="1:19" ht="16" customHeight="1" x14ac:dyDescent="0.2">
      <c r="M19" s="6" t="s">
        <v>798</v>
      </c>
      <c r="N19">
        <v>775.66</v>
      </c>
      <c r="R19" s="6" t="s">
        <v>17</v>
      </c>
      <c r="S19">
        <v>8088.6899999999987</v>
      </c>
    </row>
    <row r="20" spans="1:19" ht="16" customHeight="1" x14ac:dyDescent="0.2">
      <c r="M20" s="6" t="s">
        <v>782</v>
      </c>
      <c r="N20">
        <v>3467.74</v>
      </c>
      <c r="R20" s="6" t="s">
        <v>19</v>
      </c>
      <c r="S20">
        <v>4260.66</v>
      </c>
    </row>
    <row r="21" spans="1:19" ht="16" customHeight="1" x14ac:dyDescent="0.2">
      <c r="M21" s="6" t="s">
        <v>840</v>
      </c>
      <c r="N21">
        <v>3.49</v>
      </c>
      <c r="R21" s="6" t="s">
        <v>28</v>
      </c>
      <c r="S21">
        <v>359.88</v>
      </c>
    </row>
    <row r="22" spans="1:19" ht="16" customHeight="1" x14ac:dyDescent="0.2">
      <c r="M22" s="6" t="s">
        <v>795</v>
      </c>
      <c r="N22">
        <v>136.73000000000002</v>
      </c>
      <c r="R22" s="6" t="s">
        <v>38</v>
      </c>
      <c r="S22">
        <v>3119.4300000000003</v>
      </c>
    </row>
    <row r="23" spans="1:19" x14ac:dyDescent="0.2">
      <c r="M23" s="6" t="s">
        <v>789</v>
      </c>
      <c r="N23">
        <v>1886.6799999999998</v>
      </c>
      <c r="R23" s="6" t="s">
        <v>27</v>
      </c>
      <c r="S23">
        <v>2539.54</v>
      </c>
    </row>
    <row r="24" spans="1:19" ht="16" customHeight="1" x14ac:dyDescent="0.2">
      <c r="M24" s="6" t="s">
        <v>784</v>
      </c>
      <c r="N24">
        <v>1520.36</v>
      </c>
      <c r="R24" s="6" t="s">
        <v>20</v>
      </c>
      <c r="S24">
        <v>4044.29</v>
      </c>
    </row>
    <row r="25" spans="1:19" ht="16" customHeight="1" x14ac:dyDescent="0.2">
      <c r="M25" s="6" t="s">
        <v>778</v>
      </c>
      <c r="N25">
        <v>815.68000000000006</v>
      </c>
      <c r="R25" s="6" t="s">
        <v>12</v>
      </c>
      <c r="S25">
        <v>79.92</v>
      </c>
    </row>
    <row r="26" spans="1:19" ht="16" customHeight="1" x14ac:dyDescent="0.2">
      <c r="A26" s="12"/>
      <c r="B26" s="12"/>
      <c r="M26" s="6" t="s">
        <v>839</v>
      </c>
      <c r="N26">
        <v>6.98</v>
      </c>
      <c r="R26" s="6" t="s">
        <v>449</v>
      </c>
      <c r="S26">
        <v>1359.83</v>
      </c>
    </row>
    <row r="27" spans="1:19" ht="16" customHeight="1" x14ac:dyDescent="0.2">
      <c r="A27" s="12"/>
      <c r="B27" s="12"/>
      <c r="M27" s="6" t="s">
        <v>767</v>
      </c>
      <c r="N27">
        <v>3960.5600000000004</v>
      </c>
      <c r="R27" s="6" t="s">
        <v>811</v>
      </c>
      <c r="S27">
        <v>67798.91</v>
      </c>
    </row>
    <row r="28" spans="1:19" x14ac:dyDescent="0.2">
      <c r="M28" s="6" t="s">
        <v>837</v>
      </c>
      <c r="N28">
        <v>119.98</v>
      </c>
    </row>
    <row r="29" spans="1:19" ht="16" customHeight="1" x14ac:dyDescent="0.35">
      <c r="A29" s="11"/>
      <c r="B29" s="11"/>
      <c r="M29" s="6" t="s">
        <v>800</v>
      </c>
      <c r="N29">
        <v>382.15000000000003</v>
      </c>
    </row>
    <row r="30" spans="1:19" ht="16" customHeight="1" x14ac:dyDescent="0.35">
      <c r="A30" s="11"/>
      <c r="B30" s="11"/>
      <c r="M30" s="6" t="s">
        <v>780</v>
      </c>
      <c r="N30">
        <v>2920.1400000000003</v>
      </c>
    </row>
    <row r="31" spans="1:19" ht="16" customHeight="1" x14ac:dyDescent="0.2">
      <c r="A31" s="13"/>
      <c r="B31" s="12"/>
      <c r="M31" s="6" t="s">
        <v>774</v>
      </c>
      <c r="N31">
        <v>1069.72</v>
      </c>
    </row>
    <row r="32" spans="1:19" ht="16" customHeight="1" x14ac:dyDescent="0.2">
      <c r="A32" s="12"/>
      <c r="B32" s="12"/>
      <c r="M32" s="6" t="s">
        <v>777</v>
      </c>
      <c r="N32">
        <v>29.99</v>
      </c>
    </row>
    <row r="33" spans="1:14" ht="16" customHeight="1" x14ac:dyDescent="0.2">
      <c r="A33" s="12"/>
      <c r="B33" s="12"/>
      <c r="M33" s="6" t="s">
        <v>805</v>
      </c>
      <c r="N33">
        <v>149.9</v>
      </c>
    </row>
    <row r="34" spans="1:14" x14ac:dyDescent="0.2">
      <c r="M34" s="6" t="s">
        <v>771</v>
      </c>
      <c r="N34">
        <v>2636.9300000000003</v>
      </c>
    </row>
    <row r="35" spans="1:14" x14ac:dyDescent="0.2">
      <c r="M35" s="6" t="s">
        <v>797</v>
      </c>
      <c r="N35">
        <v>1871.6500000000003</v>
      </c>
    </row>
    <row r="36" spans="1:14" x14ac:dyDescent="0.2">
      <c r="M36" s="6" t="s">
        <v>804</v>
      </c>
      <c r="N36">
        <v>1052.8600000000001</v>
      </c>
    </row>
    <row r="37" spans="1:14" x14ac:dyDescent="0.2">
      <c r="M37" s="6" t="s">
        <v>779</v>
      </c>
      <c r="N37">
        <v>55.28</v>
      </c>
    </row>
    <row r="38" spans="1:14" x14ac:dyDescent="0.2">
      <c r="M38" s="6" t="s">
        <v>808</v>
      </c>
      <c r="N38">
        <v>509.83</v>
      </c>
    </row>
    <row r="39" spans="1:14" x14ac:dyDescent="0.2">
      <c r="M39" s="6" t="s">
        <v>783</v>
      </c>
      <c r="N39">
        <v>76.88</v>
      </c>
    </row>
    <row r="40" spans="1:14" x14ac:dyDescent="0.2">
      <c r="M40" s="6" t="s">
        <v>772</v>
      </c>
      <c r="N40">
        <v>3168.4300000000003</v>
      </c>
    </row>
    <row r="41" spans="1:14" x14ac:dyDescent="0.2">
      <c r="M41" s="6" t="s">
        <v>842</v>
      </c>
      <c r="N41">
        <v>4.79</v>
      </c>
    </row>
    <row r="42" spans="1:14" x14ac:dyDescent="0.2">
      <c r="M42" s="6" t="s">
        <v>775</v>
      </c>
      <c r="N42">
        <v>298.87</v>
      </c>
    </row>
    <row r="43" spans="1:14" x14ac:dyDescent="0.2">
      <c r="M43" s="6" t="s">
        <v>838</v>
      </c>
      <c r="N43">
        <v>11.98</v>
      </c>
    </row>
    <row r="44" spans="1:14" x14ac:dyDescent="0.2">
      <c r="M44" s="6" t="s">
        <v>794</v>
      </c>
      <c r="N44">
        <v>79.349999999999994</v>
      </c>
    </row>
    <row r="45" spans="1:14" x14ac:dyDescent="0.2">
      <c r="M45" s="6" t="s">
        <v>769</v>
      </c>
      <c r="N45">
        <v>4362.4399999999996</v>
      </c>
    </row>
    <row r="46" spans="1:14" x14ac:dyDescent="0.2">
      <c r="M46" s="6" t="s">
        <v>776</v>
      </c>
      <c r="N46">
        <v>21.96</v>
      </c>
    </row>
    <row r="47" spans="1:14" x14ac:dyDescent="0.2">
      <c r="M47" s="6" t="s">
        <v>841</v>
      </c>
      <c r="N47">
        <v>14.34</v>
      </c>
    </row>
    <row r="48" spans="1:14" x14ac:dyDescent="0.2">
      <c r="M48" s="6" t="s">
        <v>773</v>
      </c>
      <c r="N48">
        <v>2995.43</v>
      </c>
    </row>
    <row r="49" spans="13:14" x14ac:dyDescent="0.2">
      <c r="M49" s="6" t="s">
        <v>801</v>
      </c>
      <c r="N49">
        <v>3893.93</v>
      </c>
    </row>
    <row r="50" spans="13:14" x14ac:dyDescent="0.2">
      <c r="M50" s="6" t="s">
        <v>809</v>
      </c>
      <c r="N50">
        <v>263.89</v>
      </c>
    </row>
    <row r="51" spans="13:14" x14ac:dyDescent="0.2">
      <c r="M51" s="6" t="s">
        <v>787</v>
      </c>
      <c r="N51">
        <v>1893.51</v>
      </c>
    </row>
    <row r="52" spans="13:14" x14ac:dyDescent="0.2">
      <c r="M52" s="6" t="s">
        <v>836</v>
      </c>
      <c r="N52">
        <v>71.8</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F8455-E0B0-6542-9FE3-D52FBBB187B1}">
  <dimension ref="A1"/>
  <sheetViews>
    <sheetView workbookViewId="0"/>
  </sheetViews>
  <sheetFormatPr baseColWidth="10" defaultRowHeight="16" x14ac:dyDescent="0.2"/>
  <cols>
    <col min="1" max="1" width="87.1640625" bestFit="1" customWidth="1"/>
  </cols>
  <sheetData>
    <row r="1" spans="1:1" ht="306" x14ac:dyDescent="0.2">
      <c r="A1" s="15" t="s">
        <v>849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Purpose of Dashboard</vt:lpstr>
      <vt:lpstr>Data</vt:lpstr>
      <vt:lpstr>Data Visualisations</vt:lpstr>
      <vt:lpstr>Ethical Considerations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2025-04-07T00:35:58Z</dcterms:created>
  <dcterms:modified xsi:type="dcterms:W3CDTF">2025-07-23T11:32:07Z</dcterms:modified>
</cp:coreProperties>
</file>