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01-2019" sheetId="1" state="visible" r:id="rId2"/>
    <sheet name="02-2019" sheetId="2" state="visible" r:id="rId3"/>
    <sheet name="03-2019" sheetId="3" state="visible" r:id="rId4"/>
    <sheet name="04-2019" sheetId="4" state="visible" r:id="rId5"/>
    <sheet name="05-2019" sheetId="5" state="visible" r:id="rId6"/>
    <sheet name="06-2019" sheetId="6" state="visible" r:id="rId7"/>
    <sheet name="07-2019" sheetId="7" state="visible" r:id="rId8"/>
    <sheet name="08-2019" sheetId="8" state="visible" r:id="rId9"/>
    <sheet name="09-2019" sheetId="9" state="visible" r:id="rId10"/>
    <sheet name="11-2019" sheetId="10" state="visible" r:id="rId11"/>
    <sheet name="12-2019" sheetId="11" state="visible" r:id="rId12"/>
    <sheet name="01-2020" sheetId="12" state="visible" r:id="rId13"/>
    <sheet name="02-2020" sheetId="13" state="visible" r:id="rId14"/>
    <sheet name="03-2020" sheetId="14" state="visible" r:id="rId15"/>
    <sheet name="04-2020" sheetId="15" state="visible" r:id="rId16"/>
    <sheet name="05-2020" sheetId="16" state="visible" r:id="rId17"/>
    <sheet name="06-2020" sheetId="17" state="visible" r:id="rId18"/>
    <sheet name="07-2020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<sst xmlns="http://schemas.openxmlformats.org/spreadsheetml/2006/main" count="223" uniqueCount="14">
  <si>
    <t xml:space="preserve">SB9</t>
  </si>
  <si>
    <t xml:space="preserve">SD1</t>
  </si>
  <si>
    <t xml:space="preserve">SD2</t>
  </si>
  <si>
    <t xml:space="preserve">SD3 E</t>
  </si>
  <si>
    <t xml:space="preserve">SD3 S</t>
  </si>
  <si>
    <t xml:space="preserve">MOV 499</t>
  </si>
  <si>
    <t xml:space="preserve">MOV 999</t>
  </si>
  <si>
    <t xml:space="preserve">MOV 001</t>
  </si>
  <si>
    <t xml:space="preserve">MOV 200</t>
  </si>
  <si>
    <t xml:space="preserve">MOV 600</t>
  </si>
  <si>
    <t xml:space="preserve">MOV 700</t>
  </si>
  <si>
    <t xml:space="preserve">SALDO MES ANTERIOR</t>
  </si>
  <si>
    <t xml:space="preserve">MOV 800</t>
  </si>
  <si>
    <t xml:space="preserve">* saldo inicial do produto 036218 lançado errado na filial 13 nf de estorno 366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</si>
</sst>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_-;\-* #,##0.00_-;_-* \-??_-;_-@_-"/>
  </numFmts>
  <fonts count="7">
    <font>
      <sz val="10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34"/>
    </font>
    <font>
      <b val="true"/>
      <sz val="10"/>
      <color rgb="FFFF0000"/>
      <name val="Calibri"/>
      <family val="0"/>
      <charset val="134"/>
    </font>
    <font>
      <sz val="10"/>
      <color rgb="FFFF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P30" activeCellId="0" sqref="P30"/>
    </sheetView>
  </sheetViews>
  <sheetFormatPr defaultRowHeight="15" zeroHeight="false" outlineLevelRow="0" outlineLevelCol="0"/>
  <cols>
    <col collapsed="false" customWidth="true" hidden="false" outlineLevel="0" max="1" min="1" style="0" width="14.2"/>
    <col collapsed="false" customWidth="true" hidden="true" outlineLevel="0" max="9" min="2" style="0" width="9.2"/>
    <col collapsed="false" customWidth="true" hidden="false" outlineLevel="0" max="10" min="10" style="1" width="14.2"/>
    <col collapsed="false" customWidth="true" hidden="false" outlineLevel="0" max="14" min="11" style="0" width="14.2"/>
    <col collapsed="false" customWidth="true" hidden="false" outlineLevel="0" max="15" min="15" style="0" width="5.2"/>
    <col collapsed="false" customWidth="true" hidden="false" outlineLevel="0" max="16" min="16" style="0" width="14.2"/>
    <col collapsed="false" customWidth="true" hidden="false" outlineLevel="0" max="17" min="17" style="0" width="13.01"/>
    <col collapsed="false" customWidth="true" hidden="false" outlineLevel="0" max="18" min="18" style="0" width="12.8"/>
    <col collapsed="false" customWidth="true" hidden="false" outlineLevel="0" max="20" min="19" style="0" width="14.2"/>
    <col collapsed="false" customWidth="true" hidden="false" outlineLevel="0" max="21" min="21" style="0" width="13.98"/>
    <col collapsed="false" customWidth="true" hidden="false" outlineLevel="0" max="22" min="22" style="0" width="12.8"/>
    <col collapsed="false" customWidth="true" hidden="false" outlineLevel="0" max="1025" min="23" style="0" width="9.2"/>
  </cols>
  <sheetData>
    <row r="1" customFormat="false" ht="15" hidden="false" customHeight="false" outlineLevel="0" collapsed="false">
      <c r="A1" s="0" t="s">
        <v>0</v>
      </c>
      <c r="J1" s="1" t="s">
        <v>1</v>
      </c>
      <c r="K1" s="0" t="s">
        <v>2</v>
      </c>
      <c r="L1" s="0" t="s">
        <v>3</v>
      </c>
      <c r="M1" s="0" t="s">
        <v>4</v>
      </c>
      <c r="P1" s="0" t="s">
        <v>0</v>
      </c>
    </row>
    <row r="2" customFormat="false" ht="15" hidden="false" customHeight="false" outlineLevel="0" collapsed="false">
      <c r="A2" s="1" t="n">
        <v>20731451.849982</v>
      </c>
      <c r="B2" s="1"/>
      <c r="C2" s="1"/>
      <c r="D2" s="1"/>
      <c r="E2" s="1"/>
      <c r="F2" s="1"/>
      <c r="G2" s="1"/>
      <c r="H2" s="1"/>
      <c r="I2" s="1"/>
      <c r="J2" s="1" t="n">
        <v>10798639.10247</v>
      </c>
      <c r="K2" s="1" t="n">
        <v>1581.808783325</v>
      </c>
      <c r="L2" s="1" t="n">
        <v>202496.10286805</v>
      </c>
      <c r="M2" s="1" t="n">
        <v>2853746.6</v>
      </c>
      <c r="N2" s="1"/>
      <c r="O2" s="1"/>
      <c r="P2" s="1" t="n">
        <v>17937331.7010571</v>
      </c>
      <c r="Q2" s="1"/>
      <c r="R2" s="1"/>
      <c r="S2" s="0" t="s">
        <v>5</v>
      </c>
      <c r="T2" s="0" t="s">
        <v>6</v>
      </c>
    </row>
    <row r="3" customFormat="false" ht="15" hidden="false" customHeight="false" outlineLevel="0" collapsed="false">
      <c r="A3" s="1" t="n">
        <v>433212.73178505</v>
      </c>
      <c r="B3" s="1"/>
      <c r="C3" s="1"/>
      <c r="D3" s="1"/>
      <c r="E3" s="1"/>
      <c r="F3" s="1"/>
      <c r="G3" s="1"/>
      <c r="H3" s="1"/>
      <c r="I3" s="1"/>
      <c r="J3" s="1" t="n">
        <v>373628.065018039</v>
      </c>
      <c r="K3" s="1" t="n">
        <v>13231.009146208</v>
      </c>
      <c r="L3" s="1" t="n">
        <v>1419.77671195724</v>
      </c>
      <c r="M3" s="1" t="n">
        <v>10734.348731921</v>
      </c>
      <c r="N3" s="1"/>
      <c r="O3" s="1"/>
      <c r="P3" s="1" t="n">
        <v>309066.316212922</v>
      </c>
      <c r="Q3" s="1"/>
      <c r="R3" s="1"/>
      <c r="S3" s="1" t="n">
        <v>993.5053304</v>
      </c>
      <c r="T3" s="1" t="n">
        <v>10734.348731921</v>
      </c>
      <c r="U3" s="1"/>
      <c r="V3" s="1"/>
    </row>
    <row r="4" customFormat="false" ht="15" hidden="false" customHeight="false" outlineLevel="0" collapsed="false">
      <c r="A4" s="1" t="n">
        <v>4092.00740959</v>
      </c>
      <c r="B4" s="1"/>
      <c r="C4" s="1"/>
      <c r="D4" s="1"/>
      <c r="E4" s="1"/>
      <c r="F4" s="1"/>
      <c r="G4" s="1"/>
      <c r="H4" s="1"/>
      <c r="I4" s="1"/>
      <c r="J4" s="1" t="n">
        <v>197881.116005</v>
      </c>
      <c r="K4" s="1" t="n">
        <v>289637.635689163</v>
      </c>
      <c r="L4" s="1" t="n">
        <v>12435.0655130983</v>
      </c>
      <c r="M4" s="1" t="n">
        <v>9874580.05811554</v>
      </c>
      <c r="N4" s="1"/>
      <c r="O4" s="1"/>
      <c r="P4" s="1" t="n">
        <v>11135.418622263</v>
      </c>
      <c r="Q4" s="1"/>
      <c r="R4" s="1"/>
      <c r="S4" s="1" t="n">
        <v>26877.999639821</v>
      </c>
      <c r="T4" s="1" t="n">
        <v>9874580.05811554</v>
      </c>
      <c r="U4" s="1"/>
      <c r="V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 t="n">
        <v>697.156212867</v>
      </c>
      <c r="K5" s="1" t="n">
        <v>16696.591016523</v>
      </c>
      <c r="L5" s="1" t="n">
        <v>0.693</v>
      </c>
      <c r="M5" s="1" t="n">
        <v>202496.10286805</v>
      </c>
      <c r="N5" s="1"/>
      <c r="O5" s="1"/>
      <c r="P5" s="1" t="n">
        <v>414677.046658212</v>
      </c>
      <c r="Q5" s="1"/>
      <c r="R5" s="1"/>
      <c r="S5" s="1" t="n">
        <v>4499.5036992</v>
      </c>
      <c r="T5" s="1" t="n">
        <v>202496.10286805</v>
      </c>
      <c r="U5" s="1"/>
      <c r="V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 t="n">
        <v>19335.214964741</v>
      </c>
      <c r="K6" s="1" t="n">
        <v>10755467.0824655</v>
      </c>
      <c r="L6" s="1" t="n">
        <v>993.5053304</v>
      </c>
      <c r="M6" s="1" t="n">
        <v>4485.82156049651</v>
      </c>
      <c r="N6" s="1"/>
      <c r="O6" s="1"/>
      <c r="P6" s="1" t="n">
        <v>9566.991778121</v>
      </c>
      <c r="Q6" s="1"/>
      <c r="R6" s="1"/>
      <c r="S6" s="1" t="n">
        <v>6969.990946336</v>
      </c>
      <c r="T6" s="1" t="n">
        <v>4485.82156049651</v>
      </c>
      <c r="U6" s="1"/>
      <c r="V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 t="n">
        <v>51382.79</v>
      </c>
      <c r="K7" s="1"/>
      <c r="L7" s="1" t="n">
        <v>26877.999639821</v>
      </c>
      <c r="M7" s="1" t="n">
        <v>885.836477471</v>
      </c>
      <c r="N7" s="1"/>
      <c r="O7" s="1"/>
      <c r="P7" s="1" t="n">
        <v>10095.422010615</v>
      </c>
      <c r="Q7" s="1"/>
      <c r="R7" s="1"/>
      <c r="S7" s="1" t="n">
        <v>18446.775691598</v>
      </c>
      <c r="T7" s="1" t="n">
        <v>885.836477471</v>
      </c>
      <c r="U7" s="1"/>
      <c r="V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K8" s="1"/>
      <c r="L8" s="1" t="n">
        <v>4499.5036992</v>
      </c>
      <c r="M8" s="1" t="n">
        <v>50268.98331217</v>
      </c>
      <c r="N8" s="1"/>
      <c r="O8" s="1"/>
      <c r="P8" s="1"/>
      <c r="Q8" s="1"/>
      <c r="R8" s="1"/>
      <c r="S8" s="1" t="n">
        <v>11135.418622263</v>
      </c>
      <c r="T8" s="1" t="n">
        <v>50268.98331217</v>
      </c>
      <c r="U8" s="1"/>
      <c r="V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K9" s="1"/>
      <c r="L9" s="1" t="n">
        <v>6969.990946336</v>
      </c>
      <c r="M9" s="1" t="n">
        <v>15292.695207911</v>
      </c>
      <c r="N9" s="1"/>
      <c r="O9" s="1"/>
      <c r="P9" s="1"/>
      <c r="Q9" s="1"/>
      <c r="R9" s="1"/>
      <c r="S9" s="1" t="n">
        <v>9887324.54947589</v>
      </c>
      <c r="T9" s="1" t="n">
        <v>15292.695207911</v>
      </c>
      <c r="U9" s="1"/>
      <c r="V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K10" s="1"/>
      <c r="L10" s="1" t="n">
        <v>18446.775691598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K11" s="1"/>
      <c r="L11" s="1" t="n">
        <v>11135.418622263</v>
      </c>
      <c r="M11" s="1"/>
      <c r="N11" s="1"/>
      <c r="O11" s="1"/>
      <c r="P11" s="1"/>
      <c r="Q11" s="1"/>
      <c r="R11" s="1"/>
      <c r="S11" s="1"/>
      <c r="T11" s="1"/>
      <c r="U11" s="1"/>
      <c r="V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K12" s="1"/>
      <c r="L12" s="1" t="n">
        <v>9887324.54947589</v>
      </c>
      <c r="M12" s="1"/>
      <c r="N12" s="1"/>
      <c r="O12" s="1"/>
      <c r="P12" s="1"/>
      <c r="Q12" s="1"/>
      <c r="R12" s="1"/>
      <c r="S12" s="1"/>
      <c r="T12" s="1"/>
      <c r="U12" s="1"/>
      <c r="V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  <c r="Q13" s="1"/>
      <c r="R13" s="1"/>
      <c r="S13" s="1" t="n">
        <f aca="false">SUM(S3:S12)</f>
        <v>9956247.74340551</v>
      </c>
      <c r="T13" s="1" t="n">
        <f aca="false">SUM(T3:T12)</f>
        <v>10158743.8462736</v>
      </c>
      <c r="U13" s="1" t="n">
        <f aca="false">T13-S13</f>
        <v>202496.10286805</v>
      </c>
      <c r="V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202496.10286805</v>
      </c>
      <c r="V14" s="1" t="s">
        <v>7</v>
      </c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customFormat="false" ht="15" hidden="false" customHeight="false" outlineLevel="0" collapsed="false">
      <c r="A16" s="1" t="n">
        <f aca="false">SUM(A2:A15)</f>
        <v>21168756.5891766</v>
      </c>
      <c r="B16" s="1" t="n">
        <f aca="false">SUM(B2:B15)</f>
        <v>0</v>
      </c>
      <c r="C16" s="1" t="n">
        <f aca="false">SUM(C2:C15)</f>
        <v>0</v>
      </c>
      <c r="D16" s="1" t="n">
        <f aca="false">SUM(D2:D15)</f>
        <v>0</v>
      </c>
      <c r="E16" s="1" t="n">
        <f aca="false">SUM(E2:E15)</f>
        <v>0</v>
      </c>
      <c r="F16" s="1" t="n">
        <f aca="false">SUM(F2:F15)</f>
        <v>0</v>
      </c>
      <c r="G16" s="1" t="n">
        <f aca="false">SUM(G2:G15)</f>
        <v>0</v>
      </c>
      <c r="H16" s="1" t="n">
        <f aca="false">SUM(H2:H15)</f>
        <v>0</v>
      </c>
      <c r="I16" s="1" t="n">
        <f aca="false">SUM(I2:I15)</f>
        <v>0</v>
      </c>
      <c r="J16" s="1" t="n">
        <f aca="false">SUM(J2:J15)</f>
        <v>11441563.4446706</v>
      </c>
      <c r="K16" s="1" t="n">
        <f aca="false">SUM(K2:K15)</f>
        <v>11076614.1271007</v>
      </c>
      <c r="L16" s="1" t="n">
        <f aca="false">SUM(L2:L15)</f>
        <v>10172599.3814986</v>
      </c>
      <c r="M16" s="1" t="n">
        <f aca="false">SUM(M2:M15)</f>
        <v>13012490.4462736</v>
      </c>
      <c r="N16" s="2" t="n">
        <f aca="false">A16+J16+L16-K16-M16</f>
        <v>18693814.8419716</v>
      </c>
      <c r="O16" s="1"/>
      <c r="P16" s="1" t="n">
        <f aca="false">SUM(P2:P15)</f>
        <v>18691872.8963392</v>
      </c>
      <c r="Q16" s="3" t="n">
        <f aca="false">P16-N16</f>
        <v>-1941.94563239068</v>
      </c>
      <c r="R16" s="1"/>
      <c r="S16" s="1"/>
      <c r="T16" s="1"/>
      <c r="U16" s="1"/>
      <c r="V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customFormat="false" ht="15" hidden="false" customHeight="false" outlineLevel="0" collapsed="false">
      <c r="S19" s="1" t="s">
        <v>8</v>
      </c>
      <c r="T19" s="1" t="s">
        <v>9</v>
      </c>
      <c r="U19" s="1" t="s">
        <v>10</v>
      </c>
      <c r="V19" s="1"/>
    </row>
    <row r="20" customFormat="false" ht="15" hidden="false" customHeight="false" outlineLevel="0" collapsed="false">
      <c r="S20" s="1" t="n">
        <v>1419.77671195724</v>
      </c>
      <c r="T20" s="1"/>
      <c r="U20" s="1" t="n">
        <v>2853746.6</v>
      </c>
      <c r="V20" s="1"/>
    </row>
    <row r="21" customFormat="false" ht="15" hidden="false" customHeight="false" outlineLevel="0" collapsed="false">
      <c r="S21" s="1" t="n">
        <v>12435.0655130983</v>
      </c>
      <c r="T21" s="1"/>
      <c r="U21" s="1"/>
      <c r="V21" s="1"/>
    </row>
    <row r="22" customFormat="false" ht="15" hidden="false" customHeight="false" outlineLevel="0" collapsed="false">
      <c r="S22" s="1" t="n">
        <v>0.693</v>
      </c>
      <c r="T22" s="1"/>
      <c r="U22" s="1"/>
      <c r="V22" s="1"/>
    </row>
    <row r="23" customFormat="false" ht="15" hidden="false" customHeight="false" outlineLevel="0" collapsed="false">
      <c r="S23" s="1"/>
      <c r="T23" s="1"/>
      <c r="U23" s="1"/>
      <c r="V23" s="1"/>
    </row>
    <row r="24" customFormat="false" ht="15" hidden="false" customHeight="false" outlineLevel="0" collapsed="false">
      <c r="S24" s="1"/>
      <c r="T24" s="1"/>
      <c r="U24" s="1"/>
      <c r="V24" s="1"/>
    </row>
    <row r="25" customFormat="false" ht="15" hidden="false" customHeight="false" outlineLevel="0" collapsed="false">
      <c r="S25" s="1"/>
      <c r="T25" s="1"/>
      <c r="U25" s="1"/>
      <c r="V25" s="1"/>
    </row>
    <row r="26" customFormat="false" ht="15" hidden="false" customHeight="false" outlineLevel="0" collapsed="false">
      <c r="S26" s="1"/>
      <c r="T26" s="1"/>
      <c r="U26" s="1"/>
      <c r="V26" s="1"/>
    </row>
    <row r="27" customFormat="false" ht="15" hidden="false" customHeight="false" outlineLevel="0" collapsed="false">
      <c r="S27" s="1"/>
      <c r="T27" s="1"/>
      <c r="U27" s="1"/>
      <c r="V27" s="1"/>
    </row>
    <row r="28" customFormat="false" ht="15" hidden="false" customHeight="false" outlineLevel="0" collapsed="false">
      <c r="S28" s="1" t="n">
        <f aca="false">SUM(S20:S27)</f>
        <v>13855.5352250555</v>
      </c>
      <c r="T28" s="1" t="n">
        <f aca="false">SUM(T20:T27)</f>
        <v>0</v>
      </c>
      <c r="U28" s="1" t="n">
        <f aca="false">SUM(U20:U27)</f>
        <v>2853746.6</v>
      </c>
      <c r="V28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U33" activeCellId="0" sqref="U33"/>
    </sheetView>
  </sheetViews>
  <sheetFormatPr defaultRowHeight="15" zeroHeight="false" outlineLevelRow="0" outlineLevelCol="0"/>
  <cols>
    <col collapsed="false" customWidth="true" hidden="false" outlineLevel="0" max="1" min="1" style="0" width="14.2"/>
    <col collapsed="false" customWidth="true" hidden="true" outlineLevel="0" max="9" min="2" style="0" width="9.2"/>
    <col collapsed="false" customWidth="true" hidden="false" outlineLevel="0" max="10" min="10" style="1" width="14.2"/>
    <col collapsed="false" customWidth="true" hidden="false" outlineLevel="0" max="14" min="11" style="0" width="14.2"/>
    <col collapsed="false" customWidth="true" hidden="false" outlineLevel="0" max="15" min="15" style="0" width="5.2"/>
    <col collapsed="false" customWidth="true" hidden="false" outlineLevel="0" max="16" min="16" style="0" width="14.2"/>
    <col collapsed="false" customWidth="true" hidden="false" outlineLevel="0" max="17" min="17" style="0" width="13.01"/>
    <col collapsed="false" customWidth="true" hidden="false" outlineLevel="0" max="19" min="18" style="0" width="9.2"/>
    <col collapsed="false" customWidth="true" hidden="false" outlineLevel="0" max="20" min="20" style="0" width="19.02"/>
    <col collapsed="false" customWidth="true" hidden="false" outlineLevel="0" max="21" min="21" style="0" width="14.2"/>
    <col collapsed="false" customWidth="true" hidden="false" outlineLevel="0" max="22" min="22" style="0" width="13.98"/>
    <col collapsed="false" customWidth="true" hidden="false" outlineLevel="0" max="23" min="23" style="0" width="12.8"/>
    <col collapsed="false" customWidth="true" hidden="false" outlineLevel="0" max="1025" min="24" style="0" width="9.2"/>
  </cols>
  <sheetData>
    <row r="1" customFormat="false" ht="15" hidden="false" customHeight="false" outlineLevel="0" collapsed="false">
      <c r="A1" s="0" t="s">
        <v>0</v>
      </c>
      <c r="J1" s="1" t="s">
        <v>1</v>
      </c>
      <c r="K1" s="0" t="s">
        <v>2</v>
      </c>
      <c r="L1" s="0" t="s">
        <v>3</v>
      </c>
      <c r="M1" s="0" t="s">
        <v>4</v>
      </c>
      <c r="P1" s="0" t="s">
        <v>0</v>
      </c>
    </row>
    <row r="2" customFormat="false" ht="15" hidden="false" customHeight="false" outlineLevel="0" collapsed="false">
      <c r="A2" s="1" t="n">
        <v>17937331.7010572</v>
      </c>
      <c r="B2" s="1"/>
      <c r="C2" s="1"/>
      <c r="D2" s="1"/>
      <c r="E2" s="1"/>
      <c r="F2" s="1"/>
      <c r="G2" s="1"/>
      <c r="H2" s="1"/>
      <c r="I2" s="1"/>
      <c r="J2" s="1" t="n">
        <v>6635636.82659171</v>
      </c>
      <c r="K2" s="1" t="n">
        <v>3060.207393595</v>
      </c>
      <c r="L2" s="1" t="n">
        <v>254.740535102085</v>
      </c>
      <c r="M2" s="1" t="n">
        <v>0.693</v>
      </c>
      <c r="N2" s="1"/>
      <c r="O2" s="1"/>
      <c r="P2" s="1" t="n">
        <v>15606672.5009615</v>
      </c>
      <c r="Q2" s="1"/>
      <c r="T2" s="0" t="s">
        <v>5</v>
      </c>
      <c r="U2" s="0" t="s">
        <v>6</v>
      </c>
    </row>
    <row r="3" customFormat="false" ht="15" hidden="false" customHeight="false" outlineLevel="0" collapsed="false">
      <c r="A3" s="1" t="n">
        <v>309066.316212922</v>
      </c>
      <c r="B3" s="1"/>
      <c r="C3" s="1"/>
      <c r="D3" s="1"/>
      <c r="E3" s="1"/>
      <c r="F3" s="1"/>
      <c r="G3" s="1"/>
      <c r="H3" s="1"/>
      <c r="I3" s="1"/>
      <c r="J3" s="1" t="n">
        <v>230221.519128696</v>
      </c>
      <c r="K3" s="1" t="n">
        <v>416499.689728013</v>
      </c>
      <c r="L3" s="1" t="n">
        <v>1109.76525317343</v>
      </c>
      <c r="M3" s="1" t="n">
        <v>10637.6886703569</v>
      </c>
      <c r="N3" s="1"/>
      <c r="O3" s="1"/>
      <c r="P3" s="1" t="n">
        <v>119722.13659802</v>
      </c>
      <c r="Q3" s="1"/>
      <c r="T3" s="1" t="n">
        <v>3618.5492986</v>
      </c>
      <c r="U3" s="1" t="n">
        <v>1344.493625947</v>
      </c>
      <c r="V3" s="1"/>
      <c r="W3" s="1"/>
    </row>
    <row r="4" customFormat="false" ht="15" hidden="false" customHeight="false" outlineLevel="0" collapsed="false">
      <c r="A4" s="1" t="n">
        <v>11135.418622263</v>
      </c>
      <c r="B4" s="1"/>
      <c r="C4" s="1"/>
      <c r="D4" s="1"/>
      <c r="E4" s="1"/>
      <c r="F4" s="1"/>
      <c r="G4" s="1"/>
      <c r="H4" s="1"/>
      <c r="I4" s="1"/>
      <c r="J4" s="1" t="n">
        <v>37858.4300000001</v>
      </c>
      <c r="K4" s="1" t="n">
        <v>54695.600133592</v>
      </c>
      <c r="L4" s="1" t="n">
        <v>8.043</v>
      </c>
      <c r="M4" s="1" t="n">
        <v>1363.552465854</v>
      </c>
      <c r="N4" s="1"/>
      <c r="O4" s="1"/>
      <c r="P4" s="1" t="n">
        <v>415066.894648272</v>
      </c>
      <c r="Q4" s="1"/>
      <c r="T4" s="1" t="n">
        <v>31967.0507601724</v>
      </c>
      <c r="U4" s="1" t="n">
        <v>42219.2693246751</v>
      </c>
      <c r="V4" s="1"/>
      <c r="W4" s="1"/>
    </row>
    <row r="5" customFormat="false" ht="15" hidden="false" customHeight="false" outlineLevel="0" collapsed="false">
      <c r="A5" s="1" t="n">
        <v>414677.046658212</v>
      </c>
      <c r="B5" s="1"/>
      <c r="C5" s="1"/>
      <c r="D5" s="1"/>
      <c r="E5" s="1"/>
      <c r="F5" s="1"/>
      <c r="G5" s="1"/>
      <c r="H5" s="1"/>
      <c r="I5" s="1"/>
      <c r="J5" s="1" t="n">
        <v>1012.577674976</v>
      </c>
      <c r="K5" s="1" t="n">
        <v>17327.1624460444</v>
      </c>
      <c r="L5" s="1" t="n">
        <v>3618.5492986</v>
      </c>
      <c r="M5" s="1" t="n">
        <v>1344.493625947</v>
      </c>
      <c r="N5" s="1"/>
      <c r="O5" s="1"/>
      <c r="P5" s="1" t="n">
        <v>1028.105738246</v>
      </c>
      <c r="Q5" s="1"/>
      <c r="T5" s="1" t="n">
        <v>4445.084192929</v>
      </c>
      <c r="U5" s="1" t="n">
        <v>12013.836956525</v>
      </c>
      <c r="V5" s="1"/>
      <c r="W5" s="1"/>
    </row>
    <row r="6" customFormat="false" ht="15" hidden="false" customHeight="false" outlineLevel="0" collapsed="false">
      <c r="A6" s="1" t="n">
        <v>9566.991778121</v>
      </c>
      <c r="B6" s="1"/>
      <c r="C6" s="1"/>
      <c r="D6" s="1"/>
      <c r="E6" s="1"/>
      <c r="F6" s="1"/>
      <c r="G6" s="1"/>
      <c r="H6" s="1"/>
      <c r="I6" s="1"/>
      <c r="J6" s="1" t="n">
        <v>35725.6005806138</v>
      </c>
      <c r="K6" s="1" t="n">
        <v>38175.6229097778</v>
      </c>
      <c r="L6" s="1" t="n">
        <v>31967.0507601724</v>
      </c>
      <c r="M6" s="1" t="n">
        <v>42219.2693246751</v>
      </c>
      <c r="N6" s="1"/>
      <c r="O6" s="1"/>
      <c r="P6" s="1" t="n">
        <v>12474.59558245</v>
      </c>
      <c r="Q6" s="1"/>
      <c r="T6" s="1" t="n">
        <v>8550.569427366</v>
      </c>
      <c r="U6" s="1" t="n">
        <v>38482.230749485</v>
      </c>
      <c r="V6" s="1"/>
      <c r="W6" s="1"/>
    </row>
    <row r="7" customFormat="false" ht="15" hidden="false" customHeight="false" outlineLevel="0" collapsed="false">
      <c r="A7" s="1" t="n">
        <v>10095.422010615</v>
      </c>
      <c r="B7" s="1"/>
      <c r="C7" s="1"/>
      <c r="D7" s="1"/>
      <c r="E7" s="1"/>
      <c r="F7" s="1"/>
      <c r="G7" s="1"/>
      <c r="H7" s="1"/>
      <c r="I7" s="1"/>
      <c r="J7" s="1" t="n">
        <v>29545.77</v>
      </c>
      <c r="K7" s="1" t="n">
        <v>8966521.717085</v>
      </c>
      <c r="L7" s="1" t="n">
        <v>4445.084192929</v>
      </c>
      <c r="M7" s="1" t="n">
        <v>12013.836956525</v>
      </c>
      <c r="N7" s="1"/>
      <c r="O7" s="1"/>
      <c r="P7" s="1"/>
      <c r="Q7" s="1"/>
      <c r="T7" s="1" t="n">
        <v>8566959.88239209</v>
      </c>
      <c r="U7" s="1" t="n">
        <v>8561738.96168573</v>
      </c>
      <c r="V7" s="1"/>
      <c r="W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K8" s="1"/>
      <c r="L8" s="1" t="n">
        <v>8550.569427366</v>
      </c>
      <c r="M8" s="1" t="n">
        <v>38482.230749485</v>
      </c>
      <c r="N8" s="1"/>
      <c r="O8" s="1"/>
      <c r="P8" s="1"/>
      <c r="Q8" s="1"/>
      <c r="T8" s="1" t="n">
        <v>54780.5321594159</v>
      </c>
      <c r="U8" s="1" t="n">
        <v>14522.87588821</v>
      </c>
      <c r="V8" s="1"/>
      <c r="W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K9" s="1"/>
      <c r="L9" s="1" t="n">
        <v>8566959.88239209</v>
      </c>
      <c r="M9" s="1" t="n">
        <v>8561738.96168573</v>
      </c>
      <c r="N9" s="1"/>
      <c r="O9" s="1"/>
      <c r="P9" s="1"/>
      <c r="Q9" s="1"/>
      <c r="T9" s="1"/>
      <c r="U9" s="1"/>
      <c r="V9" s="1"/>
      <c r="W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K10" s="1"/>
      <c r="L10" s="1" t="n">
        <v>54780.5321594159</v>
      </c>
      <c r="M10" s="1" t="n">
        <v>14522.87588821</v>
      </c>
      <c r="N10" s="1"/>
      <c r="O10" s="1"/>
      <c r="P10" s="1"/>
      <c r="Q10" s="1"/>
      <c r="T10" s="1"/>
      <c r="U10" s="1"/>
      <c r="V10" s="1"/>
      <c r="W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K11" s="1"/>
      <c r="L11" s="1"/>
      <c r="M11" s="1"/>
      <c r="N11" s="1"/>
      <c r="O11" s="1"/>
      <c r="P11" s="1"/>
      <c r="Q11" s="1"/>
      <c r="T11" s="1"/>
      <c r="U11" s="1"/>
      <c r="V11" s="1"/>
      <c r="W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K12" s="1"/>
      <c r="L12" s="1"/>
      <c r="M12" s="1"/>
      <c r="N12" s="1"/>
      <c r="O12" s="1"/>
      <c r="P12" s="1"/>
      <c r="Q12" s="1"/>
      <c r="T12" s="1"/>
      <c r="U12" s="1"/>
      <c r="V12" s="1"/>
      <c r="W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  <c r="Q13" s="1"/>
      <c r="T13" s="1" t="n">
        <f aca="false">SUM(T3:T12)</f>
        <v>8670321.66823057</v>
      </c>
      <c r="U13" s="1" t="n">
        <f aca="false">SUM(U3:U12)</f>
        <v>8670321.66823057</v>
      </c>
      <c r="V13" s="1" t="n">
        <f aca="false">U13-T13</f>
        <v>0</v>
      </c>
      <c r="W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  <c r="Q14" s="1"/>
      <c r="T14" s="1"/>
      <c r="U14" s="1"/>
      <c r="V14" s="1" t="n">
        <v>0</v>
      </c>
      <c r="W14" s="1" t="s">
        <v>7</v>
      </c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  <c r="Q15" s="1"/>
      <c r="T15" s="1"/>
      <c r="U15" s="1"/>
      <c r="V15" s="1"/>
      <c r="W15" s="1"/>
    </row>
    <row r="16" customFormat="false" ht="15" hidden="false" customHeight="false" outlineLevel="0" collapsed="false">
      <c r="A16" s="1" t="n">
        <f aca="false">SUM(A2:A15)</f>
        <v>18691872.8963393</v>
      </c>
      <c r="B16" s="1" t="n">
        <f aca="false">SUM(B2:B15)</f>
        <v>0</v>
      </c>
      <c r="C16" s="1" t="n">
        <f aca="false">SUM(C2:C15)</f>
        <v>0</v>
      </c>
      <c r="D16" s="1" t="n">
        <f aca="false">SUM(D2:D15)</f>
        <v>0</v>
      </c>
      <c r="E16" s="1" t="n">
        <f aca="false">SUM(E2:E15)</f>
        <v>0</v>
      </c>
      <c r="F16" s="1" t="n">
        <f aca="false">SUM(F2:F15)</f>
        <v>0</v>
      </c>
      <c r="G16" s="1" t="n">
        <f aca="false">SUM(G2:G15)</f>
        <v>0</v>
      </c>
      <c r="H16" s="1" t="n">
        <f aca="false">SUM(H2:H15)</f>
        <v>0</v>
      </c>
      <c r="I16" s="1" t="n">
        <f aca="false">SUM(I2:I15)</f>
        <v>0</v>
      </c>
      <c r="J16" s="1" t="n">
        <f aca="false">SUM(J2:J15)</f>
        <v>6970000.723976</v>
      </c>
      <c r="K16" s="1" t="n">
        <f aca="false">SUM(K2:K15)</f>
        <v>9496279.99969602</v>
      </c>
      <c r="L16" s="1" t="n">
        <f aca="false">SUM(L2:L15)</f>
        <v>8671694.21701885</v>
      </c>
      <c r="M16" s="1" t="n">
        <f aca="false">SUM(M2:M15)</f>
        <v>8682323.60236678</v>
      </c>
      <c r="N16" s="2" t="n">
        <f aca="false">A16+J16+L16-K16-M16</f>
        <v>16154964.2352714</v>
      </c>
      <c r="O16" s="1"/>
      <c r="P16" s="1" t="n">
        <f aca="false">SUM(P2:P15)</f>
        <v>16154964.2335285</v>
      </c>
      <c r="Q16" s="3" t="n">
        <f aca="false">P16-N16</f>
        <v>-0.00174287520349026</v>
      </c>
      <c r="T16" s="1"/>
      <c r="U16" s="1"/>
      <c r="V16" s="1"/>
      <c r="W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  <c r="Q17" s="1"/>
      <c r="T17" s="1"/>
      <c r="U17" s="1"/>
      <c r="V17" s="1"/>
      <c r="W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  <c r="Q18" s="1"/>
      <c r="T18" s="1"/>
      <c r="U18" s="1"/>
      <c r="V18" s="1"/>
      <c r="W18" s="1"/>
    </row>
    <row r="19" customFormat="false" ht="15" hidden="false" customHeight="false" outlineLevel="0" collapsed="false">
      <c r="T19" s="1" t="s">
        <v>8</v>
      </c>
      <c r="U19" s="1" t="s">
        <v>9</v>
      </c>
      <c r="V19" s="1"/>
      <c r="W19" s="1"/>
    </row>
    <row r="20" customFormat="false" ht="15" hidden="false" customHeight="false" outlineLevel="0" collapsed="false">
      <c r="T20" s="1" t="n">
        <v>254.740535102085</v>
      </c>
      <c r="U20" s="1" t="n">
        <v>0.693</v>
      </c>
      <c r="V20" s="1"/>
      <c r="W20" s="1"/>
    </row>
    <row r="21" customFormat="false" ht="15" hidden="false" customHeight="false" outlineLevel="0" collapsed="false">
      <c r="T21" s="1" t="n">
        <v>1109.76525317343</v>
      </c>
      <c r="U21" s="1" t="n">
        <v>10637.6886703569</v>
      </c>
      <c r="V21" s="1"/>
      <c r="W21" s="1"/>
    </row>
    <row r="22" customFormat="false" ht="15" hidden="false" customHeight="false" outlineLevel="0" collapsed="false">
      <c r="T22" s="1" t="n">
        <v>8.043</v>
      </c>
      <c r="U22" s="1" t="n">
        <v>1363.552465854</v>
      </c>
      <c r="V22" s="1"/>
      <c r="W22" s="1"/>
    </row>
    <row r="23" customFormat="false" ht="15" hidden="false" customHeight="false" outlineLevel="0" collapsed="false">
      <c r="T23" s="1"/>
      <c r="U23" s="1"/>
      <c r="V23" s="1"/>
      <c r="W23" s="1"/>
    </row>
    <row r="24" customFormat="false" ht="15" hidden="false" customHeight="false" outlineLevel="0" collapsed="false">
      <c r="T24" s="1"/>
      <c r="U24" s="1"/>
      <c r="V24" s="1"/>
      <c r="W24" s="1"/>
    </row>
    <row r="25" customFormat="false" ht="15" hidden="false" customHeight="false" outlineLevel="0" collapsed="false">
      <c r="T25" s="1"/>
      <c r="U25" s="1"/>
      <c r="V25" s="1"/>
      <c r="W25" s="1"/>
    </row>
    <row r="26" customFormat="false" ht="15" hidden="false" customHeight="false" outlineLevel="0" collapsed="false">
      <c r="T26" s="1"/>
      <c r="U26" s="1"/>
      <c r="V26" s="1"/>
      <c r="W26" s="1"/>
    </row>
    <row r="27" customFormat="false" ht="15" hidden="false" customHeight="false" outlineLevel="0" collapsed="false">
      <c r="T27" s="1"/>
      <c r="U27" s="1"/>
      <c r="V27" s="1"/>
      <c r="W27" s="1"/>
    </row>
    <row r="28" customFormat="false" ht="15" hidden="false" customHeight="false" outlineLevel="0" collapsed="false">
      <c r="T28" s="1" t="n">
        <f aca="false">SUM(T20:T27)</f>
        <v>1372.54878827551</v>
      </c>
      <c r="U28" s="1" t="n">
        <f aca="false">SUM(U20:U27)</f>
        <v>12001.9341362109</v>
      </c>
      <c r="V28" s="1"/>
      <c r="W28" s="1"/>
    </row>
    <row r="29" customFormat="false" ht="15" hidden="false" customHeight="false" outlineLevel="0" collapsed="false">
      <c r="T29" s="1" t="s">
        <v>11</v>
      </c>
      <c r="U29" s="1" t="n">
        <f aca="false">'01-2019'!S28-U28</f>
        <v>1853.60108884464</v>
      </c>
      <c r="V29" s="1"/>
      <c r="W29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X18" activeCellId="0" sqref="X18"/>
    </sheetView>
  </sheetViews>
  <sheetFormatPr defaultRowHeight="15" zeroHeight="false" outlineLevelRow="0" outlineLevelCol="0"/>
  <cols>
    <col collapsed="false" customWidth="true" hidden="false" outlineLevel="0" max="1" min="1" style="0" width="14.2"/>
    <col collapsed="false" customWidth="true" hidden="true" outlineLevel="0" max="9" min="2" style="0" width="9.2"/>
    <col collapsed="false" customWidth="true" hidden="false" outlineLevel="0" max="10" min="10" style="1" width="14.2"/>
    <col collapsed="false" customWidth="true" hidden="false" outlineLevel="0" max="14" min="11" style="0" width="14.2"/>
    <col collapsed="false" customWidth="true" hidden="false" outlineLevel="0" max="15" min="15" style="0" width="5.2"/>
    <col collapsed="false" customWidth="true" hidden="false" outlineLevel="0" max="16" min="16" style="0" width="14.2"/>
    <col collapsed="false" customWidth="true" hidden="false" outlineLevel="0" max="17" min="17" style="0" width="13.01"/>
    <col collapsed="false" customWidth="true" hidden="false" outlineLevel="0" max="19" min="18" style="0" width="9.2"/>
    <col collapsed="false" customWidth="true" hidden="false" outlineLevel="0" max="20" min="20" style="0" width="19.02"/>
    <col collapsed="false" customWidth="true" hidden="false" outlineLevel="0" max="21" min="21" style="0" width="14.2"/>
    <col collapsed="false" customWidth="true" hidden="false" outlineLevel="0" max="22" min="22" style="0" width="13.98"/>
    <col collapsed="false" customWidth="true" hidden="false" outlineLevel="0" max="23" min="23" style="0" width="12.8"/>
    <col collapsed="false" customWidth="true" hidden="false" outlineLevel="0" max="1025" min="24" style="0" width="9.2"/>
  </cols>
  <sheetData>
    <row r="1" customFormat="false" ht="15" hidden="false" customHeight="false" outlineLevel="0" collapsed="false">
      <c r="A1" s="0" t="s">
        <v>0</v>
      </c>
      <c r="J1" s="1" t="s">
        <v>1</v>
      </c>
      <c r="K1" s="0" t="s">
        <v>2</v>
      </c>
      <c r="L1" s="0" t="s">
        <v>3</v>
      </c>
      <c r="M1" s="0" t="s">
        <v>4</v>
      </c>
      <c r="P1" s="0" t="s">
        <v>0</v>
      </c>
    </row>
    <row r="2" customFormat="false" ht="15" hidden="false" customHeight="false" outlineLevel="0" collapsed="false">
      <c r="A2" s="1" t="n">
        <v>15606672.5009615</v>
      </c>
      <c r="B2" s="1"/>
      <c r="C2" s="1"/>
      <c r="D2" s="1"/>
      <c r="E2" s="1"/>
      <c r="F2" s="1"/>
      <c r="G2" s="1"/>
      <c r="H2" s="1"/>
      <c r="I2" s="1"/>
      <c r="J2" s="1" t="n">
        <v>7150707.7096468</v>
      </c>
      <c r="K2" s="1" t="n">
        <v>41094.325100181</v>
      </c>
      <c r="L2" s="1" t="n">
        <v>1602.86271179699</v>
      </c>
      <c r="M2" s="1" t="n">
        <v>8.043</v>
      </c>
      <c r="N2" s="1"/>
      <c r="O2" s="1"/>
      <c r="P2" s="1" t="n">
        <v>14630325.9962543</v>
      </c>
      <c r="Q2" s="1"/>
      <c r="T2" s="0" t="s">
        <v>5</v>
      </c>
      <c r="U2" s="0" t="s">
        <v>6</v>
      </c>
    </row>
    <row r="3" customFormat="false" ht="15" hidden="false" customHeight="false" outlineLevel="0" collapsed="false">
      <c r="A3" s="1" t="n">
        <v>119722.13659802</v>
      </c>
      <c r="B3" s="1"/>
      <c r="C3" s="1"/>
      <c r="D3" s="1"/>
      <c r="E3" s="1"/>
      <c r="F3" s="1"/>
      <c r="G3" s="1"/>
      <c r="H3" s="1"/>
      <c r="I3" s="1"/>
      <c r="J3" s="1" t="n">
        <v>171613.365418418</v>
      </c>
      <c r="K3" s="1" t="n">
        <v>396.785699859</v>
      </c>
      <c r="L3" s="1" t="n">
        <v>22391.318837993</v>
      </c>
      <c r="M3" s="1" t="n">
        <v>1095.862589203</v>
      </c>
      <c r="N3" s="1"/>
      <c r="O3" s="1"/>
      <c r="P3" s="1" t="n">
        <v>72486.090794838</v>
      </c>
      <c r="Q3" s="1"/>
      <c r="T3" s="1" t="n">
        <v>1311.167838629</v>
      </c>
      <c r="U3" s="1" t="n">
        <v>364.804752859</v>
      </c>
      <c r="V3" s="1"/>
      <c r="W3" s="1"/>
    </row>
    <row r="4" customFormat="false" ht="15" hidden="false" customHeight="false" outlineLevel="0" collapsed="false">
      <c r="A4" s="1" t="n">
        <v>415066.894648272</v>
      </c>
      <c r="B4" s="1"/>
      <c r="C4" s="1"/>
      <c r="D4" s="1"/>
      <c r="E4" s="1"/>
      <c r="F4" s="1"/>
      <c r="G4" s="1"/>
      <c r="H4" s="1"/>
      <c r="I4" s="1"/>
      <c r="J4" s="1" t="n">
        <v>420.500106721</v>
      </c>
      <c r="K4" s="1" t="n">
        <v>32148.975539929</v>
      </c>
      <c r="L4" s="1" t="n">
        <v>8.043</v>
      </c>
      <c r="M4" s="1" t="n">
        <v>364.804752859</v>
      </c>
      <c r="N4" s="1"/>
      <c r="O4" s="1"/>
      <c r="P4" s="1" t="n">
        <v>29274.438648299</v>
      </c>
      <c r="Q4" s="1"/>
      <c r="T4" s="1" t="n">
        <v>2575366.09013268</v>
      </c>
      <c r="U4" s="1" t="n">
        <v>2578427.91690909</v>
      </c>
      <c r="V4" s="1"/>
      <c r="W4" s="1"/>
    </row>
    <row r="5" customFormat="false" ht="15" hidden="false" customHeight="false" outlineLevel="0" collapsed="false">
      <c r="A5" s="1" t="n">
        <v>1028.105738246</v>
      </c>
      <c r="B5" s="1"/>
      <c r="C5" s="1"/>
      <c r="D5" s="1"/>
      <c r="E5" s="1"/>
      <c r="F5" s="1"/>
      <c r="G5" s="1"/>
      <c r="H5" s="1"/>
      <c r="I5" s="1"/>
      <c r="J5" s="1" t="n">
        <v>44549.946971932</v>
      </c>
      <c r="K5" s="1" t="n">
        <v>8078586.17178707</v>
      </c>
      <c r="L5" s="1" t="n">
        <v>1311.167838629</v>
      </c>
      <c r="M5" s="1" t="n">
        <v>2578427.91690909</v>
      </c>
      <c r="N5" s="1"/>
      <c r="O5" s="1"/>
      <c r="P5" s="1" t="n">
        <v>416401.523367701</v>
      </c>
      <c r="Q5" s="1"/>
      <c r="T5" s="1" t="n">
        <v>43586.931352824</v>
      </c>
      <c r="U5" s="1" t="n">
        <v>8548.962367267</v>
      </c>
      <c r="V5" s="1"/>
      <c r="W5" s="1"/>
    </row>
    <row r="6" customFormat="false" ht="15" hidden="false" customHeight="false" outlineLevel="0" collapsed="false">
      <c r="A6" s="1" t="n">
        <v>12474.59558245</v>
      </c>
      <c r="B6" s="1"/>
      <c r="C6" s="1"/>
      <c r="D6" s="1"/>
      <c r="E6" s="1"/>
      <c r="F6" s="1"/>
      <c r="G6" s="1"/>
      <c r="H6" s="1"/>
      <c r="I6" s="1"/>
      <c r="J6" s="1" t="n">
        <v>22716.09</v>
      </c>
      <c r="K6" s="1" t="n">
        <v>223595.761035381</v>
      </c>
      <c r="L6" s="1" t="n">
        <v>2575366.09013268</v>
      </c>
      <c r="M6" s="1" t="n">
        <v>8548.962367267</v>
      </c>
      <c r="N6" s="1"/>
      <c r="O6" s="1"/>
      <c r="P6" s="1" t="n">
        <v>43876.87813639</v>
      </c>
      <c r="Q6" s="1"/>
      <c r="T6" s="1" t="n">
        <v>11656.838096517</v>
      </c>
      <c r="U6" s="1" t="n">
        <v>22432.2632532592</v>
      </c>
      <c r="V6" s="1"/>
      <c r="W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K7" s="1"/>
      <c r="L7" s="1" t="n">
        <v>43586.931352824</v>
      </c>
      <c r="M7" s="1" t="n">
        <v>22432.2632532592</v>
      </c>
      <c r="N7" s="1"/>
      <c r="O7" s="1"/>
      <c r="P7" s="1" t="n">
        <v>2.271434268</v>
      </c>
      <c r="Q7" s="1"/>
      <c r="T7" s="1" t="n">
        <v>9839879.9327485</v>
      </c>
      <c r="U7" s="1" t="n">
        <v>9887044.58632961</v>
      </c>
      <c r="V7" s="1"/>
      <c r="W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K8" s="1"/>
      <c r="L8" s="1" t="n">
        <v>11656.838096517</v>
      </c>
      <c r="M8" s="1" t="n">
        <v>9887044.58632961</v>
      </c>
      <c r="N8" s="1"/>
      <c r="O8" s="1"/>
      <c r="P8" s="1"/>
      <c r="Q8" s="1"/>
      <c r="T8" s="1" t="n">
        <v>29274.438648299</v>
      </c>
      <c r="U8" s="1" t="n">
        <v>4256.865205359</v>
      </c>
      <c r="V8" s="1"/>
      <c r="W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K9" s="1"/>
      <c r="L9" s="1" t="n">
        <v>9839879.93274849</v>
      </c>
      <c r="M9" s="1" t="n">
        <v>4256.865205359</v>
      </c>
      <c r="N9" s="1"/>
      <c r="O9" s="1"/>
      <c r="P9" s="1"/>
      <c r="Q9" s="1"/>
      <c r="T9" s="1"/>
      <c r="U9" s="1"/>
      <c r="V9" s="1"/>
      <c r="W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K10" s="1"/>
      <c r="L10" s="1" t="n">
        <v>29274.438648299</v>
      </c>
      <c r="M10" s="1"/>
      <c r="N10" s="1"/>
      <c r="O10" s="1"/>
      <c r="P10" s="1"/>
      <c r="Q10" s="1"/>
      <c r="T10" s="1"/>
      <c r="U10" s="1"/>
      <c r="V10" s="1"/>
      <c r="W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K11" s="1"/>
      <c r="L11" s="1"/>
      <c r="M11" s="1"/>
      <c r="N11" s="1"/>
      <c r="O11" s="1"/>
      <c r="P11" s="1"/>
      <c r="Q11" s="1"/>
      <c r="T11" s="1"/>
      <c r="U11" s="1"/>
      <c r="V11" s="1"/>
      <c r="W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K12" s="1"/>
      <c r="L12" s="1"/>
      <c r="M12" s="1"/>
      <c r="N12" s="1"/>
      <c r="O12" s="1"/>
      <c r="P12" s="1"/>
      <c r="Q12" s="1"/>
      <c r="T12" s="1"/>
      <c r="U12" s="1"/>
      <c r="V12" s="1"/>
      <c r="W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  <c r="Q13" s="1"/>
      <c r="T13" s="1" t="n">
        <f aca="false">SUM(T3:T12)</f>
        <v>12501075.3988174</v>
      </c>
      <c r="U13" s="1" t="n">
        <f aca="false">SUM(U3:U12)</f>
        <v>12501075.3988174</v>
      </c>
      <c r="V13" s="1" t="n">
        <f aca="false">U13-T13</f>
        <v>0</v>
      </c>
      <c r="W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  <c r="Q14" s="1"/>
      <c r="T14" s="1"/>
      <c r="U14" s="1"/>
      <c r="V14" s="1" t="n">
        <v>0</v>
      </c>
      <c r="W14" s="1" t="s">
        <v>7</v>
      </c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  <c r="Q15" s="1"/>
      <c r="T15" s="1"/>
      <c r="U15" s="1"/>
      <c r="V15" s="1"/>
      <c r="W15" s="1"/>
    </row>
    <row r="16" customFormat="false" ht="15" hidden="false" customHeight="false" outlineLevel="0" collapsed="false">
      <c r="A16" s="1" t="n">
        <f aca="false">SUM(A2:A15)</f>
        <v>16154964.2335285</v>
      </c>
      <c r="B16" s="1" t="n">
        <f aca="false">SUM(B2:B15)</f>
        <v>0</v>
      </c>
      <c r="C16" s="1" t="n">
        <f aca="false">SUM(C2:C15)</f>
        <v>0</v>
      </c>
      <c r="D16" s="1" t="n">
        <f aca="false">SUM(D2:D15)</f>
        <v>0</v>
      </c>
      <c r="E16" s="1" t="n">
        <f aca="false">SUM(E2:E15)</f>
        <v>0</v>
      </c>
      <c r="F16" s="1" t="n">
        <f aca="false">SUM(F2:F15)</f>
        <v>0</v>
      </c>
      <c r="G16" s="1" t="n">
        <f aca="false">SUM(G2:G15)</f>
        <v>0</v>
      </c>
      <c r="H16" s="1" t="n">
        <f aca="false">SUM(H2:H15)</f>
        <v>0</v>
      </c>
      <c r="I16" s="1" t="n">
        <f aca="false">SUM(I2:I15)</f>
        <v>0</v>
      </c>
      <c r="J16" s="1" t="n">
        <f aca="false">SUM(J2:J15)</f>
        <v>7390007.61214387</v>
      </c>
      <c r="K16" s="1" t="n">
        <f aca="false">SUM(K2:K15)</f>
        <v>8375822.01916242</v>
      </c>
      <c r="L16" s="1" t="n">
        <f aca="false">SUM(L2:L15)</f>
        <v>12525077.6233672</v>
      </c>
      <c r="M16" s="1" t="n">
        <f aca="false">SUM(M2:M15)</f>
        <v>12502179.3044066</v>
      </c>
      <c r="N16" s="2" t="n">
        <f aca="false">A16+J16+L16-K16-M16</f>
        <v>15192048.1454705</v>
      </c>
      <c r="O16" s="1"/>
      <c r="P16" s="1" t="n">
        <f aca="false">SUM(P2:P15)</f>
        <v>15192367.1986358</v>
      </c>
      <c r="Q16" s="3" t="n">
        <f aca="false">P16-N16</f>
        <v>319.053165273741</v>
      </c>
      <c r="T16" s="1"/>
      <c r="U16" s="1"/>
      <c r="V16" s="1"/>
      <c r="W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  <c r="Q17" s="1"/>
      <c r="T17" s="1"/>
      <c r="U17" s="1"/>
      <c r="V17" s="1"/>
      <c r="W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  <c r="Q18" s="1"/>
      <c r="T18" s="1"/>
      <c r="U18" s="1"/>
      <c r="V18" s="1"/>
      <c r="W18" s="1"/>
    </row>
    <row r="19" customFormat="false" ht="15" hidden="false" customHeight="false" outlineLevel="0" collapsed="false">
      <c r="T19" s="1" t="s">
        <v>8</v>
      </c>
      <c r="U19" s="1" t="s">
        <v>9</v>
      </c>
      <c r="V19" s="1"/>
      <c r="W19" s="1"/>
    </row>
    <row r="20" customFormat="false" ht="15" hidden="false" customHeight="false" outlineLevel="0" collapsed="false">
      <c r="T20" s="1" t="n">
        <v>1602.86271179699</v>
      </c>
      <c r="U20" s="1" t="n">
        <v>8.043</v>
      </c>
      <c r="V20" s="1"/>
      <c r="W20" s="1"/>
    </row>
    <row r="21" customFormat="false" ht="15" hidden="false" customHeight="false" outlineLevel="0" collapsed="false">
      <c r="T21" s="1" t="n">
        <v>22391.318837993</v>
      </c>
      <c r="U21" s="1" t="n">
        <v>1095.862589203</v>
      </c>
      <c r="V21" s="1"/>
      <c r="W21" s="1"/>
    </row>
    <row r="22" customFormat="false" ht="15" hidden="false" customHeight="false" outlineLevel="0" collapsed="false">
      <c r="T22" s="1" t="n">
        <v>8.043</v>
      </c>
      <c r="U22" s="1"/>
      <c r="V22" s="1"/>
      <c r="W22" s="1"/>
    </row>
    <row r="23" customFormat="false" ht="15" hidden="false" customHeight="false" outlineLevel="0" collapsed="false">
      <c r="T23" s="1"/>
      <c r="U23" s="1"/>
      <c r="V23" s="1"/>
      <c r="W23" s="1"/>
    </row>
    <row r="24" customFormat="false" ht="15" hidden="false" customHeight="false" outlineLevel="0" collapsed="false">
      <c r="T24" s="1"/>
      <c r="U24" s="1"/>
      <c r="V24" s="1"/>
      <c r="W24" s="1"/>
    </row>
    <row r="25" customFormat="false" ht="15" hidden="false" customHeight="false" outlineLevel="0" collapsed="false">
      <c r="T25" s="1"/>
      <c r="U25" s="1"/>
      <c r="V25" s="1"/>
      <c r="W25" s="1"/>
    </row>
    <row r="26" customFormat="false" ht="15" hidden="false" customHeight="false" outlineLevel="0" collapsed="false">
      <c r="T26" s="1"/>
      <c r="U26" s="1"/>
      <c r="V26" s="1"/>
      <c r="W26" s="1"/>
    </row>
    <row r="27" customFormat="false" ht="15" hidden="false" customHeight="false" outlineLevel="0" collapsed="false">
      <c r="T27" s="1"/>
      <c r="U27" s="1"/>
      <c r="V27" s="1"/>
      <c r="W27" s="1"/>
    </row>
    <row r="28" customFormat="false" ht="15" hidden="false" customHeight="false" outlineLevel="0" collapsed="false">
      <c r="T28" s="1" t="n">
        <f aca="false">SUM(T20:T27)</f>
        <v>24002.22454979</v>
      </c>
      <c r="U28" s="1" t="n">
        <f aca="false">SUM(U20:U27)</f>
        <v>1103.905589203</v>
      </c>
      <c r="V28" s="1"/>
      <c r="W28" s="1"/>
    </row>
    <row r="29" customFormat="false" ht="15" hidden="false" customHeight="false" outlineLevel="0" collapsed="false">
      <c r="T29" s="1" t="s">
        <v>11</v>
      </c>
      <c r="U29" s="1" t="n">
        <f aca="false">'02-2019'!T28-U28</f>
        <v>268.643199072515</v>
      </c>
      <c r="V29" s="1"/>
      <c r="W29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N37" activeCellId="0" sqref="N37"/>
    </sheetView>
  </sheetViews>
  <sheetFormatPr defaultRowHeight="15" zeroHeight="false" outlineLevelRow="0" outlineLevelCol="0"/>
  <cols>
    <col collapsed="false" customWidth="true" hidden="false" outlineLevel="0" max="1" min="1" style="0" width="14.2"/>
    <col collapsed="false" customWidth="true" hidden="true" outlineLevel="0" max="9" min="2" style="0" width="9.2"/>
    <col collapsed="false" customWidth="true" hidden="false" outlineLevel="0" max="10" min="10" style="1" width="14.2"/>
    <col collapsed="false" customWidth="true" hidden="false" outlineLevel="0" max="14" min="11" style="0" width="14.2"/>
    <col collapsed="false" customWidth="true" hidden="false" outlineLevel="0" max="15" min="15" style="0" width="5.2"/>
    <col collapsed="false" customWidth="true" hidden="false" outlineLevel="0" max="16" min="16" style="0" width="14.2"/>
    <col collapsed="false" customWidth="true" hidden="false" outlineLevel="0" max="17" min="17" style="0" width="13.01"/>
    <col collapsed="false" customWidth="true" hidden="false" outlineLevel="0" max="19" min="18" style="0" width="9.2"/>
    <col collapsed="false" customWidth="true" hidden="false" outlineLevel="0" max="20" min="20" style="0" width="19.02"/>
    <col collapsed="false" customWidth="true" hidden="false" outlineLevel="0" max="21" min="21" style="0" width="14.2"/>
    <col collapsed="false" customWidth="true" hidden="false" outlineLevel="0" max="22" min="22" style="0" width="13.98"/>
    <col collapsed="false" customWidth="true" hidden="false" outlineLevel="0" max="23" min="23" style="0" width="12.8"/>
    <col collapsed="false" customWidth="true" hidden="false" outlineLevel="0" max="1025" min="24" style="0" width="9.2"/>
  </cols>
  <sheetData>
    <row r="1" customFormat="false" ht="15" hidden="false" customHeight="false" outlineLevel="0" collapsed="false">
      <c r="A1" s="0" t="s">
        <v>0</v>
      </c>
      <c r="J1" s="1" t="s">
        <v>1</v>
      </c>
      <c r="K1" s="0" t="s">
        <v>2</v>
      </c>
      <c r="L1" s="0" t="s">
        <v>3</v>
      </c>
      <c r="M1" s="0" t="s">
        <v>4</v>
      </c>
      <c r="P1" s="0" t="s">
        <v>0</v>
      </c>
    </row>
    <row r="2" customFormat="false" ht="15" hidden="false" customHeight="false" outlineLevel="0" collapsed="false">
      <c r="A2" s="1" t="n">
        <v>14630325.9962543</v>
      </c>
      <c r="B2" s="1"/>
      <c r="C2" s="1"/>
      <c r="D2" s="1"/>
      <c r="E2" s="1"/>
      <c r="F2" s="1"/>
      <c r="G2" s="1"/>
      <c r="H2" s="1"/>
      <c r="I2" s="1"/>
      <c r="J2" s="1" t="n">
        <v>7294386.92610439</v>
      </c>
      <c r="K2" s="1" t="n">
        <v>7077.487812081</v>
      </c>
      <c r="L2" s="1" t="n">
        <v>1127.441690234</v>
      </c>
      <c r="M2" s="1" t="n">
        <v>8.043</v>
      </c>
      <c r="N2" s="1"/>
      <c r="O2" s="1"/>
      <c r="P2" s="1" t="n">
        <v>13035502.8289638</v>
      </c>
      <c r="Q2" s="1"/>
      <c r="T2" s="0" t="s">
        <v>5</v>
      </c>
      <c r="U2" s="0" t="s">
        <v>6</v>
      </c>
    </row>
    <row r="3" customFormat="false" ht="15" hidden="false" customHeight="false" outlineLevel="0" collapsed="false">
      <c r="A3" s="1" t="n">
        <v>72486.090794838</v>
      </c>
      <c r="B3" s="1"/>
      <c r="C3" s="1"/>
      <c r="D3" s="1"/>
      <c r="E3" s="1"/>
      <c r="F3" s="1"/>
      <c r="G3" s="1"/>
      <c r="H3" s="1"/>
      <c r="I3" s="1"/>
      <c r="J3" s="1" t="n">
        <v>139594.221176</v>
      </c>
      <c r="K3" s="1" t="n">
        <v>73627.8450713799</v>
      </c>
      <c r="L3" s="1" t="n">
        <v>22390.1610967382</v>
      </c>
      <c r="M3" s="1" t="n">
        <v>22464.8129146754</v>
      </c>
      <c r="N3" s="1"/>
      <c r="O3" s="1"/>
      <c r="P3" s="1" t="n">
        <v>68609.08401108</v>
      </c>
      <c r="Q3" s="1"/>
      <c r="T3" s="1" t="n">
        <v>6871.816225522</v>
      </c>
      <c r="U3" s="1" t="n">
        <v>418.789835303</v>
      </c>
      <c r="V3" s="1"/>
      <c r="W3" s="1"/>
    </row>
    <row r="4" customFormat="false" ht="15" hidden="false" customHeight="false" outlineLevel="0" collapsed="false">
      <c r="A4" s="1" t="n">
        <v>29274.438648299</v>
      </c>
      <c r="B4" s="1"/>
      <c r="C4" s="1"/>
      <c r="D4" s="1"/>
      <c r="E4" s="1"/>
      <c r="F4" s="1"/>
      <c r="G4" s="1"/>
      <c r="H4" s="1"/>
      <c r="I4" s="1"/>
      <c r="J4" s="1" t="n">
        <v>1289.428935854</v>
      </c>
      <c r="K4" s="1" t="n">
        <v>147365.214638478</v>
      </c>
      <c r="L4" s="1" t="n">
        <v>2064.476267623</v>
      </c>
      <c r="M4" s="1" t="n">
        <v>1507.862149386</v>
      </c>
      <c r="N4" s="1"/>
      <c r="O4" s="1"/>
      <c r="P4" s="1" t="n">
        <v>29329.66805319</v>
      </c>
      <c r="Q4" s="1"/>
      <c r="T4" s="1" t="n">
        <v>212902.212943602</v>
      </c>
      <c r="U4" s="1" t="n">
        <v>76203.428199473</v>
      </c>
      <c r="V4" s="1"/>
      <c r="W4" s="1"/>
    </row>
    <row r="5" customFormat="false" ht="15" hidden="false" customHeight="false" outlineLevel="0" collapsed="false">
      <c r="A5" s="1" t="n">
        <v>416401.5233677</v>
      </c>
      <c r="B5" s="1"/>
      <c r="C5" s="1"/>
      <c r="D5" s="1"/>
      <c r="E5" s="1"/>
      <c r="F5" s="1"/>
      <c r="G5" s="1"/>
      <c r="H5" s="1"/>
      <c r="I5" s="1"/>
      <c r="J5" s="1" t="n">
        <v>19070.029524497</v>
      </c>
      <c r="K5" s="1" t="n">
        <v>8751044.39808794</v>
      </c>
      <c r="L5" s="1" t="n">
        <v>6871.816225522</v>
      </c>
      <c r="M5" s="1" t="n">
        <v>418.789835303</v>
      </c>
      <c r="N5" s="1"/>
      <c r="O5" s="1"/>
      <c r="P5" s="1" t="n">
        <v>417494.408015416</v>
      </c>
      <c r="Q5" s="1"/>
      <c r="T5" s="1" t="n">
        <v>77226.501861568</v>
      </c>
      <c r="U5" s="1" t="n">
        <v>9694429.54379079</v>
      </c>
      <c r="V5" s="1"/>
      <c r="W5" s="1"/>
    </row>
    <row r="6" customFormat="false" ht="15" hidden="false" customHeight="false" outlineLevel="0" collapsed="false">
      <c r="A6" s="1" t="n">
        <v>43876.87813639</v>
      </c>
      <c r="B6" s="1"/>
      <c r="C6" s="1"/>
      <c r="D6" s="1"/>
      <c r="E6" s="1"/>
      <c r="F6" s="1"/>
      <c r="G6" s="1"/>
      <c r="H6" s="1"/>
      <c r="I6" s="1"/>
      <c r="J6" s="1" t="n">
        <v>71701.7100000001</v>
      </c>
      <c r="K6" s="1" t="n">
        <v>48723.264827509</v>
      </c>
      <c r="L6" s="1" t="n">
        <v>212902.212943602</v>
      </c>
      <c r="M6" s="1" t="n">
        <v>76203.428199473</v>
      </c>
      <c r="N6" s="1"/>
      <c r="O6" s="1"/>
      <c r="P6" s="1" t="n">
        <v>3183.997445904</v>
      </c>
      <c r="Q6" s="1"/>
      <c r="T6" s="1" t="n">
        <v>3880.7366237</v>
      </c>
      <c r="U6" s="1" t="n">
        <v>89310.867410941</v>
      </c>
      <c r="V6" s="1"/>
      <c r="W6" s="1"/>
    </row>
    <row r="7" customFormat="false" ht="15" hidden="false" customHeight="false" outlineLevel="0" collapsed="false">
      <c r="A7" s="1" t="n">
        <v>2.271434268</v>
      </c>
      <c r="B7" s="1"/>
      <c r="C7" s="1"/>
      <c r="D7" s="1"/>
      <c r="E7" s="1"/>
      <c r="F7" s="1"/>
      <c r="G7" s="1"/>
      <c r="H7" s="1"/>
      <c r="I7" s="1"/>
      <c r="K7" s="1"/>
      <c r="L7" s="1" t="n">
        <v>77226.501861568</v>
      </c>
      <c r="M7" s="1" t="n">
        <v>9694429.54379079</v>
      </c>
      <c r="N7" s="1"/>
      <c r="O7" s="1"/>
      <c r="P7" s="1" t="n">
        <v>138091.220258796</v>
      </c>
      <c r="Q7" s="1"/>
      <c r="T7" s="1" t="n">
        <v>9559481.36158212</v>
      </c>
      <c r="U7" s="1"/>
      <c r="V7" s="1"/>
      <c r="W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K8" s="1"/>
      <c r="L8" s="1" t="n">
        <v>3880.7366237</v>
      </c>
      <c r="M8" s="1" t="n">
        <v>89310.867410941</v>
      </c>
      <c r="N8" s="1"/>
      <c r="O8" s="1"/>
      <c r="P8" s="1"/>
      <c r="Q8" s="1"/>
      <c r="T8" s="1"/>
      <c r="U8" s="1"/>
      <c r="V8" s="1"/>
      <c r="W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K9" s="1"/>
      <c r="L9" s="1" t="n">
        <v>9559481.36158212</v>
      </c>
      <c r="M9" s="1"/>
      <c r="N9" s="1"/>
      <c r="O9" s="1"/>
      <c r="P9" s="1"/>
      <c r="Q9" s="1"/>
      <c r="T9" s="1"/>
      <c r="U9" s="1"/>
      <c r="V9" s="1"/>
      <c r="W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K10" s="1"/>
      <c r="L10" s="1"/>
      <c r="M10" s="1"/>
      <c r="N10" s="1"/>
      <c r="O10" s="1"/>
      <c r="P10" s="1"/>
      <c r="Q10" s="1"/>
      <c r="T10" s="1"/>
      <c r="U10" s="1"/>
      <c r="V10" s="1"/>
      <c r="W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K11" s="1"/>
      <c r="L11" s="1"/>
      <c r="M11" s="1"/>
      <c r="N11" s="1"/>
      <c r="O11" s="1"/>
      <c r="P11" s="1"/>
      <c r="Q11" s="1"/>
      <c r="T11" s="1"/>
      <c r="U11" s="1"/>
      <c r="V11" s="1"/>
      <c r="W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K12" s="1"/>
      <c r="L12" s="1"/>
      <c r="M12" s="1"/>
      <c r="N12" s="1"/>
      <c r="O12" s="1"/>
      <c r="P12" s="1"/>
      <c r="Q12" s="1"/>
      <c r="T12" s="1"/>
      <c r="U12" s="1"/>
      <c r="V12" s="1"/>
      <c r="W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  <c r="Q13" s="1"/>
      <c r="T13" s="1" t="n">
        <f aca="false">SUM(T3:T12)</f>
        <v>9860362.62923651</v>
      </c>
      <c r="U13" s="1" t="n">
        <f aca="false">SUM(U3:U12)</f>
        <v>9860362.62923651</v>
      </c>
      <c r="V13" s="1" t="n">
        <f aca="false">U13-T13</f>
        <v>0</v>
      </c>
      <c r="W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  <c r="Q14" s="1"/>
      <c r="T14" s="1"/>
      <c r="U14" s="1"/>
      <c r="V14" s="1" t="n">
        <v>0</v>
      </c>
      <c r="W14" s="1" t="s">
        <v>7</v>
      </c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  <c r="Q15" s="1"/>
      <c r="T15" s="1"/>
      <c r="U15" s="1"/>
      <c r="V15" s="1"/>
      <c r="W15" s="1"/>
    </row>
    <row r="16" customFormat="false" ht="15" hidden="false" customHeight="false" outlineLevel="0" collapsed="false">
      <c r="A16" s="1" t="n">
        <f aca="false">SUM(A2:A15)</f>
        <v>15192367.1986358</v>
      </c>
      <c r="B16" s="1" t="n">
        <f aca="false">SUM(B2:B15)</f>
        <v>0</v>
      </c>
      <c r="C16" s="1" t="n">
        <f aca="false">SUM(C2:C15)</f>
        <v>0</v>
      </c>
      <c r="D16" s="1" t="n">
        <f aca="false">SUM(D2:D15)</f>
        <v>0</v>
      </c>
      <c r="E16" s="1" t="n">
        <f aca="false">SUM(E2:E15)</f>
        <v>0</v>
      </c>
      <c r="F16" s="1" t="n">
        <f aca="false">SUM(F2:F15)</f>
        <v>0</v>
      </c>
      <c r="G16" s="1" t="n">
        <f aca="false">SUM(G2:G15)</f>
        <v>0</v>
      </c>
      <c r="H16" s="1" t="n">
        <f aca="false">SUM(H2:H15)</f>
        <v>0</v>
      </c>
      <c r="I16" s="1" t="n">
        <f aca="false">SUM(I2:I15)</f>
        <v>0</v>
      </c>
      <c r="J16" s="1" t="n">
        <f aca="false">SUM(J2:J15)</f>
        <v>7526042.31574074</v>
      </c>
      <c r="K16" s="1" t="n">
        <f aca="false">SUM(K2:K15)</f>
        <v>9027838.21043739</v>
      </c>
      <c r="L16" s="1" t="n">
        <f aca="false">SUM(L2:L15)</f>
        <v>9885944.70829111</v>
      </c>
      <c r="M16" s="1" t="n">
        <f aca="false">SUM(M2:M15)</f>
        <v>9884343.34730057</v>
      </c>
      <c r="N16" s="2" t="n">
        <f aca="false">A16+J16+L16-K16-M16</f>
        <v>13692172.6649297</v>
      </c>
      <c r="O16" s="1"/>
      <c r="P16" s="1" t="n">
        <f aca="false">SUM(P2:P15)</f>
        <v>13692211.2067482</v>
      </c>
      <c r="Q16" s="3" t="n">
        <f aca="false">P16-N16</f>
        <v>38.5418184995651</v>
      </c>
      <c r="T16" s="1"/>
      <c r="U16" s="1"/>
      <c r="V16" s="1"/>
      <c r="W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  <c r="Q17" s="1"/>
      <c r="T17" s="1"/>
      <c r="U17" s="1"/>
      <c r="V17" s="1"/>
      <c r="W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  <c r="Q18" s="1"/>
      <c r="T18" s="1"/>
      <c r="U18" s="1"/>
      <c r="V18" s="1"/>
      <c r="W18" s="1"/>
    </row>
    <row r="19" customFormat="false" ht="15" hidden="false" customHeight="false" outlineLevel="0" collapsed="false">
      <c r="T19" s="1" t="s">
        <v>8</v>
      </c>
      <c r="U19" s="1" t="s">
        <v>9</v>
      </c>
      <c r="V19" s="1"/>
      <c r="W19" s="1"/>
    </row>
    <row r="20" customFormat="false" ht="15" hidden="false" customHeight="false" outlineLevel="0" collapsed="false">
      <c r="T20" s="1" t="n">
        <v>1127.441690234</v>
      </c>
      <c r="U20" s="1" t="n">
        <v>8.043</v>
      </c>
      <c r="V20" s="1"/>
      <c r="W20" s="1"/>
    </row>
    <row r="21" customFormat="false" ht="15" hidden="false" customHeight="false" outlineLevel="0" collapsed="false">
      <c r="T21" s="1" t="n">
        <v>22390.1610967382</v>
      </c>
      <c r="U21" s="1" t="n">
        <v>22464.8129146754</v>
      </c>
      <c r="V21" s="1"/>
      <c r="W21" s="1"/>
    </row>
    <row r="22" customFormat="false" ht="15" hidden="false" customHeight="false" outlineLevel="0" collapsed="false">
      <c r="T22" s="1" t="n">
        <v>2064.476267623</v>
      </c>
      <c r="U22" s="1"/>
      <c r="V22" s="1"/>
      <c r="W22" s="1"/>
    </row>
    <row r="23" customFormat="false" ht="15" hidden="false" customHeight="false" outlineLevel="0" collapsed="false">
      <c r="T23" s="1"/>
      <c r="U23" s="1"/>
      <c r="V23" s="1"/>
      <c r="W23" s="1"/>
    </row>
    <row r="24" customFormat="false" ht="15" hidden="false" customHeight="false" outlineLevel="0" collapsed="false">
      <c r="T24" s="1"/>
      <c r="U24" s="1"/>
      <c r="V24" s="1"/>
      <c r="W24" s="1"/>
    </row>
    <row r="25" customFormat="false" ht="15" hidden="false" customHeight="false" outlineLevel="0" collapsed="false">
      <c r="T25" s="1"/>
      <c r="U25" s="1"/>
      <c r="V25" s="1"/>
      <c r="W25" s="1"/>
    </row>
    <row r="26" customFormat="false" ht="15" hidden="false" customHeight="false" outlineLevel="0" collapsed="false">
      <c r="T26" s="1"/>
      <c r="U26" s="1"/>
      <c r="V26" s="1"/>
      <c r="W26" s="1"/>
    </row>
    <row r="27" customFormat="false" ht="15" hidden="false" customHeight="false" outlineLevel="0" collapsed="false">
      <c r="T27" s="1"/>
      <c r="U27" s="1"/>
      <c r="V27" s="1"/>
      <c r="W27" s="1"/>
    </row>
    <row r="28" customFormat="false" ht="15" hidden="false" customHeight="false" outlineLevel="0" collapsed="false">
      <c r="T28" s="1" t="n">
        <f aca="false">SUM(T20:T27)</f>
        <v>25582.0790545952</v>
      </c>
      <c r="U28" s="1" t="n">
        <f aca="false">SUM(U20:U27)</f>
        <v>22472.8559146754</v>
      </c>
      <c r="V28" s="1"/>
      <c r="W28" s="1"/>
    </row>
    <row r="29" customFormat="false" ht="15" hidden="false" customHeight="false" outlineLevel="0" collapsed="false">
      <c r="T29" s="1" t="s">
        <v>11</v>
      </c>
      <c r="U29" s="1" t="n">
        <f aca="false">'03-2019'!T28-U28</f>
        <v>1529.36863511459</v>
      </c>
      <c r="V29" s="1"/>
      <c r="W29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P22" activeCellId="0" sqref="P22"/>
    </sheetView>
  </sheetViews>
  <sheetFormatPr defaultRowHeight="15" zeroHeight="false" outlineLevelRow="0" outlineLevelCol="0"/>
  <cols>
    <col collapsed="false" customWidth="true" hidden="false" outlineLevel="0" max="1" min="1" style="0" width="14.2"/>
    <col collapsed="false" customWidth="true" hidden="true" outlineLevel="0" max="9" min="2" style="0" width="9.2"/>
    <col collapsed="false" customWidth="true" hidden="false" outlineLevel="0" max="10" min="10" style="1" width="14.2"/>
    <col collapsed="false" customWidth="true" hidden="false" outlineLevel="0" max="14" min="11" style="0" width="14.2"/>
    <col collapsed="false" customWidth="true" hidden="false" outlineLevel="0" max="15" min="15" style="0" width="5.2"/>
    <col collapsed="false" customWidth="true" hidden="false" outlineLevel="0" max="16" min="16" style="0" width="14.2"/>
    <col collapsed="false" customWidth="true" hidden="false" outlineLevel="0" max="17" min="17" style="0" width="13.01"/>
    <col collapsed="false" customWidth="true" hidden="false" outlineLevel="0" max="19" min="18" style="0" width="9.2"/>
    <col collapsed="false" customWidth="true" hidden="false" outlineLevel="0" max="20" min="20" style="0" width="19.02"/>
    <col collapsed="false" customWidth="true" hidden="false" outlineLevel="0" max="21" min="21" style="0" width="14.2"/>
    <col collapsed="false" customWidth="true" hidden="false" outlineLevel="0" max="22" min="22" style="0" width="13.98"/>
    <col collapsed="false" customWidth="true" hidden="false" outlineLevel="0" max="23" min="23" style="0" width="12.8"/>
    <col collapsed="false" customWidth="true" hidden="false" outlineLevel="0" max="1025" min="24" style="0" width="9.2"/>
  </cols>
  <sheetData>
    <row r="1" customFormat="false" ht="15" hidden="false" customHeight="false" outlineLevel="0" collapsed="false">
      <c r="A1" s="0" t="s">
        <v>0</v>
      </c>
      <c r="J1" s="1" t="s">
        <v>1</v>
      </c>
      <c r="K1" s="0" t="s">
        <v>2</v>
      </c>
      <c r="L1" s="0" t="s">
        <v>3</v>
      </c>
      <c r="M1" s="0" t="s">
        <v>4</v>
      </c>
      <c r="P1" s="0" t="s">
        <v>0</v>
      </c>
    </row>
    <row r="2" customFormat="false" ht="15" hidden="false" customHeight="false" outlineLevel="0" collapsed="false">
      <c r="A2" s="1" t="n">
        <v>13035502.8289638</v>
      </c>
      <c r="B2" s="1"/>
      <c r="C2" s="1"/>
      <c r="D2" s="1"/>
      <c r="E2" s="1"/>
      <c r="F2" s="1"/>
      <c r="G2" s="1"/>
      <c r="H2" s="1"/>
      <c r="I2" s="1"/>
      <c r="J2" s="1" t="n">
        <v>7463527.80941232</v>
      </c>
      <c r="K2" s="1" t="n">
        <v>207962.485200535</v>
      </c>
      <c r="L2" s="1" t="n">
        <v>1191.01137914099</v>
      </c>
      <c r="M2" s="1" t="n">
        <v>1829.718422031</v>
      </c>
      <c r="N2" s="1"/>
      <c r="O2" s="1"/>
      <c r="P2" s="1" t="n">
        <v>11602862.2781349</v>
      </c>
      <c r="Q2" s="1"/>
      <c r="T2" s="0" t="s">
        <v>5</v>
      </c>
      <c r="U2" s="0" t="s">
        <v>6</v>
      </c>
    </row>
    <row r="3" customFormat="false" ht="15" hidden="false" customHeight="false" outlineLevel="0" collapsed="false">
      <c r="A3" s="1" t="n">
        <v>68609.08401108</v>
      </c>
      <c r="B3" s="1"/>
      <c r="C3" s="1"/>
      <c r="D3" s="1"/>
      <c r="E3" s="1"/>
      <c r="F3" s="1"/>
      <c r="G3" s="1"/>
      <c r="H3" s="1"/>
      <c r="I3" s="1"/>
      <c r="J3" s="1" t="n">
        <v>155071.6639558</v>
      </c>
      <c r="K3" s="1" t="n">
        <v>7796.122446619</v>
      </c>
      <c r="L3" s="1" t="n">
        <v>22492.3188623057</v>
      </c>
      <c r="M3" s="1" t="n">
        <v>22518.8329132376</v>
      </c>
      <c r="N3" s="1"/>
      <c r="O3" s="1"/>
      <c r="P3" s="1" t="n">
        <v>15764.808224069</v>
      </c>
      <c r="Q3" s="1"/>
      <c r="T3" s="1" t="n">
        <v>8641.978123221</v>
      </c>
      <c r="U3" s="1" t="n">
        <v>1032.463782255</v>
      </c>
      <c r="V3" s="1"/>
      <c r="W3" s="1"/>
    </row>
    <row r="4" customFormat="false" ht="15" hidden="false" customHeight="false" outlineLevel="0" collapsed="false">
      <c r="A4" s="1" t="n">
        <v>29329.66805319</v>
      </c>
      <c r="B4" s="1"/>
      <c r="C4" s="1"/>
      <c r="D4" s="1"/>
      <c r="E4" s="1"/>
      <c r="F4" s="1"/>
      <c r="G4" s="1"/>
      <c r="H4" s="1"/>
      <c r="I4" s="1"/>
      <c r="J4" s="1" t="n">
        <v>223.05956894</v>
      </c>
      <c r="K4" s="1" t="n">
        <v>193922.129804676</v>
      </c>
      <c r="L4" s="1" t="n">
        <v>29.03203668</v>
      </c>
      <c r="M4" s="1" t="n">
        <v>1138.919568052</v>
      </c>
      <c r="N4" s="1"/>
      <c r="O4" s="1"/>
      <c r="P4" s="1" t="n">
        <v>29402.150714999</v>
      </c>
      <c r="Q4" s="1"/>
      <c r="T4" s="1" t="n">
        <v>217861.023950584</v>
      </c>
      <c r="U4" s="1" t="n">
        <v>77348.65345277</v>
      </c>
      <c r="V4" s="1"/>
      <c r="W4" s="1"/>
    </row>
    <row r="5" customFormat="false" ht="15" hidden="false" customHeight="false" outlineLevel="0" collapsed="false">
      <c r="A5" s="1" t="n">
        <v>417494.408015416</v>
      </c>
      <c r="B5" s="1"/>
      <c r="C5" s="1"/>
      <c r="D5" s="1"/>
      <c r="E5" s="1"/>
      <c r="F5" s="1"/>
      <c r="G5" s="1"/>
      <c r="H5" s="1"/>
      <c r="I5" s="1"/>
      <c r="J5" s="1" t="n">
        <v>38328.971463056</v>
      </c>
      <c r="K5" s="1" t="n">
        <v>8734210.00632716</v>
      </c>
      <c r="L5" s="1" t="n">
        <v>8641.978123221</v>
      </c>
      <c r="M5" s="1" t="n">
        <v>1032.463782255</v>
      </c>
      <c r="N5" s="1"/>
      <c r="O5" s="1"/>
      <c r="P5" s="1" t="n">
        <v>417851.656900499</v>
      </c>
      <c r="Q5" s="1"/>
      <c r="T5" s="1" t="n">
        <v>16342.10152546</v>
      </c>
      <c r="U5" s="1" t="n">
        <v>9244625.44898081</v>
      </c>
      <c r="V5" s="1"/>
      <c r="W5" s="1"/>
    </row>
    <row r="6" customFormat="false" ht="15" hidden="false" customHeight="false" outlineLevel="0" collapsed="false">
      <c r="A6" s="1" t="n">
        <v>3183.997445904</v>
      </c>
      <c r="B6" s="1"/>
      <c r="C6" s="1"/>
      <c r="D6" s="1"/>
      <c r="E6" s="1"/>
      <c r="F6" s="1"/>
      <c r="G6" s="1"/>
      <c r="H6" s="1"/>
      <c r="I6" s="1"/>
      <c r="J6" s="1" t="n">
        <v>72500.6600000002</v>
      </c>
      <c r="K6" s="1" t="n">
        <v>47464.890708219</v>
      </c>
      <c r="L6" s="1" t="n">
        <v>217861.023950584</v>
      </c>
      <c r="M6" s="1" t="n">
        <v>77348.65345277</v>
      </c>
      <c r="N6" s="1"/>
      <c r="O6" s="1"/>
      <c r="P6" s="1" t="n">
        <v>3788.507528872</v>
      </c>
      <c r="Q6" s="1"/>
      <c r="T6" s="1" t="n">
        <v>9086800.50133695</v>
      </c>
      <c r="U6" s="1" t="n">
        <v>6644.837710474</v>
      </c>
      <c r="V6" s="1"/>
      <c r="W6" s="1"/>
    </row>
    <row r="7" customFormat="false" ht="15" hidden="false" customHeight="false" outlineLevel="0" collapsed="false">
      <c r="A7" s="1" t="n">
        <v>138091.220258796</v>
      </c>
      <c r="B7" s="1"/>
      <c r="C7" s="1"/>
      <c r="D7" s="1"/>
      <c r="E7" s="1"/>
      <c r="F7" s="1"/>
      <c r="G7" s="1"/>
      <c r="H7" s="1"/>
      <c r="I7" s="1"/>
      <c r="K7" s="1"/>
      <c r="L7" s="1" t="n">
        <v>16342.10152546</v>
      </c>
      <c r="M7" s="1" t="n">
        <v>9244625.44898081</v>
      </c>
      <c r="N7" s="1"/>
      <c r="O7" s="1"/>
      <c r="P7" s="1" t="n">
        <v>159055.112474447</v>
      </c>
      <c r="Q7" s="1"/>
      <c r="T7" s="1"/>
      <c r="U7" s="1"/>
      <c r="V7" s="1"/>
      <c r="W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K8" s="1"/>
      <c r="L8" s="1" t="n">
        <v>9086800.50133693</v>
      </c>
      <c r="M8" s="1" t="n">
        <v>6644.837710474</v>
      </c>
      <c r="N8" s="1"/>
      <c r="O8" s="1"/>
      <c r="P8" s="1"/>
      <c r="Q8" s="1"/>
      <c r="T8" s="1"/>
      <c r="U8" s="1"/>
      <c r="V8" s="1"/>
      <c r="W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K9" s="1"/>
      <c r="L9" s="1"/>
      <c r="M9" s="1"/>
      <c r="N9" s="1"/>
      <c r="O9" s="1"/>
      <c r="P9" s="1"/>
      <c r="Q9" s="1"/>
      <c r="T9" s="1"/>
      <c r="U9" s="1"/>
      <c r="V9" s="1"/>
      <c r="W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K10" s="1"/>
      <c r="L10" s="1"/>
      <c r="M10" s="1"/>
      <c r="N10" s="1"/>
      <c r="O10" s="1"/>
      <c r="P10" s="1"/>
      <c r="Q10" s="1"/>
      <c r="T10" s="1"/>
      <c r="U10" s="1"/>
      <c r="V10" s="1"/>
      <c r="W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K11" s="1"/>
      <c r="L11" s="1"/>
      <c r="M11" s="1"/>
      <c r="N11" s="1"/>
      <c r="O11" s="1"/>
      <c r="P11" s="1"/>
      <c r="Q11" s="1"/>
      <c r="T11" s="1"/>
      <c r="U11" s="1"/>
      <c r="V11" s="1"/>
      <c r="W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K12" s="1"/>
      <c r="L12" s="1"/>
      <c r="M12" s="1"/>
      <c r="N12" s="1"/>
      <c r="O12" s="1"/>
      <c r="P12" s="1"/>
      <c r="Q12" s="1"/>
      <c r="T12" s="1"/>
      <c r="U12" s="1"/>
      <c r="V12" s="1"/>
      <c r="W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  <c r="Q13" s="1"/>
      <c r="T13" s="1" t="n">
        <f aca="false">SUM(T3:T12)</f>
        <v>9329645.60493622</v>
      </c>
      <c r="U13" s="1" t="n">
        <f aca="false">SUM(U3:U12)</f>
        <v>9329651.40392631</v>
      </c>
      <c r="V13" s="1" t="n">
        <f aca="false">U13-T13</f>
        <v>5.7989900931716</v>
      </c>
      <c r="W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  <c r="Q14" s="1"/>
      <c r="T14" s="1"/>
      <c r="U14" s="1"/>
      <c r="V14" s="1" t="n">
        <v>0</v>
      </c>
      <c r="W14" s="1" t="s">
        <v>7</v>
      </c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  <c r="Q15" s="1"/>
      <c r="T15" s="1"/>
      <c r="U15" s="1"/>
      <c r="V15" s="1"/>
      <c r="W15" s="1"/>
    </row>
    <row r="16" customFormat="false" ht="15" hidden="false" customHeight="false" outlineLevel="0" collapsed="false">
      <c r="A16" s="1" t="n">
        <f aca="false">SUM(A2:A15)</f>
        <v>13692211.2067482</v>
      </c>
      <c r="B16" s="1" t="n">
        <f aca="false">SUM(B2:B15)</f>
        <v>0</v>
      </c>
      <c r="C16" s="1" t="n">
        <f aca="false">SUM(C2:C15)</f>
        <v>0</v>
      </c>
      <c r="D16" s="1" t="n">
        <f aca="false">SUM(D2:D15)</f>
        <v>0</v>
      </c>
      <c r="E16" s="1" t="n">
        <f aca="false">SUM(E2:E15)</f>
        <v>0</v>
      </c>
      <c r="F16" s="1" t="n">
        <f aca="false">SUM(F2:F15)</f>
        <v>0</v>
      </c>
      <c r="G16" s="1" t="n">
        <f aca="false">SUM(G2:G15)</f>
        <v>0</v>
      </c>
      <c r="H16" s="1" t="n">
        <f aca="false">SUM(H2:H15)</f>
        <v>0</v>
      </c>
      <c r="I16" s="1" t="n">
        <f aca="false">SUM(I2:I15)</f>
        <v>0</v>
      </c>
      <c r="J16" s="1" t="n">
        <f aca="false">SUM(J2:J15)</f>
        <v>7729652.16440012</v>
      </c>
      <c r="K16" s="1" t="n">
        <f aca="false">SUM(K2:K15)</f>
        <v>9191355.63448721</v>
      </c>
      <c r="L16" s="1" t="n">
        <f aca="false">SUM(L2:L15)</f>
        <v>9353357.96721432</v>
      </c>
      <c r="M16" s="1" t="n">
        <f aca="false">SUM(M2:M15)</f>
        <v>9355138.87482963</v>
      </c>
      <c r="N16" s="2" t="n">
        <f aca="false">A16+J16+L16-K16-M16</f>
        <v>12228726.8290458</v>
      </c>
      <c r="O16" s="1"/>
      <c r="P16" s="1" t="n">
        <f aca="false">SUM(P2:P15)</f>
        <v>12228724.5139778</v>
      </c>
      <c r="Q16" s="3" t="n">
        <f aca="false">P16-N16</f>
        <v>-2.31506800092757</v>
      </c>
      <c r="T16" s="1"/>
      <c r="U16" s="1"/>
      <c r="V16" s="1"/>
      <c r="W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  <c r="Q17" s="1"/>
      <c r="T17" s="1"/>
      <c r="U17" s="1"/>
      <c r="V17" s="1"/>
      <c r="W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  <c r="Q18" s="1"/>
      <c r="T18" s="1"/>
      <c r="U18" s="1"/>
      <c r="V18" s="1"/>
      <c r="W18" s="1"/>
    </row>
    <row r="19" customFormat="false" ht="15" hidden="false" customHeight="false" outlineLevel="0" collapsed="false">
      <c r="T19" s="1" t="s">
        <v>8</v>
      </c>
      <c r="U19" s="1" t="s">
        <v>9</v>
      </c>
      <c r="V19" s="1"/>
      <c r="W19" s="1"/>
    </row>
    <row r="20" customFormat="false" ht="15" hidden="false" customHeight="false" outlineLevel="0" collapsed="false">
      <c r="T20" s="1" t="n">
        <v>1191.01137914099</v>
      </c>
      <c r="U20" s="1" t="n">
        <v>1829.718422031</v>
      </c>
      <c r="V20" s="1"/>
      <c r="W20" s="1"/>
    </row>
    <row r="21" customFormat="false" ht="15" hidden="false" customHeight="false" outlineLevel="0" collapsed="false">
      <c r="T21" s="1" t="n">
        <v>22492.3188623057</v>
      </c>
      <c r="U21" s="1" t="n">
        <v>22518.8329132376</v>
      </c>
      <c r="V21" s="1"/>
      <c r="W21" s="1"/>
    </row>
    <row r="22" customFormat="false" ht="15" hidden="false" customHeight="false" outlineLevel="0" collapsed="false">
      <c r="T22" s="1" t="n">
        <v>29.03203668</v>
      </c>
      <c r="U22" s="1" t="n">
        <v>1138.919568052</v>
      </c>
      <c r="V22" s="1"/>
      <c r="W22" s="1"/>
    </row>
    <row r="23" customFormat="false" ht="15" hidden="false" customHeight="false" outlineLevel="0" collapsed="false">
      <c r="T23" s="1"/>
      <c r="U23" s="1"/>
      <c r="V23" s="1"/>
      <c r="W23" s="1"/>
    </row>
    <row r="24" customFormat="false" ht="15" hidden="false" customHeight="false" outlineLevel="0" collapsed="false">
      <c r="T24" s="1"/>
      <c r="U24" s="1"/>
      <c r="V24" s="1"/>
      <c r="W24" s="1"/>
    </row>
    <row r="25" customFormat="false" ht="15" hidden="false" customHeight="false" outlineLevel="0" collapsed="false">
      <c r="T25" s="1"/>
      <c r="U25" s="1"/>
      <c r="V25" s="1"/>
      <c r="W25" s="1"/>
    </row>
    <row r="26" customFormat="false" ht="15" hidden="false" customHeight="false" outlineLevel="0" collapsed="false">
      <c r="T26" s="1"/>
      <c r="U26" s="1"/>
      <c r="V26" s="1"/>
      <c r="W26" s="1"/>
    </row>
    <row r="27" customFormat="false" ht="15" hidden="false" customHeight="false" outlineLevel="0" collapsed="false">
      <c r="T27" s="1"/>
      <c r="U27" s="1"/>
      <c r="V27" s="1"/>
      <c r="W27" s="1"/>
    </row>
    <row r="28" customFormat="false" ht="15" hidden="false" customHeight="false" outlineLevel="0" collapsed="false">
      <c r="T28" s="1" t="n">
        <f aca="false">SUM(T20:T27)</f>
        <v>23712.3622781267</v>
      </c>
      <c r="U28" s="1" t="n">
        <f aca="false">SUM(U20:U27)</f>
        <v>25487.4709033206</v>
      </c>
      <c r="V28" s="1"/>
      <c r="W28" s="1"/>
    </row>
    <row r="29" customFormat="false" ht="15" hidden="false" customHeight="false" outlineLevel="0" collapsed="false">
      <c r="T29" s="1" t="s">
        <v>11</v>
      </c>
      <c r="U29" s="1" t="n">
        <f aca="false">'04-2019'!T28-U28</f>
        <v>94.6081512746023</v>
      </c>
      <c r="V29" s="1"/>
      <c r="W29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P23" activeCellId="0" sqref="P23"/>
    </sheetView>
  </sheetViews>
  <sheetFormatPr defaultRowHeight="15" zeroHeight="false" outlineLevelRow="0" outlineLevelCol="0"/>
  <cols>
    <col collapsed="false" customWidth="true" hidden="false" outlineLevel="0" max="1" min="1" style="0" width="14.2"/>
    <col collapsed="false" customWidth="true" hidden="true" outlineLevel="0" max="9" min="2" style="0" width="9.2"/>
    <col collapsed="false" customWidth="true" hidden="false" outlineLevel="0" max="10" min="10" style="1" width="14.2"/>
    <col collapsed="false" customWidth="true" hidden="false" outlineLevel="0" max="14" min="11" style="0" width="14.2"/>
    <col collapsed="false" customWidth="true" hidden="false" outlineLevel="0" max="15" min="15" style="0" width="5.2"/>
    <col collapsed="false" customWidth="true" hidden="false" outlineLevel="0" max="16" min="16" style="0" width="14.2"/>
    <col collapsed="false" customWidth="true" hidden="false" outlineLevel="0" max="17" min="17" style="0" width="13.01"/>
    <col collapsed="false" customWidth="true" hidden="false" outlineLevel="0" max="19" min="18" style="0" width="9.2"/>
    <col collapsed="false" customWidth="true" hidden="false" outlineLevel="0" max="20" min="20" style="0" width="19.02"/>
    <col collapsed="false" customWidth="true" hidden="false" outlineLevel="0" max="21" min="21" style="0" width="14.2"/>
    <col collapsed="false" customWidth="true" hidden="false" outlineLevel="0" max="22" min="22" style="0" width="13.98"/>
    <col collapsed="false" customWidth="true" hidden="false" outlineLevel="0" max="23" min="23" style="0" width="12.8"/>
    <col collapsed="false" customWidth="true" hidden="false" outlineLevel="0" max="1025" min="24" style="0" width="9.2"/>
  </cols>
  <sheetData>
    <row r="1" customFormat="false" ht="15" hidden="false" customHeight="false" outlineLevel="0" collapsed="false">
      <c r="A1" s="0" t="s">
        <v>0</v>
      </c>
      <c r="J1" s="1" t="s">
        <v>1</v>
      </c>
      <c r="K1" s="0" t="s">
        <v>2</v>
      </c>
      <c r="L1" s="0" t="s">
        <v>3</v>
      </c>
      <c r="M1" s="0" t="s">
        <v>4</v>
      </c>
      <c r="P1" s="0" t="s">
        <v>0</v>
      </c>
    </row>
    <row r="2" customFormat="false" ht="15" hidden="false" customHeight="false" outlineLevel="0" collapsed="false">
      <c r="A2" s="1" t="n">
        <v>11602862.2781349</v>
      </c>
      <c r="B2" s="1"/>
      <c r="C2" s="1"/>
      <c r="D2" s="1"/>
      <c r="E2" s="1"/>
      <c r="F2" s="1"/>
      <c r="G2" s="1"/>
      <c r="H2" s="1"/>
      <c r="I2" s="1"/>
      <c r="J2" s="1" t="n">
        <v>8246224.96781063</v>
      </c>
      <c r="K2" s="1" t="n">
        <v>175190.397157797</v>
      </c>
      <c r="L2" s="1" t="n">
        <v>1521.029027035</v>
      </c>
      <c r="M2" s="1" t="n">
        <v>29.031152035</v>
      </c>
      <c r="N2" s="1"/>
      <c r="O2" s="1"/>
      <c r="P2" s="1" t="n">
        <v>10906918.0685606</v>
      </c>
      <c r="Q2" s="1"/>
      <c r="T2" s="0" t="s">
        <v>5</v>
      </c>
      <c r="U2" s="0" t="s">
        <v>6</v>
      </c>
    </row>
    <row r="3" customFormat="false" ht="15" hidden="false" customHeight="false" outlineLevel="0" collapsed="false">
      <c r="A3" s="1" t="n">
        <v>15764.808224069</v>
      </c>
      <c r="B3" s="1"/>
      <c r="C3" s="1"/>
      <c r="D3" s="1"/>
      <c r="E3" s="1"/>
      <c r="F3" s="1"/>
      <c r="G3" s="1"/>
      <c r="H3" s="1"/>
      <c r="I3" s="1"/>
      <c r="J3" s="1" t="n">
        <v>176222.59349572</v>
      </c>
      <c r="K3" s="1" t="n">
        <v>16632.09686013</v>
      </c>
      <c r="L3" s="1" t="n">
        <v>22540.2683379856</v>
      </c>
      <c r="M3" s="1" t="n">
        <v>1187.960875708</v>
      </c>
      <c r="N3" s="1"/>
      <c r="O3" s="1"/>
      <c r="P3" s="1" t="n">
        <v>15764.80822408</v>
      </c>
      <c r="Q3" s="1"/>
      <c r="T3" s="1" t="n">
        <v>2207.39595472</v>
      </c>
      <c r="U3" s="1" t="n">
        <v>1025.869309191</v>
      </c>
      <c r="V3" s="1"/>
      <c r="W3" s="1"/>
    </row>
    <row r="4" customFormat="false" ht="15" hidden="false" customHeight="false" outlineLevel="0" collapsed="false">
      <c r="A4" s="1" t="n">
        <v>29402.150714999</v>
      </c>
      <c r="B4" s="1"/>
      <c r="C4" s="1"/>
      <c r="D4" s="1"/>
      <c r="E4" s="1"/>
      <c r="F4" s="1"/>
      <c r="G4" s="1"/>
      <c r="H4" s="1"/>
      <c r="I4" s="1"/>
      <c r="J4" s="1" t="n">
        <v>3369.352179087</v>
      </c>
      <c r="K4" s="1" t="n">
        <v>18991.536832446</v>
      </c>
      <c r="L4" s="1" t="n">
        <v>2207.39595472</v>
      </c>
      <c r="M4" s="1" t="n">
        <v>22581.4858204656</v>
      </c>
      <c r="N4" s="1"/>
      <c r="O4" s="1"/>
      <c r="P4" s="1" t="n">
        <v>29458.69259014</v>
      </c>
      <c r="Q4" s="1"/>
      <c r="T4" s="1" t="n">
        <v>3031.72754876</v>
      </c>
      <c r="U4" s="1" t="n">
        <v>16235.038174601</v>
      </c>
      <c r="V4" s="1"/>
      <c r="W4" s="1"/>
    </row>
    <row r="5" customFormat="false" ht="15" hidden="false" customHeight="false" outlineLevel="0" collapsed="false">
      <c r="A5" s="1" t="n">
        <v>417851.656900499</v>
      </c>
      <c r="B5" s="1"/>
      <c r="C5" s="1"/>
      <c r="D5" s="1"/>
      <c r="E5" s="1"/>
      <c r="F5" s="1"/>
      <c r="G5" s="1"/>
      <c r="H5" s="1"/>
      <c r="I5" s="1"/>
      <c r="J5" s="1" t="n">
        <v>38579.048564308</v>
      </c>
      <c r="K5" s="1" t="n">
        <v>125477.272405951</v>
      </c>
      <c r="L5" s="1" t="n">
        <v>3031.72754876</v>
      </c>
      <c r="M5" s="1" t="n">
        <v>1025.869309191</v>
      </c>
      <c r="N5" s="1"/>
      <c r="O5" s="1"/>
      <c r="P5" s="1" t="n">
        <v>417786.41441642</v>
      </c>
      <c r="Q5" s="1"/>
      <c r="T5" s="1" t="n">
        <v>18738.276328605</v>
      </c>
      <c r="U5" s="1" t="n">
        <v>3031.72754876</v>
      </c>
      <c r="V5" s="1"/>
      <c r="W5" s="1"/>
    </row>
    <row r="6" customFormat="false" ht="15" hidden="false" customHeight="false" outlineLevel="0" collapsed="false">
      <c r="A6" s="1" t="n">
        <v>3788.507528872</v>
      </c>
      <c r="B6" s="1"/>
      <c r="C6" s="1"/>
      <c r="D6" s="1"/>
      <c r="E6" s="1"/>
      <c r="F6" s="1"/>
      <c r="G6" s="1"/>
      <c r="H6" s="1"/>
      <c r="I6" s="1"/>
      <c r="J6" s="1" t="n">
        <v>14815.12</v>
      </c>
      <c r="K6" s="1" t="n">
        <v>8924137.37554316</v>
      </c>
      <c r="L6" s="1" t="n">
        <v>18738.276328605</v>
      </c>
      <c r="M6" s="1" t="n">
        <v>16235.038174601</v>
      </c>
      <c r="N6" s="1"/>
      <c r="O6" s="1"/>
      <c r="P6" s="1" t="n">
        <v>21279.29737128</v>
      </c>
      <c r="Q6" s="1"/>
      <c r="T6" s="1" t="n">
        <v>24830.910493945</v>
      </c>
      <c r="U6" s="1" t="n">
        <v>8095895.95831054</v>
      </c>
      <c r="V6" s="1"/>
      <c r="W6" s="1"/>
    </row>
    <row r="7" customFormat="false" ht="15" hidden="false" customHeight="false" outlineLevel="0" collapsed="false">
      <c r="A7" s="1" t="n">
        <v>159055.112474447</v>
      </c>
      <c r="B7" s="1"/>
      <c r="C7" s="1"/>
      <c r="D7" s="1"/>
      <c r="E7" s="1"/>
      <c r="F7" s="1"/>
      <c r="G7" s="1"/>
      <c r="H7" s="1"/>
      <c r="I7" s="1"/>
      <c r="K7" s="1"/>
      <c r="L7" s="1" t="n">
        <v>24830.910493945</v>
      </c>
      <c r="M7" s="1" t="n">
        <v>3031.72754876</v>
      </c>
      <c r="N7" s="1"/>
      <c r="O7" s="1"/>
      <c r="P7" s="1" t="n">
        <v>56682.45771364</v>
      </c>
      <c r="Q7" s="1"/>
      <c r="T7" s="1" t="n">
        <v>8074893.34739346</v>
      </c>
      <c r="U7" s="1" t="n">
        <v>7513.064376389</v>
      </c>
      <c r="V7" s="1"/>
      <c r="W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K8" s="1"/>
      <c r="L8" s="1" t="n">
        <v>8074893.34739346</v>
      </c>
      <c r="M8" s="1" t="n">
        <v>8095895.95831054</v>
      </c>
      <c r="N8" s="1"/>
      <c r="O8" s="1"/>
      <c r="P8" s="1"/>
      <c r="Q8" s="1"/>
      <c r="T8" s="1"/>
      <c r="U8" s="1"/>
      <c r="V8" s="1"/>
      <c r="W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K9" s="1"/>
      <c r="L9" s="1"/>
      <c r="M9" s="1" t="n">
        <v>7513.064376389</v>
      </c>
      <c r="N9" s="1"/>
      <c r="O9" s="1"/>
      <c r="P9" s="1"/>
      <c r="Q9" s="1"/>
      <c r="T9" s="1"/>
      <c r="U9" s="1"/>
      <c r="V9" s="1"/>
      <c r="W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K10" s="1"/>
      <c r="L10" s="1"/>
      <c r="M10" s="1"/>
      <c r="N10" s="1"/>
      <c r="O10" s="1"/>
      <c r="P10" s="1"/>
      <c r="Q10" s="1"/>
      <c r="T10" s="1"/>
      <c r="U10" s="1"/>
      <c r="V10" s="1"/>
      <c r="W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K11" s="1"/>
      <c r="L11" s="1"/>
      <c r="M11" s="1"/>
      <c r="N11" s="1"/>
      <c r="O11" s="1"/>
      <c r="P11" s="1"/>
      <c r="Q11" s="1"/>
      <c r="T11" s="1"/>
      <c r="U11" s="1"/>
      <c r="V11" s="1"/>
      <c r="W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K12" s="1"/>
      <c r="L12" s="1"/>
      <c r="M12" s="1"/>
      <c r="N12" s="1"/>
      <c r="O12" s="1"/>
      <c r="P12" s="1"/>
      <c r="Q12" s="1"/>
      <c r="T12" s="1"/>
      <c r="U12" s="1"/>
      <c r="V12" s="1"/>
      <c r="W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  <c r="Q13" s="1"/>
      <c r="T13" s="1" t="n">
        <f aca="false">SUM(T3:T12)</f>
        <v>8123701.65771949</v>
      </c>
      <c r="U13" s="1" t="n">
        <f aca="false">SUM(U3:U12)</f>
        <v>8123701.65771948</v>
      </c>
      <c r="V13" s="1" t="n">
        <f aca="false">U13-T13</f>
        <v>-8.38190317153931E-009</v>
      </c>
      <c r="W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  <c r="Q14" s="1"/>
      <c r="T14" s="1"/>
      <c r="U14" s="1"/>
      <c r="V14" s="1" t="n">
        <v>0</v>
      </c>
      <c r="W14" s="1" t="s">
        <v>7</v>
      </c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  <c r="Q15" s="1"/>
      <c r="T15" s="1"/>
      <c r="U15" s="1"/>
      <c r="V15" s="1"/>
      <c r="W15" s="1"/>
    </row>
    <row r="16" customFormat="false" ht="15" hidden="false" customHeight="false" outlineLevel="0" collapsed="false">
      <c r="A16" s="1" t="n">
        <f aca="false">SUM(A2:A15)</f>
        <v>12228724.5139778</v>
      </c>
      <c r="B16" s="1" t="n">
        <f aca="false">SUM(B2:B15)</f>
        <v>0</v>
      </c>
      <c r="C16" s="1" t="n">
        <f aca="false">SUM(C2:C15)</f>
        <v>0</v>
      </c>
      <c r="D16" s="1" t="n">
        <f aca="false">SUM(D2:D15)</f>
        <v>0</v>
      </c>
      <c r="E16" s="1" t="n">
        <f aca="false">SUM(E2:E15)</f>
        <v>0</v>
      </c>
      <c r="F16" s="1" t="n">
        <f aca="false">SUM(F2:F15)</f>
        <v>0</v>
      </c>
      <c r="G16" s="1" t="n">
        <f aca="false">SUM(G2:G15)</f>
        <v>0</v>
      </c>
      <c r="H16" s="1" t="n">
        <f aca="false">SUM(H2:H15)</f>
        <v>0</v>
      </c>
      <c r="I16" s="1" t="n">
        <f aca="false">SUM(I2:I15)</f>
        <v>0</v>
      </c>
      <c r="J16" s="1" t="n">
        <f aca="false">SUM(J2:J15)</f>
        <v>8479211.08204974</v>
      </c>
      <c r="K16" s="1" t="n">
        <f aca="false">SUM(K2:K15)</f>
        <v>9260428.67879949</v>
      </c>
      <c r="L16" s="1" t="n">
        <f aca="false">SUM(L2:L15)</f>
        <v>8147762.95508451</v>
      </c>
      <c r="M16" s="1" t="n">
        <f aca="false">SUM(M2:M15)</f>
        <v>8147500.13556769</v>
      </c>
      <c r="N16" s="2" t="n">
        <f aca="false">A16+J16+L16-K16-M16</f>
        <v>11447769.7367449</v>
      </c>
      <c r="O16" s="1"/>
      <c r="P16" s="1" t="n">
        <f aca="false">SUM(P2:P15)</f>
        <v>11447889.7388762</v>
      </c>
      <c r="Q16" s="3" t="n">
        <f aca="false">P16-N16</f>
        <v>120.002131290734</v>
      </c>
      <c r="T16" s="1"/>
      <c r="U16" s="1"/>
      <c r="V16" s="1"/>
      <c r="W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  <c r="Q17" s="1"/>
      <c r="T17" s="1"/>
      <c r="U17" s="1"/>
      <c r="V17" s="1"/>
      <c r="W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  <c r="Q18" s="1"/>
      <c r="T18" s="1"/>
      <c r="U18" s="1"/>
      <c r="V18" s="1"/>
      <c r="W18" s="1"/>
    </row>
    <row r="19" customFormat="false" ht="15" hidden="false" customHeight="false" outlineLevel="0" collapsed="false">
      <c r="T19" s="1" t="s">
        <v>8</v>
      </c>
      <c r="U19" s="1" t="s">
        <v>9</v>
      </c>
      <c r="V19" s="1"/>
      <c r="W19" s="1"/>
    </row>
    <row r="20" customFormat="false" ht="15" hidden="false" customHeight="false" outlineLevel="0" collapsed="false">
      <c r="T20" s="1" t="n">
        <v>1521.029027035</v>
      </c>
      <c r="U20" s="1" t="n">
        <v>29.031152035</v>
      </c>
      <c r="V20" s="1"/>
      <c r="W20" s="1"/>
    </row>
    <row r="21" customFormat="false" ht="15" hidden="false" customHeight="false" outlineLevel="0" collapsed="false">
      <c r="T21" s="1" t="n">
        <v>22540.2683379856</v>
      </c>
      <c r="U21" s="1" t="n">
        <v>1187.960875708</v>
      </c>
      <c r="V21" s="1"/>
      <c r="W21" s="1"/>
    </row>
    <row r="22" customFormat="false" ht="15" hidden="false" customHeight="false" outlineLevel="0" collapsed="false">
      <c r="T22" s="1"/>
      <c r="U22" s="1" t="n">
        <v>22581.4858204656</v>
      </c>
      <c r="V22" s="1"/>
      <c r="W22" s="1"/>
    </row>
    <row r="23" customFormat="false" ht="15" hidden="false" customHeight="false" outlineLevel="0" collapsed="false">
      <c r="T23" s="1"/>
      <c r="U23" s="1"/>
      <c r="V23" s="1"/>
      <c r="W23" s="1"/>
    </row>
    <row r="24" customFormat="false" ht="15" hidden="false" customHeight="false" outlineLevel="0" collapsed="false">
      <c r="T24" s="1"/>
      <c r="U24" s="1"/>
      <c r="V24" s="1"/>
      <c r="W24" s="1"/>
    </row>
    <row r="25" customFormat="false" ht="15" hidden="false" customHeight="false" outlineLevel="0" collapsed="false">
      <c r="T25" s="1"/>
      <c r="U25" s="1"/>
      <c r="V25" s="1"/>
      <c r="W25" s="1"/>
    </row>
    <row r="26" customFormat="false" ht="15" hidden="false" customHeight="false" outlineLevel="0" collapsed="false">
      <c r="T26" s="1"/>
      <c r="U26" s="1"/>
      <c r="V26" s="1"/>
      <c r="W26" s="1"/>
    </row>
    <row r="27" customFormat="false" ht="15" hidden="false" customHeight="false" outlineLevel="0" collapsed="false">
      <c r="T27" s="1"/>
      <c r="U27" s="1"/>
      <c r="V27" s="1"/>
      <c r="W27" s="1"/>
    </row>
    <row r="28" customFormat="false" ht="15" hidden="false" customHeight="false" outlineLevel="0" collapsed="false">
      <c r="T28" s="1" t="n">
        <f aca="false">SUM(T20:T27)</f>
        <v>24061.2973650206</v>
      </c>
      <c r="U28" s="1" t="n">
        <f aca="false">SUM(U20:U27)</f>
        <v>23798.4778482086</v>
      </c>
      <c r="V28" s="1"/>
      <c r="W28" s="1"/>
    </row>
    <row r="29" customFormat="false" ht="15" hidden="false" customHeight="false" outlineLevel="0" collapsed="false">
      <c r="T29" s="1" t="s">
        <v>11</v>
      </c>
      <c r="U29" s="1" t="n">
        <f aca="false">'05-2019'!T28-U28</f>
        <v>-86.1155700819108</v>
      </c>
      <c r="V29" s="1"/>
      <c r="W29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Z7" activeCellId="0" sqref="Z7"/>
    </sheetView>
  </sheetViews>
  <sheetFormatPr defaultRowHeight="15" zeroHeight="false" outlineLevelRow="0" outlineLevelCol="0"/>
  <cols>
    <col collapsed="false" customWidth="true" hidden="false" outlineLevel="0" max="1" min="1" style="0" width="13.98"/>
    <col collapsed="false" customWidth="true" hidden="true" outlineLevel="0" max="9" min="2" style="0" width="9.2"/>
    <col collapsed="false" customWidth="true" hidden="false" outlineLevel="0" max="10" min="10" style="1" width="13.98"/>
    <col collapsed="false" customWidth="true" hidden="false" outlineLevel="0" max="12" min="11" style="0" width="13.98"/>
    <col collapsed="false" customWidth="true" hidden="false" outlineLevel="0" max="13" min="13" style="0" width="13.01"/>
    <col collapsed="false" customWidth="true" hidden="false" outlineLevel="0" max="14" min="14" style="0" width="14.4"/>
    <col collapsed="false" customWidth="true" hidden="false" outlineLevel="0" max="15" min="15" style="0" width="5.2"/>
    <col collapsed="false" customWidth="true" hidden="false" outlineLevel="0" max="16" min="16" style="0" width="13.98"/>
    <col collapsed="false" customWidth="true" hidden="false" outlineLevel="0" max="17" min="17" style="0" width="13.01"/>
    <col collapsed="false" customWidth="true" hidden="false" outlineLevel="0" max="19" min="18" style="0" width="9.2"/>
    <col collapsed="false" customWidth="true" hidden="false" outlineLevel="0" max="20" min="20" style="0" width="19.02"/>
    <col collapsed="false" customWidth="true" hidden="false" outlineLevel="0" max="21" min="21" style="0" width="13.01"/>
    <col collapsed="false" customWidth="true" hidden="false" outlineLevel="0" max="22" min="22" style="0" width="10.6"/>
    <col collapsed="false" customWidth="true" hidden="false" outlineLevel="0" max="25" min="23" style="0" width="9.2"/>
    <col collapsed="false" customWidth="false" hidden="false" outlineLevel="0" max="26" min="26" style="0" width="11.58"/>
    <col collapsed="false" customWidth="true" hidden="false" outlineLevel="0" max="1025" min="27" style="0" width="9.2"/>
  </cols>
  <sheetData>
    <row r="1" customFormat="false" ht="15" hidden="false" customHeight="false" outlineLevel="0" collapsed="false">
      <c r="A1" s="0" t="s">
        <v>0</v>
      </c>
      <c r="J1" s="1" t="s">
        <v>1</v>
      </c>
      <c r="K1" s="0" t="s">
        <v>2</v>
      </c>
      <c r="L1" s="0" t="s">
        <v>3</v>
      </c>
      <c r="M1" s="0" t="s">
        <v>4</v>
      </c>
      <c r="P1" s="0" t="s">
        <v>0</v>
      </c>
    </row>
    <row r="2" customFormat="false" ht="15" hidden="false" customHeight="false" outlineLevel="0" collapsed="false">
      <c r="A2" s="1" t="n">
        <v>10906918.0685606</v>
      </c>
      <c r="B2" s="1"/>
      <c r="C2" s="1"/>
      <c r="D2" s="1"/>
      <c r="E2" s="1"/>
      <c r="F2" s="1"/>
      <c r="G2" s="1"/>
      <c r="H2" s="1"/>
      <c r="I2" s="1"/>
      <c r="J2" s="1" t="n">
        <v>11660967.3790113</v>
      </c>
      <c r="K2" s="1" t="n">
        <v>24365.0651646283</v>
      </c>
      <c r="L2" s="1" t="n">
        <v>397.73</v>
      </c>
      <c r="M2" s="1" t="n">
        <v>1536.4870619334</v>
      </c>
      <c r="N2" s="1"/>
      <c r="O2" s="1"/>
      <c r="P2" s="1" t="n">
        <v>12963813.2266089</v>
      </c>
      <c r="Q2" s="1"/>
      <c r="T2" s="0" t="s">
        <v>5</v>
      </c>
      <c r="U2" s="0" t="s">
        <v>6</v>
      </c>
    </row>
    <row r="3" customFormat="false" ht="15" hidden="false" customHeight="false" outlineLevel="0" collapsed="false">
      <c r="A3" s="1" t="n">
        <v>15764.80822408</v>
      </c>
      <c r="B3" s="1"/>
      <c r="C3" s="1"/>
      <c r="D3" s="1"/>
      <c r="E3" s="1"/>
      <c r="F3" s="1"/>
      <c r="G3" s="1"/>
      <c r="H3" s="1"/>
      <c r="I3" s="1"/>
      <c r="J3" s="1" t="n">
        <v>193593.33</v>
      </c>
      <c r="K3" s="1" t="n">
        <v>196267.053272289</v>
      </c>
      <c r="L3" s="1" t="n">
        <v>782892.576903846</v>
      </c>
      <c r="M3" s="1" t="n">
        <v>1354.0410770847</v>
      </c>
      <c r="N3" s="1"/>
      <c r="O3" s="1"/>
      <c r="P3" s="1" t="n">
        <v>15810.45287695</v>
      </c>
      <c r="Q3" s="1"/>
      <c r="T3" s="1" t="n">
        <v>25081.787016129</v>
      </c>
      <c r="U3" s="1" t="n">
        <v>1354.0410770847</v>
      </c>
      <c r="V3" s="1"/>
      <c r="W3" s="1"/>
      <c r="Z3" s="0" t="n">
        <v>430864.27</v>
      </c>
    </row>
    <row r="4" customFormat="false" ht="15" hidden="false" customHeight="false" outlineLevel="0" collapsed="false">
      <c r="A4" s="1" t="n">
        <v>29458.69259014</v>
      </c>
      <c r="B4" s="1"/>
      <c r="C4" s="1"/>
      <c r="D4" s="1"/>
      <c r="E4" s="1"/>
      <c r="F4" s="1"/>
      <c r="G4" s="1"/>
      <c r="H4" s="1"/>
      <c r="I4" s="1"/>
      <c r="J4" s="1" t="n">
        <v>1018.1786759867</v>
      </c>
      <c r="K4" s="1" t="n">
        <v>12316.8313840956</v>
      </c>
      <c r="L4" s="1" t="n">
        <v>3775.19051897797</v>
      </c>
      <c r="M4" s="1" t="n">
        <v>17269.7148861147</v>
      </c>
      <c r="N4" s="1"/>
      <c r="O4" s="1"/>
      <c r="P4" s="1" t="n">
        <v>30699.50526882</v>
      </c>
      <c r="Q4" s="1"/>
      <c r="T4" s="1" t="n">
        <v>36495.3967782317</v>
      </c>
      <c r="U4" s="1" t="n">
        <v>17269.7148861147</v>
      </c>
      <c r="V4" s="1"/>
      <c r="W4" s="1"/>
      <c r="Z4" s="0" t="n">
        <v>45.65</v>
      </c>
    </row>
    <row r="5" customFormat="false" ht="15" hidden="false" customHeight="false" outlineLevel="0" collapsed="false">
      <c r="A5" s="1" t="n">
        <v>417786.41441642</v>
      </c>
      <c r="B5" s="1"/>
      <c r="C5" s="1"/>
      <c r="D5" s="1"/>
      <c r="E5" s="1"/>
      <c r="F5" s="1"/>
      <c r="G5" s="1"/>
      <c r="H5" s="1"/>
      <c r="I5" s="1"/>
      <c r="J5" s="1" t="n">
        <v>26705.9054211033</v>
      </c>
      <c r="K5" s="1" t="n">
        <v>95139.2267074558</v>
      </c>
      <c r="L5" s="1" t="n">
        <v>18341.67</v>
      </c>
      <c r="M5" s="1" t="n">
        <v>2599.61176774</v>
      </c>
      <c r="N5" s="1"/>
      <c r="O5" s="1"/>
      <c r="P5" s="1" t="n">
        <v>436388.86733814</v>
      </c>
      <c r="Q5" s="1"/>
      <c r="T5" s="1" t="n">
        <v>7433.8590132839</v>
      </c>
      <c r="U5" s="1" t="n">
        <v>2599.61176774</v>
      </c>
      <c r="V5" s="1"/>
      <c r="W5" s="1"/>
      <c r="Z5" s="0" t="n">
        <v>18341.67</v>
      </c>
    </row>
    <row r="6" customFormat="false" ht="15" hidden="false" customHeight="false" outlineLevel="0" collapsed="false">
      <c r="A6" s="1" t="n">
        <v>21279.29737128</v>
      </c>
      <c r="B6" s="1"/>
      <c r="C6" s="1"/>
      <c r="D6" s="1"/>
      <c r="E6" s="1"/>
      <c r="F6" s="1"/>
      <c r="G6" s="1"/>
      <c r="H6" s="1"/>
      <c r="I6" s="1"/>
      <c r="J6" s="1" t="n">
        <v>15804.87</v>
      </c>
      <c r="K6" s="1" t="n">
        <v>10362119.9479586</v>
      </c>
      <c r="L6" s="1" t="n">
        <v>2244.85</v>
      </c>
      <c r="M6" s="1" t="n">
        <v>28294.3374253905</v>
      </c>
      <c r="N6" s="1"/>
      <c r="O6" s="1"/>
      <c r="P6" s="1" t="n">
        <v>15716.00124712</v>
      </c>
      <c r="Q6" s="1"/>
      <c r="T6" s="1" t="n">
        <v>3423.6179113158</v>
      </c>
      <c r="U6" s="1" t="n">
        <v>28294.3374253905</v>
      </c>
      <c r="V6" s="1"/>
      <c r="W6" s="1"/>
      <c r="Z6" s="0" t="n">
        <v>397.73</v>
      </c>
    </row>
    <row r="7" customFormat="false" ht="15" hidden="false" customHeight="false" outlineLevel="0" collapsed="false">
      <c r="A7" s="1" t="n">
        <v>56682.45771364</v>
      </c>
      <c r="B7" s="1"/>
      <c r="C7" s="1"/>
      <c r="D7" s="1"/>
      <c r="E7" s="1"/>
      <c r="F7" s="1"/>
      <c r="G7" s="1"/>
      <c r="H7" s="1"/>
      <c r="I7" s="1"/>
      <c r="K7" s="1"/>
      <c r="L7" s="1" t="n">
        <v>45.65</v>
      </c>
      <c r="M7" s="1" t="n">
        <v>9837983.89112965</v>
      </c>
      <c r="N7" s="1"/>
      <c r="O7" s="1"/>
      <c r="P7" s="1" t="n">
        <v>118.67994806</v>
      </c>
      <c r="Q7" s="1"/>
      <c r="T7" s="1" t="n">
        <v>9818090.22735368</v>
      </c>
      <c r="U7" s="1" t="n">
        <v>9837983.89112965</v>
      </c>
      <c r="V7" s="1"/>
      <c r="W7" s="1"/>
      <c r="Z7" s="1" t="n">
        <f aca="false">SUM(Z3:Z6)</f>
        <v>449649.32</v>
      </c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K8" s="1"/>
      <c r="L8" s="1" t="n">
        <v>25081.787016129</v>
      </c>
      <c r="M8" s="1" t="n">
        <v>3023.2917866504</v>
      </c>
      <c r="N8" s="1"/>
      <c r="O8" s="1"/>
      <c r="P8" s="1"/>
      <c r="Q8" s="1"/>
      <c r="T8" s="1"/>
      <c r="U8" s="1" t="n">
        <v>3023.2917866504</v>
      </c>
      <c r="V8" s="1"/>
      <c r="W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K9" s="1"/>
      <c r="L9" s="1" t="n">
        <v>36495.3967782317</v>
      </c>
      <c r="M9" s="1"/>
      <c r="N9" s="1"/>
      <c r="O9" s="1"/>
      <c r="P9" s="1"/>
      <c r="Q9" s="1"/>
      <c r="T9" s="1"/>
      <c r="U9" s="1"/>
      <c r="V9" s="1"/>
      <c r="W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K10" s="1"/>
      <c r="L10" s="1" t="n">
        <v>7433.8590132839</v>
      </c>
      <c r="M10" s="1"/>
      <c r="N10" s="1"/>
      <c r="O10" s="1"/>
      <c r="P10" s="1"/>
      <c r="Q10" s="1"/>
      <c r="T10" s="1"/>
      <c r="U10" s="1"/>
      <c r="V10" s="1"/>
      <c r="W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K11" s="1"/>
      <c r="L11" s="1" t="n">
        <v>3423.6179113158</v>
      </c>
      <c r="M11" s="1"/>
      <c r="N11" s="1"/>
      <c r="O11" s="1"/>
      <c r="P11" s="1"/>
      <c r="Q11" s="1"/>
      <c r="T11" s="1"/>
      <c r="U11" s="1"/>
      <c r="V11" s="1"/>
      <c r="W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K12" s="1"/>
      <c r="L12" s="1" t="n">
        <v>9818090.22735368</v>
      </c>
      <c r="M12" s="1"/>
      <c r="N12" s="1"/>
      <c r="O12" s="1"/>
      <c r="P12" s="1"/>
      <c r="Q12" s="1"/>
      <c r="T12" s="1"/>
      <c r="U12" s="1"/>
      <c r="V12" s="1"/>
      <c r="W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  <c r="Q13" s="1"/>
      <c r="T13" s="1" t="n">
        <f aca="false">SUM(T3:T12)</f>
        <v>9890524.88807264</v>
      </c>
      <c r="U13" s="1" t="n">
        <f aca="false">SUM(U3:U12)</f>
        <v>9890524.88807263</v>
      </c>
      <c r="V13" s="1" t="n">
        <f aca="false">U13-T13</f>
        <v>0</v>
      </c>
      <c r="W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  <c r="Q14" s="1"/>
      <c r="T14" s="1"/>
      <c r="U14" s="1"/>
      <c r="V14" s="1" t="n">
        <v>0</v>
      </c>
      <c r="W14" s="1" t="s">
        <v>7</v>
      </c>
      <c r="Z14" s="0" t="n">
        <v>743162.499999996</v>
      </c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  <c r="Q15" s="1"/>
      <c r="T15" s="1"/>
      <c r="U15" s="1"/>
      <c r="V15" s="1"/>
      <c r="W15" s="1"/>
      <c r="Z15" s="0" t="n">
        <v>45.65</v>
      </c>
    </row>
    <row r="16" customFormat="false" ht="15" hidden="false" customHeight="false" outlineLevel="0" collapsed="false">
      <c r="A16" s="1" t="n">
        <f aca="false">SUM(A2:A15)</f>
        <v>11447889.7388762</v>
      </c>
      <c r="B16" s="1" t="n">
        <f aca="false">SUM(B2:B15)</f>
        <v>0</v>
      </c>
      <c r="C16" s="1" t="n">
        <f aca="false">SUM(C2:C15)</f>
        <v>0</v>
      </c>
      <c r="D16" s="1" t="n">
        <f aca="false">SUM(D2:D15)</f>
        <v>0</v>
      </c>
      <c r="E16" s="1" t="n">
        <f aca="false">SUM(E2:E15)</f>
        <v>0</v>
      </c>
      <c r="F16" s="1" t="n">
        <f aca="false">SUM(F2:F15)</f>
        <v>0</v>
      </c>
      <c r="G16" s="1" t="n">
        <f aca="false">SUM(G2:G15)</f>
        <v>0</v>
      </c>
      <c r="H16" s="1" t="n">
        <f aca="false">SUM(H2:H15)</f>
        <v>0</v>
      </c>
      <c r="I16" s="1" t="n">
        <f aca="false">SUM(I2:I15)</f>
        <v>0</v>
      </c>
      <c r="J16" s="1" t="n">
        <f aca="false">SUM(J2:J15)</f>
        <v>11898089.6631084</v>
      </c>
      <c r="K16" s="1" t="n">
        <f aca="false">SUM(K2:K15)</f>
        <v>10690208.1244871</v>
      </c>
      <c r="L16" s="1" t="n">
        <f aca="false">SUM(L2:L15)</f>
        <v>10698222.5554955</v>
      </c>
      <c r="M16" s="1" t="n">
        <f aca="false">SUM(M2:M15)</f>
        <v>9892061.37513456</v>
      </c>
      <c r="N16" s="2" t="n">
        <f aca="false">A16+J16+L16-K16-M16</f>
        <v>13461932.4578584</v>
      </c>
      <c r="O16" s="1"/>
      <c r="P16" s="1" t="n">
        <f aca="false">SUM(P2:P15)</f>
        <v>13462546.733288</v>
      </c>
      <c r="Q16" s="3" t="n">
        <f aca="false">P16-N16</f>
        <v>614.275429606438</v>
      </c>
      <c r="T16" s="1"/>
      <c r="U16" s="1"/>
      <c r="V16" s="1"/>
      <c r="W16" s="1"/>
      <c r="Z16" s="0" t="n">
        <v>958.87</v>
      </c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  <c r="Q17" s="1"/>
      <c r="T17" s="1"/>
      <c r="U17" s="1"/>
      <c r="V17" s="1"/>
      <c r="W17" s="1"/>
      <c r="Z17" s="0" t="n">
        <v>18341.67</v>
      </c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  <c r="Q18" s="1"/>
      <c r="T18" s="1"/>
      <c r="U18" s="1"/>
      <c r="V18" s="1"/>
      <c r="W18" s="1"/>
      <c r="Z18" s="0" t="n">
        <v>397.73</v>
      </c>
    </row>
    <row r="19" customFormat="false" ht="15" hidden="false" customHeight="false" outlineLevel="0" collapsed="false">
      <c r="T19" s="1" t="s">
        <v>8</v>
      </c>
      <c r="U19" s="1" t="s">
        <v>9</v>
      </c>
      <c r="V19" s="1"/>
      <c r="W19" s="1"/>
      <c r="Z19" s="0" t="n">
        <v>2244.85</v>
      </c>
    </row>
    <row r="20" customFormat="false" ht="15" hidden="false" customHeight="false" outlineLevel="0" collapsed="false">
      <c r="T20" s="1" t="n">
        <v>397.73</v>
      </c>
      <c r="U20" s="1" t="n">
        <v>29.031152035</v>
      </c>
      <c r="V20" s="1"/>
      <c r="W20" s="1"/>
      <c r="Z20" s="0" t="n">
        <f aca="false">SUM(Z14:Z19)</f>
        <v>765151.269999996</v>
      </c>
    </row>
    <row r="21" customFormat="false" ht="15" hidden="false" customHeight="false" outlineLevel="0" collapsed="false">
      <c r="T21" s="1" t="n">
        <v>782892.576903846</v>
      </c>
      <c r="U21" s="1" t="n">
        <v>1187.960875708</v>
      </c>
      <c r="V21" s="1"/>
      <c r="W21" s="1"/>
    </row>
    <row r="22" customFormat="false" ht="15" hidden="false" customHeight="false" outlineLevel="0" collapsed="false">
      <c r="T22" s="1" t="n">
        <v>3775.19051897797</v>
      </c>
      <c r="U22" s="1" t="n">
        <v>22581.4858204656</v>
      </c>
      <c r="V22" s="1"/>
      <c r="W22" s="1"/>
    </row>
    <row r="23" customFormat="false" ht="15" hidden="false" customHeight="false" outlineLevel="0" collapsed="false">
      <c r="T23" s="1" t="n">
        <v>18341.67</v>
      </c>
      <c r="U23" s="1"/>
      <c r="V23" s="1"/>
      <c r="W23" s="1"/>
    </row>
    <row r="24" customFormat="false" ht="15" hidden="false" customHeight="false" outlineLevel="0" collapsed="false">
      <c r="T24" s="1" t="n">
        <v>2244.85</v>
      </c>
      <c r="U24" s="1"/>
      <c r="V24" s="1"/>
      <c r="W24" s="1"/>
    </row>
    <row r="25" customFormat="false" ht="15" hidden="false" customHeight="false" outlineLevel="0" collapsed="false">
      <c r="T25" s="1" t="n">
        <v>45.65</v>
      </c>
      <c r="U25" s="1"/>
      <c r="V25" s="1"/>
      <c r="W25" s="1"/>
    </row>
    <row r="26" customFormat="false" ht="15" hidden="false" customHeight="false" outlineLevel="0" collapsed="false">
      <c r="T26" s="1"/>
      <c r="U26" s="1"/>
      <c r="V26" s="1"/>
      <c r="W26" s="1"/>
    </row>
    <row r="27" customFormat="false" ht="15" hidden="false" customHeight="false" outlineLevel="0" collapsed="false">
      <c r="T27" s="1"/>
      <c r="U27" s="1"/>
      <c r="V27" s="1"/>
      <c r="W27" s="1"/>
    </row>
    <row r="28" customFormat="false" ht="15" hidden="false" customHeight="false" outlineLevel="0" collapsed="false">
      <c r="T28" s="1" t="n">
        <f aca="false">SUM(T20:T27)</f>
        <v>807697.667422824</v>
      </c>
      <c r="U28" s="1" t="n">
        <f aca="false">SUM(U20:U27)</f>
        <v>23798.4778482086</v>
      </c>
      <c r="V28" s="1" t="n">
        <f aca="false">T28-Z20</f>
        <v>42546.3974228279</v>
      </c>
      <c r="W28" s="1"/>
    </row>
    <row r="29" customFormat="false" ht="15" hidden="false" customHeight="false" outlineLevel="0" collapsed="false">
      <c r="T29" s="1" t="s">
        <v>11</v>
      </c>
      <c r="U29" s="1" t="n">
        <f aca="false">'05-2019'!T28-U28</f>
        <v>-86.1155700819108</v>
      </c>
      <c r="V29" s="1"/>
      <c r="W29" s="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6"/>
    <col collapsed="false" customWidth="true" hidden="true" outlineLevel="0" max="9" min="2" style="0" width="9.2"/>
    <col collapsed="false" customWidth="true" hidden="false" outlineLevel="0" max="10" min="10" style="1" width="13.6"/>
    <col collapsed="false" customWidth="true" hidden="false" outlineLevel="0" max="14" min="11" style="0" width="13.6"/>
    <col collapsed="false" customWidth="true" hidden="false" outlineLevel="0" max="15" min="15" style="0" width="5.2"/>
    <col collapsed="false" customWidth="true" hidden="false" outlineLevel="0" max="16" min="16" style="0" width="13.6"/>
    <col collapsed="false" customWidth="true" hidden="false" outlineLevel="0" max="17" min="17" style="0" width="13.01"/>
    <col collapsed="false" customWidth="true" hidden="false" outlineLevel="0" max="19" min="18" style="0" width="9.2"/>
    <col collapsed="false" customWidth="true" hidden="false" outlineLevel="0" max="20" min="20" style="0" width="19.02"/>
    <col collapsed="false" customWidth="true" hidden="false" outlineLevel="0" max="21" min="21" style="0" width="13.6"/>
    <col collapsed="false" customWidth="true" hidden="false" outlineLevel="0" max="1025" min="22" style="0" width="9.2"/>
  </cols>
  <sheetData>
    <row r="1" customFormat="false" ht="15" hidden="false" customHeight="false" outlineLevel="0" collapsed="false">
      <c r="A1" s="0" t="s">
        <v>0</v>
      </c>
      <c r="J1" s="1" t="s">
        <v>1</v>
      </c>
      <c r="K1" s="0" t="s">
        <v>2</v>
      </c>
      <c r="L1" s="0" t="s">
        <v>3</v>
      </c>
      <c r="M1" s="0" t="s">
        <v>4</v>
      </c>
      <c r="P1" s="0" t="s">
        <v>0</v>
      </c>
    </row>
    <row r="2" customFormat="false" ht="15" hidden="false" customHeight="false" outlineLevel="0" collapsed="false">
      <c r="A2" s="1" t="n">
        <v>12963813.2266089</v>
      </c>
      <c r="B2" s="1"/>
      <c r="C2" s="1"/>
      <c r="D2" s="1"/>
      <c r="E2" s="1"/>
      <c r="F2" s="1"/>
      <c r="G2" s="1"/>
      <c r="H2" s="1"/>
      <c r="I2" s="1"/>
      <c r="J2" s="1" t="n">
        <v>11807227.8499669</v>
      </c>
      <c r="K2" s="1" t="n">
        <v>48637.9435956305</v>
      </c>
      <c r="L2" s="1" t="n">
        <v>130.245670093898</v>
      </c>
      <c r="M2" s="1" t="n">
        <v>40449.4698107276</v>
      </c>
      <c r="N2" s="1"/>
      <c r="O2" s="1"/>
      <c r="P2" s="1" t="n">
        <v>13702013.4193693</v>
      </c>
      <c r="Q2" s="1"/>
      <c r="T2" s="0" t="s">
        <v>5</v>
      </c>
      <c r="U2" s="0" t="s">
        <v>6</v>
      </c>
    </row>
    <row r="3" customFormat="false" ht="15" hidden="false" customHeight="false" outlineLevel="0" collapsed="false">
      <c r="A3" s="1" t="n">
        <v>15810.45287695</v>
      </c>
      <c r="B3" s="1"/>
      <c r="C3" s="1"/>
      <c r="D3" s="1"/>
      <c r="E3" s="1"/>
      <c r="F3" s="1"/>
      <c r="G3" s="1"/>
      <c r="H3" s="1"/>
      <c r="I3" s="1"/>
      <c r="J3" s="1" t="n">
        <v>176984.06</v>
      </c>
      <c r="K3" s="1" t="n">
        <v>10983705.4846208</v>
      </c>
      <c r="L3" s="1" t="n">
        <v>3026.04062534784</v>
      </c>
      <c r="M3" s="1" t="n">
        <v>3045.2338548107</v>
      </c>
      <c r="N3" s="1"/>
      <c r="O3" s="1"/>
      <c r="P3" s="1" t="n">
        <v>19670.6972332664</v>
      </c>
      <c r="Q3" s="1"/>
      <c r="T3" s="1" t="n">
        <v>1441.6131987653</v>
      </c>
      <c r="U3" s="1" t="n">
        <v>1142.1788592019</v>
      </c>
      <c r="V3" s="1"/>
      <c r="W3" s="1"/>
    </row>
    <row r="4" customFormat="false" ht="15" hidden="false" customHeight="false" outlineLevel="0" collapsed="false">
      <c r="A4" s="1" t="n">
        <v>30699.50526882</v>
      </c>
      <c r="B4" s="1"/>
      <c r="C4" s="1"/>
      <c r="D4" s="1"/>
      <c r="E4" s="1"/>
      <c r="F4" s="1"/>
      <c r="G4" s="1"/>
      <c r="H4" s="1"/>
      <c r="I4" s="1"/>
      <c r="J4" s="1" t="n">
        <v>450.1760242356</v>
      </c>
      <c r="K4" s="1" t="n">
        <v>173395.487917666</v>
      </c>
      <c r="L4" s="1" t="n">
        <v>1441.6131987653</v>
      </c>
      <c r="M4" s="1" t="n">
        <v>1142.1788592019</v>
      </c>
      <c r="N4" s="1"/>
      <c r="O4" s="1"/>
      <c r="P4" s="1" t="n">
        <v>30820.7626399936</v>
      </c>
      <c r="Q4" s="1"/>
      <c r="T4" s="1" t="n">
        <v>2637.262928047</v>
      </c>
      <c r="U4" s="1" t="n">
        <v>25010.9423446353</v>
      </c>
      <c r="V4" s="1"/>
      <c r="W4" s="1"/>
    </row>
    <row r="5" customFormat="false" ht="15" hidden="false" customHeight="false" outlineLevel="0" collapsed="false">
      <c r="A5" s="1" t="n">
        <v>436388.86733814</v>
      </c>
      <c r="B5" s="1"/>
      <c r="C5" s="1"/>
      <c r="D5" s="1"/>
      <c r="E5" s="1"/>
      <c r="F5" s="1"/>
      <c r="G5" s="1"/>
      <c r="H5" s="1"/>
      <c r="I5" s="1"/>
      <c r="J5" s="1" t="n">
        <v>12029.5592858271</v>
      </c>
      <c r="K5" s="1" t="n">
        <v>16947.6979242907</v>
      </c>
      <c r="L5" s="1" t="n">
        <v>2637.262928047</v>
      </c>
      <c r="M5" s="1" t="n">
        <v>25010.9423446353</v>
      </c>
      <c r="N5" s="1"/>
      <c r="O5" s="1"/>
      <c r="P5" s="1" t="n">
        <v>440782.493691765</v>
      </c>
      <c r="Q5" s="1"/>
      <c r="T5" s="1" t="n">
        <v>21008.944587517</v>
      </c>
      <c r="U5" s="1" t="n">
        <v>2830.845861294</v>
      </c>
      <c r="V5" s="1"/>
      <c r="W5" s="1"/>
    </row>
    <row r="6" customFormat="false" ht="15" hidden="false" customHeight="false" outlineLevel="0" collapsed="false">
      <c r="A6" s="1" t="n">
        <v>15716.00124712</v>
      </c>
      <c r="B6" s="1"/>
      <c r="C6" s="1"/>
      <c r="D6" s="1"/>
      <c r="E6" s="1"/>
      <c r="F6" s="1"/>
      <c r="G6" s="1"/>
      <c r="H6" s="1"/>
      <c r="I6" s="1"/>
      <c r="J6" s="1" t="n">
        <v>23571.01</v>
      </c>
      <c r="K6" s="1" t="n">
        <v>9281.9981540531</v>
      </c>
      <c r="L6" s="1" t="n">
        <v>21008.944587517</v>
      </c>
      <c r="M6" s="1" t="n">
        <v>2830.845861294</v>
      </c>
      <c r="N6" s="1"/>
      <c r="O6" s="1"/>
      <c r="P6" s="1" t="n">
        <v>17214.986002278</v>
      </c>
      <c r="Q6" s="1"/>
      <c r="T6" s="1" t="n">
        <v>49659.9432875476</v>
      </c>
      <c r="U6" s="1" t="n">
        <v>2621.7643836563</v>
      </c>
      <c r="V6" s="1"/>
      <c r="W6" s="1"/>
    </row>
    <row r="7" customFormat="false" ht="15" hidden="false" customHeight="false" outlineLevel="0" collapsed="false">
      <c r="A7" s="1" t="n">
        <v>118.67994806</v>
      </c>
      <c r="B7" s="1"/>
      <c r="C7" s="1"/>
      <c r="D7" s="1"/>
      <c r="E7" s="1"/>
      <c r="F7" s="1"/>
      <c r="G7" s="1"/>
      <c r="H7" s="1"/>
      <c r="I7" s="1"/>
      <c r="K7" s="1"/>
      <c r="L7" s="1" t="n">
        <v>49659.9432875476</v>
      </c>
      <c r="M7" s="1" t="n">
        <v>2621.7643836563</v>
      </c>
      <c r="N7" s="1"/>
      <c r="O7" s="1"/>
      <c r="P7" s="1"/>
      <c r="Q7" s="1"/>
      <c r="T7" s="1" t="n">
        <v>10206078.9883483</v>
      </c>
      <c r="U7" s="1" t="n">
        <v>10249221.0209014</v>
      </c>
      <c r="V7" s="1"/>
      <c r="W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K8" s="1"/>
      <c r="L8" s="1" t="n">
        <v>10206078.9883483</v>
      </c>
      <c r="M8" s="1" t="n">
        <v>10249221.0209014</v>
      </c>
      <c r="N8" s="1"/>
      <c r="O8" s="1"/>
      <c r="P8" s="1"/>
      <c r="Q8" s="1"/>
      <c r="T8" s="1"/>
      <c r="U8" s="1"/>
      <c r="V8" s="1"/>
      <c r="W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K9" s="1"/>
      <c r="L9" s="1"/>
      <c r="M9" s="1"/>
      <c r="N9" s="1"/>
      <c r="O9" s="1"/>
      <c r="P9" s="1"/>
      <c r="Q9" s="1"/>
      <c r="T9" s="1"/>
      <c r="U9" s="1"/>
      <c r="V9" s="1"/>
      <c r="W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K10" s="1"/>
      <c r="L10" s="1"/>
      <c r="M10" s="1"/>
      <c r="N10" s="1"/>
      <c r="O10" s="1"/>
      <c r="P10" s="1"/>
      <c r="Q10" s="1"/>
      <c r="T10" s="1"/>
      <c r="U10" s="1"/>
      <c r="V10" s="1"/>
      <c r="W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K11" s="1"/>
      <c r="L11" s="1"/>
      <c r="M11" s="1"/>
      <c r="N11" s="1"/>
      <c r="O11" s="1"/>
      <c r="P11" s="1"/>
      <c r="Q11" s="1"/>
      <c r="T11" s="1"/>
      <c r="U11" s="1"/>
      <c r="V11" s="1"/>
      <c r="W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K12" s="1"/>
      <c r="L12" s="1"/>
      <c r="M12" s="1"/>
      <c r="N12" s="1"/>
      <c r="O12" s="1"/>
      <c r="P12" s="1"/>
      <c r="Q12" s="1"/>
      <c r="T12" s="1"/>
      <c r="U12" s="1"/>
      <c r="V12" s="1"/>
      <c r="W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  <c r="Q13" s="1"/>
      <c r="T13" s="1" t="n">
        <f aca="false">SUM(T3:T12)</f>
        <v>10280826.7523502</v>
      </c>
      <c r="U13" s="1" t="n">
        <f aca="false">SUM(U3:U12)</f>
        <v>10280826.7523502</v>
      </c>
      <c r="V13" s="1" t="n">
        <f aca="false">U13-T13</f>
        <v>0</v>
      </c>
      <c r="W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  <c r="Q14" s="1"/>
      <c r="T14" s="1"/>
      <c r="U14" s="1"/>
      <c r="V14" s="1" t="n">
        <v>0</v>
      </c>
      <c r="W14" s="1" t="s">
        <v>7</v>
      </c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  <c r="Q15" s="1"/>
      <c r="T15" s="1"/>
      <c r="U15" s="1"/>
      <c r="V15" s="1"/>
      <c r="W15" s="1"/>
    </row>
    <row r="16" customFormat="false" ht="15" hidden="false" customHeight="false" outlineLevel="0" collapsed="false">
      <c r="A16" s="1" t="n">
        <f aca="false">SUM(A2:A15)</f>
        <v>13462546.733288</v>
      </c>
      <c r="B16" s="1" t="n">
        <f aca="false">SUM(B2:B15)</f>
        <v>0</v>
      </c>
      <c r="C16" s="1" t="n">
        <f aca="false">SUM(C2:C15)</f>
        <v>0</v>
      </c>
      <c r="D16" s="1" t="n">
        <f aca="false">SUM(D2:D15)</f>
        <v>0</v>
      </c>
      <c r="E16" s="1" t="n">
        <f aca="false">SUM(E2:E15)</f>
        <v>0</v>
      </c>
      <c r="F16" s="1" t="n">
        <f aca="false">SUM(F2:F15)</f>
        <v>0</v>
      </c>
      <c r="G16" s="1" t="n">
        <f aca="false">SUM(G2:G15)</f>
        <v>0</v>
      </c>
      <c r="H16" s="1" t="n">
        <f aca="false">SUM(H2:H15)</f>
        <v>0</v>
      </c>
      <c r="I16" s="1" t="n">
        <f aca="false">SUM(I2:I15)</f>
        <v>0</v>
      </c>
      <c r="J16" s="1" t="n">
        <f aca="false">SUM(J2:J15)</f>
        <v>12020262.655277</v>
      </c>
      <c r="K16" s="1" t="n">
        <f aca="false">SUM(K2:K15)</f>
        <v>11231968.6122124</v>
      </c>
      <c r="L16" s="1" t="n">
        <f aca="false">SUM(L2:L15)</f>
        <v>10283983.0386456</v>
      </c>
      <c r="M16" s="1" t="n">
        <f aca="false">SUM(M2:M15)</f>
        <v>10324321.4560157</v>
      </c>
      <c r="N16" s="2" t="n">
        <f aca="false">A16+J16+L16-K16-M16</f>
        <v>14210502.3589824</v>
      </c>
      <c r="O16" s="1"/>
      <c r="P16" s="1" t="n">
        <f aca="false">SUM(P2:P15)</f>
        <v>14210502.3589366</v>
      </c>
      <c r="Q16" s="3" t="n">
        <f aca="false">P16-N16</f>
        <v>-4.57968562841415E-005</v>
      </c>
      <c r="T16" s="1"/>
      <c r="U16" s="1"/>
      <c r="V16" s="1"/>
      <c r="W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  <c r="Q17" s="1"/>
      <c r="T17" s="1"/>
      <c r="U17" s="1"/>
      <c r="V17" s="1"/>
      <c r="W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  <c r="Q18" s="1"/>
      <c r="T18" s="1"/>
      <c r="U18" s="1"/>
      <c r="V18" s="1"/>
      <c r="W18" s="1"/>
    </row>
    <row r="19" customFormat="false" ht="15" hidden="false" customHeight="false" outlineLevel="0" collapsed="false">
      <c r="T19" s="1" t="s">
        <v>8</v>
      </c>
      <c r="U19" s="1" t="s">
        <v>9</v>
      </c>
      <c r="V19" s="1"/>
      <c r="W19" s="1"/>
    </row>
    <row r="20" customFormat="false" ht="15" hidden="false" customHeight="false" outlineLevel="0" collapsed="false">
      <c r="T20" s="1" t="n">
        <v>130.245670093898</v>
      </c>
      <c r="U20" s="1" t="n">
        <v>40449.4698107276</v>
      </c>
      <c r="V20" s="1"/>
      <c r="W20" s="1"/>
    </row>
    <row r="21" customFormat="false" ht="15" hidden="false" customHeight="false" outlineLevel="0" collapsed="false">
      <c r="T21" s="1" t="n">
        <v>3026.04062534784</v>
      </c>
      <c r="U21" s="1" t="n">
        <v>3045.2338548107</v>
      </c>
      <c r="V21" s="1"/>
      <c r="W21" s="1"/>
    </row>
    <row r="22" customFormat="false" ht="15" hidden="false" customHeight="false" outlineLevel="0" collapsed="false">
      <c r="T22" s="1"/>
      <c r="U22" s="1" t="n">
        <v>22581.4858204656</v>
      </c>
      <c r="V22" s="1"/>
      <c r="W22" s="1"/>
    </row>
    <row r="23" customFormat="false" ht="15" hidden="false" customHeight="false" outlineLevel="0" collapsed="false">
      <c r="T23" s="1"/>
      <c r="U23" s="1"/>
      <c r="V23" s="1"/>
      <c r="W23" s="1"/>
    </row>
    <row r="24" customFormat="false" ht="15" hidden="false" customHeight="false" outlineLevel="0" collapsed="false">
      <c r="T24" s="1"/>
      <c r="U24" s="1"/>
      <c r="V24" s="1"/>
      <c r="W24" s="1"/>
    </row>
    <row r="25" customFormat="false" ht="15" hidden="false" customHeight="false" outlineLevel="0" collapsed="false">
      <c r="T25" s="1"/>
      <c r="U25" s="1"/>
      <c r="V25" s="1"/>
      <c r="W25" s="1"/>
    </row>
    <row r="26" customFormat="false" ht="15" hidden="false" customHeight="false" outlineLevel="0" collapsed="false">
      <c r="T26" s="1"/>
      <c r="U26" s="1"/>
      <c r="V26" s="1"/>
      <c r="W26" s="1"/>
    </row>
    <row r="27" customFormat="false" ht="15" hidden="false" customHeight="false" outlineLevel="0" collapsed="false">
      <c r="T27" s="1"/>
      <c r="U27" s="1"/>
      <c r="V27" s="1"/>
      <c r="W27" s="1"/>
    </row>
    <row r="28" customFormat="false" ht="15" hidden="false" customHeight="false" outlineLevel="0" collapsed="false">
      <c r="T28" s="1" t="n">
        <f aca="false">SUM(T20:T27)</f>
        <v>3156.28629544174</v>
      </c>
      <c r="U28" s="1" t="n">
        <f aca="false">SUM(U20:U27)</f>
        <v>66076.1894860039</v>
      </c>
      <c r="V28" s="1"/>
      <c r="W28" s="1"/>
    </row>
    <row r="29" customFormat="false" ht="15" hidden="false" customHeight="false" outlineLevel="0" collapsed="false">
      <c r="T29" s="1" t="s">
        <v>11</v>
      </c>
      <c r="U29" s="1" t="n">
        <f aca="false">'05-2019'!T28-U28</f>
        <v>-42363.8272078772</v>
      </c>
      <c r="V29" s="1"/>
      <c r="W29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W14" activeCellId="0" sqref="W14"/>
    </sheetView>
  </sheetViews>
  <sheetFormatPr defaultRowHeight="15" zeroHeight="false" outlineLevelRow="0" outlineLevelCol="0"/>
  <cols>
    <col collapsed="false" customWidth="true" hidden="false" outlineLevel="0" max="1" min="1" style="0" width="13.6"/>
    <col collapsed="false" customWidth="true" hidden="true" outlineLevel="0" max="9" min="2" style="0" width="4.79"/>
    <col collapsed="false" customWidth="true" hidden="false" outlineLevel="0" max="14" min="10" style="0" width="13.6"/>
    <col collapsed="false" customWidth="true" hidden="false" outlineLevel="0" max="15" min="15" style="0" width="8.99"/>
    <col collapsed="false" customWidth="true" hidden="false" outlineLevel="0" max="16" min="16" style="0" width="13.6"/>
    <col collapsed="false" customWidth="true" hidden="false" outlineLevel="0" max="17" min="17" style="0" width="6.21"/>
    <col collapsed="false" customWidth="true" hidden="false" outlineLevel="0" max="19" min="18" style="0" width="8.99"/>
    <col collapsed="false" customWidth="true" hidden="false" outlineLevel="0" max="20" min="20" style="0" width="19.2"/>
    <col collapsed="false" customWidth="true" hidden="false" outlineLevel="0" max="21" min="21" style="0" width="13.6"/>
    <col collapsed="false" customWidth="true" hidden="false" outlineLevel="0" max="22" min="22" style="0" width="10.6"/>
    <col collapsed="false" customWidth="true" hidden="false" outlineLevel="0" max="23" min="23" style="0" width="9.4"/>
    <col collapsed="false" customWidth="true" hidden="false" outlineLevel="0" max="1025" min="24" style="0" width="8.99"/>
  </cols>
  <sheetData>
    <row r="1" customFormat="false" ht="15" hidden="false" customHeight="false" outlineLevel="0" collapsed="false">
      <c r="A1" s="0" t="s">
        <v>0</v>
      </c>
      <c r="J1" s="1" t="s">
        <v>1</v>
      </c>
      <c r="K1" s="0" t="s">
        <v>2</v>
      </c>
      <c r="L1" s="0" t="s">
        <v>3</v>
      </c>
      <c r="M1" s="0" t="s">
        <v>4</v>
      </c>
      <c r="P1" s="0" t="s">
        <v>0</v>
      </c>
    </row>
    <row r="2" customFormat="false" ht="15" hidden="false" customHeight="false" outlineLevel="0" collapsed="false">
      <c r="A2" s="1" t="n">
        <v>13702723.8692647</v>
      </c>
      <c r="B2" s="1"/>
      <c r="C2" s="1"/>
      <c r="D2" s="1"/>
      <c r="E2" s="1"/>
      <c r="F2" s="1"/>
      <c r="G2" s="1"/>
      <c r="H2" s="1"/>
      <c r="I2" s="1"/>
      <c r="J2" s="1" t="n">
        <v>11650828.0192629</v>
      </c>
      <c r="K2" s="1" t="n">
        <v>193046.962095888</v>
      </c>
      <c r="L2" s="1" t="n">
        <v>22326.9271882331</v>
      </c>
      <c r="M2" s="1" t="n">
        <v>136.3779098721</v>
      </c>
      <c r="N2" s="1"/>
      <c r="O2" s="1"/>
      <c r="P2" s="1" t="n">
        <v>15880242.1902854</v>
      </c>
      <c r="Q2" s="1"/>
      <c r="T2" s="0" t="s">
        <v>5</v>
      </c>
      <c r="U2" s="0" t="s">
        <v>6</v>
      </c>
    </row>
    <row r="3" customFormat="false" ht="15" hidden="false" customHeight="false" outlineLevel="0" collapsed="false">
      <c r="A3" s="1" t="n">
        <v>19670.69723327</v>
      </c>
      <c r="B3" s="1"/>
      <c r="C3" s="1"/>
      <c r="D3" s="1"/>
      <c r="E3" s="1"/>
      <c r="F3" s="1"/>
      <c r="G3" s="1"/>
      <c r="H3" s="1"/>
      <c r="I3" s="1"/>
      <c r="J3" s="1" t="n">
        <v>220685.015793997</v>
      </c>
      <c r="K3" s="1" t="n">
        <v>11586.600845741</v>
      </c>
      <c r="L3" s="1" t="n">
        <v>24.08</v>
      </c>
      <c r="M3" s="1" t="n">
        <v>3056.1544508866</v>
      </c>
      <c r="N3" s="1"/>
      <c r="O3" s="1"/>
      <c r="P3" s="1" t="n">
        <v>22711.4727078935</v>
      </c>
      <c r="Q3" s="1"/>
      <c r="T3" s="1" t="n">
        <v>12086.4752455085</v>
      </c>
      <c r="U3" s="1" t="n">
        <v>944.5368977583</v>
      </c>
      <c r="V3" s="1"/>
      <c r="W3" s="1"/>
    </row>
    <row r="4" customFormat="false" ht="15" hidden="false" customHeight="false" outlineLevel="0" collapsed="false">
      <c r="A4" s="1" t="n">
        <v>30821.845131162</v>
      </c>
      <c r="B4" s="1"/>
      <c r="C4" s="1"/>
      <c r="D4" s="1"/>
      <c r="E4" s="1"/>
      <c r="F4" s="1"/>
      <c r="G4" s="1"/>
      <c r="H4" s="1"/>
      <c r="I4" s="1"/>
      <c r="J4" s="1" t="n">
        <v>438.3736616429</v>
      </c>
      <c r="K4" s="1" t="n">
        <v>14659.5975137182</v>
      </c>
      <c r="L4" s="1" t="n">
        <v>2.3617815362963</v>
      </c>
      <c r="M4" s="1" t="n">
        <v>944.5368977583</v>
      </c>
      <c r="N4" s="1"/>
      <c r="O4" s="1"/>
      <c r="P4" s="1" t="n">
        <v>30902.5828625364</v>
      </c>
      <c r="Q4" s="1"/>
      <c r="T4" s="1" t="n">
        <v>12588.9489462403</v>
      </c>
      <c r="U4" s="1" t="n">
        <v>50019.9166052668</v>
      </c>
      <c r="V4" s="1"/>
      <c r="W4" s="1"/>
    </row>
    <row r="5" customFormat="false" ht="15" hidden="false" customHeight="false" outlineLevel="0" collapsed="false">
      <c r="A5" s="1" t="n">
        <v>440791.379710828</v>
      </c>
      <c r="B5" s="1"/>
      <c r="C5" s="1"/>
      <c r="D5" s="1"/>
      <c r="E5" s="1"/>
      <c r="F5" s="1"/>
      <c r="G5" s="1"/>
      <c r="H5" s="1"/>
      <c r="I5" s="1"/>
      <c r="J5" s="1" t="n">
        <v>72965.9593945723</v>
      </c>
      <c r="K5" s="1" t="n">
        <v>9488410.65316225</v>
      </c>
      <c r="L5" s="1" t="n">
        <v>3026.04062534784</v>
      </c>
      <c r="M5" s="1" t="n">
        <v>50019.9166052668</v>
      </c>
      <c r="N5" s="1"/>
      <c r="O5" s="1"/>
      <c r="P5" s="1" t="n">
        <v>443218.972423368</v>
      </c>
      <c r="Q5" s="1"/>
      <c r="T5" s="1" t="n">
        <v>106137.09185252</v>
      </c>
      <c r="U5" s="1" t="n">
        <v>24971.1550840131</v>
      </c>
      <c r="V5" s="1"/>
      <c r="W5" s="1"/>
    </row>
    <row r="6" customFormat="false" ht="15" hidden="false" customHeight="false" outlineLevel="0" collapsed="false">
      <c r="A6" s="1" t="n">
        <v>17214.98600229</v>
      </c>
      <c r="B6" s="1"/>
      <c r="C6" s="1"/>
      <c r="D6" s="1"/>
      <c r="E6" s="1"/>
      <c r="F6" s="1"/>
      <c r="G6" s="1"/>
      <c r="H6" s="1"/>
      <c r="I6" s="1"/>
      <c r="J6" s="1" t="n">
        <v>43725.6017007923</v>
      </c>
      <c r="K6" s="1" t="n">
        <v>80137.5165027285</v>
      </c>
      <c r="L6" s="1" t="n">
        <v>12086.4752455085</v>
      </c>
      <c r="M6" s="1" t="n">
        <v>24971.1550840131</v>
      </c>
      <c r="N6" s="1"/>
      <c r="O6" s="1"/>
      <c r="P6" s="1" t="n">
        <v>13759.0640189669</v>
      </c>
      <c r="Q6" s="1"/>
      <c r="T6" s="1" t="n">
        <v>9833790.89004716</v>
      </c>
      <c r="U6" s="1" t="n">
        <v>74212.7284918574</v>
      </c>
      <c r="V6" s="1"/>
      <c r="W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 t="n">
        <v>12588.9489462403</v>
      </c>
      <c r="M7" s="1" t="n">
        <v>74212.7284918574</v>
      </c>
      <c r="N7" s="1"/>
      <c r="O7" s="1"/>
      <c r="P7" s="1" t="n">
        <v>21050.0847956591</v>
      </c>
      <c r="Q7" s="1"/>
      <c r="T7" s="1"/>
      <c r="U7" s="1" t="n">
        <v>9836781.99620077</v>
      </c>
      <c r="V7" s="1"/>
      <c r="W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 t="n">
        <v>106137.09185252</v>
      </c>
      <c r="M8" s="1" t="n">
        <v>9836781.99620077</v>
      </c>
      <c r="N8" s="1"/>
      <c r="O8" s="1"/>
      <c r="P8" s="1"/>
      <c r="Q8" s="1"/>
      <c r="T8" s="1"/>
      <c r="U8" s="1"/>
      <c r="V8" s="1"/>
      <c r="W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 t="n">
        <v>9833790.89004716</v>
      </c>
      <c r="M9" s="1"/>
      <c r="N9" s="1"/>
      <c r="O9" s="1"/>
      <c r="P9" s="1"/>
      <c r="Q9" s="1"/>
      <c r="T9" s="1"/>
      <c r="U9" s="1"/>
      <c r="V9" s="1"/>
      <c r="W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T10" s="1"/>
      <c r="U10" s="1"/>
      <c r="V10" s="1"/>
      <c r="W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T11" s="1"/>
      <c r="U11" s="1"/>
      <c r="V11" s="1"/>
      <c r="W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T12" s="1"/>
      <c r="U12" s="1"/>
      <c r="V12" s="1"/>
      <c r="W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T13" s="1" t="n">
        <f aca="false">SUM(T3:T12)</f>
        <v>9964603.40609143</v>
      </c>
      <c r="U13" s="1" t="n">
        <f aca="false">SUM(U3:U12)</f>
        <v>9986930.33327967</v>
      </c>
      <c r="V13" s="1" t="n">
        <f aca="false">U13-T13</f>
        <v>22326.9271882363</v>
      </c>
      <c r="W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T14" s="1"/>
      <c r="U14" s="1"/>
      <c r="V14" s="1" t="n">
        <v>22326.9271882331</v>
      </c>
      <c r="W14" s="1" t="s">
        <v>7</v>
      </c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T15" s="1"/>
      <c r="U15" s="1"/>
      <c r="V15" s="1"/>
      <c r="W15" s="1"/>
    </row>
    <row r="16" customFormat="false" ht="15" hidden="false" customHeight="false" outlineLevel="0" collapsed="false">
      <c r="A16" s="1" t="n">
        <f aca="false">SUM(A2:A15)</f>
        <v>14211222.7773423</v>
      </c>
      <c r="B16" s="1" t="n">
        <f aca="false">SUM(B2:B15)</f>
        <v>0</v>
      </c>
      <c r="C16" s="1" t="n">
        <f aca="false">SUM(C2:C15)</f>
        <v>0</v>
      </c>
      <c r="D16" s="1" t="n">
        <f aca="false">SUM(D2:D15)</f>
        <v>0</v>
      </c>
      <c r="E16" s="1" t="n">
        <f aca="false">SUM(E2:E15)</f>
        <v>0</v>
      </c>
      <c r="F16" s="1" t="n">
        <f aca="false">SUM(F2:F15)</f>
        <v>0</v>
      </c>
      <c r="G16" s="1" t="n">
        <f aca="false">SUM(G2:G15)</f>
        <v>0</v>
      </c>
      <c r="H16" s="1" t="n">
        <f aca="false">SUM(H2:H15)</f>
        <v>0</v>
      </c>
      <c r="I16" s="1" t="n">
        <f aca="false">SUM(I2:I15)</f>
        <v>0</v>
      </c>
      <c r="J16" s="1" t="n">
        <f aca="false">SUM(J2:J15)</f>
        <v>11988642.9698139</v>
      </c>
      <c r="K16" s="1" t="n">
        <f aca="false">SUM(K2:K15)</f>
        <v>9787841.33012033</v>
      </c>
      <c r="L16" s="1" t="n">
        <f aca="false">SUM(L2:L15)</f>
        <v>9989982.81568655</v>
      </c>
      <c r="M16" s="1" t="n">
        <f aca="false">SUM(M2:M15)</f>
        <v>9990122.86564042</v>
      </c>
      <c r="N16" s="2" t="n">
        <f aca="false">A16+J16+L16-K16-M16</f>
        <v>16411884.367082</v>
      </c>
      <c r="O16" s="1"/>
      <c r="P16" s="1" t="n">
        <f aca="false">SUM(P2:P15)</f>
        <v>16411884.3670938</v>
      </c>
      <c r="Q16" s="3" t="n">
        <f aca="false">P16-N16</f>
        <v>1.18669122457504E-005</v>
      </c>
      <c r="T16" s="1"/>
      <c r="U16" s="1"/>
      <c r="V16" s="1"/>
      <c r="W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T17" s="1"/>
      <c r="U17" s="1"/>
      <c r="V17" s="1"/>
      <c r="W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T18" s="1"/>
      <c r="U18" s="1"/>
      <c r="V18" s="1"/>
      <c r="W18" s="1"/>
    </row>
    <row r="19" customFormat="false" ht="15" hidden="false" customHeight="false" outlineLevel="0" collapsed="false">
      <c r="J19" s="1"/>
      <c r="T19" s="1" t="s">
        <v>8</v>
      </c>
      <c r="U19" s="1" t="s">
        <v>9</v>
      </c>
      <c r="V19" s="1"/>
      <c r="W19" s="1"/>
    </row>
    <row r="20" customFormat="false" ht="15" hidden="false" customHeight="false" outlineLevel="0" collapsed="false">
      <c r="J20" s="1"/>
      <c r="T20" s="1" t="n">
        <v>24.08</v>
      </c>
      <c r="U20" s="1" t="n">
        <v>136.3779098721</v>
      </c>
      <c r="V20" s="1"/>
      <c r="W20" s="1"/>
    </row>
    <row r="21" customFormat="false" ht="15" hidden="false" customHeight="false" outlineLevel="0" collapsed="false">
      <c r="J21" s="1"/>
      <c r="T21" s="1" t="n">
        <v>2.3617815362963</v>
      </c>
      <c r="U21" s="1" t="n">
        <v>3056.1544508866</v>
      </c>
      <c r="V21" s="1"/>
      <c r="W21" s="1"/>
    </row>
    <row r="22" customFormat="false" ht="15" hidden="false" customHeight="false" outlineLevel="0" collapsed="false">
      <c r="J22" s="1"/>
      <c r="T22" s="1" t="n">
        <v>3026.04062534784</v>
      </c>
      <c r="U22" s="1"/>
      <c r="V22" s="1"/>
      <c r="W22" s="1"/>
    </row>
    <row r="23" customFormat="false" ht="15" hidden="false" customHeight="false" outlineLevel="0" collapsed="false">
      <c r="J23" s="1"/>
      <c r="T23" s="1"/>
      <c r="U23" s="1"/>
      <c r="V23" s="1"/>
      <c r="W23" s="1"/>
    </row>
    <row r="24" customFormat="false" ht="15" hidden="false" customHeight="false" outlineLevel="0" collapsed="false">
      <c r="J24" s="1"/>
      <c r="T24" s="1"/>
      <c r="U24" s="1"/>
      <c r="V24" s="1"/>
      <c r="W24" s="1"/>
    </row>
    <row r="25" customFormat="false" ht="15" hidden="false" customHeight="false" outlineLevel="0" collapsed="false">
      <c r="J25" s="1"/>
      <c r="T25" s="1"/>
      <c r="U25" s="1"/>
      <c r="V25" s="1"/>
      <c r="W25" s="1"/>
    </row>
    <row r="26" customFormat="false" ht="15" hidden="false" customHeight="false" outlineLevel="0" collapsed="false">
      <c r="J26" s="1"/>
      <c r="T26" s="1"/>
      <c r="U26" s="1"/>
      <c r="V26" s="1"/>
      <c r="W26" s="1"/>
    </row>
    <row r="27" customFormat="false" ht="15" hidden="false" customHeight="false" outlineLevel="0" collapsed="false">
      <c r="J27" s="1"/>
      <c r="T27" s="1"/>
      <c r="U27" s="1"/>
      <c r="V27" s="1"/>
      <c r="W27" s="1"/>
    </row>
    <row r="28" customFormat="false" ht="15" hidden="false" customHeight="false" outlineLevel="0" collapsed="false">
      <c r="J28" s="1"/>
      <c r="T28" s="1" t="n">
        <f aca="false">SUM(T20:T27)</f>
        <v>3052.48240688414</v>
      </c>
      <c r="U28" s="1" t="n">
        <f aca="false">SUM(U20:U27)</f>
        <v>3192.5323607587</v>
      </c>
      <c r="V28" s="1"/>
      <c r="W28" s="1"/>
    </row>
    <row r="29" customFormat="false" ht="15" hidden="false" customHeight="false" outlineLevel="0" collapsed="false">
      <c r="J29" s="1"/>
      <c r="T29" s="1" t="s">
        <v>11</v>
      </c>
      <c r="U29" s="1" t="n">
        <f aca="false">'05-2019'!T28-U28</f>
        <v>20519.829917368</v>
      </c>
      <c r="V29" s="1"/>
      <c r="W29" s="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T47" activeCellId="0" sqref="T47"/>
    </sheetView>
  </sheetViews>
  <sheetFormatPr defaultRowHeight="15" zeroHeight="false" outlineLevelRow="0" outlineLevelCol="0"/>
  <cols>
    <col collapsed="false" customWidth="true" hidden="false" outlineLevel="0" max="1" min="1" style="0" width="14.2"/>
    <col collapsed="false" customWidth="true" hidden="true" outlineLevel="0" max="9" min="2" style="0" width="4.79"/>
    <col collapsed="false" customWidth="true" hidden="false" outlineLevel="0" max="13" min="10" style="0" width="14.2"/>
    <col collapsed="false" customWidth="true" hidden="false" outlineLevel="0" max="14" min="14" style="0" width="14.4"/>
    <col collapsed="false" customWidth="true" hidden="false" outlineLevel="0" max="15" min="15" style="0" width="8.99"/>
    <col collapsed="false" customWidth="true" hidden="false" outlineLevel="0" max="16" min="16" style="0" width="14.2"/>
    <col collapsed="false" customWidth="true" hidden="false" outlineLevel="0" max="17" min="17" style="0" width="7.2"/>
    <col collapsed="false" customWidth="true" hidden="false" outlineLevel="0" max="19" min="18" style="0" width="8.99"/>
    <col collapsed="false" customWidth="true" hidden="false" outlineLevel="0" max="20" min="20" style="0" width="19.2"/>
    <col collapsed="false" customWidth="true" hidden="false" outlineLevel="0" max="21" min="21" style="0" width="14.2"/>
    <col collapsed="false" customWidth="true" hidden="false" outlineLevel="0" max="22" min="22" style="0" width="10.6"/>
    <col collapsed="false" customWidth="true" hidden="false" outlineLevel="0" max="23" min="23" style="0" width="9.4"/>
    <col collapsed="false" customWidth="true" hidden="false" outlineLevel="0" max="1025" min="24" style="0" width="8.99"/>
  </cols>
  <sheetData>
    <row r="1" customFormat="false" ht="15" hidden="false" customHeight="false" outlineLevel="0" collapsed="false">
      <c r="A1" s="0" t="s">
        <v>0</v>
      </c>
      <c r="J1" s="1" t="s">
        <v>1</v>
      </c>
      <c r="K1" s="0" t="s">
        <v>2</v>
      </c>
      <c r="L1" s="0" t="s">
        <v>3</v>
      </c>
      <c r="M1" s="0" t="s">
        <v>4</v>
      </c>
      <c r="P1" s="0" t="s">
        <v>0</v>
      </c>
    </row>
    <row r="2" customFormat="false" ht="15" hidden="false" customHeight="false" outlineLevel="0" collapsed="false">
      <c r="A2" s="1" t="n">
        <v>17199392.9477092</v>
      </c>
      <c r="B2" s="1"/>
      <c r="C2" s="1"/>
      <c r="D2" s="1"/>
      <c r="E2" s="1"/>
      <c r="F2" s="1"/>
      <c r="G2" s="1"/>
      <c r="H2" s="1"/>
      <c r="I2" s="1"/>
      <c r="J2" s="1" t="n">
        <v>10811809.7806921</v>
      </c>
      <c r="K2" s="1" t="n">
        <v>31646.1999446897</v>
      </c>
      <c r="L2" s="1" t="n">
        <v>10014.813999999</v>
      </c>
      <c r="M2" s="1" t="n">
        <v>24.35962518</v>
      </c>
      <c r="N2" s="1"/>
      <c r="O2" s="1"/>
      <c r="P2" s="1" t="n">
        <v>16777942.8032306</v>
      </c>
      <c r="Q2" s="1"/>
      <c r="T2" s="0" t="s">
        <v>5</v>
      </c>
      <c r="U2" s="0" t="s">
        <v>6</v>
      </c>
    </row>
    <row r="3" customFormat="false" ht="15" hidden="false" customHeight="false" outlineLevel="0" collapsed="false">
      <c r="A3" s="1" t="n">
        <v>15977.07783724</v>
      </c>
      <c r="B3" s="1"/>
      <c r="C3" s="1"/>
      <c r="D3" s="1"/>
      <c r="E3" s="1"/>
      <c r="F3" s="1"/>
      <c r="G3" s="1"/>
      <c r="H3" s="1"/>
      <c r="I3" s="1"/>
      <c r="J3" s="1" t="n">
        <v>197681.241866563</v>
      </c>
      <c r="K3" s="1" t="n">
        <v>80565.7024384505</v>
      </c>
      <c r="L3" s="1" t="n">
        <v>230.888577518282</v>
      </c>
      <c r="M3" s="1" t="n">
        <v>3106.2101351058</v>
      </c>
      <c r="N3" s="1"/>
      <c r="O3" s="1"/>
      <c r="P3" s="1" t="n">
        <v>23297.4138749531</v>
      </c>
      <c r="Q3" s="1"/>
      <c r="T3" s="1" t="n">
        <v>4651.2201082349</v>
      </c>
      <c r="U3" s="1" t="n">
        <v>916.1407890307</v>
      </c>
      <c r="V3" s="1"/>
      <c r="W3" s="1"/>
    </row>
    <row r="4" customFormat="false" ht="15" hidden="false" customHeight="false" outlineLevel="0" collapsed="false">
      <c r="A4" s="1" t="n">
        <v>30964.19083297</v>
      </c>
      <c r="B4" s="1"/>
      <c r="C4" s="1"/>
      <c r="D4" s="1"/>
      <c r="E4" s="1"/>
      <c r="F4" s="1"/>
      <c r="G4" s="1"/>
      <c r="H4" s="1"/>
      <c r="I4" s="1"/>
      <c r="J4" s="1" t="n">
        <v>640.6102231147</v>
      </c>
      <c r="K4" s="1" t="n">
        <v>27296.3493621318</v>
      </c>
      <c r="L4" s="1" t="n">
        <v>3101.04483879118</v>
      </c>
      <c r="M4" s="1" t="n">
        <v>21.8007350229</v>
      </c>
      <c r="N4" s="1"/>
      <c r="O4" s="1"/>
      <c r="P4" s="1" t="n">
        <v>31141.1150486875</v>
      </c>
      <c r="Q4" s="1"/>
      <c r="T4" s="1" t="n">
        <v>21184.6089627933</v>
      </c>
      <c r="U4" s="1" t="n">
        <v>11868.1864154503</v>
      </c>
      <c r="V4" s="1"/>
      <c r="W4" s="1"/>
    </row>
    <row r="5" customFormat="false" ht="15" hidden="false" customHeight="false" outlineLevel="0" collapsed="false">
      <c r="A5" s="1" t="n">
        <v>442765.43986834</v>
      </c>
      <c r="B5" s="1"/>
      <c r="C5" s="1"/>
      <c r="D5" s="1"/>
      <c r="E5" s="1"/>
      <c r="F5" s="1"/>
      <c r="G5" s="1"/>
      <c r="H5" s="1"/>
      <c r="I5" s="1"/>
      <c r="J5" s="1" t="n">
        <v>31870.9760591609</v>
      </c>
      <c r="K5" s="1" t="n">
        <v>11341817.638775</v>
      </c>
      <c r="L5" s="1" t="n">
        <v>25.30462518</v>
      </c>
      <c r="M5" s="1" t="n">
        <v>916.1407890307</v>
      </c>
      <c r="N5" s="1"/>
      <c r="O5" s="1"/>
      <c r="P5" s="1" t="n">
        <v>443178.635057954</v>
      </c>
      <c r="Q5" s="1"/>
      <c r="T5" s="1" t="n">
        <v>8372.6077323059</v>
      </c>
      <c r="U5" s="1" t="n">
        <v>123404.21521565</v>
      </c>
      <c r="V5" s="1"/>
      <c r="W5" s="1"/>
    </row>
    <row r="6" customFormat="false" ht="15" hidden="false" customHeight="false" outlineLevel="0" collapsed="false">
      <c r="A6" s="1" t="n">
        <v>38067.73749515</v>
      </c>
      <c r="B6" s="1"/>
      <c r="C6" s="1"/>
      <c r="D6" s="1"/>
      <c r="E6" s="1"/>
      <c r="F6" s="1"/>
      <c r="G6" s="1"/>
      <c r="H6" s="1"/>
      <c r="I6" s="1"/>
      <c r="J6" s="1" t="n">
        <v>11184.9934229923</v>
      </c>
      <c r="K6" s="1" t="n">
        <v>5086.8071687854</v>
      </c>
      <c r="L6" s="1" t="n">
        <v>4651.2201082349</v>
      </c>
      <c r="M6" s="1" t="n">
        <v>11868.1864154503</v>
      </c>
      <c r="N6" s="1"/>
      <c r="O6" s="1"/>
      <c r="P6" s="1" t="n">
        <v>25327.5383076883</v>
      </c>
      <c r="Q6" s="1"/>
      <c r="T6" s="1" t="n">
        <v>3568.5658780848</v>
      </c>
      <c r="U6" s="1" t="n">
        <v>11473001.3432049</v>
      </c>
      <c r="V6" s="1"/>
      <c r="W6" s="1"/>
    </row>
    <row r="7" customFormat="false" ht="15" hidden="false" customHeight="false" outlineLevel="0" collapsed="false">
      <c r="A7" s="1" t="n">
        <v>13796.30839944</v>
      </c>
      <c r="B7" s="1"/>
      <c r="C7" s="1"/>
      <c r="D7" s="1"/>
      <c r="E7" s="1"/>
      <c r="F7" s="1"/>
      <c r="G7" s="1"/>
      <c r="H7" s="1"/>
      <c r="I7" s="1"/>
      <c r="J7" s="1"/>
      <c r="K7" s="1"/>
      <c r="L7" s="1" t="n">
        <v>21184.6089627933</v>
      </c>
      <c r="M7" s="1" t="n">
        <v>123404.21521565</v>
      </c>
      <c r="N7" s="1"/>
      <c r="O7" s="1"/>
      <c r="P7" s="1" t="n">
        <v>7024.1987285209</v>
      </c>
      <c r="Q7" s="1"/>
      <c r="T7" s="1" t="n">
        <v>11576695.6921283</v>
      </c>
      <c r="U7" s="1" t="n">
        <v>15297.6231846846</v>
      </c>
      <c r="V7" s="1"/>
      <c r="W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 t="n">
        <v>8372.6077323059</v>
      </c>
      <c r="M8" s="1" t="n">
        <v>11473001.3432049</v>
      </c>
      <c r="N8" s="1"/>
      <c r="O8" s="1"/>
      <c r="P8" s="1"/>
      <c r="Q8" s="1"/>
      <c r="T8" s="1"/>
      <c r="U8" s="1"/>
      <c r="V8" s="1"/>
      <c r="W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 t="n">
        <v>3568.5658780848</v>
      </c>
      <c r="M9" s="1" t="n">
        <v>15297.6231846846</v>
      </c>
      <c r="N9" s="1"/>
      <c r="O9" s="1"/>
      <c r="P9" s="1"/>
      <c r="Q9" s="1"/>
      <c r="T9" s="1"/>
      <c r="U9" s="1"/>
      <c r="V9" s="1"/>
      <c r="W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 t="n">
        <v>11576695.6921283</v>
      </c>
      <c r="M10" s="1"/>
      <c r="N10" s="1"/>
      <c r="O10" s="1"/>
      <c r="P10" s="1"/>
      <c r="Q10" s="1"/>
      <c r="T10" s="1"/>
      <c r="U10" s="1"/>
      <c r="V10" s="1"/>
      <c r="W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T11" s="1"/>
      <c r="U11" s="1"/>
      <c r="V11" s="1"/>
      <c r="W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T12" s="1"/>
      <c r="U12" s="1"/>
      <c r="V12" s="1"/>
      <c r="W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T13" s="1" t="n">
        <f aca="false">SUM(T3:T12)</f>
        <v>11614472.6948097</v>
      </c>
      <c r="U13" s="1" t="n">
        <f aca="false">SUM(U3:U12)</f>
        <v>11624487.5088097</v>
      </c>
      <c r="V13" s="1" t="n">
        <f aca="false">U13-T13</f>
        <v>10014.8139999956</v>
      </c>
      <c r="W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T14" s="1"/>
      <c r="U14" s="1"/>
      <c r="V14" s="1" t="n">
        <v>10014.813999999</v>
      </c>
      <c r="W14" s="1" t="s">
        <v>7</v>
      </c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T15" s="1"/>
      <c r="U15" s="1"/>
      <c r="V15" s="1"/>
      <c r="W15" s="1"/>
    </row>
    <row r="16" customFormat="false" ht="15" hidden="false" customHeight="false" outlineLevel="0" collapsed="false">
      <c r="A16" s="1" t="n">
        <f aca="false">SUM(A2:A15)</f>
        <v>17740963.7021423</v>
      </c>
      <c r="B16" s="1" t="n">
        <f aca="false">SUM(B2:B15)</f>
        <v>0</v>
      </c>
      <c r="C16" s="1" t="n">
        <f aca="false">SUM(C2:C15)</f>
        <v>0</v>
      </c>
      <c r="D16" s="1" t="n">
        <f aca="false">SUM(D2:D15)</f>
        <v>0</v>
      </c>
      <c r="E16" s="1" t="n">
        <f aca="false">SUM(E2:E15)</f>
        <v>0</v>
      </c>
      <c r="F16" s="1" t="n">
        <f aca="false">SUM(F2:F15)</f>
        <v>0</v>
      </c>
      <c r="G16" s="1" t="n">
        <f aca="false">SUM(G2:G15)</f>
        <v>0</v>
      </c>
      <c r="H16" s="1" t="n">
        <f aca="false">SUM(H2:H15)</f>
        <v>0</v>
      </c>
      <c r="I16" s="1" t="n">
        <f aca="false">SUM(I2:I15)</f>
        <v>0</v>
      </c>
      <c r="J16" s="1" t="n">
        <f aca="false">SUM(J2:J15)</f>
        <v>11053187.6022639</v>
      </c>
      <c r="K16" s="1" t="n">
        <f aca="false">SUM(K2:K15)</f>
        <v>11486412.6976891</v>
      </c>
      <c r="L16" s="1" t="n">
        <f aca="false">SUM(L2:L15)</f>
        <v>11627844.7468512</v>
      </c>
      <c r="M16" s="1" t="n">
        <f aca="false">SUM(M2:M15)</f>
        <v>11627639.879305</v>
      </c>
      <c r="N16" s="2" t="n">
        <f aca="false">A16+J16+L16-K16-M16</f>
        <v>17307943.4742634</v>
      </c>
      <c r="O16" s="1"/>
      <c r="P16" s="1" t="n">
        <f aca="false">SUM(P2:P15)</f>
        <v>17307911.7042484</v>
      </c>
      <c r="Q16" s="3" t="n">
        <f aca="false">P16-N16</f>
        <v>-31.7700149901211</v>
      </c>
      <c r="T16" s="1"/>
      <c r="U16" s="1"/>
      <c r="V16" s="1"/>
      <c r="W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T17" s="1"/>
      <c r="U17" s="1"/>
      <c r="V17" s="1"/>
      <c r="W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T18" s="1"/>
      <c r="U18" s="1"/>
      <c r="V18" s="1"/>
      <c r="W18" s="1"/>
    </row>
    <row r="19" customFormat="false" ht="15" hidden="false" customHeight="false" outlineLevel="0" collapsed="false">
      <c r="J19" s="1"/>
      <c r="T19" s="1" t="s">
        <v>8</v>
      </c>
      <c r="U19" s="1" t="s">
        <v>9</v>
      </c>
      <c r="V19" s="1"/>
      <c r="W19" s="1"/>
    </row>
    <row r="20" customFormat="false" ht="15" hidden="false" customHeight="false" outlineLevel="0" collapsed="false">
      <c r="J20" s="1"/>
      <c r="T20" s="1" t="n">
        <v>230.888577518282</v>
      </c>
      <c r="U20" s="1" t="n">
        <v>24.35962518</v>
      </c>
      <c r="V20" s="1"/>
      <c r="W20" s="1"/>
    </row>
    <row r="21" customFormat="false" ht="15" hidden="false" customHeight="false" outlineLevel="0" collapsed="false">
      <c r="J21" s="1"/>
      <c r="T21" s="1" t="n">
        <v>3101.04483879118</v>
      </c>
      <c r="U21" s="1" t="n">
        <v>3106.2101351058</v>
      </c>
      <c r="V21" s="1"/>
      <c r="W21" s="1"/>
    </row>
    <row r="22" customFormat="false" ht="15" hidden="false" customHeight="false" outlineLevel="0" collapsed="false">
      <c r="J22" s="1"/>
      <c r="T22" s="1" t="n">
        <v>25.30462518</v>
      </c>
      <c r="U22" s="1" t="n">
        <v>21.8007350229</v>
      </c>
      <c r="V22" s="1"/>
      <c r="W22" s="1"/>
    </row>
    <row r="23" customFormat="false" ht="15" hidden="false" customHeight="false" outlineLevel="0" collapsed="false">
      <c r="J23" s="1"/>
      <c r="T23" s="1"/>
      <c r="U23" s="1"/>
      <c r="V23" s="1"/>
      <c r="W23" s="1"/>
    </row>
    <row r="24" customFormat="false" ht="15" hidden="false" customHeight="false" outlineLevel="0" collapsed="false">
      <c r="J24" s="1"/>
      <c r="T24" s="1"/>
      <c r="U24" s="1"/>
      <c r="V24" s="1"/>
      <c r="W24" s="1"/>
    </row>
    <row r="25" customFormat="false" ht="15" hidden="false" customHeight="false" outlineLevel="0" collapsed="false">
      <c r="J25" s="1"/>
      <c r="T25" s="1"/>
      <c r="U25" s="1"/>
      <c r="V25" s="1"/>
      <c r="W25" s="1"/>
    </row>
    <row r="26" customFormat="false" ht="15" hidden="false" customHeight="false" outlineLevel="0" collapsed="false">
      <c r="J26" s="1"/>
      <c r="T26" s="1"/>
      <c r="U26" s="1"/>
      <c r="V26" s="1"/>
      <c r="W26" s="1"/>
    </row>
    <row r="27" customFormat="false" ht="15" hidden="false" customHeight="false" outlineLevel="0" collapsed="false">
      <c r="J27" s="1"/>
      <c r="T27" s="1"/>
      <c r="U27" s="1"/>
      <c r="V27" s="1"/>
      <c r="W27" s="1"/>
    </row>
    <row r="28" customFormat="false" ht="15" hidden="false" customHeight="false" outlineLevel="0" collapsed="false">
      <c r="J28" s="1"/>
      <c r="T28" s="1" t="n">
        <f aca="false">SUM(T20:T27)</f>
        <v>3357.23804148946</v>
      </c>
      <c r="U28" s="1" t="n">
        <f aca="false">SUM(U20:U27)</f>
        <v>3152.3704953087</v>
      </c>
      <c r="V28" s="1"/>
      <c r="W28" s="1"/>
    </row>
    <row r="29" customFormat="false" ht="15" hidden="false" customHeight="false" outlineLevel="0" collapsed="false">
      <c r="J29" s="1"/>
      <c r="T29" s="1" t="s">
        <v>11</v>
      </c>
      <c r="U29" s="1" t="n">
        <f aca="false">'05-2019'!T28-U28</f>
        <v>20559.991782818</v>
      </c>
      <c r="V29" s="1"/>
      <c r="W29" s="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V15" activeCellId="0" sqref="V15"/>
    </sheetView>
  </sheetViews>
  <sheetFormatPr defaultRowHeight="15" zeroHeight="false" outlineLevelRow="0" outlineLevelCol="0"/>
  <cols>
    <col collapsed="false" customWidth="true" hidden="false" outlineLevel="0" max="1" min="1" style="0" width="14.2"/>
    <col collapsed="false" customWidth="true" hidden="true" outlineLevel="0" max="9" min="2" style="0" width="4.79"/>
    <col collapsed="false" customWidth="true" hidden="false" outlineLevel="0" max="13" min="10" style="0" width="14.2"/>
    <col collapsed="false" customWidth="true" hidden="false" outlineLevel="0" max="14" min="14" style="0" width="14.4"/>
    <col collapsed="false" customWidth="true" hidden="false" outlineLevel="0" max="15" min="15" style="0" width="8.99"/>
    <col collapsed="false" customWidth="true" hidden="false" outlineLevel="0" max="16" min="16" style="0" width="14.2"/>
    <col collapsed="false" customWidth="true" hidden="false" outlineLevel="0" max="17" min="17" style="0" width="9.8"/>
    <col collapsed="false" customWidth="true" hidden="false" outlineLevel="0" max="19" min="18" style="0" width="8.99"/>
    <col collapsed="false" customWidth="true" hidden="false" outlineLevel="0" max="20" min="20" style="0" width="21.42"/>
    <col collapsed="false" customWidth="true" hidden="false" outlineLevel="0" max="21" min="21" style="0" width="14.2"/>
    <col collapsed="false" customWidth="true" hidden="false" outlineLevel="0" max="22" min="22" style="0" width="10.6"/>
    <col collapsed="false" customWidth="true" hidden="false" outlineLevel="0" max="23" min="23" style="0" width="9.4"/>
    <col collapsed="false" customWidth="true" hidden="false" outlineLevel="0" max="1025" min="24" style="0" width="8.99"/>
  </cols>
  <sheetData>
    <row r="1" customFormat="false" ht="15" hidden="false" customHeight="false" outlineLevel="0" collapsed="false">
      <c r="A1" s="0" t="s">
        <v>0</v>
      </c>
      <c r="J1" s="1" t="s">
        <v>1</v>
      </c>
      <c r="K1" s="0" t="s">
        <v>2</v>
      </c>
      <c r="L1" s="0" t="s">
        <v>3</v>
      </c>
      <c r="M1" s="0" t="s">
        <v>4</v>
      </c>
      <c r="P1" s="0" t="s">
        <v>0</v>
      </c>
    </row>
    <row r="2" customFormat="false" ht="15" hidden="false" customHeight="false" outlineLevel="0" collapsed="false">
      <c r="A2" s="1" t="n">
        <v>16777942.8032309</v>
      </c>
      <c r="B2" s="1"/>
      <c r="C2" s="1"/>
      <c r="D2" s="1"/>
      <c r="E2" s="1"/>
      <c r="F2" s="1"/>
      <c r="G2" s="1"/>
      <c r="H2" s="1"/>
      <c r="I2" s="1"/>
      <c r="J2" s="1" t="n">
        <v>13345898.6772549</v>
      </c>
      <c r="K2" s="1" t="n">
        <v>577.236123887</v>
      </c>
      <c r="L2" s="1" t="n">
        <v>269.37274428314</v>
      </c>
      <c r="M2" s="1" t="n">
        <v>25.12962518</v>
      </c>
      <c r="N2" s="1"/>
      <c r="O2" s="1"/>
      <c r="P2" s="1" t="n">
        <v>18052070.6583376</v>
      </c>
      <c r="Q2" s="1"/>
      <c r="T2" s="0" t="s">
        <v>5</v>
      </c>
      <c r="U2" s="0" t="s">
        <v>6</v>
      </c>
    </row>
    <row r="3" customFormat="false" ht="15" hidden="false" customHeight="false" outlineLevel="0" collapsed="false">
      <c r="A3" s="1" t="n">
        <v>23297.41387496</v>
      </c>
      <c r="B3" s="1"/>
      <c r="C3" s="1"/>
      <c r="D3" s="1"/>
      <c r="E3" s="1"/>
      <c r="F3" s="1"/>
      <c r="G3" s="1"/>
      <c r="H3" s="1"/>
      <c r="I3" s="1"/>
      <c r="J3" s="1" t="n">
        <v>180661.77</v>
      </c>
      <c r="K3" s="1" t="n">
        <v>194779.517545143</v>
      </c>
      <c r="L3" s="1" t="n">
        <v>3134.61946957962</v>
      </c>
      <c r="M3" s="1" t="n">
        <v>3137.8361656704</v>
      </c>
      <c r="N3" s="1"/>
      <c r="O3" s="1"/>
      <c r="P3" s="1" t="n">
        <v>46110.6500805421</v>
      </c>
      <c r="Q3" s="1"/>
      <c r="T3" s="1" t="n">
        <v>10744.3960261795</v>
      </c>
      <c r="U3" s="1" t="n">
        <v>6339.8624761388</v>
      </c>
      <c r="V3" s="1"/>
      <c r="W3" s="1"/>
    </row>
    <row r="4" customFormat="false" ht="15" hidden="false" customHeight="false" outlineLevel="0" collapsed="false">
      <c r="A4" s="1" t="n">
        <v>31141.11504872</v>
      </c>
      <c r="B4" s="1"/>
      <c r="C4" s="1"/>
      <c r="D4" s="1"/>
      <c r="E4" s="1"/>
      <c r="F4" s="1"/>
      <c r="G4" s="1"/>
      <c r="H4" s="1"/>
      <c r="I4" s="1"/>
      <c r="J4" s="1" t="n">
        <v>1629.8653724405</v>
      </c>
      <c r="K4" s="1" t="n">
        <v>38738.5898276124</v>
      </c>
      <c r="L4" s="1" t="n">
        <v>26.560274605</v>
      </c>
      <c r="M4" s="1" t="n">
        <v>199.4206913837</v>
      </c>
      <c r="N4" s="1"/>
      <c r="O4" s="1"/>
      <c r="P4" s="1" t="n">
        <v>31177.8958495413</v>
      </c>
      <c r="Q4" s="1"/>
      <c r="T4" s="1" t="n">
        <v>32324.1653623072</v>
      </c>
      <c r="U4" s="1" t="n">
        <v>17913.6261737503</v>
      </c>
      <c r="V4" s="1"/>
      <c r="W4" s="1"/>
    </row>
    <row r="5" customFormat="false" ht="15" hidden="false" customHeight="false" outlineLevel="0" collapsed="false">
      <c r="A5" s="1" t="n">
        <v>443178.63505807</v>
      </c>
      <c r="B5" s="1"/>
      <c r="C5" s="1"/>
      <c r="D5" s="1"/>
      <c r="E5" s="1"/>
      <c r="F5" s="1"/>
      <c r="G5" s="1"/>
      <c r="H5" s="1"/>
      <c r="I5" s="1"/>
      <c r="J5" s="1" t="n">
        <v>14456.8317700487</v>
      </c>
      <c r="K5" s="1" t="n">
        <v>12013443.7058455</v>
      </c>
      <c r="L5" s="1" t="n">
        <v>10744.3960261795</v>
      </c>
      <c r="M5" s="1" t="n">
        <v>5216.6</v>
      </c>
      <c r="N5" s="1"/>
      <c r="O5" s="1"/>
      <c r="P5" s="1" t="n">
        <v>448160.76166804</v>
      </c>
      <c r="Q5" s="1"/>
      <c r="T5" s="1" t="n">
        <v>45066.7957262582</v>
      </c>
      <c r="U5" s="1" t="n">
        <v>170845.348773411</v>
      </c>
      <c r="V5" s="1"/>
      <c r="W5" s="1"/>
    </row>
    <row r="6" customFormat="false" ht="15" hidden="false" customHeight="false" outlineLevel="0" collapsed="false">
      <c r="A6" s="1" t="n">
        <v>25327.53830768</v>
      </c>
      <c r="B6" s="1"/>
      <c r="C6" s="1"/>
      <c r="D6" s="1"/>
      <c r="E6" s="1"/>
      <c r="F6" s="1"/>
      <c r="G6" s="1"/>
      <c r="H6" s="1"/>
      <c r="I6" s="1"/>
      <c r="J6" s="1" t="n">
        <v>17257.8067129258</v>
      </c>
      <c r="K6" s="1" t="n">
        <v>17042.2592497285</v>
      </c>
      <c r="L6" s="1" t="n">
        <v>32324.1653623072</v>
      </c>
      <c r="M6" s="1" t="n">
        <v>6339.8624761388</v>
      </c>
      <c r="N6" s="1"/>
      <c r="O6" s="1"/>
      <c r="P6" s="1" t="n">
        <v>20566.9425955291</v>
      </c>
      <c r="Q6" s="1"/>
      <c r="T6" s="1" t="n">
        <v>207748.86107805</v>
      </c>
      <c r="U6" s="1" t="n">
        <v>11093394.1778333</v>
      </c>
      <c r="V6" s="1"/>
      <c r="W6" s="1"/>
    </row>
    <row r="7" customFormat="false" ht="15" hidden="false" customHeight="false" outlineLevel="0" collapsed="false">
      <c r="A7" s="1" t="n">
        <v>7024.19872846</v>
      </c>
      <c r="B7" s="1"/>
      <c r="C7" s="1"/>
      <c r="D7" s="1"/>
      <c r="E7" s="1"/>
      <c r="F7" s="1"/>
      <c r="G7" s="1"/>
      <c r="H7" s="1"/>
      <c r="I7" s="1"/>
      <c r="J7" s="1"/>
      <c r="K7" s="1"/>
      <c r="L7" s="1" t="n">
        <v>45066.7957262582</v>
      </c>
      <c r="M7" s="1" t="n">
        <v>17913.6261737503</v>
      </c>
      <c r="N7" s="1"/>
      <c r="O7" s="1"/>
      <c r="P7" s="1"/>
      <c r="Q7" s="1"/>
      <c r="T7" s="1" t="n">
        <v>11035133.8077307</v>
      </c>
      <c r="U7" s="1" t="n">
        <v>42525.0106669055</v>
      </c>
      <c r="V7" s="1"/>
      <c r="W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 t="n">
        <v>207748.86107805</v>
      </c>
      <c r="M8" s="1" t="n">
        <v>170845.348773411</v>
      </c>
      <c r="N8" s="1"/>
      <c r="O8" s="1"/>
      <c r="P8" s="1"/>
      <c r="Q8" s="1"/>
      <c r="T8" s="1"/>
      <c r="U8" s="1"/>
      <c r="V8" s="1"/>
      <c r="W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 t="n">
        <v>11035133.8077307</v>
      </c>
      <c r="M9" s="1" t="n">
        <v>11093394.1778333</v>
      </c>
      <c r="N9" s="1"/>
      <c r="O9" s="1"/>
      <c r="P9" s="1"/>
      <c r="Q9" s="1"/>
      <c r="T9" s="1"/>
      <c r="U9" s="1"/>
      <c r="V9" s="1"/>
      <c r="W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 t="n">
        <v>42525.0106669055</v>
      </c>
      <c r="N10" s="1"/>
      <c r="O10" s="1"/>
      <c r="P10" s="1"/>
      <c r="Q10" s="1"/>
      <c r="T10" s="1"/>
      <c r="U10" s="1"/>
      <c r="V10" s="1"/>
      <c r="W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T11" s="1"/>
      <c r="U11" s="1"/>
      <c r="V11" s="1"/>
      <c r="W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T12" s="1"/>
      <c r="U12" s="1"/>
      <c r="V12" s="1"/>
      <c r="W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T13" s="1" t="n">
        <f aca="false">SUM(T3:T12)</f>
        <v>11331018.0259235</v>
      </c>
      <c r="U13" s="1" t="n">
        <f aca="false">SUM(U3:U12)</f>
        <v>11331018.0259235</v>
      </c>
      <c r="V13" s="1" t="n">
        <f aca="false">U13-T13</f>
        <v>0</v>
      </c>
      <c r="W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T14" s="1"/>
      <c r="U14" s="1"/>
      <c r="V14" s="1" t="n">
        <v>0</v>
      </c>
      <c r="W14" s="1" t="s">
        <v>7</v>
      </c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T15" s="1"/>
      <c r="U15" s="1"/>
      <c r="V15" s="1" t="n">
        <v>5216.6</v>
      </c>
      <c r="W15" s="1" t="s">
        <v>12</v>
      </c>
    </row>
    <row r="16" customFormat="false" ht="15" hidden="false" customHeight="false" outlineLevel="0" collapsed="false">
      <c r="A16" s="1" t="n">
        <f aca="false">SUM(A2:A15)</f>
        <v>17307911.7042488</v>
      </c>
      <c r="B16" s="1" t="n">
        <f aca="false">SUM(B2:B15)</f>
        <v>0</v>
      </c>
      <c r="C16" s="1" t="n">
        <f aca="false">SUM(C2:C15)</f>
        <v>0</v>
      </c>
      <c r="D16" s="1" t="n">
        <f aca="false">SUM(D2:D15)</f>
        <v>0</v>
      </c>
      <c r="E16" s="1" t="n">
        <f aca="false">SUM(E2:E15)</f>
        <v>0</v>
      </c>
      <c r="F16" s="1" t="n">
        <f aca="false">SUM(F2:F15)</f>
        <v>0</v>
      </c>
      <c r="G16" s="1" t="n">
        <f aca="false">SUM(G2:G15)</f>
        <v>0</v>
      </c>
      <c r="H16" s="1" t="n">
        <f aca="false">SUM(H2:H15)</f>
        <v>0</v>
      </c>
      <c r="I16" s="1" t="n">
        <f aca="false">SUM(I2:I15)</f>
        <v>0</v>
      </c>
      <c r="J16" s="1" t="n">
        <f aca="false">SUM(J2:J15)</f>
        <v>13559904.9511103</v>
      </c>
      <c r="K16" s="1" t="n">
        <f aca="false">SUM(K2:K15)</f>
        <v>12264581.3085919</v>
      </c>
      <c r="L16" s="1" t="n">
        <f aca="false">SUM(L2:L15)</f>
        <v>11334448.578412</v>
      </c>
      <c r="M16" s="1" t="n">
        <f aca="false">SUM(M2:M15)</f>
        <v>11339597.0124057</v>
      </c>
      <c r="N16" s="2" t="n">
        <f aca="false">A16+J16+L16-K16-M16</f>
        <v>18598086.9127735</v>
      </c>
      <c r="O16" s="1"/>
      <c r="P16" s="1" t="n">
        <f aca="false">SUM(P2:P15)</f>
        <v>18598086.9085313</v>
      </c>
      <c r="Q16" s="3" t="n">
        <f aca="false">P16-N16</f>
        <v>-0.00424220412969589</v>
      </c>
      <c r="T16" s="1"/>
      <c r="U16" s="1"/>
      <c r="V16" s="1"/>
      <c r="W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T17" s="1"/>
      <c r="U17" s="1"/>
      <c r="V17" s="1"/>
      <c r="W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T18" s="1"/>
      <c r="U18" s="1"/>
      <c r="V18" s="1"/>
      <c r="W18" s="1"/>
    </row>
    <row r="19" customFormat="false" ht="15" hidden="false" customHeight="false" outlineLevel="0" collapsed="false">
      <c r="J19" s="1"/>
      <c r="T19" s="1" t="s">
        <v>8</v>
      </c>
      <c r="U19" s="1" t="s">
        <v>9</v>
      </c>
      <c r="V19" s="1"/>
      <c r="W19" s="1"/>
    </row>
    <row r="20" customFormat="false" ht="15" hidden="false" customHeight="false" outlineLevel="0" collapsed="false">
      <c r="J20" s="1"/>
      <c r="T20" s="1" t="n">
        <v>269.37274428314</v>
      </c>
      <c r="U20" s="1" t="n">
        <v>25.12962518</v>
      </c>
      <c r="V20" s="1"/>
      <c r="W20" s="1"/>
    </row>
    <row r="21" customFormat="false" ht="15" hidden="false" customHeight="false" outlineLevel="0" collapsed="false">
      <c r="J21" s="1"/>
      <c r="T21" s="1" t="n">
        <v>3134.61946957962</v>
      </c>
      <c r="U21" s="1" t="n">
        <v>3137.8361656704</v>
      </c>
      <c r="V21" s="1"/>
      <c r="W21" s="1"/>
    </row>
    <row r="22" customFormat="false" ht="15" hidden="false" customHeight="false" outlineLevel="0" collapsed="false">
      <c r="J22" s="1"/>
      <c r="T22" s="1" t="n">
        <v>26.560274605</v>
      </c>
      <c r="U22" s="1" t="n">
        <v>199.4206913837</v>
      </c>
      <c r="V22" s="1"/>
      <c r="W22" s="1"/>
    </row>
    <row r="23" customFormat="false" ht="15" hidden="false" customHeight="false" outlineLevel="0" collapsed="false">
      <c r="J23" s="1"/>
      <c r="T23" s="1"/>
      <c r="U23" s="1"/>
      <c r="V23" s="1"/>
      <c r="W23" s="1"/>
    </row>
    <row r="24" customFormat="false" ht="15" hidden="false" customHeight="false" outlineLevel="0" collapsed="false">
      <c r="J24" s="1"/>
      <c r="T24" s="1"/>
      <c r="U24" s="1"/>
      <c r="V24" s="1"/>
      <c r="W24" s="1"/>
    </row>
    <row r="25" customFormat="false" ht="15" hidden="false" customHeight="false" outlineLevel="0" collapsed="false">
      <c r="J25" s="1"/>
      <c r="T25" s="1"/>
      <c r="U25" s="1"/>
      <c r="V25" s="1"/>
      <c r="W25" s="1"/>
    </row>
    <row r="26" customFormat="false" ht="15" hidden="false" customHeight="false" outlineLevel="0" collapsed="false">
      <c r="J26" s="1"/>
      <c r="T26" s="1"/>
      <c r="U26" s="1"/>
      <c r="V26" s="1"/>
      <c r="W26" s="1"/>
    </row>
    <row r="27" customFormat="false" ht="15" hidden="false" customHeight="false" outlineLevel="0" collapsed="false">
      <c r="J27" s="1"/>
      <c r="T27" s="1"/>
      <c r="U27" s="1"/>
      <c r="V27" s="1"/>
      <c r="W27" s="1"/>
    </row>
    <row r="28" customFormat="false" ht="15" hidden="false" customHeight="false" outlineLevel="0" collapsed="false">
      <c r="J28" s="1"/>
      <c r="T28" s="1" t="n">
        <f aca="false">SUM(T20:T27)</f>
        <v>3430.55248846776</v>
      </c>
      <c r="U28" s="1" t="n">
        <f aca="false">SUM(U20:U27)</f>
        <v>3362.3864822341</v>
      </c>
      <c r="V28" s="1"/>
      <c r="W28" s="1"/>
    </row>
    <row r="29" customFormat="false" ht="15" hidden="false" customHeight="false" outlineLevel="0" collapsed="false">
      <c r="J29" s="1"/>
      <c r="T29" s="1" t="s">
        <v>11</v>
      </c>
      <c r="U29" s="1" t="n">
        <f aca="false">'11-2019'!T28</f>
        <v>3357.23804148946</v>
      </c>
      <c r="V29" s="1"/>
      <c r="W29" s="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T14" activeCellId="0" sqref="T14"/>
    </sheetView>
  </sheetViews>
  <sheetFormatPr defaultRowHeight="15" zeroHeight="false" outlineLevelRow="0" outlineLevelCol="0"/>
  <cols>
    <col collapsed="false" customWidth="true" hidden="false" outlineLevel="0" max="1" min="1" style="0" width="14.2"/>
    <col collapsed="false" customWidth="true" hidden="true" outlineLevel="0" max="9" min="2" style="0" width="4.79"/>
    <col collapsed="false" customWidth="true" hidden="false" outlineLevel="0" max="13" min="10" style="0" width="14.2"/>
    <col collapsed="false" customWidth="true" hidden="false" outlineLevel="0" max="14" min="14" style="0" width="14.4"/>
    <col collapsed="false" customWidth="true" hidden="false" outlineLevel="0" max="15" min="15" style="0" width="8.99"/>
    <col collapsed="false" customWidth="true" hidden="false" outlineLevel="0" max="16" min="16" style="0" width="14.2"/>
    <col collapsed="false" customWidth="true" hidden="false" outlineLevel="0" max="17" min="17" style="0" width="14.4"/>
    <col collapsed="false" customWidth="true" hidden="false" outlineLevel="0" max="19" min="18" style="0" width="8.99"/>
    <col collapsed="false" customWidth="true" hidden="false" outlineLevel="0" max="20" min="20" style="0" width="21.42"/>
    <col collapsed="false" customWidth="true" hidden="false" outlineLevel="0" max="21" min="21" style="0" width="14.2"/>
    <col collapsed="false" customWidth="true" hidden="false" outlineLevel="0" max="22" min="22" style="0" width="10.6"/>
    <col collapsed="false" customWidth="true" hidden="false" outlineLevel="0" max="23" min="23" style="0" width="9.4"/>
    <col collapsed="false" customWidth="true" hidden="false" outlineLevel="0" max="1025" min="24" style="0" width="8.99"/>
  </cols>
  <sheetData>
    <row r="1" customFormat="false" ht="15" hidden="false" customHeight="false" outlineLevel="0" collapsed="false">
      <c r="A1" s="0" t="s">
        <v>0</v>
      </c>
      <c r="J1" s="1" t="s">
        <v>1</v>
      </c>
      <c r="K1" s="0" t="s">
        <v>2</v>
      </c>
      <c r="L1" s="0" t="s">
        <v>3</v>
      </c>
      <c r="M1" s="0" t="s">
        <v>4</v>
      </c>
      <c r="P1" s="0" t="s">
        <v>0</v>
      </c>
      <c r="T1" s="0" t="s">
        <v>5</v>
      </c>
      <c r="U1" s="0" t="s">
        <v>6</v>
      </c>
    </row>
    <row r="2" customFormat="false" ht="12.8" hidden="false" customHeight="false" outlineLevel="0" collapsed="false">
      <c r="A2" s="1" t="n">
        <v>18598472.7458633</v>
      </c>
      <c r="B2" s="1"/>
      <c r="C2" s="1"/>
      <c r="D2" s="1"/>
      <c r="E2" s="1"/>
      <c r="F2" s="1"/>
      <c r="G2" s="1"/>
      <c r="H2" s="1"/>
      <c r="I2" s="1"/>
      <c r="J2" s="1" t="n">
        <v>14378332.212095</v>
      </c>
      <c r="K2" s="1" t="n">
        <v>15280247.5270943</v>
      </c>
      <c r="L2" s="1" t="n">
        <v>3370.93466679957</v>
      </c>
      <c r="M2" s="1" t="n">
        <v>3462.5777859705</v>
      </c>
      <c r="N2" s="1"/>
      <c r="O2" s="1"/>
      <c r="P2" s="1" t="n">
        <v>17696465.78778</v>
      </c>
      <c r="Q2" s="1"/>
      <c r="T2" s="1" t="n">
        <v>12683253.5065803</v>
      </c>
      <c r="U2" s="1" t="n">
        <v>12683253.5065803</v>
      </c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 t="n">
        <v>12683253.5065803</v>
      </c>
      <c r="M3" s="1" t="n">
        <v>12683253.5065803</v>
      </c>
      <c r="N3" s="1"/>
      <c r="O3" s="1"/>
      <c r="P3" s="1"/>
      <c r="Q3" s="1"/>
      <c r="T3" s="1"/>
      <c r="U3" s="1"/>
      <c r="V3" s="1"/>
      <c r="W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T4" s="1"/>
      <c r="U4" s="1"/>
      <c r="V4" s="1"/>
      <c r="W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T5" s="1"/>
      <c r="U5" s="1"/>
      <c r="V5" s="1"/>
      <c r="W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T6" s="1"/>
      <c r="U6" s="1"/>
      <c r="V6" s="1"/>
      <c r="W6" s="1"/>
    </row>
    <row r="7" customFormat="false" ht="15" hidden="false" customHeight="false" outlineLevel="0" collapsed="false">
      <c r="A7" s="1" t="n">
        <f aca="false">SUM(A2:A6)</f>
        <v>18598472.7458633</v>
      </c>
      <c r="B7" s="1" t="n">
        <f aca="false">SUM(B2:B6)</f>
        <v>0</v>
      </c>
      <c r="C7" s="1" t="n">
        <f aca="false">SUM(C2:C6)</f>
        <v>0</v>
      </c>
      <c r="D7" s="1" t="n">
        <f aca="false">SUM(D2:D6)</f>
        <v>0</v>
      </c>
      <c r="E7" s="1" t="n">
        <f aca="false">SUM(E2:E6)</f>
        <v>0</v>
      </c>
      <c r="F7" s="1" t="n">
        <f aca="false">SUM(F2:F6)</f>
        <v>0</v>
      </c>
      <c r="G7" s="1" t="n">
        <f aca="false">SUM(G2:G6)</f>
        <v>0</v>
      </c>
      <c r="H7" s="1" t="n">
        <f aca="false">SUM(H2:H6)</f>
        <v>0</v>
      </c>
      <c r="I7" s="1" t="n">
        <f aca="false">SUM(I2:I6)</f>
        <v>0</v>
      </c>
      <c r="J7" s="1" t="n">
        <f aca="false">SUM(J2:J6)</f>
        <v>14378332.212095</v>
      </c>
      <c r="K7" s="1" t="n">
        <f aca="false">SUM(K2:K6)</f>
        <v>15280247.5270943</v>
      </c>
      <c r="L7" s="1" t="n">
        <f aca="false">SUM(L2:L6)</f>
        <v>12686624.4412471</v>
      </c>
      <c r="M7" s="1" t="n">
        <f aca="false">SUM(M2:M6)</f>
        <v>12686716.0843663</v>
      </c>
      <c r="N7" s="2" t="n">
        <f aca="false">A7+J7+L7-K7-M7</f>
        <v>17696465.7877448</v>
      </c>
      <c r="O7" s="1"/>
      <c r="P7" s="1" t="n">
        <f aca="false">SUM(P2:P6)</f>
        <v>17696465.78778</v>
      </c>
      <c r="Q7" s="3" t="n">
        <f aca="false">P7-N7</f>
        <v>3.51741909980774E-005</v>
      </c>
      <c r="T7" s="1" t="n">
        <f aca="false">SUM(T2:T6)</f>
        <v>12683253.5065803</v>
      </c>
      <c r="U7" s="1" t="n">
        <f aca="false">SUM(U2:U6)</f>
        <v>12683253.5065803</v>
      </c>
      <c r="V7" s="1" t="n">
        <f aca="false">U7-T7</f>
        <v>0</v>
      </c>
      <c r="W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T8" s="1"/>
      <c r="U8" s="1"/>
      <c r="V8" s="1" t="n">
        <v>0</v>
      </c>
      <c r="W8" s="1" t="s">
        <v>7</v>
      </c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T9" s="1"/>
      <c r="U9" s="1"/>
      <c r="V9" s="1" t="n">
        <v>0</v>
      </c>
      <c r="W9" s="1" t="s">
        <v>12</v>
      </c>
    </row>
    <row r="10" customFormat="false" ht="15" hidden="false" customHeight="false" outlineLevel="0" collapsed="false">
      <c r="J10" s="1"/>
      <c r="T10" s="1"/>
      <c r="U10" s="1"/>
      <c r="V10" s="1"/>
      <c r="W10" s="1"/>
    </row>
    <row r="11" customFormat="false" ht="15" hidden="false" customHeight="false" outlineLevel="0" collapsed="false">
      <c r="J11" s="1"/>
      <c r="T11" s="1"/>
      <c r="U11" s="1"/>
      <c r="V11" s="1"/>
      <c r="W11" s="1"/>
    </row>
    <row r="12" customFormat="false" ht="15" hidden="false" customHeight="false" outlineLevel="0" collapsed="false">
      <c r="J12" s="1"/>
      <c r="T12" s="1"/>
      <c r="U12" s="1"/>
      <c r="V12" s="1"/>
      <c r="W12" s="1"/>
    </row>
    <row r="13" customFormat="false" ht="15" hidden="false" customHeight="false" outlineLevel="0" collapsed="false">
      <c r="J13" s="1"/>
      <c r="T13" s="1" t="s">
        <v>8</v>
      </c>
      <c r="U13" s="1" t="s">
        <v>9</v>
      </c>
      <c r="V13" s="1"/>
      <c r="W13" s="1"/>
    </row>
    <row r="14" customFormat="false" ht="12.8" hidden="false" customHeight="false" outlineLevel="0" collapsed="false">
      <c r="J14" s="1"/>
      <c r="T14" s="1" t="n">
        <v>3370.93466679957</v>
      </c>
      <c r="U14" s="1" t="n">
        <v>3462.5777859705</v>
      </c>
      <c r="V14" s="1" t="n">
        <f aca="false">T14-U14</f>
        <v>-91.6431191709298</v>
      </c>
      <c r="W14" s="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U21" activeCellId="0" sqref="U21"/>
    </sheetView>
  </sheetViews>
  <sheetFormatPr defaultRowHeight="15" zeroHeight="false" outlineLevelRow="0" outlineLevelCol="0"/>
  <cols>
    <col collapsed="false" customWidth="true" hidden="false" outlineLevel="0" max="1" min="1" style="0" width="14.2"/>
    <col collapsed="false" customWidth="true" hidden="true" outlineLevel="0" max="9" min="2" style="0" width="4.79"/>
    <col collapsed="false" customWidth="true" hidden="false" outlineLevel="0" max="13" min="10" style="0" width="14.2"/>
    <col collapsed="false" customWidth="true" hidden="false" outlineLevel="0" max="14" min="14" style="0" width="14.4"/>
    <col collapsed="false" customWidth="true" hidden="false" outlineLevel="0" max="15" min="15" style="0" width="8.99"/>
    <col collapsed="false" customWidth="true" hidden="false" outlineLevel="0" max="16" min="16" style="0" width="14.2"/>
    <col collapsed="false" customWidth="true" hidden="false" outlineLevel="0" max="17" min="17" style="0" width="14.4"/>
    <col collapsed="false" customWidth="true" hidden="false" outlineLevel="0" max="19" min="18" style="0" width="8.99"/>
    <col collapsed="false" customWidth="true" hidden="false" outlineLevel="0" max="20" min="20" style="0" width="21.42"/>
    <col collapsed="false" customWidth="true" hidden="false" outlineLevel="0" max="21" min="21" style="0" width="14.2"/>
    <col collapsed="false" customWidth="true" hidden="false" outlineLevel="0" max="22" min="22" style="0" width="10.6"/>
    <col collapsed="false" customWidth="true" hidden="false" outlineLevel="0" max="23" min="23" style="0" width="9.4"/>
    <col collapsed="false" customWidth="true" hidden="false" outlineLevel="0" max="1025" min="24" style="0" width="8.99"/>
  </cols>
  <sheetData>
    <row r="1" customFormat="false" ht="15" hidden="false" customHeight="false" outlineLevel="0" collapsed="false">
      <c r="A1" s="0" t="s">
        <v>0</v>
      </c>
      <c r="J1" s="1" t="s">
        <v>1</v>
      </c>
      <c r="K1" s="0" t="s">
        <v>2</v>
      </c>
      <c r="L1" s="0" t="s">
        <v>3</v>
      </c>
      <c r="M1" s="0" t="s">
        <v>4</v>
      </c>
      <c r="P1" s="0" t="s">
        <v>0</v>
      </c>
      <c r="T1" s="0" t="s">
        <v>5</v>
      </c>
      <c r="U1" s="0" t="s">
        <v>6</v>
      </c>
    </row>
    <row r="2" customFormat="false" ht="12.8" hidden="false" customHeight="false" outlineLevel="0" collapsed="false">
      <c r="A2" s="1" t="n">
        <v>17696465.78778</v>
      </c>
      <c r="B2" s="1"/>
      <c r="C2" s="1"/>
      <c r="D2" s="1"/>
      <c r="E2" s="1"/>
      <c r="F2" s="1"/>
      <c r="G2" s="1"/>
      <c r="H2" s="1"/>
      <c r="I2" s="1"/>
      <c r="J2" s="1" t="n">
        <v>10206642.8261832</v>
      </c>
      <c r="K2" s="1" t="n">
        <v>11581874.2124211</v>
      </c>
      <c r="L2" s="1" t="n">
        <v>3907.70929627763</v>
      </c>
      <c r="M2" s="1" t="n">
        <v>3370.93466679957</v>
      </c>
      <c r="N2" s="1"/>
      <c r="O2" s="1"/>
      <c r="P2" s="1" t="n">
        <v>16320052.5238032</v>
      </c>
      <c r="Q2" s="1"/>
      <c r="T2" s="1" t="n">
        <v>16707379.1157218</v>
      </c>
      <c r="U2" s="1" t="n">
        <v>16707379.1157218</v>
      </c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 t="n">
        <v>0.93</v>
      </c>
      <c r="M3" s="1" t="n">
        <v>1711.53</v>
      </c>
      <c r="N3" s="1"/>
      <c r="O3" s="1"/>
      <c r="P3" s="1"/>
      <c r="Q3" s="1"/>
      <c r="T3" s="1"/>
      <c r="U3" s="1"/>
      <c r="V3" s="1"/>
      <c r="W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 t="n">
        <v>16707379.1157218</v>
      </c>
      <c r="M4" s="1" t="n">
        <v>8.05</v>
      </c>
      <c r="N4" s="1"/>
      <c r="O4" s="1"/>
      <c r="P4" s="1"/>
      <c r="Q4" s="1"/>
      <c r="T4" s="1"/>
      <c r="U4" s="1"/>
      <c r="V4" s="1"/>
      <c r="W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 t="n">
        <v>16707379.1157218</v>
      </c>
      <c r="N5" s="1"/>
      <c r="O5" s="1"/>
      <c r="P5" s="1"/>
      <c r="Q5" s="1"/>
      <c r="T5" s="1"/>
      <c r="U5" s="1"/>
      <c r="V5" s="1"/>
      <c r="W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T6" s="1"/>
      <c r="U6" s="1"/>
      <c r="V6" s="1"/>
      <c r="W6" s="1"/>
    </row>
    <row r="7" customFormat="false" ht="15" hidden="false" customHeight="false" outlineLevel="0" collapsed="false">
      <c r="A7" s="1" t="n">
        <f aca="false">SUM(A2:A6)</f>
        <v>17696465.78778</v>
      </c>
      <c r="B7" s="1" t="n">
        <f aca="false">SUM(B2:B6)</f>
        <v>0</v>
      </c>
      <c r="C7" s="1" t="n">
        <f aca="false">SUM(C2:C6)</f>
        <v>0</v>
      </c>
      <c r="D7" s="1" t="n">
        <f aca="false">SUM(D2:D6)</f>
        <v>0</v>
      </c>
      <c r="E7" s="1" t="n">
        <f aca="false">SUM(E2:E6)</f>
        <v>0</v>
      </c>
      <c r="F7" s="1" t="n">
        <f aca="false">SUM(F2:F6)</f>
        <v>0</v>
      </c>
      <c r="G7" s="1" t="n">
        <f aca="false">SUM(G2:G6)</f>
        <v>0</v>
      </c>
      <c r="H7" s="1" t="n">
        <f aca="false">SUM(H2:H6)</f>
        <v>0</v>
      </c>
      <c r="I7" s="1" t="n">
        <f aca="false">SUM(I2:I6)</f>
        <v>0</v>
      </c>
      <c r="J7" s="1" t="n">
        <f aca="false">SUM(J2:J6)</f>
        <v>10206642.8261832</v>
      </c>
      <c r="K7" s="1" t="n">
        <f aca="false">SUM(K2:K6)</f>
        <v>11581874.2124211</v>
      </c>
      <c r="L7" s="1" t="n">
        <f aca="false">SUM(L2:L6)</f>
        <v>16711287.7550181</v>
      </c>
      <c r="M7" s="1" t="n">
        <f aca="false">SUM(M2:M6)</f>
        <v>16712469.6303886</v>
      </c>
      <c r="N7" s="2" t="n">
        <f aca="false">A7+J7+L7-K7-M7</f>
        <v>16320052.5261716</v>
      </c>
      <c r="O7" s="1"/>
      <c r="P7" s="1" t="n">
        <f aca="false">SUM(P2:P6)</f>
        <v>16320052.5238032</v>
      </c>
      <c r="Q7" s="3" t="n">
        <f aca="false">P7-N7</f>
        <v>-0.00236837938427925</v>
      </c>
      <c r="T7" s="1" t="n">
        <f aca="false">SUM(T2:T6)</f>
        <v>16707379.1157218</v>
      </c>
      <c r="U7" s="1" t="n">
        <f aca="false">SUM(U2:U6)</f>
        <v>16707379.1157218</v>
      </c>
      <c r="V7" s="1" t="n">
        <f aca="false">U7-T7</f>
        <v>0</v>
      </c>
      <c r="W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T8" s="1"/>
      <c r="U8" s="1"/>
      <c r="V8" s="1" t="n">
        <v>0</v>
      </c>
      <c r="W8" s="1" t="s">
        <v>7</v>
      </c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T9" s="1"/>
      <c r="U9" s="1"/>
      <c r="V9" s="1" t="n">
        <v>0</v>
      </c>
      <c r="W9" s="1" t="s">
        <v>12</v>
      </c>
    </row>
    <row r="10" customFormat="false" ht="15" hidden="false" customHeight="false" outlineLevel="0" collapsed="false">
      <c r="J10" s="1"/>
      <c r="T10" s="1"/>
      <c r="U10" s="1"/>
      <c r="V10" s="1"/>
      <c r="W10" s="1"/>
    </row>
    <row r="11" customFormat="false" ht="15" hidden="false" customHeight="false" outlineLevel="0" collapsed="false">
      <c r="J11" s="1"/>
      <c r="T11" s="1"/>
      <c r="U11" s="1"/>
      <c r="V11" s="1"/>
      <c r="W11" s="1"/>
    </row>
    <row r="12" customFormat="false" ht="15" hidden="false" customHeight="false" outlineLevel="0" collapsed="false">
      <c r="J12" s="1"/>
      <c r="T12" s="1"/>
      <c r="U12" s="1"/>
      <c r="V12" s="1"/>
      <c r="W12" s="1"/>
    </row>
    <row r="13" customFormat="false" ht="15" hidden="false" customHeight="false" outlineLevel="0" collapsed="false">
      <c r="J13" s="1"/>
      <c r="T13" s="1" t="s">
        <v>8</v>
      </c>
      <c r="U13" s="1" t="s">
        <v>10</v>
      </c>
      <c r="V13" s="1"/>
      <c r="W13" s="1"/>
    </row>
    <row r="14" customFormat="false" ht="12.8" hidden="false" customHeight="false" outlineLevel="0" collapsed="false">
      <c r="J14" s="1"/>
      <c r="T14" s="1" t="n">
        <v>3907.70929627763</v>
      </c>
      <c r="U14" s="1" t="n">
        <v>3370.93466679957</v>
      </c>
      <c r="V14" s="1" t="n">
        <f aca="false">T14-U14</f>
        <v>536.77462947806</v>
      </c>
      <c r="W14" s="1"/>
    </row>
    <row r="15" customFormat="false" ht="12.8" hidden="false" customHeight="false" outlineLevel="0" collapsed="false"/>
    <row r="1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O18" activeCellId="0" sqref="O18"/>
    </sheetView>
  </sheetViews>
  <sheetFormatPr defaultRowHeight="15" zeroHeight="false" outlineLevelRow="0" outlineLevelCol="0"/>
  <cols>
    <col collapsed="false" customWidth="true" hidden="false" outlineLevel="0" max="1" min="1" style="0" width="14.2"/>
    <col collapsed="false" customWidth="true" hidden="true" outlineLevel="0" max="9" min="2" style="0" width="4.79"/>
    <col collapsed="false" customWidth="true" hidden="false" outlineLevel="0" max="13" min="10" style="0" width="14.2"/>
    <col collapsed="false" customWidth="true" hidden="false" outlineLevel="0" max="14" min="14" style="0" width="14.4"/>
    <col collapsed="false" customWidth="true" hidden="false" outlineLevel="0" max="15" min="15" style="0" width="8.99"/>
    <col collapsed="false" customWidth="true" hidden="false" outlineLevel="0" max="16" min="16" style="0" width="14.2"/>
    <col collapsed="false" customWidth="true" hidden="false" outlineLevel="0" max="17" min="17" style="0" width="14.4"/>
    <col collapsed="false" customWidth="true" hidden="false" outlineLevel="0" max="19" min="18" style="0" width="8.99"/>
    <col collapsed="false" customWidth="true" hidden="false" outlineLevel="0" max="20" min="20" style="0" width="21.42"/>
    <col collapsed="false" customWidth="true" hidden="false" outlineLevel="0" max="21" min="21" style="0" width="14.2"/>
    <col collapsed="false" customWidth="true" hidden="false" outlineLevel="0" max="22" min="22" style="0" width="10.6"/>
    <col collapsed="false" customWidth="true" hidden="false" outlineLevel="0" max="23" min="23" style="0" width="9.4"/>
    <col collapsed="false" customWidth="true" hidden="false" outlineLevel="0" max="1025" min="24" style="0" width="8.99"/>
  </cols>
  <sheetData>
    <row r="1" customFormat="false" ht="15" hidden="false" customHeight="false" outlineLevel="0" collapsed="false">
      <c r="A1" s="0" t="s">
        <v>0</v>
      </c>
      <c r="J1" s="1" t="s">
        <v>1</v>
      </c>
      <c r="K1" s="0" t="s">
        <v>2</v>
      </c>
      <c r="L1" s="0" t="s">
        <v>3</v>
      </c>
      <c r="M1" s="0" t="s">
        <v>4</v>
      </c>
      <c r="P1" s="0" t="s">
        <v>0</v>
      </c>
    </row>
    <row r="2" customFormat="false" ht="15" hidden="false" customHeight="false" outlineLevel="0" collapsed="false">
      <c r="A2" s="1" t="n">
        <v>15273935.7373641</v>
      </c>
      <c r="B2" s="1"/>
      <c r="C2" s="1"/>
      <c r="D2" s="1"/>
      <c r="E2" s="1"/>
      <c r="F2" s="1"/>
      <c r="G2" s="1"/>
      <c r="H2" s="1"/>
      <c r="I2" s="1"/>
      <c r="J2" s="1" t="n">
        <v>12160008.4145612</v>
      </c>
      <c r="K2" s="1" t="n">
        <v>2428.2991424169</v>
      </c>
      <c r="L2" s="1" t="n">
        <v>9.91636171222222</v>
      </c>
      <c r="M2" s="1" t="n">
        <v>637.84</v>
      </c>
      <c r="N2" s="1"/>
      <c r="O2" s="1"/>
      <c r="P2" s="1" t="n">
        <v>15995967.3163926</v>
      </c>
      <c r="Q2" s="1"/>
      <c r="T2" s="0" t="s">
        <v>5</v>
      </c>
      <c r="U2" s="0" t="s">
        <v>6</v>
      </c>
    </row>
    <row r="3" customFormat="false" ht="15" hidden="false" customHeight="false" outlineLevel="0" collapsed="false">
      <c r="A3" s="1" t="n">
        <v>877.52</v>
      </c>
      <c r="B3" s="1"/>
      <c r="C3" s="1"/>
      <c r="D3" s="1"/>
      <c r="E3" s="1"/>
      <c r="F3" s="1"/>
      <c r="G3" s="1"/>
      <c r="H3" s="1"/>
      <c r="I3" s="1"/>
      <c r="J3" s="1" t="n">
        <v>88339.982802069</v>
      </c>
      <c r="K3" s="1" t="n">
        <v>100081.091967104</v>
      </c>
      <c r="L3" s="1" t="n">
        <v>3153.54794636723</v>
      </c>
      <c r="M3" s="1" t="n">
        <v>3141.0733754895</v>
      </c>
      <c r="N3" s="1"/>
      <c r="O3" s="1"/>
      <c r="P3" s="1" t="n">
        <v>8074.2800590585</v>
      </c>
      <c r="Q3" s="1"/>
      <c r="T3" s="1" t="n">
        <v>3781.7486001952</v>
      </c>
      <c r="U3" s="1" t="n">
        <v>1161.5491325434</v>
      </c>
      <c r="V3" s="1"/>
      <c r="W3" s="1"/>
    </row>
    <row r="4" customFormat="false" ht="15" hidden="false" customHeight="false" outlineLevel="0" collapsed="false">
      <c r="A4" s="1" t="n">
        <v>31309.55545787</v>
      </c>
      <c r="B4" s="1"/>
      <c r="C4" s="1"/>
      <c r="D4" s="1"/>
      <c r="E4" s="1"/>
      <c r="F4" s="1"/>
      <c r="G4" s="1"/>
      <c r="H4" s="1"/>
      <c r="I4" s="1"/>
      <c r="J4" s="1" t="n">
        <v>1442.7564539991</v>
      </c>
      <c r="K4" s="1" t="n">
        <v>43154.9081113498</v>
      </c>
      <c r="L4" s="1" t="n">
        <v>910.72083417</v>
      </c>
      <c r="M4" s="1" t="n">
        <v>128.8266458266</v>
      </c>
      <c r="N4" s="1"/>
      <c r="O4" s="1"/>
      <c r="P4" s="1" t="n">
        <v>31584.741501646</v>
      </c>
      <c r="Q4" s="1"/>
      <c r="T4" s="1" t="n">
        <v>15516.5500652229</v>
      </c>
      <c r="U4" s="1" t="n">
        <v>11240.9504578142</v>
      </c>
      <c r="V4" s="1"/>
      <c r="W4" s="1"/>
    </row>
    <row r="5" customFormat="false" ht="15" hidden="false" customHeight="false" outlineLevel="0" collapsed="false">
      <c r="A5" s="1" t="n">
        <v>468706.97201846</v>
      </c>
      <c r="B5" s="1"/>
      <c r="C5" s="1"/>
      <c r="D5" s="1"/>
      <c r="E5" s="1"/>
      <c r="F5" s="1"/>
      <c r="G5" s="1"/>
      <c r="H5" s="1"/>
      <c r="I5" s="1"/>
      <c r="J5" s="1" t="n">
        <v>19420.4456576116</v>
      </c>
      <c r="K5" s="1" t="n">
        <v>42369.9415763312</v>
      </c>
      <c r="L5" s="1" t="n">
        <v>3781.7486001952</v>
      </c>
      <c r="M5" s="1" t="n">
        <v>1161.5491325434</v>
      </c>
      <c r="N5" s="1"/>
      <c r="O5" s="1"/>
      <c r="P5" s="1" t="n">
        <v>470687.681495549</v>
      </c>
      <c r="Q5" s="1"/>
      <c r="T5" s="1" t="n">
        <v>16830.2194300904</v>
      </c>
      <c r="U5" s="1" t="n">
        <v>13092.3296207566</v>
      </c>
      <c r="V5" s="1"/>
      <c r="W5" s="1"/>
    </row>
    <row r="6" customFormat="false" ht="15" hidden="false" customHeight="false" outlineLevel="0" collapsed="false">
      <c r="A6" s="1" t="n">
        <v>36488.49997202</v>
      </c>
      <c r="B6" s="1"/>
      <c r="C6" s="1"/>
      <c r="D6" s="1"/>
      <c r="E6" s="1"/>
      <c r="F6" s="1"/>
      <c r="G6" s="1"/>
      <c r="H6" s="1"/>
      <c r="I6" s="1"/>
      <c r="J6" s="1" t="n">
        <v>10656.0524048466</v>
      </c>
      <c r="K6" s="1" t="n">
        <v>11403040.4571448</v>
      </c>
      <c r="L6" s="1" t="n">
        <v>15516.5500652229</v>
      </c>
      <c r="M6" s="1" t="n">
        <v>11240.9504578142</v>
      </c>
      <c r="N6" s="1"/>
      <c r="O6" s="1"/>
      <c r="P6" s="1" t="n">
        <v>21102.3525554082</v>
      </c>
      <c r="Q6" s="1"/>
      <c r="T6" s="1" t="n">
        <v>32363.5167230091</v>
      </c>
      <c r="U6" s="1" t="n">
        <v>11063293.2099918</v>
      </c>
      <c r="V6" s="1"/>
      <c r="W6" s="1"/>
    </row>
    <row r="7" customFormat="false" ht="15" hidden="false" customHeight="false" outlineLevel="0" collapsed="false">
      <c r="A7" s="1" t="n">
        <v>27143.53809233</v>
      </c>
      <c r="B7" s="1"/>
      <c r="C7" s="1"/>
      <c r="D7" s="1"/>
      <c r="E7" s="1"/>
      <c r="F7" s="1"/>
      <c r="G7" s="1"/>
      <c r="H7" s="1"/>
      <c r="I7" s="1"/>
      <c r="J7" s="1"/>
      <c r="K7" s="1"/>
      <c r="L7" s="1" t="n">
        <v>16830.2194300904</v>
      </c>
      <c r="M7" s="1" t="n">
        <v>13092.3296207566</v>
      </c>
      <c r="N7" s="1"/>
      <c r="O7" s="1"/>
      <c r="P7" s="1"/>
      <c r="Q7" s="1"/>
      <c r="T7" s="1" t="n">
        <v>11032898.2444615</v>
      </c>
      <c r="U7" s="1" t="n">
        <v>12602.2400770873</v>
      </c>
      <c r="V7" s="1"/>
      <c r="W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 t="n">
        <v>32363.5167230091</v>
      </c>
      <c r="M8" s="1" t="n">
        <v>11063293.2099918</v>
      </c>
      <c r="N8" s="1"/>
      <c r="O8" s="1"/>
      <c r="P8" s="1"/>
      <c r="Q8" s="1"/>
      <c r="T8" s="1"/>
      <c r="U8" s="1"/>
      <c r="V8" s="1"/>
      <c r="W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 t="n">
        <v>11032898.2444615</v>
      </c>
      <c r="M9" s="1" t="n">
        <v>12602.2400770873</v>
      </c>
      <c r="N9" s="1"/>
      <c r="O9" s="1"/>
      <c r="P9" s="1"/>
      <c r="Q9" s="1"/>
      <c r="T9" s="1"/>
      <c r="U9" s="1"/>
      <c r="V9" s="1"/>
      <c r="W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T10" s="1"/>
      <c r="U10" s="1"/>
      <c r="V10" s="1"/>
      <c r="W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T11" s="1"/>
      <c r="U11" s="1"/>
      <c r="V11" s="1"/>
      <c r="W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T12" s="1"/>
      <c r="U12" s="1"/>
      <c r="V12" s="1"/>
      <c r="W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T13" s="1" t="n">
        <f aca="false">SUM(T3:T12)</f>
        <v>11101390.27928</v>
      </c>
      <c r="U13" s="1" t="n">
        <f aca="false">SUM(U3:U12)</f>
        <v>11101390.27928</v>
      </c>
      <c r="V13" s="1" t="n">
        <f aca="false">U13-T13</f>
        <v>-1.49011611938477E-008</v>
      </c>
      <c r="W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T14" s="1"/>
      <c r="U14" s="1"/>
      <c r="V14" s="1" t="n">
        <v>0</v>
      </c>
      <c r="W14" s="1" t="s">
        <v>7</v>
      </c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T15" s="1"/>
      <c r="U15" s="1"/>
      <c r="V15" s="1" t="n">
        <v>0</v>
      </c>
      <c r="W15" s="1" t="s">
        <v>12</v>
      </c>
    </row>
    <row r="16" customFormat="false" ht="15" hidden="false" customHeight="false" outlineLevel="0" collapsed="false">
      <c r="A16" s="1" t="n">
        <f aca="false">SUM(A2:A15)</f>
        <v>15838461.8229048</v>
      </c>
      <c r="B16" s="1" t="n">
        <f aca="false">SUM(B2:B15)</f>
        <v>0</v>
      </c>
      <c r="C16" s="1" t="n">
        <f aca="false">SUM(C2:C15)</f>
        <v>0</v>
      </c>
      <c r="D16" s="1" t="n">
        <f aca="false">SUM(D2:D15)</f>
        <v>0</v>
      </c>
      <c r="E16" s="1" t="n">
        <f aca="false">SUM(E2:E15)</f>
        <v>0</v>
      </c>
      <c r="F16" s="1" t="n">
        <f aca="false">SUM(F2:F15)</f>
        <v>0</v>
      </c>
      <c r="G16" s="1" t="n">
        <f aca="false">SUM(G2:G15)</f>
        <v>0</v>
      </c>
      <c r="H16" s="1" t="n">
        <f aca="false">SUM(H2:H15)</f>
        <v>0</v>
      </c>
      <c r="I16" s="1" t="n">
        <f aca="false">SUM(I2:I15)</f>
        <v>0</v>
      </c>
      <c r="J16" s="1" t="n">
        <f aca="false">SUM(J2:J15)</f>
        <v>12279867.6518797</v>
      </c>
      <c r="K16" s="1" t="n">
        <f aca="false">SUM(K2:K15)</f>
        <v>11591074.697942</v>
      </c>
      <c r="L16" s="1" t="n">
        <f aca="false">SUM(L2:L15)</f>
        <v>11105464.4644223</v>
      </c>
      <c r="M16" s="1" t="n">
        <f aca="false">SUM(M2:M15)</f>
        <v>11105298.0193013</v>
      </c>
      <c r="N16" s="2" t="n">
        <f aca="false">A16+J16+L16-K16-M16</f>
        <v>16527421.2219635</v>
      </c>
      <c r="O16" s="1"/>
      <c r="P16" s="1" t="n">
        <f aca="false">SUM(P2:P15)</f>
        <v>16527416.3720043</v>
      </c>
      <c r="Q16" s="3" t="n">
        <f aca="false">P16-N16</f>
        <v>-4.84995918720961</v>
      </c>
      <c r="T16" s="1"/>
      <c r="U16" s="1"/>
      <c r="V16" s="1"/>
      <c r="W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T17" s="1"/>
      <c r="U17" s="1"/>
      <c r="V17" s="1"/>
      <c r="W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T18" s="1"/>
      <c r="U18" s="1"/>
      <c r="V18" s="1"/>
      <c r="W18" s="1"/>
    </row>
    <row r="19" customFormat="false" ht="15" hidden="false" customHeight="false" outlineLevel="0" collapsed="false">
      <c r="J19" s="1"/>
      <c r="T19" s="1" t="s">
        <v>8</v>
      </c>
      <c r="U19" s="1" t="s">
        <v>9</v>
      </c>
      <c r="V19" s="1"/>
      <c r="W19" s="1"/>
    </row>
    <row r="20" customFormat="false" ht="15" hidden="false" customHeight="false" outlineLevel="0" collapsed="false">
      <c r="J20" s="1"/>
      <c r="T20" s="1" t="n">
        <v>9.91636171222222</v>
      </c>
      <c r="U20" s="1" t="n">
        <v>637.84</v>
      </c>
      <c r="V20" s="1"/>
      <c r="W20" s="1"/>
    </row>
    <row r="21" customFormat="false" ht="15" hidden="false" customHeight="false" outlineLevel="0" collapsed="false">
      <c r="J21" s="1"/>
      <c r="T21" s="1" t="n">
        <v>3153.54794636723</v>
      </c>
      <c r="U21" s="1" t="n">
        <v>3141.0733754895</v>
      </c>
      <c r="V21" s="1"/>
      <c r="W21" s="1"/>
    </row>
    <row r="22" customFormat="false" ht="15" hidden="false" customHeight="false" outlineLevel="0" collapsed="false">
      <c r="J22" s="1"/>
      <c r="T22" s="1" t="n">
        <v>910.72083417</v>
      </c>
      <c r="U22" s="1" t="n">
        <v>128.8266458266</v>
      </c>
      <c r="V22" s="1"/>
      <c r="W22" s="1"/>
    </row>
    <row r="23" customFormat="false" ht="15" hidden="false" customHeight="false" outlineLevel="0" collapsed="false">
      <c r="J23" s="1"/>
      <c r="T23" s="1"/>
      <c r="U23" s="1"/>
      <c r="V23" s="1"/>
      <c r="W23" s="1"/>
    </row>
    <row r="24" customFormat="false" ht="15" hidden="false" customHeight="false" outlineLevel="0" collapsed="false">
      <c r="J24" s="1"/>
      <c r="T24" s="1"/>
      <c r="U24" s="1"/>
      <c r="V24" s="1"/>
      <c r="W24" s="1"/>
    </row>
    <row r="25" customFormat="false" ht="15" hidden="false" customHeight="false" outlineLevel="0" collapsed="false">
      <c r="J25" s="1"/>
      <c r="T25" s="1"/>
      <c r="U25" s="1"/>
      <c r="V25" s="1"/>
      <c r="W25" s="1"/>
    </row>
    <row r="26" customFormat="false" ht="15" hidden="false" customHeight="false" outlineLevel="0" collapsed="false">
      <c r="J26" s="1"/>
      <c r="T26" s="1"/>
      <c r="U26" s="1"/>
      <c r="V26" s="1"/>
      <c r="W26" s="1"/>
    </row>
    <row r="27" customFormat="false" ht="15" hidden="false" customHeight="false" outlineLevel="0" collapsed="false">
      <c r="J27" s="1"/>
      <c r="T27" s="1"/>
      <c r="U27" s="1"/>
      <c r="V27" s="1"/>
      <c r="W27" s="1"/>
    </row>
    <row r="28" customFormat="false" ht="15" hidden="false" customHeight="false" outlineLevel="0" collapsed="false">
      <c r="J28" s="1"/>
      <c r="T28" s="1" t="n">
        <f aca="false">SUM(T20:T27)</f>
        <v>4074.18514224945</v>
      </c>
      <c r="U28" s="1" t="n">
        <f aca="false">SUM(U20:U27)</f>
        <v>3907.7400213161</v>
      </c>
      <c r="V28" s="1"/>
      <c r="W28" s="1"/>
    </row>
    <row r="29" customFormat="false" ht="15" hidden="false" customHeight="false" outlineLevel="0" collapsed="false">
      <c r="J29" s="1"/>
      <c r="T29" s="1" t="s">
        <v>11</v>
      </c>
      <c r="U29" s="1" t="n">
        <f aca="false">'12-2019'!U29</f>
        <v>3357.23804148946</v>
      </c>
      <c r="V29" s="1"/>
      <c r="W29" s="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W28" activeCellId="0" sqref="W28"/>
    </sheetView>
  </sheetViews>
  <sheetFormatPr defaultRowHeight="15" zeroHeight="false" outlineLevelRow="0" outlineLevelCol="0"/>
  <cols>
    <col collapsed="false" customWidth="true" hidden="false" outlineLevel="0" max="1" min="1" style="0" width="14.2"/>
    <col collapsed="false" customWidth="true" hidden="true" outlineLevel="0" max="9" min="2" style="0" width="4.79"/>
    <col collapsed="false" customWidth="true" hidden="false" outlineLevel="0" max="13" min="10" style="0" width="14.2"/>
    <col collapsed="false" customWidth="true" hidden="false" outlineLevel="0" max="14" min="14" style="0" width="14.4"/>
    <col collapsed="false" customWidth="true" hidden="false" outlineLevel="0" max="15" min="15" style="0" width="8.99"/>
    <col collapsed="false" customWidth="true" hidden="false" outlineLevel="0" max="16" min="16" style="0" width="14.2"/>
    <col collapsed="false" customWidth="true" hidden="false" outlineLevel="0" max="17" min="17" style="0" width="14.4"/>
    <col collapsed="false" customWidth="true" hidden="false" outlineLevel="0" max="19" min="18" style="0" width="8.99"/>
    <col collapsed="false" customWidth="true" hidden="false" outlineLevel="0" max="20" min="20" style="0" width="21.42"/>
    <col collapsed="false" customWidth="true" hidden="false" outlineLevel="0" max="21" min="21" style="0" width="14.2"/>
    <col collapsed="false" customWidth="true" hidden="false" outlineLevel="0" max="22" min="22" style="0" width="10.6"/>
    <col collapsed="false" customWidth="true" hidden="false" outlineLevel="0" max="23" min="23" style="0" width="9.4"/>
    <col collapsed="false" customWidth="true" hidden="false" outlineLevel="0" max="1025" min="24" style="0" width="8.99"/>
  </cols>
  <sheetData>
    <row r="1" customFormat="false" ht="15" hidden="false" customHeight="false" outlineLevel="0" collapsed="false">
      <c r="A1" s="0" t="s">
        <v>0</v>
      </c>
      <c r="J1" s="1" t="s">
        <v>1</v>
      </c>
      <c r="K1" s="0" t="s">
        <v>2</v>
      </c>
      <c r="L1" s="0" t="s">
        <v>3</v>
      </c>
      <c r="M1" s="0" t="s">
        <v>4</v>
      </c>
      <c r="P1" s="0" t="s">
        <v>0</v>
      </c>
    </row>
    <row r="2" customFormat="false" ht="15" hidden="false" customHeight="false" outlineLevel="0" collapsed="false">
      <c r="A2" s="1" t="n">
        <v>15995967.3163935</v>
      </c>
      <c r="B2" s="1"/>
      <c r="C2" s="1"/>
      <c r="D2" s="1"/>
      <c r="E2" s="1"/>
      <c r="F2" s="1"/>
      <c r="G2" s="1"/>
      <c r="H2" s="1"/>
      <c r="I2" s="1"/>
      <c r="J2" s="1" t="n">
        <v>10169400.6563488</v>
      </c>
      <c r="K2" s="1" t="n">
        <v>1837.4232338567</v>
      </c>
      <c r="L2" s="1" t="n">
        <v>117.1809585932</v>
      </c>
      <c r="M2" s="1" t="n">
        <v>910.72083417</v>
      </c>
      <c r="N2" s="1"/>
      <c r="O2" s="1"/>
      <c r="P2" s="1" t="n">
        <v>17499325.1307143</v>
      </c>
      <c r="Q2" s="1"/>
      <c r="T2" s="0" t="s">
        <v>5</v>
      </c>
      <c r="U2" s="0" t="s">
        <v>6</v>
      </c>
    </row>
    <row r="3" customFormat="false" ht="15" hidden="false" customHeight="false" outlineLevel="0" collapsed="false">
      <c r="A3" s="1" t="n">
        <v>8074.28005906</v>
      </c>
      <c r="B3" s="1"/>
      <c r="C3" s="1"/>
      <c r="D3" s="1"/>
      <c r="E3" s="1"/>
      <c r="F3" s="1"/>
      <c r="G3" s="1"/>
      <c r="H3" s="1"/>
      <c r="I3" s="1"/>
      <c r="J3" s="1" t="n">
        <v>374648.188805472</v>
      </c>
      <c r="K3" s="1" t="n">
        <v>511052.129839741</v>
      </c>
      <c r="L3" s="1" t="n">
        <v>3145.04004255952</v>
      </c>
      <c r="M3" s="1" t="n">
        <v>3153.0712857805</v>
      </c>
      <c r="N3" s="1"/>
      <c r="O3" s="1"/>
      <c r="P3" s="1" t="n">
        <v>3733.5971277626</v>
      </c>
      <c r="Q3" s="1"/>
      <c r="T3" s="1" t="n">
        <v>6470.2100489977</v>
      </c>
      <c r="U3" s="1" t="n">
        <v>255.1942684895</v>
      </c>
      <c r="V3" s="1"/>
      <c r="W3" s="1"/>
    </row>
    <row r="4" customFormat="false" ht="15" hidden="false" customHeight="false" outlineLevel="0" collapsed="false">
      <c r="A4" s="1" t="n">
        <v>31584.74150167</v>
      </c>
      <c r="B4" s="1"/>
      <c r="C4" s="1"/>
      <c r="D4" s="1"/>
      <c r="E4" s="1"/>
      <c r="F4" s="1"/>
      <c r="G4" s="1"/>
      <c r="H4" s="1"/>
      <c r="I4" s="1"/>
      <c r="J4" s="1" t="n">
        <v>1021.12973519</v>
      </c>
      <c r="K4" s="1" t="n">
        <v>47.209332541</v>
      </c>
      <c r="L4" s="1" t="n">
        <v>910.72083417</v>
      </c>
      <c r="M4" s="1" t="n">
        <v>9.9163729187</v>
      </c>
      <c r="N4" s="1"/>
      <c r="O4" s="1"/>
      <c r="P4" s="1" t="n">
        <v>31667.5225460997</v>
      </c>
      <c r="Q4" s="1"/>
      <c r="T4" s="1" t="n">
        <v>12113.3416412497</v>
      </c>
      <c r="U4" s="1" t="n">
        <v>11279.1700579428</v>
      </c>
      <c r="V4" s="1"/>
      <c r="W4" s="1"/>
    </row>
    <row r="5" customFormat="false" ht="15" hidden="false" customHeight="false" outlineLevel="0" collapsed="false">
      <c r="A5" s="1" t="n">
        <v>470687.68149576</v>
      </c>
      <c r="B5" s="1"/>
      <c r="C5" s="1"/>
      <c r="D5" s="1"/>
      <c r="E5" s="1"/>
      <c r="F5" s="1"/>
      <c r="G5" s="1"/>
      <c r="H5" s="1"/>
      <c r="I5" s="1"/>
      <c r="J5" s="1" t="n">
        <v>7837.4149898</v>
      </c>
      <c r="K5" s="1" t="n">
        <v>10522.2263795649</v>
      </c>
      <c r="L5" s="1" t="n">
        <v>6470.2100489977</v>
      </c>
      <c r="M5" s="1" t="n">
        <v>255.1942684895</v>
      </c>
      <c r="N5" s="1"/>
      <c r="O5" s="1"/>
      <c r="P5" s="1" t="n">
        <v>476431.857239467</v>
      </c>
      <c r="Q5" s="1"/>
      <c r="T5" s="1" t="n">
        <v>19393.0461635832</v>
      </c>
      <c r="U5" s="1" t="n">
        <v>6985.894147434</v>
      </c>
      <c r="V5" s="1"/>
      <c r="W5" s="1"/>
    </row>
    <row r="6" customFormat="false" ht="15" hidden="false" customHeight="false" outlineLevel="0" collapsed="false">
      <c r="A6" s="1" t="n">
        <v>21102.35255539</v>
      </c>
      <c r="B6" s="1"/>
      <c r="C6" s="1"/>
      <c r="D6" s="1"/>
      <c r="E6" s="1"/>
      <c r="F6" s="1"/>
      <c r="G6" s="1"/>
      <c r="H6" s="1"/>
      <c r="I6" s="1"/>
      <c r="J6" s="1" t="n">
        <v>9263.19000000001</v>
      </c>
      <c r="K6" s="1" t="n">
        <v>8522032.19055549</v>
      </c>
      <c r="L6" s="1" t="n">
        <v>12113.3416412497</v>
      </c>
      <c r="M6" s="1" t="n">
        <v>11279.1700579428</v>
      </c>
      <c r="N6" s="1"/>
      <c r="O6" s="1"/>
      <c r="P6" s="1" t="n">
        <v>22966.3950949184</v>
      </c>
      <c r="Q6" s="1"/>
      <c r="T6" s="1" t="n">
        <v>84143.6299565466</v>
      </c>
      <c r="U6" s="1" t="n">
        <v>7517488.98720948</v>
      </c>
      <c r="V6" s="1"/>
      <c r="W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 t="n">
        <v>19393.0461635832</v>
      </c>
      <c r="M7" s="1" t="n">
        <v>6985.894147434</v>
      </c>
      <c r="N7" s="1"/>
      <c r="O7" s="1"/>
      <c r="P7" s="1" t="n">
        <v>10070.503170286</v>
      </c>
      <c r="Q7" s="1"/>
      <c r="T7" s="1" t="n">
        <v>7427776.41611004</v>
      </c>
      <c r="U7" s="1" t="n">
        <v>13887.3982370738</v>
      </c>
      <c r="V7" s="1"/>
      <c r="W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 t="n">
        <v>84143.6299565466</v>
      </c>
      <c r="M8" s="1" t="n">
        <v>7517488.98720948</v>
      </c>
      <c r="N8" s="1"/>
      <c r="O8" s="1"/>
      <c r="P8" s="1"/>
      <c r="Q8" s="1"/>
      <c r="T8" s="1"/>
      <c r="U8" s="1"/>
      <c r="V8" s="1"/>
      <c r="W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 t="n">
        <v>7427776.41611004</v>
      </c>
      <c r="M9" s="1" t="n">
        <v>13887.3982370738</v>
      </c>
      <c r="N9" s="1"/>
      <c r="O9" s="1"/>
      <c r="P9" s="1"/>
      <c r="Q9" s="1"/>
      <c r="T9" s="1"/>
      <c r="U9" s="1"/>
      <c r="V9" s="1"/>
      <c r="W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T10" s="1"/>
      <c r="U10" s="1"/>
      <c r="V10" s="1"/>
      <c r="W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T11" s="1"/>
      <c r="U11" s="1"/>
      <c r="V11" s="1"/>
      <c r="W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T12" s="1"/>
      <c r="U12" s="1"/>
      <c r="V12" s="1"/>
      <c r="W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T13" s="1" t="n">
        <f aca="false">SUM(T3:T12)</f>
        <v>7549896.64392042</v>
      </c>
      <c r="U13" s="1" t="n">
        <f aca="false">SUM(U3:U12)</f>
        <v>7549896.64392042</v>
      </c>
      <c r="V13" s="1" t="n">
        <f aca="false">U13-T13</f>
        <v>0</v>
      </c>
      <c r="W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T14" s="1"/>
      <c r="U14" s="1"/>
      <c r="V14" s="1" t="n">
        <v>0</v>
      </c>
      <c r="W14" s="1" t="s">
        <v>7</v>
      </c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T15" s="1"/>
      <c r="U15" s="1"/>
      <c r="V15" s="1" t="n">
        <v>0</v>
      </c>
      <c r="W15" s="1" t="s">
        <v>12</v>
      </c>
    </row>
    <row r="16" customFormat="false" ht="15" hidden="false" customHeight="false" outlineLevel="0" collapsed="false">
      <c r="A16" s="1" t="n">
        <f aca="false">SUM(A2:A15)</f>
        <v>16527416.3720054</v>
      </c>
      <c r="B16" s="1" t="n">
        <f aca="false">SUM(B2:B15)</f>
        <v>0</v>
      </c>
      <c r="C16" s="1" t="n">
        <f aca="false">SUM(C2:C15)</f>
        <v>0</v>
      </c>
      <c r="D16" s="1" t="n">
        <f aca="false">SUM(D2:D15)</f>
        <v>0</v>
      </c>
      <c r="E16" s="1" t="n">
        <f aca="false">SUM(E2:E15)</f>
        <v>0</v>
      </c>
      <c r="F16" s="1" t="n">
        <f aca="false">SUM(F2:F15)</f>
        <v>0</v>
      </c>
      <c r="G16" s="1" t="n">
        <f aca="false">SUM(G2:G15)</f>
        <v>0</v>
      </c>
      <c r="H16" s="1" t="n">
        <f aca="false">SUM(H2:H15)</f>
        <v>0</v>
      </c>
      <c r="I16" s="1" t="n">
        <f aca="false">SUM(I2:I15)</f>
        <v>0</v>
      </c>
      <c r="J16" s="1" t="n">
        <f aca="false">SUM(J2:J15)</f>
        <v>10562170.5798793</v>
      </c>
      <c r="K16" s="1" t="n">
        <f aca="false">SUM(K2:K15)</f>
        <v>9045491.17934119</v>
      </c>
      <c r="L16" s="1" t="n">
        <f aca="false">SUM(L2:L15)</f>
        <v>7554069.58575574</v>
      </c>
      <c r="M16" s="1" t="n">
        <f aca="false">SUM(M2:M15)</f>
        <v>7553970.35241329</v>
      </c>
      <c r="N16" s="2" t="n">
        <f aca="false">A16+J16+L16-K16-M16</f>
        <v>18044195.0058859</v>
      </c>
      <c r="O16" s="1"/>
      <c r="P16" s="1" t="n">
        <f aca="false">SUM(P2:P15)</f>
        <v>18044195.0058928</v>
      </c>
      <c r="Q16" s="3" t="n">
        <f aca="false">P16-N16</f>
        <v>6.94021582603455E-006</v>
      </c>
      <c r="T16" s="1"/>
      <c r="U16" s="1"/>
      <c r="V16" s="1"/>
      <c r="W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T17" s="1"/>
      <c r="U17" s="1"/>
      <c r="V17" s="1"/>
      <c r="W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T18" s="1"/>
      <c r="U18" s="1"/>
      <c r="V18" s="1"/>
      <c r="W18" s="1"/>
    </row>
    <row r="19" customFormat="false" ht="15" hidden="false" customHeight="false" outlineLevel="0" collapsed="false">
      <c r="J19" s="1"/>
      <c r="T19" s="1" t="s">
        <v>8</v>
      </c>
      <c r="U19" s="1" t="s">
        <v>9</v>
      </c>
      <c r="V19" s="1"/>
      <c r="W19" s="1"/>
    </row>
    <row r="20" customFormat="false" ht="15" hidden="false" customHeight="false" outlineLevel="0" collapsed="false">
      <c r="J20" s="1"/>
      <c r="T20" s="1" t="n">
        <v>117.1809585932</v>
      </c>
      <c r="U20" s="1" t="n">
        <v>910.72083417</v>
      </c>
      <c r="V20" s="1"/>
      <c r="W20" s="1"/>
    </row>
    <row r="21" customFormat="false" ht="15" hidden="false" customHeight="false" outlineLevel="0" collapsed="false">
      <c r="J21" s="1"/>
      <c r="T21" s="1" t="n">
        <v>3145.04004255952</v>
      </c>
      <c r="U21" s="1" t="n">
        <v>3153.0712857805</v>
      </c>
      <c r="V21" s="1"/>
      <c r="W21" s="1"/>
    </row>
    <row r="22" customFormat="false" ht="15" hidden="false" customHeight="false" outlineLevel="0" collapsed="false">
      <c r="J22" s="1"/>
      <c r="T22" s="1" t="n">
        <v>910.72083417</v>
      </c>
      <c r="U22" s="1" t="n">
        <v>9.9163729187</v>
      </c>
      <c r="V22" s="1"/>
      <c r="W22" s="1"/>
    </row>
    <row r="23" customFormat="false" ht="15" hidden="false" customHeight="false" outlineLevel="0" collapsed="false">
      <c r="J23" s="1"/>
      <c r="T23" s="1"/>
      <c r="U23" s="1"/>
      <c r="V23" s="1"/>
      <c r="W23" s="1"/>
    </row>
    <row r="24" customFormat="false" ht="15" hidden="false" customHeight="false" outlineLevel="0" collapsed="false">
      <c r="J24" s="1"/>
      <c r="T24" s="1"/>
      <c r="U24" s="1"/>
      <c r="V24" s="1"/>
      <c r="W24" s="1"/>
    </row>
    <row r="25" customFormat="false" ht="15" hidden="false" customHeight="false" outlineLevel="0" collapsed="false">
      <c r="J25" s="1"/>
      <c r="T25" s="1"/>
      <c r="U25" s="1"/>
      <c r="V25" s="1"/>
      <c r="W25" s="1"/>
    </row>
    <row r="26" customFormat="false" ht="15" hidden="false" customHeight="false" outlineLevel="0" collapsed="false">
      <c r="J26" s="1"/>
      <c r="T26" s="1"/>
      <c r="U26" s="1"/>
      <c r="V26" s="1"/>
      <c r="W26" s="1"/>
    </row>
    <row r="27" customFormat="false" ht="15" hidden="false" customHeight="false" outlineLevel="0" collapsed="false">
      <c r="J27" s="1"/>
      <c r="T27" s="1"/>
      <c r="U27" s="1"/>
      <c r="V27" s="1"/>
      <c r="W27" s="1"/>
    </row>
    <row r="28" customFormat="false" ht="15" hidden="false" customHeight="false" outlineLevel="0" collapsed="false">
      <c r="J28" s="1"/>
      <c r="T28" s="1" t="n">
        <f aca="false">SUM(T20:T27)</f>
        <v>4172.94183532272</v>
      </c>
      <c r="U28" s="1" t="n">
        <f aca="false">SUM(U20:U27)</f>
        <v>4073.7084928692</v>
      </c>
      <c r="V28" s="1"/>
      <c r="W28" s="1"/>
    </row>
    <row r="29" customFormat="false" ht="15" hidden="false" customHeight="false" outlineLevel="0" collapsed="false">
      <c r="J29" s="1"/>
      <c r="T29" s="1" t="s">
        <v>11</v>
      </c>
      <c r="U29" s="1" t="n">
        <f aca="false">'12-2019'!U29</f>
        <v>3357.23804148946</v>
      </c>
      <c r="V29" s="1"/>
      <c r="W29" s="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2"/>
    <col collapsed="false" customWidth="true" hidden="true" outlineLevel="0" max="9" min="2" style="0" width="4.79"/>
    <col collapsed="false" customWidth="true" hidden="false" outlineLevel="0" max="13" min="10" style="0" width="14.2"/>
    <col collapsed="false" customWidth="true" hidden="false" outlineLevel="0" max="14" min="14" style="0" width="14.4"/>
    <col collapsed="false" customWidth="true" hidden="false" outlineLevel="0" max="15" min="15" style="0" width="8.99"/>
    <col collapsed="false" customWidth="true" hidden="false" outlineLevel="0" max="16" min="16" style="0" width="14.2"/>
    <col collapsed="false" customWidth="true" hidden="false" outlineLevel="0" max="17" min="17" style="0" width="14.4"/>
    <col collapsed="false" customWidth="true" hidden="false" outlineLevel="0" max="19" min="18" style="0" width="8.99"/>
    <col collapsed="false" customWidth="true" hidden="false" outlineLevel="0" max="20" min="20" style="0" width="21.42"/>
    <col collapsed="false" customWidth="true" hidden="false" outlineLevel="0" max="21" min="21" style="0" width="14.2"/>
    <col collapsed="false" customWidth="true" hidden="false" outlineLevel="0" max="22" min="22" style="0" width="10.6"/>
    <col collapsed="false" customWidth="true" hidden="false" outlineLevel="0" max="23" min="23" style="0" width="9.4"/>
    <col collapsed="false" customWidth="true" hidden="false" outlineLevel="0" max="1025" min="24" style="0" width="8.99"/>
  </cols>
  <sheetData>
    <row r="1" customFormat="false" ht="15" hidden="false" customHeight="false" outlineLevel="0" collapsed="false">
      <c r="A1" s="0" t="s">
        <v>0</v>
      </c>
      <c r="J1" s="1" t="s">
        <v>1</v>
      </c>
      <c r="K1" s="0" t="s">
        <v>2</v>
      </c>
      <c r="L1" s="0" t="s">
        <v>3</v>
      </c>
      <c r="M1" s="0" t="s">
        <v>4</v>
      </c>
      <c r="P1" s="0" t="s">
        <v>0</v>
      </c>
    </row>
    <row r="2" customFormat="false" ht="15" hidden="false" customHeight="false" outlineLevel="0" collapsed="false">
      <c r="A2" s="1" t="n">
        <v>17499325.1307146</v>
      </c>
      <c r="B2" s="1"/>
      <c r="C2" s="1"/>
      <c r="D2" s="1"/>
      <c r="E2" s="1"/>
      <c r="F2" s="1"/>
      <c r="G2" s="1"/>
      <c r="H2" s="1"/>
      <c r="I2" s="1"/>
      <c r="J2" s="1" t="n">
        <v>8632767.12346153</v>
      </c>
      <c r="K2" s="1" t="n">
        <v>1851.7576635456</v>
      </c>
      <c r="L2" s="1" t="n">
        <v>294.412397212078</v>
      </c>
      <c r="M2" s="1" t="n">
        <v>910.72083417</v>
      </c>
      <c r="N2" s="1"/>
      <c r="O2" s="1"/>
      <c r="P2" s="1" t="n">
        <v>15567797.7525753</v>
      </c>
      <c r="Q2" s="1"/>
      <c r="T2" s="0" t="s">
        <v>5</v>
      </c>
      <c r="U2" s="0" t="s">
        <v>6</v>
      </c>
    </row>
    <row r="3" customFormat="false" ht="15" hidden="false" customHeight="false" outlineLevel="0" collapsed="false">
      <c r="A3" s="1" t="n">
        <v>3733.59712777</v>
      </c>
      <c r="B3" s="1"/>
      <c r="C3" s="1"/>
      <c r="D3" s="1"/>
      <c r="E3" s="1"/>
      <c r="F3" s="1"/>
      <c r="G3" s="1"/>
      <c r="H3" s="1"/>
      <c r="I3" s="1"/>
      <c r="J3" s="1" t="n">
        <v>134448.02</v>
      </c>
      <c r="K3" s="1" t="n">
        <v>128663.569768742</v>
      </c>
      <c r="L3" s="1" t="n">
        <v>3153.35128678663</v>
      </c>
      <c r="M3" s="1" t="n">
        <v>3168.0626371612</v>
      </c>
      <c r="N3" s="1"/>
      <c r="O3" s="1"/>
      <c r="P3" s="1" t="n">
        <v>109191.548767515</v>
      </c>
      <c r="Q3" s="1"/>
      <c r="T3" s="1" t="n">
        <v>6470.2100489977</v>
      </c>
      <c r="U3" s="1" t="n">
        <v>255.1942684895</v>
      </c>
      <c r="V3" s="1"/>
      <c r="W3" s="1"/>
    </row>
    <row r="4" customFormat="false" ht="15" hidden="false" customHeight="false" outlineLevel="0" collapsed="false">
      <c r="A4" s="1" t="n">
        <v>31667.52254612</v>
      </c>
      <c r="B4" s="1"/>
      <c r="C4" s="1"/>
      <c r="D4" s="1"/>
      <c r="E4" s="1"/>
      <c r="F4" s="1"/>
      <c r="G4" s="1"/>
      <c r="H4" s="1"/>
      <c r="I4" s="1"/>
      <c r="J4" s="1" t="n">
        <v>496.2236989711</v>
      </c>
      <c r="K4" s="1" t="n">
        <v>17611.3211642084</v>
      </c>
      <c r="L4" s="1" t="n">
        <v>915.60683417</v>
      </c>
      <c r="M4" s="1" t="n">
        <v>116.2762775513</v>
      </c>
      <c r="N4" s="1"/>
      <c r="O4" s="1"/>
      <c r="P4" s="1" t="n">
        <v>31839.39656226</v>
      </c>
      <c r="Q4" s="1"/>
      <c r="T4" s="1" t="n">
        <v>12113.3416412497</v>
      </c>
      <c r="U4" s="1" t="n">
        <v>11279.1700579428</v>
      </c>
      <c r="V4" s="1"/>
      <c r="W4" s="1"/>
    </row>
    <row r="5" customFormat="false" ht="15" hidden="false" customHeight="false" outlineLevel="0" collapsed="false">
      <c r="A5" s="1" t="n">
        <v>476431.85723953</v>
      </c>
      <c r="B5" s="1"/>
      <c r="C5" s="1"/>
      <c r="D5" s="1"/>
      <c r="E5" s="1"/>
      <c r="F5" s="1"/>
      <c r="G5" s="1"/>
      <c r="H5" s="1"/>
      <c r="I5" s="1"/>
      <c r="J5" s="1" t="n">
        <v>35085.1906727699</v>
      </c>
      <c r="K5" s="1" t="n">
        <v>1428.7315945605</v>
      </c>
      <c r="L5" s="1" t="n">
        <v>5984.3964907318</v>
      </c>
      <c r="M5" s="1" t="n">
        <v>4039.2286549121</v>
      </c>
      <c r="N5" s="1"/>
      <c r="O5" s="1"/>
      <c r="P5" s="1" t="n">
        <v>477279.72804253</v>
      </c>
      <c r="Q5" s="1"/>
      <c r="T5" s="1" t="n">
        <v>19393.0461635832</v>
      </c>
      <c r="U5" s="1" t="n">
        <v>6985.894147434</v>
      </c>
      <c r="V5" s="1"/>
      <c r="W5" s="1"/>
    </row>
    <row r="6" customFormat="false" ht="15" hidden="false" customHeight="false" outlineLevel="0" collapsed="false">
      <c r="A6" s="1" t="n">
        <v>22966.39509493</v>
      </c>
      <c r="B6" s="1"/>
      <c r="C6" s="1"/>
      <c r="D6" s="1"/>
      <c r="E6" s="1"/>
      <c r="F6" s="1"/>
      <c r="G6" s="1"/>
      <c r="H6" s="1"/>
      <c r="I6" s="1"/>
      <c r="J6" s="1" t="n">
        <v>12828.0966529801</v>
      </c>
      <c r="K6" s="1" t="n">
        <v>29354.8667836395</v>
      </c>
      <c r="L6" s="1" t="n">
        <v>21094.6820711853</v>
      </c>
      <c r="M6" s="1" t="n">
        <v>14709.709327442</v>
      </c>
      <c r="N6" s="1"/>
      <c r="O6" s="1"/>
      <c r="P6" s="1" t="n">
        <v>9530.775988687</v>
      </c>
      <c r="Q6" s="1"/>
      <c r="T6" s="1" t="n">
        <v>84143.6299565466</v>
      </c>
      <c r="U6" s="1" t="n">
        <v>7517488.98720948</v>
      </c>
      <c r="V6" s="1"/>
      <c r="W6" s="1"/>
    </row>
    <row r="7" customFormat="false" ht="15" hidden="false" customHeight="false" outlineLevel="0" collapsed="false">
      <c r="A7" s="1" t="n">
        <v>10070.50317031</v>
      </c>
      <c r="B7" s="1"/>
      <c r="C7" s="1"/>
      <c r="D7" s="1"/>
      <c r="E7" s="1"/>
      <c r="F7" s="1"/>
      <c r="G7" s="1"/>
      <c r="H7" s="1"/>
      <c r="I7" s="1"/>
      <c r="J7" s="1"/>
      <c r="K7" s="1" t="n">
        <v>10485097.4657202</v>
      </c>
      <c r="L7" s="1" t="n">
        <v>3250.7918314923</v>
      </c>
      <c r="M7" s="1" t="n">
        <v>26719.037964826</v>
      </c>
      <c r="N7" s="1"/>
      <c r="O7" s="1"/>
      <c r="P7" s="1"/>
      <c r="Q7" s="1"/>
      <c r="T7" s="1" t="n">
        <v>7427776.41611004</v>
      </c>
      <c r="U7" s="1" t="n">
        <v>13887.3982370738</v>
      </c>
      <c r="V7" s="1"/>
      <c r="W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 t="n">
        <v>126055.885907218</v>
      </c>
      <c r="M8" s="1" t="n">
        <v>3.0314313615</v>
      </c>
      <c r="N8" s="1"/>
      <c r="O8" s="1"/>
      <c r="P8" s="1"/>
      <c r="Q8" s="1"/>
      <c r="T8" s="1"/>
      <c r="U8" s="1"/>
      <c r="V8" s="1"/>
      <c r="W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 t="n">
        <v>10028163.6953963</v>
      </c>
      <c r="M9" s="1" t="n">
        <v>10108297.8713635</v>
      </c>
      <c r="N9" s="1"/>
      <c r="O9" s="1"/>
      <c r="P9" s="1"/>
      <c r="Q9" s="1"/>
      <c r="T9" s="1"/>
      <c r="U9" s="1"/>
      <c r="V9" s="1"/>
      <c r="W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 t="n">
        <v>1486.8952275282</v>
      </c>
      <c r="M10" s="1" t="n">
        <v>32267.468182435</v>
      </c>
      <c r="N10" s="1"/>
      <c r="O10" s="1"/>
      <c r="P10" s="1"/>
      <c r="Q10" s="1"/>
      <c r="T10" s="1"/>
      <c r="U10" s="1"/>
      <c r="V10" s="1"/>
      <c r="W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T11" s="1"/>
      <c r="U11" s="1"/>
      <c r="V11" s="1"/>
      <c r="W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T12" s="1"/>
      <c r="U12" s="1"/>
      <c r="V12" s="1"/>
      <c r="W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T13" s="1" t="n">
        <f aca="false">SUM(T3:T12)</f>
        <v>7549896.64392042</v>
      </c>
      <c r="U13" s="1" t="n">
        <f aca="false">SUM(U3:U12)</f>
        <v>7549896.64392042</v>
      </c>
      <c r="V13" s="1" t="n">
        <f aca="false">U13-T13</f>
        <v>0</v>
      </c>
      <c r="W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T14" s="1"/>
      <c r="U14" s="1"/>
      <c r="V14" s="1" t="n">
        <v>0</v>
      </c>
      <c r="W14" s="1" t="s">
        <v>7</v>
      </c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T15" s="1"/>
      <c r="U15" s="1"/>
      <c r="V15" s="1" t="n">
        <v>0</v>
      </c>
      <c r="W15" s="1" t="s">
        <v>12</v>
      </c>
    </row>
    <row r="16" customFormat="false" ht="15" hidden="false" customHeight="false" outlineLevel="0" collapsed="false">
      <c r="A16" s="1" t="n">
        <f aca="false">SUM(A2:A15)</f>
        <v>18044195.0058933</v>
      </c>
      <c r="B16" s="1" t="n">
        <f aca="false">SUM(B2:B15)</f>
        <v>0</v>
      </c>
      <c r="C16" s="1" t="n">
        <f aca="false">SUM(C2:C15)</f>
        <v>0</v>
      </c>
      <c r="D16" s="1" t="n">
        <f aca="false">SUM(D2:D15)</f>
        <v>0</v>
      </c>
      <c r="E16" s="1" t="n">
        <f aca="false">SUM(E2:E15)</f>
        <v>0</v>
      </c>
      <c r="F16" s="1" t="n">
        <f aca="false">SUM(F2:F15)</f>
        <v>0</v>
      </c>
      <c r="G16" s="1" t="n">
        <f aca="false">SUM(G2:G15)</f>
        <v>0</v>
      </c>
      <c r="H16" s="1" t="n">
        <f aca="false">SUM(H2:H15)</f>
        <v>0</v>
      </c>
      <c r="I16" s="1" t="n">
        <f aca="false">SUM(I2:I15)</f>
        <v>0</v>
      </c>
      <c r="J16" s="1" t="n">
        <f aca="false">SUM(J2:J15)</f>
        <v>8815624.65448625</v>
      </c>
      <c r="K16" s="1" t="n">
        <f aca="false">SUM(K2:K15)</f>
        <v>10664007.7126949</v>
      </c>
      <c r="L16" s="1" t="n">
        <f aca="false">SUM(L2:L15)</f>
        <v>10190399.7174426</v>
      </c>
      <c r="M16" s="1" t="n">
        <f aca="false">SUM(M2:M15)</f>
        <v>10190231.4066734</v>
      </c>
      <c r="N16" s="2" t="n">
        <f aca="false">A16+J16+L16-K16-M16</f>
        <v>16195980.2584539</v>
      </c>
      <c r="O16" s="1"/>
      <c r="P16" s="1" t="n">
        <f aca="false">SUM(P2:P15)</f>
        <v>16195639.2019363</v>
      </c>
      <c r="Q16" s="3" t="n">
        <f aca="false">P16-N16</f>
        <v>-341.056517589837</v>
      </c>
      <c r="T16" s="1"/>
      <c r="U16" s="1"/>
      <c r="V16" s="1"/>
      <c r="W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T17" s="1"/>
      <c r="U17" s="1"/>
      <c r="V17" s="1"/>
      <c r="W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T18" s="1"/>
      <c r="U18" s="1"/>
      <c r="V18" s="1"/>
      <c r="W18" s="1"/>
    </row>
    <row r="19" customFormat="false" ht="15" hidden="false" customHeight="false" outlineLevel="0" collapsed="false">
      <c r="J19" s="1"/>
      <c r="T19" s="1" t="s">
        <v>8</v>
      </c>
      <c r="U19" s="1" t="s">
        <v>9</v>
      </c>
      <c r="V19" s="1"/>
      <c r="W19" s="1"/>
    </row>
    <row r="20" customFormat="false" ht="15" hidden="false" customHeight="false" outlineLevel="0" collapsed="false">
      <c r="J20" s="1"/>
      <c r="T20" s="1" t="n">
        <v>117.1809585932</v>
      </c>
      <c r="U20" s="1" t="n">
        <v>910.72083417</v>
      </c>
      <c r="V20" s="1"/>
      <c r="W20" s="1"/>
    </row>
    <row r="21" customFormat="false" ht="15" hidden="false" customHeight="false" outlineLevel="0" collapsed="false">
      <c r="J21" s="1"/>
      <c r="T21" s="1" t="n">
        <v>3145.04004255952</v>
      </c>
      <c r="U21" s="1" t="n">
        <v>3153.0712857805</v>
      </c>
      <c r="V21" s="1"/>
      <c r="W21" s="1"/>
    </row>
    <row r="22" customFormat="false" ht="15" hidden="false" customHeight="false" outlineLevel="0" collapsed="false">
      <c r="J22" s="1"/>
      <c r="T22" s="1" t="n">
        <v>910.72083417</v>
      </c>
      <c r="U22" s="1" t="n">
        <v>9.9163729187</v>
      </c>
      <c r="V22" s="1"/>
      <c r="W22" s="1"/>
    </row>
    <row r="23" customFormat="false" ht="15" hidden="false" customHeight="false" outlineLevel="0" collapsed="false">
      <c r="J23" s="1"/>
      <c r="T23" s="1"/>
      <c r="U23" s="1"/>
      <c r="V23" s="1"/>
      <c r="W23" s="1"/>
    </row>
    <row r="24" customFormat="false" ht="15" hidden="false" customHeight="false" outlineLevel="0" collapsed="false">
      <c r="J24" s="1"/>
      <c r="T24" s="1"/>
      <c r="U24" s="1"/>
      <c r="V24" s="1"/>
      <c r="W24" s="1"/>
    </row>
    <row r="25" customFormat="false" ht="15" hidden="false" customHeight="false" outlineLevel="0" collapsed="false">
      <c r="J25" s="1"/>
      <c r="T25" s="1"/>
      <c r="U25" s="1"/>
      <c r="V25" s="1"/>
      <c r="W25" s="1"/>
    </row>
    <row r="26" customFormat="false" ht="15" hidden="false" customHeight="false" outlineLevel="0" collapsed="false">
      <c r="J26" s="1"/>
      <c r="T26" s="1"/>
      <c r="U26" s="1"/>
      <c r="V26" s="1"/>
      <c r="W26" s="1"/>
    </row>
    <row r="27" customFormat="false" ht="15" hidden="false" customHeight="false" outlineLevel="0" collapsed="false">
      <c r="J27" s="1"/>
      <c r="T27" s="1"/>
      <c r="U27" s="1"/>
      <c r="V27" s="1"/>
      <c r="W27" s="1"/>
    </row>
    <row r="28" customFormat="false" ht="15" hidden="false" customHeight="false" outlineLevel="0" collapsed="false">
      <c r="J28" s="1"/>
      <c r="T28" s="1" t="n">
        <f aca="false">SUM(T20:T27)</f>
        <v>4172.94183532272</v>
      </c>
      <c r="U28" s="1" t="n">
        <f aca="false">SUM(U20:U27)</f>
        <v>4073.7084928692</v>
      </c>
      <c r="V28" s="1"/>
      <c r="W28" s="1"/>
    </row>
    <row r="29" customFormat="false" ht="15" hidden="false" customHeight="false" outlineLevel="0" collapsed="false">
      <c r="J29" s="1"/>
      <c r="T29" s="1" t="s">
        <v>11</v>
      </c>
      <c r="U29" s="1" t="n">
        <f aca="false">'12-2019'!U29</f>
        <v>3357.23804148946</v>
      </c>
      <c r="V29" s="1"/>
      <c r="W29" s="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R16" activeCellId="0" sqref="R16"/>
    </sheetView>
  </sheetViews>
  <sheetFormatPr defaultRowHeight="15" zeroHeight="false" outlineLevelRow="0" outlineLevelCol="0"/>
  <cols>
    <col collapsed="false" customWidth="true" hidden="false" outlineLevel="0" max="1" min="1" style="0" width="14.2"/>
    <col collapsed="false" customWidth="true" hidden="true" outlineLevel="0" max="9" min="2" style="0" width="4.79"/>
    <col collapsed="false" customWidth="true" hidden="false" outlineLevel="0" max="13" min="10" style="0" width="14.2"/>
    <col collapsed="false" customWidth="true" hidden="false" outlineLevel="0" max="14" min="14" style="0" width="14.4"/>
    <col collapsed="false" customWidth="true" hidden="false" outlineLevel="0" max="15" min="15" style="0" width="8.99"/>
    <col collapsed="false" customWidth="true" hidden="false" outlineLevel="0" max="16" min="16" style="0" width="14.2"/>
    <col collapsed="false" customWidth="true" hidden="false" outlineLevel="0" max="17" min="17" style="0" width="14.4"/>
    <col collapsed="false" customWidth="true" hidden="false" outlineLevel="0" max="19" min="18" style="0" width="8.99"/>
    <col collapsed="false" customWidth="true" hidden="false" outlineLevel="0" max="20" min="20" style="0" width="21.42"/>
    <col collapsed="false" customWidth="true" hidden="false" outlineLevel="0" max="21" min="21" style="0" width="14.2"/>
    <col collapsed="false" customWidth="true" hidden="false" outlineLevel="0" max="22" min="22" style="0" width="10.6"/>
    <col collapsed="false" customWidth="true" hidden="false" outlineLevel="0" max="23" min="23" style="0" width="9.4"/>
    <col collapsed="false" customWidth="true" hidden="false" outlineLevel="0" max="1025" min="24" style="0" width="8.99"/>
  </cols>
  <sheetData>
    <row r="1" customFormat="false" ht="15" hidden="false" customHeight="false" outlineLevel="0" collapsed="false">
      <c r="A1" s="0" t="s">
        <v>0</v>
      </c>
      <c r="J1" s="1" t="s">
        <v>1</v>
      </c>
      <c r="K1" s="0" t="s">
        <v>2</v>
      </c>
      <c r="L1" s="0" t="s">
        <v>3</v>
      </c>
      <c r="M1" s="0" t="s">
        <v>4</v>
      </c>
      <c r="P1" s="0" t="s">
        <v>0</v>
      </c>
    </row>
    <row r="2" customFormat="false" ht="15" hidden="false" customHeight="false" outlineLevel="0" collapsed="false">
      <c r="A2" s="1" t="n">
        <v>15570119.1459377</v>
      </c>
      <c r="B2" s="1"/>
      <c r="C2" s="1"/>
      <c r="D2" s="1"/>
      <c r="E2" s="1"/>
      <c r="F2" s="1"/>
      <c r="G2" s="1"/>
      <c r="H2" s="1"/>
      <c r="I2" s="1"/>
      <c r="J2" s="1" t="n">
        <v>9490652.36371955</v>
      </c>
      <c r="K2" s="1" t="n">
        <v>12545.8472108491</v>
      </c>
      <c r="L2" s="1" t="n">
        <v>442.215987073766</v>
      </c>
      <c r="M2" s="1" t="n">
        <v>914.90083417</v>
      </c>
      <c r="N2" s="1"/>
      <c r="O2" s="1"/>
      <c r="P2" s="1" t="n">
        <v>13003842.7565731</v>
      </c>
      <c r="Q2" s="1"/>
      <c r="T2" s="0" t="s">
        <v>5</v>
      </c>
      <c r="U2" s="0" t="s">
        <v>6</v>
      </c>
    </row>
    <row r="3" customFormat="false" ht="15" hidden="false" customHeight="false" outlineLevel="0" collapsed="false">
      <c r="A3" s="1" t="n">
        <v>109191.54876751</v>
      </c>
      <c r="B3" s="1"/>
      <c r="C3" s="1"/>
      <c r="D3" s="1"/>
      <c r="E3" s="1"/>
      <c r="F3" s="1"/>
      <c r="G3" s="1"/>
      <c r="H3" s="1"/>
      <c r="I3" s="1"/>
      <c r="J3" s="1" t="n">
        <v>141603.94</v>
      </c>
      <c r="K3" s="1" t="n">
        <v>1299.6188052878</v>
      </c>
      <c r="L3" s="1" t="n">
        <v>3170.51263746116</v>
      </c>
      <c r="M3" s="1" t="n">
        <v>3162.1127371045</v>
      </c>
      <c r="N3" s="1"/>
      <c r="O3" s="1"/>
      <c r="P3" s="1" t="n">
        <v>15350.41411065</v>
      </c>
      <c r="Q3" s="1"/>
      <c r="T3" s="1" t="n">
        <v>4380.0377115694</v>
      </c>
      <c r="U3" s="1" t="n">
        <v>940.1012870499</v>
      </c>
      <c r="V3" s="1"/>
      <c r="W3" s="1"/>
    </row>
    <row r="4" customFormat="false" ht="15" hidden="false" customHeight="false" outlineLevel="0" collapsed="false">
      <c r="A4" s="1" t="n">
        <v>31839.39656228</v>
      </c>
      <c r="B4" s="1"/>
      <c r="C4" s="1"/>
      <c r="D4" s="1"/>
      <c r="E4" s="1"/>
      <c r="F4" s="1"/>
      <c r="G4" s="1"/>
      <c r="H4" s="1"/>
      <c r="I4" s="1"/>
      <c r="J4" s="1" t="n">
        <v>9743.2171172531</v>
      </c>
      <c r="K4" s="1" t="n">
        <v>49769.195954348</v>
      </c>
      <c r="L4" s="1" t="n">
        <v>910.72083417</v>
      </c>
      <c r="M4" s="1" t="n">
        <v>295.177023435</v>
      </c>
      <c r="N4" s="1"/>
      <c r="O4" s="1"/>
      <c r="P4" s="1" t="n">
        <v>32990.37383892</v>
      </c>
      <c r="Q4" s="1"/>
      <c r="T4" s="1" t="n">
        <v>109234.014194251</v>
      </c>
      <c r="U4" s="1" t="n">
        <v>92148.7547055523</v>
      </c>
      <c r="V4" s="1"/>
      <c r="W4" s="1"/>
    </row>
    <row r="5" customFormat="false" ht="15" hidden="false" customHeight="false" outlineLevel="0" collapsed="false">
      <c r="A5" s="1" t="n">
        <v>477279.72804257</v>
      </c>
      <c r="B5" s="1"/>
      <c r="C5" s="1"/>
      <c r="D5" s="1"/>
      <c r="E5" s="1"/>
      <c r="F5" s="1"/>
      <c r="G5" s="1"/>
      <c r="H5" s="1"/>
      <c r="I5" s="1"/>
      <c r="J5" s="1" t="n">
        <v>11281.9350471906</v>
      </c>
      <c r="K5" s="1" t="n">
        <v>151945.282981695</v>
      </c>
      <c r="L5" s="1" t="n">
        <v>4380.0377115694</v>
      </c>
      <c r="M5" s="1" t="n">
        <v>940.1012870499</v>
      </c>
      <c r="N5" s="1"/>
      <c r="O5" s="1"/>
      <c r="P5" s="1" t="n">
        <v>478570.259753579</v>
      </c>
      <c r="Q5" s="1"/>
      <c r="T5" s="1" t="n">
        <v>4409.6471326872</v>
      </c>
      <c r="U5" s="1" t="n">
        <v>104846.77158811</v>
      </c>
      <c r="V5" s="1"/>
      <c r="W5" s="1"/>
    </row>
    <row r="6" customFormat="false" ht="15" hidden="false" customHeight="false" outlineLevel="0" collapsed="false">
      <c r="A6" s="1" t="n">
        <v>9530.77598868</v>
      </c>
      <c r="B6" s="1"/>
      <c r="C6" s="1"/>
      <c r="D6" s="1"/>
      <c r="E6" s="1"/>
      <c r="F6" s="1"/>
      <c r="G6" s="1"/>
      <c r="H6" s="1"/>
      <c r="I6" s="1"/>
      <c r="J6" s="1" t="n">
        <v>22709.8272387294</v>
      </c>
      <c r="K6" s="1" t="n">
        <v>6431.7695725188</v>
      </c>
      <c r="L6" s="1" t="n">
        <v>109234.014194251</v>
      </c>
      <c r="M6" s="1" t="n">
        <v>92148.7547055523</v>
      </c>
      <c r="N6" s="1"/>
      <c r="O6" s="1"/>
      <c r="P6" s="1" t="n">
        <v>18863.53203145</v>
      </c>
      <c r="Q6" s="1"/>
      <c r="T6" s="1" t="n">
        <v>21408.1056992644</v>
      </c>
      <c r="U6" s="1" t="n">
        <v>97.1083137346</v>
      </c>
      <c r="V6" s="1"/>
      <c r="W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 t="n">
        <v>12112435.0386542</v>
      </c>
      <c r="L7" s="1" t="n">
        <v>4409.6471326872</v>
      </c>
      <c r="M7" s="1" t="n">
        <v>104846.77158811</v>
      </c>
      <c r="N7" s="1"/>
      <c r="O7" s="1"/>
      <c r="P7" s="1" t="n">
        <v>-9939.5575</v>
      </c>
      <c r="Q7" s="1"/>
      <c r="T7" s="1" t="n">
        <v>11104969.2994307</v>
      </c>
      <c r="U7" s="1" t="n">
        <v>11046552.482404</v>
      </c>
      <c r="V7" s="1"/>
      <c r="W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 t="n">
        <v>21408.1056992644</v>
      </c>
      <c r="M8" s="1" t="n">
        <v>97.1083137346</v>
      </c>
      <c r="N8" s="1"/>
      <c r="O8" s="1"/>
      <c r="P8" s="1"/>
      <c r="Q8" s="1"/>
      <c r="T8" s="1" t="n">
        <v>2319.8753943254</v>
      </c>
      <c r="U8" s="1" t="n">
        <v>2135.7612643945</v>
      </c>
      <c r="V8" s="1"/>
      <c r="W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 t="n">
        <v>11104969.2994307</v>
      </c>
      <c r="M9" s="1" t="n">
        <v>11046552.482404</v>
      </c>
      <c r="N9" s="1"/>
      <c r="O9" s="1"/>
      <c r="P9" s="1"/>
      <c r="Q9" s="1"/>
      <c r="T9" s="1"/>
      <c r="U9" s="1"/>
      <c r="V9" s="1"/>
      <c r="W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 t="n">
        <v>2319.8753943254</v>
      </c>
      <c r="M10" s="1" t="n">
        <v>2135.7612643945</v>
      </c>
      <c r="N10" s="1"/>
      <c r="O10" s="1"/>
      <c r="P10" s="1"/>
      <c r="Q10" s="1"/>
      <c r="T10" s="1"/>
      <c r="U10" s="1"/>
      <c r="V10" s="1"/>
      <c r="W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T11" s="1"/>
      <c r="U11" s="1"/>
      <c r="V11" s="1"/>
      <c r="W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T12" s="1"/>
      <c r="U12" s="1"/>
      <c r="V12" s="1"/>
      <c r="W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T13" s="1" t="n">
        <f aca="false">SUM(T3:T12)</f>
        <v>11246720.9795628</v>
      </c>
      <c r="U13" s="1" t="n">
        <f aca="false">SUM(U3:U12)</f>
        <v>11246720.9795628</v>
      </c>
      <c r="V13" s="1" t="n">
        <f aca="false">U13-T13</f>
        <v>4.2840838432312E-008</v>
      </c>
      <c r="W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T14" s="1"/>
      <c r="U14" s="1"/>
      <c r="V14" s="1" t="n">
        <v>0</v>
      </c>
      <c r="W14" s="1" t="s">
        <v>7</v>
      </c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T15" s="1"/>
      <c r="U15" s="1"/>
      <c r="V15" s="1" t="n">
        <v>0</v>
      </c>
      <c r="W15" s="1" t="s">
        <v>12</v>
      </c>
    </row>
    <row r="16" customFormat="false" ht="15" hidden="false" customHeight="false" outlineLevel="0" collapsed="false">
      <c r="A16" s="1" t="n">
        <f aca="false">SUM(A2:A15)</f>
        <v>16197960.5952987</v>
      </c>
      <c r="B16" s="1" t="n">
        <f aca="false">SUM(B2:B15)</f>
        <v>0</v>
      </c>
      <c r="C16" s="1" t="n">
        <f aca="false">SUM(C2:C15)</f>
        <v>0</v>
      </c>
      <c r="D16" s="1" t="n">
        <f aca="false">SUM(D2:D15)</f>
        <v>0</v>
      </c>
      <c r="E16" s="1" t="n">
        <f aca="false">SUM(E2:E15)</f>
        <v>0</v>
      </c>
      <c r="F16" s="1" t="n">
        <f aca="false">SUM(F2:F15)</f>
        <v>0</v>
      </c>
      <c r="G16" s="1" t="n">
        <f aca="false">SUM(G2:G15)</f>
        <v>0</v>
      </c>
      <c r="H16" s="1" t="n">
        <f aca="false">SUM(H2:H15)</f>
        <v>0</v>
      </c>
      <c r="I16" s="1" t="n">
        <f aca="false">SUM(I2:I15)</f>
        <v>0</v>
      </c>
      <c r="J16" s="1" t="n">
        <f aca="false">SUM(J2:J15)</f>
        <v>9675991.28312272</v>
      </c>
      <c r="K16" s="1" t="n">
        <f aca="false">SUM(K2:K15)</f>
        <v>12334426.7531789</v>
      </c>
      <c r="L16" s="1" t="n">
        <f aca="false">SUM(L2:L15)</f>
        <v>11251244.4290215</v>
      </c>
      <c r="M16" s="1" t="n">
        <f aca="false">SUM(M2:M15)</f>
        <v>11251093.1701576</v>
      </c>
      <c r="N16" s="2" t="n">
        <f aca="false">A16+J16+L16-K16-M16</f>
        <v>13539676.3841065</v>
      </c>
      <c r="O16" s="1"/>
      <c r="P16" s="1" t="n">
        <f aca="false">SUM(P2:P15)</f>
        <v>13539677.7788077</v>
      </c>
      <c r="Q16" s="3" t="n">
        <f aca="false">P16-N16</f>
        <v>1.39470118843019</v>
      </c>
      <c r="T16" s="1"/>
      <c r="U16" s="1"/>
      <c r="V16" s="1"/>
      <c r="W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4" t="s">
        <v>13</v>
      </c>
      <c r="T17" s="1"/>
      <c r="U17" s="1"/>
      <c r="V17" s="1"/>
      <c r="W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T18" s="1"/>
      <c r="U18" s="1"/>
      <c r="V18" s="1"/>
      <c r="W18" s="1"/>
    </row>
    <row r="19" customFormat="false" ht="15" hidden="false" customHeight="false" outlineLevel="0" collapsed="false">
      <c r="J19" s="1"/>
      <c r="T19" s="1" t="s">
        <v>8</v>
      </c>
      <c r="U19" s="1" t="s">
        <v>9</v>
      </c>
      <c r="V19" s="1"/>
      <c r="W19" s="1"/>
    </row>
    <row r="20" customFormat="false" ht="15" hidden="false" customHeight="false" outlineLevel="0" collapsed="false">
      <c r="J20" s="1"/>
      <c r="T20" s="1" t="n">
        <v>442.215987073766</v>
      </c>
      <c r="U20" s="1" t="n">
        <v>914.90083417</v>
      </c>
      <c r="V20" s="1"/>
      <c r="W20" s="1"/>
    </row>
    <row r="21" customFormat="false" ht="15" hidden="false" customHeight="false" outlineLevel="0" collapsed="false">
      <c r="J21" s="1"/>
      <c r="T21" s="1" t="n">
        <v>3170.51263746116</v>
      </c>
      <c r="U21" s="1" t="n">
        <v>3162.1127371045</v>
      </c>
      <c r="V21" s="1"/>
      <c r="W21" s="1"/>
    </row>
    <row r="22" customFormat="false" ht="15" hidden="false" customHeight="false" outlineLevel="0" collapsed="false">
      <c r="J22" s="1"/>
      <c r="T22" s="1" t="n">
        <v>910.72083417</v>
      </c>
      <c r="U22" s="1" t="n">
        <v>295.177023435</v>
      </c>
      <c r="V22" s="1"/>
      <c r="W22" s="1"/>
    </row>
    <row r="23" customFormat="false" ht="15" hidden="false" customHeight="false" outlineLevel="0" collapsed="false">
      <c r="J23" s="1"/>
      <c r="T23" s="1"/>
      <c r="U23" s="1"/>
      <c r="V23" s="1"/>
      <c r="W23" s="1"/>
    </row>
    <row r="24" customFormat="false" ht="15" hidden="false" customHeight="false" outlineLevel="0" collapsed="false">
      <c r="J24" s="1"/>
      <c r="T24" s="1"/>
      <c r="U24" s="1"/>
      <c r="V24" s="1"/>
      <c r="W24" s="1"/>
    </row>
    <row r="25" customFormat="false" ht="15" hidden="false" customHeight="false" outlineLevel="0" collapsed="false">
      <c r="J25" s="1"/>
      <c r="T25" s="1"/>
      <c r="U25" s="1"/>
      <c r="V25" s="1"/>
      <c r="W25" s="1"/>
    </row>
    <row r="26" customFormat="false" ht="15" hidden="false" customHeight="false" outlineLevel="0" collapsed="false">
      <c r="J26" s="1"/>
      <c r="T26" s="1"/>
      <c r="U26" s="1"/>
      <c r="V26" s="1"/>
      <c r="W26" s="1"/>
    </row>
    <row r="27" customFormat="false" ht="15" hidden="false" customHeight="false" outlineLevel="0" collapsed="false">
      <c r="J27" s="1"/>
      <c r="T27" s="1"/>
      <c r="U27" s="1"/>
      <c r="V27" s="1"/>
      <c r="W27" s="1"/>
    </row>
    <row r="28" customFormat="false" ht="15" hidden="false" customHeight="false" outlineLevel="0" collapsed="false">
      <c r="J28" s="1"/>
      <c r="T28" s="1" t="n">
        <f aca="false">SUM(T20:T27)</f>
        <v>4523.44945870493</v>
      </c>
      <c r="U28" s="1" t="n">
        <f aca="false">SUM(U20:U27)</f>
        <v>4372.1905947095</v>
      </c>
      <c r="V28" s="1"/>
      <c r="W28" s="1"/>
    </row>
    <row r="29" customFormat="false" ht="15" hidden="false" customHeight="false" outlineLevel="0" collapsed="false">
      <c r="J29" s="1"/>
      <c r="T29" s="1" t="s">
        <v>11</v>
      </c>
      <c r="U29" s="1" t="n">
        <f aca="false">'12-2019'!U29</f>
        <v>3357.23804148946</v>
      </c>
      <c r="V29" s="1"/>
      <c r="W29" s="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4.2"/>
    <col collapsed="false" customWidth="true" hidden="true" outlineLevel="0" max="9" min="2" style="0" width="4.79"/>
    <col collapsed="false" customWidth="true" hidden="false" outlineLevel="0" max="13" min="10" style="0" width="14.2"/>
    <col collapsed="false" customWidth="true" hidden="false" outlineLevel="0" max="14" min="14" style="0" width="14.4"/>
    <col collapsed="false" customWidth="true" hidden="false" outlineLevel="0" max="15" min="15" style="0" width="8.99"/>
    <col collapsed="false" customWidth="true" hidden="false" outlineLevel="0" max="16" min="16" style="0" width="14.2"/>
    <col collapsed="false" customWidth="true" hidden="false" outlineLevel="0" max="17" min="17" style="0" width="14.4"/>
    <col collapsed="false" customWidth="true" hidden="false" outlineLevel="0" max="19" min="18" style="0" width="8.99"/>
    <col collapsed="false" customWidth="true" hidden="false" outlineLevel="0" max="20" min="20" style="0" width="21.42"/>
    <col collapsed="false" customWidth="true" hidden="false" outlineLevel="0" max="21" min="21" style="0" width="14.2"/>
    <col collapsed="false" customWidth="true" hidden="false" outlineLevel="0" max="22" min="22" style="0" width="10.6"/>
    <col collapsed="false" customWidth="true" hidden="false" outlineLevel="0" max="23" min="23" style="0" width="9.4"/>
    <col collapsed="false" customWidth="true" hidden="false" outlineLevel="0" max="1025" min="24" style="0" width="8.99"/>
  </cols>
  <sheetData>
    <row r="1" customFormat="false" ht="15" hidden="false" customHeight="false" outlineLevel="0" collapsed="false">
      <c r="A1" s="0" t="s">
        <v>0</v>
      </c>
      <c r="J1" s="1" t="s">
        <v>1</v>
      </c>
      <c r="K1" s="0" t="s">
        <v>2</v>
      </c>
      <c r="L1" s="0" t="s">
        <v>3</v>
      </c>
      <c r="M1" s="0" t="s">
        <v>4</v>
      </c>
      <c r="P1" s="0" t="s">
        <v>0</v>
      </c>
    </row>
    <row r="2" customFormat="false" ht="15" hidden="false" customHeight="false" outlineLevel="0" collapsed="false">
      <c r="A2" s="1" t="n">
        <v>13003842.7565731</v>
      </c>
      <c r="B2" s="1"/>
      <c r="C2" s="1"/>
      <c r="D2" s="1"/>
      <c r="E2" s="1"/>
      <c r="F2" s="1"/>
      <c r="G2" s="1"/>
      <c r="H2" s="1"/>
      <c r="I2" s="1"/>
      <c r="J2" s="1" t="n">
        <v>16042496.4879271</v>
      </c>
      <c r="K2" s="1" t="n">
        <v>7803.7557205431</v>
      </c>
      <c r="L2" s="1" t="n">
        <v>79.4296527450215</v>
      </c>
      <c r="M2" s="1" t="n">
        <v>910.92083417</v>
      </c>
      <c r="N2" s="1"/>
      <c r="O2" s="1"/>
      <c r="P2" s="1" t="n">
        <v>14785222.8262925</v>
      </c>
      <c r="Q2" s="1"/>
      <c r="T2" s="0" t="s">
        <v>5</v>
      </c>
      <c r="U2" s="0" t="s">
        <v>6</v>
      </c>
    </row>
    <row r="3" customFormat="false" ht="15" hidden="false" customHeight="false" outlineLevel="0" collapsed="false">
      <c r="A3" s="1" t="n">
        <v>15350.41411065</v>
      </c>
      <c r="B3" s="1"/>
      <c r="C3" s="1"/>
      <c r="D3" s="1"/>
      <c r="E3" s="1"/>
      <c r="F3" s="1"/>
      <c r="G3" s="1"/>
      <c r="H3" s="1"/>
      <c r="I3" s="1"/>
      <c r="J3" s="1" t="n">
        <v>125063.435303248</v>
      </c>
      <c r="K3" s="1" t="n">
        <v>52963.442665449</v>
      </c>
      <c r="L3" s="1" t="n">
        <v>212.761649731904</v>
      </c>
      <c r="M3" s="1" t="n">
        <v>3166.2311632373</v>
      </c>
      <c r="N3" s="1"/>
      <c r="O3" s="1"/>
      <c r="P3" s="1" t="n">
        <v>30011.5712701278</v>
      </c>
      <c r="Q3" s="1"/>
      <c r="T3" s="1" t="n">
        <v>23723.2988970778</v>
      </c>
      <c r="U3" s="1" t="n">
        <v>43524.4664568664</v>
      </c>
      <c r="V3" s="1"/>
      <c r="W3" s="1"/>
    </row>
    <row r="4" customFormat="false" ht="15" hidden="false" customHeight="false" outlineLevel="0" collapsed="false">
      <c r="A4" s="1" t="n">
        <v>32990.37383892</v>
      </c>
      <c r="B4" s="1"/>
      <c r="C4" s="1"/>
      <c r="D4" s="1"/>
      <c r="E4" s="1"/>
      <c r="F4" s="1"/>
      <c r="G4" s="1"/>
      <c r="H4" s="1"/>
      <c r="I4" s="1"/>
      <c r="J4" s="1" t="n">
        <v>814.0199001302</v>
      </c>
      <c r="K4" s="1" t="n">
        <v>128103.376809157</v>
      </c>
      <c r="L4" s="1" t="n">
        <v>910.92083417</v>
      </c>
      <c r="M4" s="1" t="n">
        <v>449.7936841906</v>
      </c>
      <c r="N4" s="1"/>
      <c r="O4" s="1"/>
      <c r="P4" s="1" t="n">
        <v>28166.3246210581</v>
      </c>
      <c r="Q4" s="1"/>
      <c r="T4" s="1" t="n">
        <v>59619.1994508068</v>
      </c>
      <c r="U4" s="1" t="n">
        <v>26622.3171425268</v>
      </c>
      <c r="V4" s="1"/>
      <c r="W4" s="1"/>
    </row>
    <row r="5" customFormat="false" ht="15" hidden="false" customHeight="false" outlineLevel="0" collapsed="false">
      <c r="A5" s="1" t="n">
        <v>478570.259753579</v>
      </c>
      <c r="B5" s="1"/>
      <c r="C5" s="1"/>
      <c r="D5" s="1"/>
      <c r="E5" s="1"/>
      <c r="F5" s="1"/>
      <c r="G5" s="1"/>
      <c r="H5" s="1"/>
      <c r="I5" s="1"/>
      <c r="J5" s="1" t="n">
        <v>107112.777789452</v>
      </c>
      <c r="K5" s="1" t="n">
        <v>14288755.890837</v>
      </c>
      <c r="L5" s="1" t="n">
        <v>23723.2988970778</v>
      </c>
      <c r="M5" s="1" t="n">
        <v>963.54</v>
      </c>
      <c r="N5" s="1"/>
      <c r="O5" s="1"/>
      <c r="P5" s="1" t="n">
        <v>1326.55123876999</v>
      </c>
      <c r="Q5" s="1"/>
      <c r="T5" s="1" t="n">
        <v>25215.168863133</v>
      </c>
      <c r="U5" s="1" t="n">
        <v>4034.56430434239</v>
      </c>
      <c r="V5" s="1"/>
      <c r="W5" s="1"/>
    </row>
    <row r="6" customFormat="false" ht="15" hidden="false" customHeight="false" outlineLevel="0" collapsed="false">
      <c r="A6" s="1" t="n">
        <v>18863.53203145</v>
      </c>
      <c r="B6" s="1"/>
      <c r="C6" s="1"/>
      <c r="D6" s="1"/>
      <c r="E6" s="1"/>
      <c r="F6" s="1"/>
      <c r="G6" s="1"/>
      <c r="H6" s="1"/>
      <c r="I6" s="1"/>
      <c r="J6" s="1" t="n">
        <v>29500.6933252322</v>
      </c>
      <c r="K6" s="1" t="n">
        <v>34708.3612386275</v>
      </c>
      <c r="L6" s="1" t="n">
        <v>59619.1994508068</v>
      </c>
      <c r="M6" s="1" t="n">
        <v>43524.4664568664</v>
      </c>
      <c r="N6" s="1"/>
      <c r="O6" s="1"/>
      <c r="P6" s="1" t="n">
        <v>455244.992543054</v>
      </c>
      <c r="Q6" s="1"/>
      <c r="T6" s="1" t="n">
        <v>22278.8286649654</v>
      </c>
      <c r="U6" s="1" t="n">
        <v>7110.88822661219</v>
      </c>
      <c r="V6" s="1"/>
      <c r="W6" s="1"/>
    </row>
    <row r="7" customFormat="false" ht="15" hidden="false" customHeight="false" outlineLevel="0" collapsed="false">
      <c r="A7" s="1" t="n">
        <v>-9939.5575</v>
      </c>
      <c r="B7" s="1"/>
      <c r="C7" s="1"/>
      <c r="D7" s="1"/>
      <c r="E7" s="1"/>
      <c r="F7" s="1"/>
      <c r="G7" s="1"/>
      <c r="H7" s="1"/>
      <c r="I7" s="1"/>
      <c r="J7" s="1"/>
      <c r="K7" s="1" t="n">
        <v>1617.3821423931</v>
      </c>
      <c r="L7" s="1" t="n">
        <v>25215.168863133</v>
      </c>
      <c r="M7" s="1" t="n">
        <v>26622.3171425268</v>
      </c>
      <c r="N7" s="1"/>
      <c r="O7" s="1"/>
      <c r="P7" s="1" t="n">
        <v>26453.3397609693</v>
      </c>
      <c r="Q7" s="1"/>
      <c r="T7" s="1" t="n">
        <v>1326.55123876999</v>
      </c>
      <c r="U7" s="1" t="n">
        <v>12392480.4812725</v>
      </c>
      <c r="V7" s="1"/>
      <c r="W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 t="n">
        <v>22278.8286649654</v>
      </c>
      <c r="M8" s="1" t="n">
        <v>4034.56430434239</v>
      </c>
      <c r="N8" s="1"/>
      <c r="O8" s="1"/>
      <c r="P8" s="1"/>
      <c r="Q8" s="1"/>
      <c r="T8" s="1" t="n">
        <v>12422310.0606146</v>
      </c>
      <c r="U8" s="1" t="n">
        <v>87162.0552224405</v>
      </c>
      <c r="V8" s="1"/>
      <c r="W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 t="n">
        <v>1326.55123876999</v>
      </c>
      <c r="M9" s="1" t="n">
        <v>7110.88822661219</v>
      </c>
      <c r="N9" s="1"/>
      <c r="O9" s="1"/>
      <c r="P9" s="1"/>
      <c r="Q9" s="1"/>
      <c r="T9" s="1" t="n">
        <v>6461.6648959706</v>
      </c>
      <c r="U9" s="1"/>
      <c r="V9" s="1"/>
      <c r="W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 t="n">
        <v>12422310.0606146</v>
      </c>
      <c r="M10" s="1" t="n">
        <v>12392480.4812725</v>
      </c>
      <c r="N10" s="1"/>
      <c r="O10" s="1"/>
      <c r="P10" s="1"/>
      <c r="Q10" s="1"/>
      <c r="T10" s="1"/>
      <c r="U10" s="1"/>
      <c r="V10" s="1"/>
      <c r="W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 t="n">
        <v>6461.6648959706</v>
      </c>
      <c r="M11" s="1" t="n">
        <v>87162.0552224405</v>
      </c>
      <c r="N11" s="1"/>
      <c r="O11" s="1"/>
      <c r="P11" s="1"/>
      <c r="Q11" s="1"/>
      <c r="T11" s="1"/>
      <c r="U11" s="1"/>
      <c r="V11" s="1"/>
      <c r="W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T12" s="1"/>
      <c r="U12" s="1"/>
      <c r="V12" s="1"/>
      <c r="W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T13" s="1" t="n">
        <f aca="false">SUM(T3:T12)</f>
        <v>12560934.7726253</v>
      </c>
      <c r="U13" s="1" t="n">
        <f aca="false">SUM(U3:U12)</f>
        <v>12560934.7726253</v>
      </c>
      <c r="V13" s="1" t="n">
        <f aca="false">U13-T13</f>
        <v>-3.53902578353882E-008</v>
      </c>
      <c r="W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T14" s="1"/>
      <c r="U14" s="1"/>
      <c r="V14" s="1" t="n">
        <v>0</v>
      </c>
      <c r="W14" s="1" t="s">
        <v>7</v>
      </c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T15" s="1"/>
      <c r="U15" s="1"/>
      <c r="V15" s="1" t="n">
        <v>963.54</v>
      </c>
      <c r="W15" s="1" t="s">
        <v>12</v>
      </c>
    </row>
    <row r="16" customFormat="false" ht="15" hidden="false" customHeight="false" outlineLevel="0" collapsed="false">
      <c r="A16" s="1" t="n">
        <f aca="false">SUM(A2:A15)</f>
        <v>13539677.7788077</v>
      </c>
      <c r="B16" s="1" t="n">
        <f aca="false">SUM(B2:B15)</f>
        <v>0</v>
      </c>
      <c r="C16" s="1" t="n">
        <f aca="false">SUM(C2:C15)</f>
        <v>0</v>
      </c>
      <c r="D16" s="1" t="n">
        <f aca="false">SUM(D2:D15)</f>
        <v>0</v>
      </c>
      <c r="E16" s="1" t="n">
        <f aca="false">SUM(E2:E15)</f>
        <v>0</v>
      </c>
      <c r="F16" s="1" t="n">
        <f aca="false">SUM(F2:F15)</f>
        <v>0</v>
      </c>
      <c r="G16" s="1" t="n">
        <f aca="false">SUM(G2:G15)</f>
        <v>0</v>
      </c>
      <c r="H16" s="1" t="n">
        <f aca="false">SUM(H2:H15)</f>
        <v>0</v>
      </c>
      <c r="I16" s="1" t="n">
        <f aca="false">SUM(I2:I15)</f>
        <v>0</v>
      </c>
      <c r="J16" s="1" t="n">
        <f aca="false">SUM(J2:J15)</f>
        <v>16304987.4142452</v>
      </c>
      <c r="K16" s="1" t="n">
        <f aca="false">SUM(K2:K15)</f>
        <v>14513952.2094132</v>
      </c>
      <c r="L16" s="1" t="n">
        <f aca="false">SUM(L2:L15)</f>
        <v>12562137.884762</v>
      </c>
      <c r="M16" s="1" t="n">
        <f aca="false">SUM(M2:M15)</f>
        <v>12566425.2583069</v>
      </c>
      <c r="N16" s="2" t="n">
        <f aca="false">A16+J16+L16-K16-M16</f>
        <v>15326425.6100948</v>
      </c>
      <c r="O16" s="1"/>
      <c r="P16" s="1" t="n">
        <f aca="false">SUM(P2:P15)</f>
        <v>15326425.6057265</v>
      </c>
      <c r="Q16" s="3" t="n">
        <f aca="false">P16-N16</f>
        <v>-0.00436829403042793</v>
      </c>
      <c r="T16" s="1"/>
      <c r="U16" s="1"/>
      <c r="V16" s="1"/>
      <c r="W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T17" s="1"/>
      <c r="U17" s="1"/>
      <c r="V17" s="1"/>
      <c r="W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T18" s="1"/>
      <c r="U18" s="1"/>
      <c r="V18" s="1"/>
      <c r="W18" s="1"/>
    </row>
    <row r="19" customFormat="false" ht="15" hidden="false" customHeight="false" outlineLevel="0" collapsed="false">
      <c r="J19" s="1"/>
      <c r="T19" s="1" t="s">
        <v>8</v>
      </c>
      <c r="U19" s="1" t="s">
        <v>9</v>
      </c>
      <c r="V19" s="1"/>
      <c r="W19" s="1"/>
    </row>
    <row r="20" customFormat="false" ht="15" hidden="false" customHeight="false" outlineLevel="0" collapsed="false">
      <c r="J20" s="1"/>
      <c r="T20" s="1" t="n">
        <v>79.4296527450215</v>
      </c>
      <c r="U20" s="1" t="n">
        <v>910.92083417</v>
      </c>
      <c r="V20" s="1"/>
      <c r="W20" s="1"/>
    </row>
    <row r="21" customFormat="false" ht="15" hidden="false" customHeight="false" outlineLevel="0" collapsed="false">
      <c r="J21" s="1"/>
      <c r="T21" s="1" t="n">
        <v>212.761649731904</v>
      </c>
      <c r="U21" s="1" t="n">
        <v>3166.2311632373</v>
      </c>
      <c r="V21" s="1"/>
      <c r="W21" s="1"/>
    </row>
    <row r="22" customFormat="false" ht="15" hidden="false" customHeight="false" outlineLevel="0" collapsed="false">
      <c r="J22" s="1"/>
      <c r="T22" s="1" t="n">
        <v>910.92083417</v>
      </c>
      <c r="U22" s="1" t="n">
        <v>449.7936841906</v>
      </c>
      <c r="V22" s="1"/>
      <c r="W22" s="1"/>
    </row>
    <row r="23" customFormat="false" ht="15" hidden="false" customHeight="false" outlineLevel="0" collapsed="false">
      <c r="J23" s="1"/>
      <c r="T23" s="1"/>
      <c r="U23" s="1"/>
      <c r="V23" s="1"/>
      <c r="W23" s="1"/>
    </row>
    <row r="24" customFormat="false" ht="15" hidden="false" customHeight="false" outlineLevel="0" collapsed="false">
      <c r="J24" s="1"/>
      <c r="T24" s="1"/>
      <c r="U24" s="1"/>
      <c r="V24" s="1"/>
      <c r="W24" s="1"/>
    </row>
    <row r="25" customFormat="false" ht="15" hidden="false" customHeight="false" outlineLevel="0" collapsed="false">
      <c r="J25" s="1"/>
      <c r="T25" s="1"/>
      <c r="U25" s="1"/>
      <c r="V25" s="1"/>
      <c r="W25" s="1"/>
    </row>
    <row r="26" customFormat="false" ht="15" hidden="false" customHeight="false" outlineLevel="0" collapsed="false">
      <c r="J26" s="1"/>
      <c r="T26" s="1"/>
      <c r="U26" s="1"/>
      <c r="V26" s="1"/>
      <c r="W26" s="1"/>
    </row>
    <row r="27" customFormat="false" ht="15" hidden="false" customHeight="false" outlineLevel="0" collapsed="false">
      <c r="J27" s="1"/>
      <c r="T27" s="1"/>
      <c r="U27" s="1"/>
      <c r="V27" s="1"/>
      <c r="W27" s="1"/>
    </row>
    <row r="28" customFormat="false" ht="15" hidden="false" customHeight="false" outlineLevel="0" collapsed="false">
      <c r="J28" s="1"/>
      <c r="T28" s="1" t="n">
        <f aca="false">SUM(T20:T27)</f>
        <v>1203.11213664693</v>
      </c>
      <c r="U28" s="1" t="n">
        <f aca="false">SUM(U20:U27)</f>
        <v>4526.9456815979</v>
      </c>
      <c r="V28" s="1"/>
      <c r="W28" s="1"/>
    </row>
    <row r="29" customFormat="false" ht="15" hidden="false" customHeight="false" outlineLevel="0" collapsed="false">
      <c r="J29" s="1"/>
      <c r="T29" s="1" t="s">
        <v>11</v>
      </c>
      <c r="U29" s="1" t="n">
        <f aca="false">'12-2019'!U29</f>
        <v>3357.23804148946</v>
      </c>
      <c r="V29" s="1"/>
      <c r="W29" s="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2019-04-26T09:41:00Z</dcterms:created>
  <dc:creator>Jonathan</dc:creator>
  <dc:description/>
  <dc:language>en-US</dc:language>
  <cp:lastModifiedBy/>
  <dcterms:modified xsi:type="dcterms:W3CDTF">2020-08-18T15:34:28Z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