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<sst xmlns="http://schemas.openxmlformats.org/spreadsheetml/2006/main" count="221" uniqueCount="14">
  <si>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</si>
  <si>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</si>
  <si>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</si>
  <si>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</si>
  <si>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</si>
  <si>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</si>
  <si>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</si>
  <si>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</si>
  <si>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</si>
  <si>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</si>
  <si>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</si>
  <si>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</si>
  <si>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</si>
  <si>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* saldo inicial do produto 036218 lançado errado na filial 13 nf de estorno 366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</si>
</sst>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sz val="10"/>
      <color rgb="FFFF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8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-1941.94563239068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-31.7700149901211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-0.00424220412969589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18598472.7458633</v>
      </c>
      <c r="B2" s="1"/>
      <c r="C2" s="1"/>
      <c r="D2" s="1"/>
      <c r="E2" s="1"/>
      <c r="F2" s="1"/>
      <c r="G2" s="1"/>
      <c r="H2" s="1"/>
      <c r="I2" s="1"/>
      <c r="J2" s="1" t="n">
        <v>14378332.212095</v>
      </c>
      <c r="K2" s="1" t="n">
        <v>15280247.5270943</v>
      </c>
      <c r="L2" s="1" t="n">
        <v>3370.93466679957</v>
      </c>
      <c r="M2" s="1" t="n">
        <v>3462.5777859705</v>
      </c>
      <c r="N2" s="1"/>
      <c r="O2" s="1"/>
      <c r="P2" s="1" t="n">
        <v>17696465.78778</v>
      </c>
      <c r="Q2" s="1"/>
      <c r="T2" s="1" t="n">
        <v>12683253.5065803</v>
      </c>
      <c r="U2" s="1" t="n">
        <v>12683253.5065803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18598472.7458633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14378332.212095</v>
      </c>
      <c r="K7" s="1" t="n">
        <f aca="false">SUM(K2:K6)</f>
        <v>15280247.5270943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17696465.7877448</v>
      </c>
      <c r="O7" s="1"/>
      <c r="P7" s="1" t="n">
        <f aca="false">SUM(P2:P6)</f>
        <v>17696465.78778</v>
      </c>
      <c r="Q7" s="3" t="n">
        <f aca="false">P7-N7</f>
        <v>3.51741909980774E-005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3370.93466679957</v>
      </c>
      <c r="U14" s="1" t="n">
        <v>3462.5777859705</v>
      </c>
      <c r="V14" s="1" t="n">
        <f aca="false">T14-U14</f>
        <v>-91.6431191709298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17696465.78778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11581874.2124211</v>
      </c>
      <c r="L2" s="1" t="n">
        <v>3907.70929627763</v>
      </c>
      <c r="M2" s="1" t="n">
        <v>3370.93466679957</v>
      </c>
      <c r="N2" s="1"/>
      <c r="O2" s="1"/>
      <c r="P2" s="1" t="n">
        <v>16320052.5238032</v>
      </c>
      <c r="Q2" s="1"/>
      <c r="T2" s="1" t="n">
        <v>16707379.1157218</v>
      </c>
      <c r="U2" s="1" t="n">
        <v>16707379.1157218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17696465.78778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11581874.2124211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16320052.5261716</v>
      </c>
      <c r="O7" s="1"/>
      <c r="P7" s="1" t="n">
        <f aca="false">SUM(P2:P6)</f>
        <v>16320052.5238032</v>
      </c>
      <c r="Q7" s="3" t="n">
        <f aca="false">P7-N7</f>
        <v>-0.00236837938427925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3370.93466679957</v>
      </c>
      <c r="V14" s="1" t="n">
        <f aca="false">T14-U14</f>
        <v>536.77462947806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16320052.5238032</v>
      </c>
      <c r="B2" s="1"/>
      <c r="C2" s="1"/>
      <c r="D2" s="1"/>
      <c r="E2" s="1"/>
      <c r="F2" s="1"/>
      <c r="G2" s="1"/>
      <c r="H2" s="1"/>
      <c r="I2" s="1"/>
      <c r="J2" s="1" t="n">
        <v>13062447.0805109</v>
      </c>
      <c r="K2" s="1" t="n">
        <v>12173255.2765864</v>
      </c>
      <c r="L2" s="1" t="n">
        <v>4074.18514224945</v>
      </c>
      <c r="M2" s="1" t="n">
        <v>3907.70929627763</v>
      </c>
      <c r="N2" s="1"/>
      <c r="O2" s="1"/>
      <c r="P2" s="1" t="n">
        <v>17209409.6082268</v>
      </c>
      <c r="Q2" s="1"/>
      <c r="T2" s="1" t="n">
        <v>11678569.7233893</v>
      </c>
      <c r="U2" s="1" t="n">
        <v>11678569.7233894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3.89</v>
      </c>
      <c r="M3" s="1" t="n">
        <v>5.08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11678569.7233893</v>
      </c>
      <c r="M4" s="1" t="n">
        <v>11678569.7233893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16320052.5238032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13062447.0805109</v>
      </c>
      <c r="K7" s="1" t="n">
        <f aca="false">SUM(K2:K6)</f>
        <v>12173255.2765864</v>
      </c>
      <c r="L7" s="1" t="n">
        <f aca="false">SUM(L2:L6)</f>
        <v>11682647.7985316</v>
      </c>
      <c r="M7" s="1" t="n">
        <f aca="false">SUM(M2:M6)</f>
        <v>11682482.5126856</v>
      </c>
      <c r="N7" s="2" t="n">
        <f aca="false">A7+J7+L7-K7-M7</f>
        <v>17209409.6135737</v>
      </c>
      <c r="O7" s="1"/>
      <c r="P7" s="1" t="n">
        <f aca="false">SUM(P2:P6)</f>
        <v>17209409.6082268</v>
      </c>
      <c r="Q7" s="3" t="n">
        <f aca="false">P7-N7</f>
        <v>-0.00534687936306</v>
      </c>
      <c r="T7" s="1" t="n">
        <f aca="false">SUM(T2:T6)</f>
        <v>11678569.7233893</v>
      </c>
      <c r="U7" s="1" t="n">
        <f aca="false">SUM(U2:U6)</f>
        <v>11678569.7233894</v>
      </c>
      <c r="V7" s="1" t="n">
        <f aca="false">U7-T7</f>
        <v>1.00582838058472E-007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4074.18514224945</v>
      </c>
      <c r="U14" s="1" t="n">
        <v>3907.70929627763</v>
      </c>
      <c r="V14" s="1" t="n">
        <f aca="false">T14-U14</f>
        <v>166.47584597182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17209409.6082268</v>
      </c>
      <c r="B2" s="1"/>
      <c r="C2" s="1"/>
      <c r="D2" s="1"/>
      <c r="E2" s="1"/>
      <c r="F2" s="1"/>
      <c r="G2" s="1"/>
      <c r="H2" s="1"/>
      <c r="I2" s="1"/>
      <c r="J2" s="1" t="n">
        <v>11038687.8664461</v>
      </c>
      <c r="K2" s="1" t="n">
        <v>9480504.5680004</v>
      </c>
      <c r="L2" s="1" t="n">
        <v>4172.24583532272</v>
      </c>
      <c r="M2" s="1" t="n">
        <v>4074.18514224945</v>
      </c>
      <c r="N2" s="1"/>
      <c r="O2" s="1"/>
      <c r="P2" s="1" t="n">
        <v>18767690.9633654</v>
      </c>
      <c r="Q2" s="1"/>
      <c r="T2" s="1" t="n">
        <v>7876970.09612451</v>
      </c>
      <c r="U2" s="1" t="n">
        <v>7876970.0961245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7876970.09612451</v>
      </c>
      <c r="M3" s="1" t="n">
        <v>7876970.0961245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17209409.6082268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11038687.8664461</v>
      </c>
      <c r="K7" s="1" t="n">
        <f aca="false">SUM(K2:K6)</f>
        <v>9480504.5680004</v>
      </c>
      <c r="L7" s="1" t="n">
        <f aca="false">SUM(L2:L6)</f>
        <v>7881142.34195983</v>
      </c>
      <c r="M7" s="1" t="n">
        <f aca="false">SUM(M2:M6)</f>
        <v>7881044.28126675</v>
      </c>
      <c r="N7" s="2" t="n">
        <f aca="false">A7+J7+L7-K7-M7</f>
        <v>18767690.9673656</v>
      </c>
      <c r="O7" s="1"/>
      <c r="P7" s="1" t="n">
        <f aca="false">SUM(P2:P6)</f>
        <v>18767690.9633654</v>
      </c>
      <c r="Q7" s="3" t="n">
        <f aca="false">P7-N7</f>
        <v>-0.00400018692016602</v>
      </c>
      <c r="T7" s="1" t="n">
        <f aca="false">SUM(T2:T6)</f>
        <v>7876970.09612451</v>
      </c>
      <c r="U7" s="1" t="n">
        <f aca="false">SUM(U2:U6)</f>
        <v>7876970.0961245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4172.24583532272</v>
      </c>
      <c r="U14" s="1" t="n">
        <v>4074.18514224945</v>
      </c>
      <c r="V14" s="1" t="n">
        <f aca="false">T14-U14</f>
        <v>98.0606930732702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17499325.1307146</v>
      </c>
      <c r="B2" s="1"/>
      <c r="C2" s="1"/>
      <c r="D2" s="1"/>
      <c r="E2" s="1"/>
      <c r="F2" s="1"/>
      <c r="G2" s="1"/>
      <c r="H2" s="1"/>
      <c r="I2" s="1"/>
      <c r="J2" s="1" t="n">
        <v>8632767.12346153</v>
      </c>
      <c r="K2" s="1" t="n">
        <v>1851.7576635456</v>
      </c>
      <c r="L2" s="1" t="n">
        <v>294.412397212078</v>
      </c>
      <c r="M2" s="1" t="n">
        <v>910.72083417</v>
      </c>
      <c r="N2" s="1"/>
      <c r="O2" s="1"/>
      <c r="P2" s="1" t="n">
        <v>15567797.7525753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3733.59712777</v>
      </c>
      <c r="B3" s="1"/>
      <c r="C3" s="1"/>
      <c r="D3" s="1"/>
      <c r="E3" s="1"/>
      <c r="F3" s="1"/>
      <c r="G3" s="1"/>
      <c r="H3" s="1"/>
      <c r="I3" s="1"/>
      <c r="J3" s="1" t="n">
        <v>134448.02</v>
      </c>
      <c r="K3" s="1" t="n">
        <v>128663.569768742</v>
      </c>
      <c r="L3" s="1" t="n">
        <v>3153.35128678663</v>
      </c>
      <c r="M3" s="1" t="n">
        <v>3168.0626371612</v>
      </c>
      <c r="N3" s="1"/>
      <c r="O3" s="1"/>
      <c r="P3" s="1" t="n">
        <v>109191.548767515</v>
      </c>
      <c r="Q3" s="1"/>
      <c r="T3" s="1" t="n">
        <v>6470.2100489977</v>
      </c>
      <c r="U3" s="1" t="n">
        <v>255.1942684895</v>
      </c>
      <c r="V3" s="1"/>
      <c r="W3" s="1"/>
    </row>
    <row r="4" customFormat="false" ht="15" hidden="false" customHeight="false" outlineLevel="0" collapsed="false">
      <c r="A4" s="1" t="n">
        <v>31667.52254612</v>
      </c>
      <c r="B4" s="1"/>
      <c r="C4" s="1"/>
      <c r="D4" s="1"/>
      <c r="E4" s="1"/>
      <c r="F4" s="1"/>
      <c r="G4" s="1"/>
      <c r="H4" s="1"/>
      <c r="I4" s="1"/>
      <c r="J4" s="1" t="n">
        <v>496.2236989711</v>
      </c>
      <c r="K4" s="1" t="n">
        <v>17611.3211642084</v>
      </c>
      <c r="L4" s="1" t="n">
        <v>915.60683417</v>
      </c>
      <c r="M4" s="1" t="n">
        <v>116.2762775513</v>
      </c>
      <c r="N4" s="1"/>
      <c r="O4" s="1"/>
      <c r="P4" s="1" t="n">
        <v>31839.39656226</v>
      </c>
      <c r="Q4" s="1"/>
      <c r="T4" s="1" t="n">
        <v>12113.3416412497</v>
      </c>
      <c r="U4" s="1" t="n">
        <v>11279.1700579428</v>
      </c>
      <c r="V4" s="1"/>
      <c r="W4" s="1"/>
    </row>
    <row r="5" customFormat="false" ht="15" hidden="false" customHeight="false" outlineLevel="0" collapsed="false">
      <c r="A5" s="1" t="n">
        <v>476431.85723953</v>
      </c>
      <c r="B5" s="1"/>
      <c r="C5" s="1"/>
      <c r="D5" s="1"/>
      <c r="E5" s="1"/>
      <c r="F5" s="1"/>
      <c r="G5" s="1"/>
      <c r="H5" s="1"/>
      <c r="I5" s="1"/>
      <c r="J5" s="1" t="n">
        <v>35085.1906727699</v>
      </c>
      <c r="K5" s="1" t="n">
        <v>1428.7315945605</v>
      </c>
      <c r="L5" s="1" t="n">
        <v>5984.3964907318</v>
      </c>
      <c r="M5" s="1" t="n">
        <v>4039.2286549121</v>
      </c>
      <c r="N5" s="1"/>
      <c r="O5" s="1"/>
      <c r="P5" s="1" t="n">
        <v>477279.72804253</v>
      </c>
      <c r="Q5" s="1"/>
      <c r="T5" s="1" t="n">
        <v>19393.0461635832</v>
      </c>
      <c r="U5" s="1" t="n">
        <v>6985.894147434</v>
      </c>
      <c r="V5" s="1"/>
      <c r="W5" s="1"/>
    </row>
    <row r="6" customFormat="false" ht="15" hidden="false" customHeight="false" outlineLevel="0" collapsed="false">
      <c r="A6" s="1" t="n">
        <v>22966.39509493</v>
      </c>
      <c r="B6" s="1"/>
      <c r="C6" s="1"/>
      <c r="D6" s="1"/>
      <c r="E6" s="1"/>
      <c r="F6" s="1"/>
      <c r="G6" s="1"/>
      <c r="H6" s="1"/>
      <c r="I6" s="1"/>
      <c r="J6" s="1" t="n">
        <v>12828.0966529801</v>
      </c>
      <c r="K6" s="1" t="n">
        <v>29354.8667836395</v>
      </c>
      <c r="L6" s="1" t="n">
        <v>21094.6820711853</v>
      </c>
      <c r="M6" s="1" t="n">
        <v>14709.709327442</v>
      </c>
      <c r="N6" s="1"/>
      <c r="O6" s="1"/>
      <c r="P6" s="1" t="n">
        <v>9530.775988687</v>
      </c>
      <c r="Q6" s="1"/>
      <c r="T6" s="1" t="n">
        <v>84143.6299565466</v>
      </c>
      <c r="U6" s="1" t="n">
        <v>7517488.98720948</v>
      </c>
      <c r="V6" s="1"/>
      <c r="W6" s="1"/>
    </row>
    <row r="7" customFormat="false" ht="15" hidden="false" customHeight="false" outlineLevel="0" collapsed="false">
      <c r="A7" s="1" t="n">
        <v>10070.50317031</v>
      </c>
      <c r="B7" s="1"/>
      <c r="C7" s="1"/>
      <c r="D7" s="1"/>
      <c r="E7" s="1"/>
      <c r="F7" s="1"/>
      <c r="G7" s="1"/>
      <c r="H7" s="1"/>
      <c r="I7" s="1"/>
      <c r="J7" s="1"/>
      <c r="K7" s="1" t="n">
        <v>10485097.4657202</v>
      </c>
      <c r="L7" s="1" t="n">
        <v>3250.7918314923</v>
      </c>
      <c r="M7" s="1" t="n">
        <v>26719.037964826</v>
      </c>
      <c r="N7" s="1"/>
      <c r="O7" s="1"/>
      <c r="P7" s="1"/>
      <c r="Q7" s="1"/>
      <c r="T7" s="1" t="n">
        <v>7427776.41611004</v>
      </c>
      <c r="U7" s="1" t="n">
        <v>13887.3982370738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126055.885907218</v>
      </c>
      <c r="M8" s="1" t="n">
        <v>3.0314313615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10028163.6953963</v>
      </c>
      <c r="M9" s="1" t="n">
        <v>10108297.8713635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1486.8952275282</v>
      </c>
      <c r="M10" s="1" t="n">
        <v>32267.468182435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7549896.64392042</v>
      </c>
      <c r="U13" s="1" t="n">
        <f aca="false">SUM(U3:U12)</f>
        <v>7549896.64392042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18044195.0058933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8815624.65448625</v>
      </c>
      <c r="K16" s="1" t="n">
        <f aca="false">SUM(K2:K15)</f>
        <v>10664007.7126949</v>
      </c>
      <c r="L16" s="1" t="n">
        <f aca="false">SUM(L2:L15)</f>
        <v>10190399.7174426</v>
      </c>
      <c r="M16" s="1" t="n">
        <f aca="false">SUM(M2:M15)</f>
        <v>10190231.4066734</v>
      </c>
      <c r="N16" s="2" t="n">
        <f aca="false">A16+J16+L16-K16-M16</f>
        <v>16195980.2584539</v>
      </c>
      <c r="O16" s="1"/>
      <c r="P16" s="1" t="n">
        <f aca="false">SUM(P2:P15)</f>
        <v>16195639.2019363</v>
      </c>
      <c r="Q16" s="3" t="n">
        <f aca="false">P16-N16</f>
        <v>-341.056517589837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117.1809585932</v>
      </c>
      <c r="U20" s="1" t="n">
        <v>910.72083417</v>
      </c>
      <c r="V20" s="1"/>
      <c r="W20" s="1"/>
    </row>
    <row r="21" customFormat="false" ht="15" hidden="false" customHeight="false" outlineLevel="0" collapsed="false">
      <c r="J21" s="1"/>
      <c r="T21" s="1" t="n">
        <v>3145.04004255952</v>
      </c>
      <c r="U21" s="1" t="n">
        <v>3153.0712857805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9.9163729187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4172.94183532272</v>
      </c>
      <c r="U28" s="1" t="n">
        <f aca="false">SUM(U20:U27)</f>
        <v>4073.7084928692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6" activeCellId="0" sqref="R16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15570119.1459377</v>
      </c>
      <c r="B2" s="1"/>
      <c r="C2" s="1"/>
      <c r="D2" s="1"/>
      <c r="E2" s="1"/>
      <c r="F2" s="1"/>
      <c r="G2" s="1"/>
      <c r="H2" s="1"/>
      <c r="I2" s="1"/>
      <c r="J2" s="1" t="n">
        <v>9490652.36371955</v>
      </c>
      <c r="K2" s="1" t="n">
        <v>12545.8472108491</v>
      </c>
      <c r="L2" s="1" t="n">
        <v>442.215987073766</v>
      </c>
      <c r="M2" s="1" t="n">
        <v>914.90083417</v>
      </c>
      <c r="N2" s="1"/>
      <c r="O2" s="1"/>
      <c r="P2" s="1" t="n">
        <v>13003842.7565731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109191.54876751</v>
      </c>
      <c r="B3" s="1"/>
      <c r="C3" s="1"/>
      <c r="D3" s="1"/>
      <c r="E3" s="1"/>
      <c r="F3" s="1"/>
      <c r="G3" s="1"/>
      <c r="H3" s="1"/>
      <c r="I3" s="1"/>
      <c r="J3" s="1" t="n">
        <v>141603.94</v>
      </c>
      <c r="K3" s="1" t="n">
        <v>1299.6188052878</v>
      </c>
      <c r="L3" s="1" t="n">
        <v>3170.51263746116</v>
      </c>
      <c r="M3" s="1" t="n">
        <v>3162.1127371045</v>
      </c>
      <c r="N3" s="1"/>
      <c r="O3" s="1"/>
      <c r="P3" s="1" t="n">
        <v>15350.41411065</v>
      </c>
      <c r="Q3" s="1"/>
      <c r="T3" s="1" t="n">
        <v>4380.0377115694</v>
      </c>
      <c r="U3" s="1" t="n">
        <v>940.1012870499</v>
      </c>
      <c r="V3" s="1"/>
      <c r="W3" s="1"/>
    </row>
    <row r="4" customFormat="false" ht="15" hidden="false" customHeight="false" outlineLevel="0" collapsed="false">
      <c r="A4" s="1" t="n">
        <v>31839.39656228</v>
      </c>
      <c r="B4" s="1"/>
      <c r="C4" s="1"/>
      <c r="D4" s="1"/>
      <c r="E4" s="1"/>
      <c r="F4" s="1"/>
      <c r="G4" s="1"/>
      <c r="H4" s="1"/>
      <c r="I4" s="1"/>
      <c r="J4" s="1" t="n">
        <v>9743.2171172531</v>
      </c>
      <c r="K4" s="1" t="n">
        <v>49769.195954348</v>
      </c>
      <c r="L4" s="1" t="n">
        <v>910.72083417</v>
      </c>
      <c r="M4" s="1" t="n">
        <v>295.177023435</v>
      </c>
      <c r="N4" s="1"/>
      <c r="O4" s="1"/>
      <c r="P4" s="1" t="n">
        <v>32990.37383892</v>
      </c>
      <c r="Q4" s="1"/>
      <c r="T4" s="1" t="n">
        <v>109234.014194251</v>
      </c>
      <c r="U4" s="1" t="n">
        <v>92148.7547055523</v>
      </c>
      <c r="V4" s="1"/>
      <c r="W4" s="1"/>
    </row>
    <row r="5" customFormat="false" ht="15" hidden="false" customHeight="false" outlineLevel="0" collapsed="false">
      <c r="A5" s="1" t="n">
        <v>477279.72804257</v>
      </c>
      <c r="B5" s="1"/>
      <c r="C5" s="1"/>
      <c r="D5" s="1"/>
      <c r="E5" s="1"/>
      <c r="F5" s="1"/>
      <c r="G5" s="1"/>
      <c r="H5" s="1"/>
      <c r="I5" s="1"/>
      <c r="J5" s="1" t="n">
        <v>11281.9350471906</v>
      </c>
      <c r="K5" s="1" t="n">
        <v>151945.282981695</v>
      </c>
      <c r="L5" s="1" t="n">
        <v>4380.0377115694</v>
      </c>
      <c r="M5" s="1" t="n">
        <v>940.1012870499</v>
      </c>
      <c r="N5" s="1"/>
      <c r="O5" s="1"/>
      <c r="P5" s="1" t="n">
        <v>478570.259753579</v>
      </c>
      <c r="Q5" s="1"/>
      <c r="T5" s="1" t="n">
        <v>4409.6471326872</v>
      </c>
      <c r="U5" s="1" t="n">
        <v>104846.77158811</v>
      </c>
      <c r="V5" s="1"/>
      <c r="W5" s="1"/>
    </row>
    <row r="6" customFormat="false" ht="15" hidden="false" customHeight="false" outlineLevel="0" collapsed="false">
      <c r="A6" s="1" t="n">
        <v>9530.77598868</v>
      </c>
      <c r="B6" s="1"/>
      <c r="C6" s="1"/>
      <c r="D6" s="1"/>
      <c r="E6" s="1"/>
      <c r="F6" s="1"/>
      <c r="G6" s="1"/>
      <c r="H6" s="1"/>
      <c r="I6" s="1"/>
      <c r="J6" s="1" t="n">
        <v>22709.8272387294</v>
      </c>
      <c r="K6" s="1" t="n">
        <v>6431.7695725188</v>
      </c>
      <c r="L6" s="1" t="n">
        <v>109234.014194251</v>
      </c>
      <c r="M6" s="1" t="n">
        <v>92148.7547055523</v>
      </c>
      <c r="N6" s="1"/>
      <c r="O6" s="1"/>
      <c r="P6" s="1" t="n">
        <v>18863.53203145</v>
      </c>
      <c r="Q6" s="1"/>
      <c r="T6" s="1" t="n">
        <v>21408.1056992644</v>
      </c>
      <c r="U6" s="1" t="n">
        <v>97.1083137346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 t="n">
        <v>12112435.0386542</v>
      </c>
      <c r="L7" s="1" t="n">
        <v>4409.6471326872</v>
      </c>
      <c r="M7" s="1" t="n">
        <v>104846.77158811</v>
      </c>
      <c r="N7" s="1"/>
      <c r="O7" s="1"/>
      <c r="P7" s="1" t="n">
        <v>-9939.5575</v>
      </c>
      <c r="Q7" s="1"/>
      <c r="T7" s="1" t="n">
        <v>11104969.2994307</v>
      </c>
      <c r="U7" s="1" t="n">
        <v>11046552.482404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21408.1056992644</v>
      </c>
      <c r="M8" s="1" t="n">
        <v>97.1083137346</v>
      </c>
      <c r="N8" s="1"/>
      <c r="O8" s="1"/>
      <c r="P8" s="1"/>
      <c r="Q8" s="1"/>
      <c r="T8" s="1" t="n">
        <v>2319.8753943254</v>
      </c>
      <c r="U8" s="1" t="n">
        <v>2135.7612643945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11104969.2994307</v>
      </c>
      <c r="M9" s="1" t="n">
        <v>11046552.482404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2319.8753943254</v>
      </c>
      <c r="M10" s="1" t="n">
        <v>2135.7612643945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11246720.9795628</v>
      </c>
      <c r="U13" s="1" t="n">
        <f aca="false">SUM(U3:U12)</f>
        <v>11246720.9795628</v>
      </c>
      <c r="V13" s="1" t="n">
        <f aca="false">U13-T13</f>
        <v>4.2840838432312E-008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16197960.5952987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9675991.28312272</v>
      </c>
      <c r="K16" s="1" t="n">
        <f aca="false">SUM(K2:K15)</f>
        <v>12334426.7531789</v>
      </c>
      <c r="L16" s="1" t="n">
        <f aca="false">SUM(L2:L15)</f>
        <v>11251244.4290215</v>
      </c>
      <c r="M16" s="1" t="n">
        <f aca="false">SUM(M2:M15)</f>
        <v>11251093.1701576</v>
      </c>
      <c r="N16" s="2" t="n">
        <f aca="false">A16+J16+L16-K16-M16</f>
        <v>13539676.3841065</v>
      </c>
      <c r="O16" s="1"/>
      <c r="P16" s="1" t="n">
        <f aca="false">SUM(P2:P15)</f>
        <v>13539677.7788077</v>
      </c>
      <c r="Q16" s="3" t="n">
        <f aca="false">P16-N16</f>
        <v>1.39470118843019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 t="s">
        <v>13</v>
      </c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442.215987073766</v>
      </c>
      <c r="U20" s="1" t="n">
        <v>914.90083417</v>
      </c>
      <c r="V20" s="1"/>
      <c r="W20" s="1"/>
    </row>
    <row r="21" customFormat="false" ht="15" hidden="false" customHeight="false" outlineLevel="0" collapsed="false">
      <c r="J21" s="1"/>
      <c r="T21" s="1" t="n">
        <v>3170.51263746116</v>
      </c>
      <c r="U21" s="1" t="n">
        <v>3162.1127371045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295.177023435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4523.44945870493</v>
      </c>
      <c r="U28" s="1" t="n">
        <f aca="false">SUM(U20:U27)</f>
        <v>4372.1905947095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13003842.7565731</v>
      </c>
      <c r="B2" s="1"/>
      <c r="C2" s="1"/>
      <c r="D2" s="1"/>
      <c r="E2" s="1"/>
      <c r="F2" s="1"/>
      <c r="G2" s="1"/>
      <c r="H2" s="1"/>
      <c r="I2" s="1"/>
      <c r="J2" s="1" t="n">
        <v>16042496.4879271</v>
      </c>
      <c r="K2" s="1" t="n">
        <v>7803.7557205431</v>
      </c>
      <c r="L2" s="1" t="n">
        <v>79.4296527450215</v>
      </c>
      <c r="M2" s="1" t="n">
        <v>910.92083417</v>
      </c>
      <c r="N2" s="1"/>
      <c r="O2" s="1"/>
      <c r="P2" s="1" t="n">
        <v>14785222.8262925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15350.41411065</v>
      </c>
      <c r="B3" s="1"/>
      <c r="C3" s="1"/>
      <c r="D3" s="1"/>
      <c r="E3" s="1"/>
      <c r="F3" s="1"/>
      <c r="G3" s="1"/>
      <c r="H3" s="1"/>
      <c r="I3" s="1"/>
      <c r="J3" s="1" t="n">
        <v>125063.435303248</v>
      </c>
      <c r="K3" s="1" t="n">
        <v>52963.442665449</v>
      </c>
      <c r="L3" s="1" t="n">
        <v>212.761649731904</v>
      </c>
      <c r="M3" s="1" t="n">
        <v>3166.2311632373</v>
      </c>
      <c r="N3" s="1"/>
      <c r="O3" s="1"/>
      <c r="P3" s="1" t="n">
        <v>30011.5712701278</v>
      </c>
      <c r="Q3" s="1"/>
      <c r="T3" s="1" t="n">
        <v>23723.2988970778</v>
      </c>
      <c r="U3" s="1" t="n">
        <v>43524.4664568664</v>
      </c>
      <c r="V3" s="1"/>
      <c r="W3" s="1"/>
    </row>
    <row r="4" customFormat="false" ht="15" hidden="false" customHeight="false" outlineLevel="0" collapsed="false">
      <c r="A4" s="1" t="n">
        <v>32990.37383892</v>
      </c>
      <c r="B4" s="1"/>
      <c r="C4" s="1"/>
      <c r="D4" s="1"/>
      <c r="E4" s="1"/>
      <c r="F4" s="1"/>
      <c r="G4" s="1"/>
      <c r="H4" s="1"/>
      <c r="I4" s="1"/>
      <c r="J4" s="1" t="n">
        <v>814.0199001302</v>
      </c>
      <c r="K4" s="1" t="n">
        <v>128103.376809157</v>
      </c>
      <c r="L4" s="1" t="n">
        <v>910.92083417</v>
      </c>
      <c r="M4" s="1" t="n">
        <v>449.7936841906</v>
      </c>
      <c r="N4" s="1"/>
      <c r="O4" s="1"/>
      <c r="P4" s="1" t="n">
        <v>28166.3246210581</v>
      </c>
      <c r="Q4" s="1"/>
      <c r="T4" s="1" t="n">
        <v>59619.1994508068</v>
      </c>
      <c r="U4" s="1" t="n">
        <v>26622.3171425268</v>
      </c>
      <c r="V4" s="1"/>
      <c r="W4" s="1"/>
    </row>
    <row r="5" customFormat="false" ht="15" hidden="false" customHeight="false" outlineLevel="0" collapsed="false">
      <c r="A5" s="1" t="n">
        <v>478570.259753579</v>
      </c>
      <c r="B5" s="1"/>
      <c r="C5" s="1"/>
      <c r="D5" s="1"/>
      <c r="E5" s="1"/>
      <c r="F5" s="1"/>
      <c r="G5" s="1"/>
      <c r="H5" s="1"/>
      <c r="I5" s="1"/>
      <c r="J5" s="1" t="n">
        <v>107112.777789452</v>
      </c>
      <c r="K5" s="1" t="n">
        <v>14288755.890837</v>
      </c>
      <c r="L5" s="1" t="n">
        <v>23723.2988970778</v>
      </c>
      <c r="M5" s="1" t="n">
        <v>963.54</v>
      </c>
      <c r="N5" s="1"/>
      <c r="O5" s="1"/>
      <c r="P5" s="1" t="n">
        <v>1326.55123876999</v>
      </c>
      <c r="Q5" s="1"/>
      <c r="T5" s="1" t="n">
        <v>25215.168863133</v>
      </c>
      <c r="U5" s="1" t="n">
        <v>4034.56430434239</v>
      </c>
      <c r="V5" s="1"/>
      <c r="W5" s="1"/>
    </row>
    <row r="6" customFormat="false" ht="15" hidden="false" customHeight="false" outlineLevel="0" collapsed="false">
      <c r="A6" s="1" t="n">
        <v>18863.53203145</v>
      </c>
      <c r="B6" s="1"/>
      <c r="C6" s="1"/>
      <c r="D6" s="1"/>
      <c r="E6" s="1"/>
      <c r="F6" s="1"/>
      <c r="G6" s="1"/>
      <c r="H6" s="1"/>
      <c r="I6" s="1"/>
      <c r="J6" s="1" t="n">
        <v>29500.6933252322</v>
      </c>
      <c r="K6" s="1" t="n">
        <v>34708.3612386275</v>
      </c>
      <c r="L6" s="1" t="n">
        <v>59619.1994508068</v>
      </c>
      <c r="M6" s="1" t="n">
        <v>43524.4664568664</v>
      </c>
      <c r="N6" s="1"/>
      <c r="O6" s="1"/>
      <c r="P6" s="1" t="n">
        <v>455244.992543054</v>
      </c>
      <c r="Q6" s="1"/>
      <c r="T6" s="1" t="n">
        <v>22278.8286649654</v>
      </c>
      <c r="U6" s="1" t="n">
        <v>7110.88822661219</v>
      </c>
      <c r="V6" s="1"/>
      <c r="W6" s="1"/>
    </row>
    <row r="7" customFormat="false" ht="15" hidden="false" customHeight="false" outlineLevel="0" collapsed="false">
      <c r="A7" s="1" t="n">
        <v>-9939.5575</v>
      </c>
      <c r="B7" s="1"/>
      <c r="C7" s="1"/>
      <c r="D7" s="1"/>
      <c r="E7" s="1"/>
      <c r="F7" s="1"/>
      <c r="G7" s="1"/>
      <c r="H7" s="1"/>
      <c r="I7" s="1"/>
      <c r="J7" s="1"/>
      <c r="K7" s="1" t="n">
        <v>1617.3821423931</v>
      </c>
      <c r="L7" s="1" t="n">
        <v>25215.168863133</v>
      </c>
      <c r="M7" s="1" t="n">
        <v>26622.3171425268</v>
      </c>
      <c r="N7" s="1"/>
      <c r="O7" s="1"/>
      <c r="P7" s="1" t="n">
        <v>26453.3397609693</v>
      </c>
      <c r="Q7" s="1"/>
      <c r="T7" s="1" t="n">
        <v>1326.55123876999</v>
      </c>
      <c r="U7" s="1" t="n">
        <v>12392480.4812725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22278.8286649654</v>
      </c>
      <c r="M8" s="1" t="n">
        <v>4034.56430434239</v>
      </c>
      <c r="N8" s="1"/>
      <c r="O8" s="1"/>
      <c r="P8" s="1"/>
      <c r="Q8" s="1"/>
      <c r="T8" s="1" t="n">
        <v>12422310.0606146</v>
      </c>
      <c r="U8" s="1" t="n">
        <v>87162.0552224405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1326.55123876999</v>
      </c>
      <c r="M9" s="1" t="n">
        <v>7110.88822661219</v>
      </c>
      <c r="N9" s="1"/>
      <c r="O9" s="1"/>
      <c r="P9" s="1"/>
      <c r="Q9" s="1"/>
      <c r="T9" s="1" t="n">
        <v>6461.6648959706</v>
      </c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12422310.0606146</v>
      </c>
      <c r="M10" s="1" t="n">
        <v>12392480.4812725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n">
        <v>6461.6648959706</v>
      </c>
      <c r="M11" s="1" t="n">
        <v>87162.0552224405</v>
      </c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12560934.7726253</v>
      </c>
      <c r="U13" s="1" t="n">
        <f aca="false">SUM(U3:U12)</f>
        <v>12560934.7726253</v>
      </c>
      <c r="V13" s="1" t="n">
        <f aca="false">U13-T13</f>
        <v>-3.53902578353882E-008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963.54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13539677.7788077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16304987.4142452</v>
      </c>
      <c r="K16" s="1" t="n">
        <f aca="false">SUM(K2:K15)</f>
        <v>14513952.2094132</v>
      </c>
      <c r="L16" s="1" t="n">
        <f aca="false">SUM(L2:L15)</f>
        <v>12562137.884762</v>
      </c>
      <c r="M16" s="1" t="n">
        <f aca="false">SUM(M2:M15)</f>
        <v>12566425.2583069</v>
      </c>
      <c r="N16" s="2" t="n">
        <f aca="false">A16+J16+L16-K16-M16</f>
        <v>15326425.6100948</v>
      </c>
      <c r="O16" s="1"/>
      <c r="P16" s="1" t="n">
        <f aca="false">SUM(P2:P15)</f>
        <v>15326425.6057265</v>
      </c>
      <c r="Q16" s="3" t="n">
        <f aca="false">P16-N16</f>
        <v>-0.00436829403042793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79.4296527450215</v>
      </c>
      <c r="U20" s="1" t="n">
        <v>910.92083417</v>
      </c>
      <c r="V20" s="1"/>
      <c r="W20" s="1"/>
    </row>
    <row r="21" customFormat="false" ht="15" hidden="false" customHeight="false" outlineLevel="0" collapsed="false">
      <c r="J21" s="1"/>
      <c r="T21" s="1" t="n">
        <v>212.761649731904</v>
      </c>
      <c r="U21" s="1" t="n">
        <v>3166.2311632373</v>
      </c>
      <c r="V21" s="1"/>
      <c r="W21" s="1"/>
    </row>
    <row r="22" customFormat="false" ht="15" hidden="false" customHeight="false" outlineLevel="0" collapsed="false">
      <c r="J22" s="1"/>
      <c r="T22" s="1" t="n">
        <v>910.92083417</v>
      </c>
      <c r="U22" s="1" t="n">
        <v>449.7936841906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1203.11213664693</v>
      </c>
      <c r="U28" s="1" t="n">
        <f aca="false">SUM(U20:U27)</f>
        <v>4526.9456815979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-0.00174287520349026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1372.54878827551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12501075.3988174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319.053165273741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38.5418184995651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94.6081512746023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-8.38190317153931E-009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120.002131290734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8"/>
    <col collapsed="false" customWidth="true" hidden="true" outlineLevel="0" max="9" min="2" style="0" width="9.2"/>
    <col collapsed="false" customWidth="true" hidden="false" outlineLevel="0" max="10" min="10" style="1" width="13.98"/>
    <col collapsed="false" customWidth="true" hidden="false" outlineLevel="0" max="12" min="11" style="0" width="13.98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8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8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614.275429606438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22326.9271882363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16411884.367082</v>
      </c>
      <c r="O16" s="1"/>
      <c r="P16" s="1" t="n">
        <f aca="false">SUM(P2:P15)</f>
        <v>16411884.3670938</v>
      </c>
      <c r="Q16" s="3" t="n">
        <f aca="false">P16-N16</f>
        <v>1.18669122457504E-005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2020-08-19T14:47:29Z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