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01-2019" sheetId="1" state="visible" r:id="rId2"/>
    <sheet name="02-2019" sheetId="2" state="visible" r:id="rId3"/>
    <sheet name="03-2019" sheetId="3" state="visible" r:id="rId4"/>
    <sheet name="04-2019" sheetId="4" state="visible" r:id="rId5"/>
    <sheet name="05-2019" sheetId="5" state="visible" r:id="rId6"/>
    <sheet name="06-2019" sheetId="6" state="visible" r:id="rId7"/>
    <sheet name="07-2019" sheetId="7" state="visible" r:id="rId8"/>
    <sheet name="08-2019" sheetId="8" state="visible" r:id="rId9"/>
    <sheet name="09-2019" sheetId="9" state="visible" r:id="rId10"/>
    <sheet name="11-2019" sheetId="10" state="visible" r:id="rId11"/>
    <sheet name="12-2019" sheetId="11" state="visible" r:id="rId12"/>
    <sheet name="01-2020" sheetId="12" state="visible" r:id="rId13"/>
    <sheet name="02-2020" sheetId="13" state="visible" r:id="rId14"/>
    <sheet name="03-2020" sheetId="14" state="visible" r:id="rId15"/>
    <sheet name="04-2020" sheetId="15" state="visible" r:id="rId16"/>
    <sheet name="05-2020" sheetId="16" state="visible" r:id="rId17"/>
    <sheet name="06-2020" sheetId="17" state="visible" r:id="rId18"/>
    <sheet name="07-2020" sheetId="18" state="visible" r:id="rId19"/>
    <sheet name="08-2020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<sst xmlns="http://schemas.openxmlformats.org/spreadsheetml/2006/main" count="234" uniqueCount="17">
  <si>
    <t xml:space="preserve">SB9</t>
  </si>
  <si>
    <t xml:space="preserve">SD1</t>
  </si>
  <si>
    <t xml:space="preserve">SD2</t>
  </si>
  <si>
    <t xml:space="preserve">SD3 E</t>
  </si>
  <si>
    <t xml:space="preserve">SD3 S</t>
  </si>
  <si>
    <t xml:space="preserve">MOV 499</t>
  </si>
  <si>
    <t xml:space="preserve">MOV 999</t>
  </si>
  <si>
    <t xml:space="preserve">MOV 001</t>
  </si>
  <si>
    <t xml:space="preserve">MOV 200</t>
  </si>
  <si>
    <t xml:space="preserve">MOV 600</t>
  </si>
  <si>
    <t xml:space="preserve">MOV 700</t>
  </si>
  <si>
    <t xml:space="preserve">SALDO MES ANTERIOR</t>
  </si>
  <si>
    <t xml:space="preserve">MOV 800</t>
  </si>
  <si>
    <t xml:space="preserve">MOV 400</t>
  </si>
  <si>
    <t xml:space="preserve">MOV 900</t>
  </si>
  <si>
    <t xml:space="preserve">SB9 INICIAL</t>
  </si>
  <si>
    <t xml:space="preserve">SB9 FINAL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</si>
</sst>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#,##0.00"/>
  </numFmts>
  <fonts count="8">
    <font>
      <sz val="10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34"/>
    </font>
    <font>
      <b val="true"/>
      <sz val="10"/>
      <color rgb="FF000000"/>
      <name val="Calibri"/>
      <family val="0"/>
      <charset val="134"/>
    </font>
    <font>
      <b val="true"/>
      <sz val="10"/>
      <color rgb="FFFF0000"/>
      <name val="Calibri"/>
      <family val="0"/>
      <charset val="134"/>
    </font>
    <font>
      <b val="true"/>
      <sz val="14"/>
      <color rgb="FF000000"/>
      <name val="Calibri"/>
      <family val="0"/>
      <charset val="134"/>
    </font>
  </fonts>
  <fills count="9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00AAAD"/>
        <bgColor rgb="FF00A65D"/>
      </patternFill>
    </fill>
    <fill>
      <patternFill patternType="solid">
        <fgColor rgb="FF808080"/>
        <bgColor rgb="FF969696"/>
      </patternFill>
    </fill>
    <fill>
      <patternFill patternType="solid">
        <fgColor rgb="FF89C765"/>
        <bgColor rgb="FF969696"/>
      </patternFill>
    </fill>
    <fill>
      <patternFill patternType="solid">
        <fgColor rgb="FFFFF9AE"/>
        <bgColor rgb="FFFFFFCC"/>
      </patternFill>
    </fill>
    <fill>
      <patternFill patternType="solid">
        <fgColor rgb="FFFAA61A"/>
        <bgColor rgb="FFFFCC00"/>
      </patternFill>
    </fill>
    <fill>
      <patternFill patternType="solid">
        <fgColor rgb="FF00A65D"/>
        <bgColor rgb="FF00AAAD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7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8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</cellStyles>
  <dxfs count="1">
    <dxf>
      <font>
        <name val="Calibri"/>
        <charset val="134"/>
        <family val="0"/>
        <b val="1"/>
        <color rgb="FFFFFFFF"/>
      </font>
      <fill>
        <patternFill>
          <bgColor rgb="FFEF413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89C765"/>
      <rgbColor rgb="FFFFCC00"/>
      <rgbColor rgb="FFFAA61A"/>
      <rgbColor rgb="FFEF413D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30" activeCellId="0" sqref="P30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8" min="18" style="0" width="12.8"/>
    <col collapsed="false" customWidth="true" hidden="false" outlineLevel="0" max="20" min="19" style="0" width="14.2"/>
    <col collapsed="false" customWidth="true" hidden="false" outlineLevel="0" max="21" min="21" style="0" width="13.98"/>
    <col collapsed="false" customWidth="true" hidden="false" outlineLevel="0" max="22" min="22" style="0" width="12.8"/>
    <col collapsed="false" customWidth="true" hidden="false" outlineLevel="0" max="1025" min="23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20731451.849982</v>
      </c>
      <c r="B2" s="1"/>
      <c r="C2" s="1"/>
      <c r="D2" s="1"/>
      <c r="E2" s="1"/>
      <c r="F2" s="1"/>
      <c r="G2" s="1"/>
      <c r="H2" s="1"/>
      <c r="I2" s="1"/>
      <c r="J2" s="1" t="n">
        <v>10798639.10247</v>
      </c>
      <c r="K2" s="1" t="n">
        <v>1581.808783325</v>
      </c>
      <c r="L2" s="1" t="n">
        <v>202496.10286805</v>
      </c>
      <c r="M2" s="1" t="n">
        <v>2853746.6</v>
      </c>
      <c r="N2" s="1"/>
      <c r="O2" s="1"/>
      <c r="P2" s="1" t="n">
        <v>17937331.7010571</v>
      </c>
      <c r="Q2" s="1"/>
      <c r="R2" s="1"/>
      <c r="S2" s="0" t="s">
        <v>5</v>
      </c>
      <c r="T2" s="0" t="s">
        <v>6</v>
      </c>
    </row>
    <row r="3" customFormat="false" ht="15" hidden="false" customHeight="false" outlineLevel="0" collapsed="false">
      <c r="A3" s="1" t="n">
        <v>433212.73178505</v>
      </c>
      <c r="B3" s="1"/>
      <c r="C3" s="1"/>
      <c r="D3" s="1"/>
      <c r="E3" s="1"/>
      <c r="F3" s="1"/>
      <c r="G3" s="1"/>
      <c r="H3" s="1"/>
      <c r="I3" s="1"/>
      <c r="J3" s="1" t="n">
        <v>373628.065018039</v>
      </c>
      <c r="K3" s="1" t="n">
        <v>13231.009146208</v>
      </c>
      <c r="L3" s="1" t="n">
        <v>1419.77671195724</v>
      </c>
      <c r="M3" s="1" t="n">
        <v>10734.348731921</v>
      </c>
      <c r="N3" s="1"/>
      <c r="O3" s="1"/>
      <c r="P3" s="1" t="n">
        <v>309066.316212922</v>
      </c>
      <c r="Q3" s="1"/>
      <c r="R3" s="1"/>
      <c r="S3" s="1" t="n">
        <v>993.5053304</v>
      </c>
      <c r="T3" s="1" t="n">
        <v>10734.348731921</v>
      </c>
      <c r="U3" s="1"/>
      <c r="V3" s="1"/>
    </row>
    <row r="4" customFormat="false" ht="15" hidden="false" customHeight="false" outlineLevel="0" collapsed="false">
      <c r="A4" s="1" t="n">
        <v>4092.00740959</v>
      </c>
      <c r="B4" s="1"/>
      <c r="C4" s="1"/>
      <c r="D4" s="1"/>
      <c r="E4" s="1"/>
      <c r="F4" s="1"/>
      <c r="G4" s="1"/>
      <c r="H4" s="1"/>
      <c r="I4" s="1"/>
      <c r="J4" s="1" t="n">
        <v>197881.116005</v>
      </c>
      <c r="K4" s="1" t="n">
        <v>289637.635689163</v>
      </c>
      <c r="L4" s="1" t="n">
        <v>12435.0655130983</v>
      </c>
      <c r="M4" s="1" t="n">
        <v>9874580.05811554</v>
      </c>
      <c r="N4" s="1"/>
      <c r="O4" s="1"/>
      <c r="P4" s="1" t="n">
        <v>11135.418622263</v>
      </c>
      <c r="Q4" s="1"/>
      <c r="R4" s="1"/>
      <c r="S4" s="1" t="n">
        <v>26877.999639821</v>
      </c>
      <c r="T4" s="1" t="n">
        <v>9874580.05811554</v>
      </c>
      <c r="U4" s="1"/>
      <c r="V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 t="n">
        <v>697.156212867</v>
      </c>
      <c r="K5" s="1" t="n">
        <v>16696.591016523</v>
      </c>
      <c r="L5" s="1" t="n">
        <v>0.693</v>
      </c>
      <c r="M5" s="1" t="n">
        <v>202496.10286805</v>
      </c>
      <c r="N5" s="1"/>
      <c r="O5" s="1"/>
      <c r="P5" s="1" t="n">
        <v>414677.046658212</v>
      </c>
      <c r="Q5" s="1"/>
      <c r="R5" s="1"/>
      <c r="S5" s="1" t="n">
        <v>4499.5036992</v>
      </c>
      <c r="T5" s="1" t="n">
        <v>202496.10286805</v>
      </c>
      <c r="U5" s="1"/>
      <c r="V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 t="n">
        <v>19335.214964741</v>
      </c>
      <c r="K6" s="1" t="n">
        <v>10755467.0824655</v>
      </c>
      <c r="L6" s="1" t="n">
        <v>993.5053304</v>
      </c>
      <c r="M6" s="1" t="n">
        <v>4485.82156049651</v>
      </c>
      <c r="N6" s="1"/>
      <c r="O6" s="1"/>
      <c r="P6" s="1" t="n">
        <v>9566.991778121</v>
      </c>
      <c r="Q6" s="1"/>
      <c r="R6" s="1"/>
      <c r="S6" s="1" t="n">
        <v>6969.990946336</v>
      </c>
      <c r="T6" s="1" t="n">
        <v>4485.82156049651</v>
      </c>
      <c r="U6" s="1"/>
      <c r="V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 t="n">
        <v>51382.79</v>
      </c>
      <c r="K7" s="1"/>
      <c r="L7" s="1" t="n">
        <v>26877.999639821</v>
      </c>
      <c r="M7" s="1" t="n">
        <v>885.836477471</v>
      </c>
      <c r="N7" s="1"/>
      <c r="O7" s="1"/>
      <c r="P7" s="1" t="n">
        <v>10095.422010615</v>
      </c>
      <c r="Q7" s="1"/>
      <c r="R7" s="1"/>
      <c r="S7" s="1" t="n">
        <v>18446.775691598</v>
      </c>
      <c r="T7" s="1" t="n">
        <v>885.836477471</v>
      </c>
      <c r="U7" s="1"/>
      <c r="V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4499.5036992</v>
      </c>
      <c r="M8" s="1" t="n">
        <v>50268.98331217</v>
      </c>
      <c r="N8" s="1"/>
      <c r="O8" s="1"/>
      <c r="P8" s="1"/>
      <c r="Q8" s="1"/>
      <c r="R8" s="1"/>
      <c r="S8" s="1" t="n">
        <v>11135.418622263</v>
      </c>
      <c r="T8" s="1" t="n">
        <v>50268.98331217</v>
      </c>
      <c r="U8" s="1"/>
      <c r="V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6969.990946336</v>
      </c>
      <c r="M9" s="1" t="n">
        <v>15292.695207911</v>
      </c>
      <c r="N9" s="1"/>
      <c r="O9" s="1"/>
      <c r="P9" s="1"/>
      <c r="Q9" s="1"/>
      <c r="R9" s="1"/>
      <c r="S9" s="1" t="n">
        <v>9887324.54947589</v>
      </c>
      <c r="T9" s="1" t="n">
        <v>15292.695207911</v>
      </c>
      <c r="U9" s="1"/>
      <c r="V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18446.775691598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 t="n">
        <v>11135.418622263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 t="n">
        <v>9887324.54947589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 t="n">
        <f aca="false">SUM(S3:S12)</f>
        <v>9956247.74340551</v>
      </c>
      <c r="T13" s="1" t="n">
        <f aca="false">SUM(T3:T12)</f>
        <v>10158743.8462736</v>
      </c>
      <c r="U13" s="1" t="n">
        <f aca="false">T13-S13</f>
        <v>202496.10286805</v>
      </c>
      <c r="V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n">
        <v>202496.10286805</v>
      </c>
      <c r="V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 t="n">
        <f aca="false">SUM(A2:A15)</f>
        <v>21168756.5891766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11441563.4446706</v>
      </c>
      <c r="K16" s="1" t="n">
        <f aca="false">SUM(K2:K15)</f>
        <v>11076614.1271007</v>
      </c>
      <c r="L16" s="1" t="n">
        <f aca="false">SUM(L2:L15)</f>
        <v>10172599.3814986</v>
      </c>
      <c r="M16" s="1" t="n">
        <f aca="false">SUM(M2:M15)</f>
        <v>13012490.4462736</v>
      </c>
      <c r="N16" s="2" t="n">
        <f aca="false">A16+J16+L16-K16-M16</f>
        <v>18693814.8419716</v>
      </c>
      <c r="O16" s="1"/>
      <c r="P16" s="1" t="n">
        <f aca="false">SUM(P2:P15)</f>
        <v>18691872.8963392</v>
      </c>
      <c r="Q16" s="3" t="n">
        <f aca="false">P16-N16</f>
        <v>-1941.9456323944</v>
      </c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S19" s="1" t="s">
        <v>8</v>
      </c>
      <c r="T19" s="1" t="s">
        <v>9</v>
      </c>
      <c r="U19" s="1" t="s">
        <v>10</v>
      </c>
      <c r="V19" s="1"/>
    </row>
    <row r="20" customFormat="false" ht="15" hidden="false" customHeight="false" outlineLevel="0" collapsed="false">
      <c r="S20" s="1" t="n">
        <v>1419.77671195724</v>
      </c>
      <c r="T20" s="1"/>
      <c r="U20" s="1" t="n">
        <v>2853746.6</v>
      </c>
      <c r="V20" s="1"/>
    </row>
    <row r="21" customFormat="false" ht="15" hidden="false" customHeight="false" outlineLevel="0" collapsed="false">
      <c r="S21" s="1" t="n">
        <v>12435.0655130983</v>
      </c>
      <c r="T21" s="1"/>
      <c r="U21" s="1"/>
      <c r="V21" s="1"/>
    </row>
    <row r="22" customFormat="false" ht="15" hidden="false" customHeight="false" outlineLevel="0" collapsed="false">
      <c r="S22" s="1" t="n">
        <v>0.693</v>
      </c>
      <c r="T22" s="1"/>
      <c r="U22" s="1"/>
      <c r="V22" s="1"/>
    </row>
    <row r="23" customFormat="false" ht="15" hidden="false" customHeight="false" outlineLevel="0" collapsed="false">
      <c r="S23" s="1"/>
      <c r="T23" s="1"/>
      <c r="U23" s="1"/>
      <c r="V23" s="1"/>
    </row>
    <row r="24" customFormat="false" ht="15" hidden="false" customHeight="false" outlineLevel="0" collapsed="false">
      <c r="S24" s="1"/>
      <c r="T24" s="1"/>
      <c r="U24" s="1"/>
      <c r="V24" s="1"/>
    </row>
    <row r="25" customFormat="false" ht="15" hidden="false" customHeight="false" outlineLevel="0" collapsed="false">
      <c r="S25" s="1"/>
      <c r="T25" s="1"/>
      <c r="U25" s="1"/>
      <c r="V25" s="1"/>
    </row>
    <row r="26" customFormat="false" ht="15" hidden="false" customHeight="false" outlineLevel="0" collapsed="false">
      <c r="S26" s="1"/>
      <c r="T26" s="1"/>
      <c r="U26" s="1"/>
      <c r="V26" s="1"/>
    </row>
    <row r="27" customFormat="false" ht="15" hidden="false" customHeight="false" outlineLevel="0" collapsed="false">
      <c r="S27" s="1"/>
      <c r="T27" s="1"/>
      <c r="U27" s="1"/>
      <c r="V27" s="1"/>
    </row>
    <row r="28" customFormat="false" ht="15" hidden="false" customHeight="false" outlineLevel="0" collapsed="false">
      <c r="S28" s="1" t="n">
        <f aca="false">SUM(S20:S27)</f>
        <v>13855.5352250555</v>
      </c>
      <c r="T28" s="1" t="n">
        <f aca="false">SUM(T20:T27)</f>
        <v>0</v>
      </c>
      <c r="U28" s="1" t="n">
        <f aca="false">SUM(U20:U27)</f>
        <v>2853746.6</v>
      </c>
      <c r="V28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47" activeCellId="0" sqref="T47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7.2"/>
    <col collapsed="false" customWidth="true" hidden="false" outlineLevel="0" max="19" min="18" style="0" width="8.99"/>
    <col collapsed="false" customWidth="true" hidden="false" outlineLevel="0" max="20" min="20" style="0" width="19.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17199392.9477092</v>
      </c>
      <c r="B2" s="1"/>
      <c r="C2" s="1"/>
      <c r="D2" s="1"/>
      <c r="E2" s="1"/>
      <c r="F2" s="1"/>
      <c r="G2" s="1"/>
      <c r="H2" s="1"/>
      <c r="I2" s="1"/>
      <c r="J2" s="1" t="n">
        <v>10811809.7806921</v>
      </c>
      <c r="K2" s="1" t="n">
        <v>31646.1999446897</v>
      </c>
      <c r="L2" s="1" t="n">
        <v>10014.813999999</v>
      </c>
      <c r="M2" s="1" t="n">
        <v>24.35962518</v>
      </c>
      <c r="N2" s="1"/>
      <c r="O2" s="1"/>
      <c r="P2" s="1" t="n">
        <v>16777942.8032306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15977.07783724</v>
      </c>
      <c r="B3" s="1"/>
      <c r="C3" s="1"/>
      <c r="D3" s="1"/>
      <c r="E3" s="1"/>
      <c r="F3" s="1"/>
      <c r="G3" s="1"/>
      <c r="H3" s="1"/>
      <c r="I3" s="1"/>
      <c r="J3" s="1" t="n">
        <v>197681.241866563</v>
      </c>
      <c r="K3" s="1" t="n">
        <v>80565.7024384505</v>
      </c>
      <c r="L3" s="1" t="n">
        <v>230.888577518282</v>
      </c>
      <c r="M3" s="1" t="n">
        <v>3106.2101351058</v>
      </c>
      <c r="N3" s="1"/>
      <c r="O3" s="1"/>
      <c r="P3" s="1" t="n">
        <v>23297.4138749531</v>
      </c>
      <c r="Q3" s="1"/>
      <c r="T3" s="1" t="n">
        <v>4651.2201082349</v>
      </c>
      <c r="U3" s="1" t="n">
        <v>916.1407890307</v>
      </c>
      <c r="V3" s="1"/>
      <c r="W3" s="1"/>
    </row>
    <row r="4" customFormat="false" ht="15" hidden="false" customHeight="false" outlineLevel="0" collapsed="false">
      <c r="A4" s="1" t="n">
        <v>30964.19083297</v>
      </c>
      <c r="B4" s="1"/>
      <c r="C4" s="1"/>
      <c r="D4" s="1"/>
      <c r="E4" s="1"/>
      <c r="F4" s="1"/>
      <c r="G4" s="1"/>
      <c r="H4" s="1"/>
      <c r="I4" s="1"/>
      <c r="J4" s="1" t="n">
        <v>640.6102231147</v>
      </c>
      <c r="K4" s="1" t="n">
        <v>27296.3493621318</v>
      </c>
      <c r="L4" s="1" t="n">
        <v>3101.04483879118</v>
      </c>
      <c r="M4" s="1" t="n">
        <v>21.8007350229</v>
      </c>
      <c r="N4" s="1"/>
      <c r="O4" s="1"/>
      <c r="P4" s="1" t="n">
        <v>31141.1150486875</v>
      </c>
      <c r="Q4" s="1"/>
      <c r="T4" s="1" t="n">
        <v>21184.6089627933</v>
      </c>
      <c r="U4" s="1" t="n">
        <v>11868.1864154503</v>
      </c>
      <c r="V4" s="1"/>
      <c r="W4" s="1"/>
    </row>
    <row r="5" customFormat="false" ht="15" hidden="false" customHeight="false" outlineLevel="0" collapsed="false">
      <c r="A5" s="1" t="n">
        <v>442765.43986834</v>
      </c>
      <c r="B5" s="1"/>
      <c r="C5" s="1"/>
      <c r="D5" s="1"/>
      <c r="E5" s="1"/>
      <c r="F5" s="1"/>
      <c r="G5" s="1"/>
      <c r="H5" s="1"/>
      <c r="I5" s="1"/>
      <c r="J5" s="1" t="n">
        <v>31870.9760591609</v>
      </c>
      <c r="K5" s="1" t="n">
        <v>11341817.638775</v>
      </c>
      <c r="L5" s="1" t="n">
        <v>25.30462518</v>
      </c>
      <c r="M5" s="1" t="n">
        <v>916.1407890307</v>
      </c>
      <c r="N5" s="1"/>
      <c r="O5" s="1"/>
      <c r="P5" s="1" t="n">
        <v>443178.635057954</v>
      </c>
      <c r="Q5" s="1"/>
      <c r="T5" s="1" t="n">
        <v>8372.6077323059</v>
      </c>
      <c r="U5" s="1" t="n">
        <v>123404.21521565</v>
      </c>
      <c r="V5" s="1"/>
      <c r="W5" s="1"/>
    </row>
    <row r="6" customFormat="false" ht="15" hidden="false" customHeight="false" outlineLevel="0" collapsed="false">
      <c r="A6" s="1" t="n">
        <v>38067.73749515</v>
      </c>
      <c r="B6" s="1"/>
      <c r="C6" s="1"/>
      <c r="D6" s="1"/>
      <c r="E6" s="1"/>
      <c r="F6" s="1"/>
      <c r="G6" s="1"/>
      <c r="H6" s="1"/>
      <c r="I6" s="1"/>
      <c r="J6" s="1" t="n">
        <v>11184.9934229923</v>
      </c>
      <c r="K6" s="1" t="n">
        <v>5086.8071687854</v>
      </c>
      <c r="L6" s="1" t="n">
        <v>4651.2201082349</v>
      </c>
      <c r="M6" s="1" t="n">
        <v>11868.1864154503</v>
      </c>
      <c r="N6" s="1"/>
      <c r="O6" s="1"/>
      <c r="P6" s="1" t="n">
        <v>25327.5383076883</v>
      </c>
      <c r="Q6" s="1"/>
      <c r="T6" s="1" t="n">
        <v>3568.5658780848</v>
      </c>
      <c r="U6" s="1" t="n">
        <v>11473001.3432049</v>
      </c>
      <c r="V6" s="1"/>
      <c r="W6" s="1"/>
    </row>
    <row r="7" customFormat="false" ht="15" hidden="false" customHeight="false" outlineLevel="0" collapsed="false">
      <c r="A7" s="1" t="n">
        <v>13796.30839944</v>
      </c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21184.6089627933</v>
      </c>
      <c r="M7" s="1" t="n">
        <v>123404.21521565</v>
      </c>
      <c r="N7" s="1"/>
      <c r="O7" s="1"/>
      <c r="P7" s="1" t="n">
        <v>7024.1987285209</v>
      </c>
      <c r="Q7" s="1"/>
      <c r="T7" s="1" t="n">
        <v>11576695.6921283</v>
      </c>
      <c r="U7" s="1" t="n">
        <v>15297.6231846846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8372.6077323059</v>
      </c>
      <c r="M8" s="1" t="n">
        <v>11473001.3432049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3568.5658780848</v>
      </c>
      <c r="M9" s="1" t="n">
        <v>15297.6231846846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n">
        <v>11576695.6921283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11614472.6948097</v>
      </c>
      <c r="U13" s="1" t="n">
        <f aca="false">SUM(U3:U12)</f>
        <v>11624487.5088097</v>
      </c>
      <c r="V13" s="1" t="n">
        <f aca="false">U13-T13</f>
        <v>10014.8139999956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10014.813999999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17740963.7021423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11053187.6022639</v>
      </c>
      <c r="K16" s="1" t="n">
        <f aca="false">SUM(K2:K15)</f>
        <v>11486412.6976891</v>
      </c>
      <c r="L16" s="1" t="n">
        <f aca="false">SUM(L2:L15)</f>
        <v>11627844.7468512</v>
      </c>
      <c r="M16" s="1" t="n">
        <f aca="false">SUM(M2:M15)</f>
        <v>11627639.879305</v>
      </c>
      <c r="N16" s="2" t="n">
        <f aca="false">A16+J16+L16-K16-M16</f>
        <v>17307943.4742634</v>
      </c>
      <c r="O16" s="1"/>
      <c r="P16" s="1" t="n">
        <f aca="false">SUM(P2:P15)</f>
        <v>17307911.7042484</v>
      </c>
      <c r="Q16" s="3" t="n">
        <f aca="false">P16-N16</f>
        <v>-31.7700149938464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230.888577518282</v>
      </c>
      <c r="U20" s="1" t="n">
        <v>24.35962518</v>
      </c>
      <c r="V20" s="1"/>
      <c r="W20" s="1"/>
    </row>
    <row r="21" customFormat="false" ht="15" hidden="false" customHeight="false" outlineLevel="0" collapsed="false">
      <c r="J21" s="1"/>
      <c r="T21" s="1" t="n">
        <v>3101.04483879118</v>
      </c>
      <c r="U21" s="1" t="n">
        <v>3106.2101351058</v>
      </c>
      <c r="V21" s="1"/>
      <c r="W21" s="1"/>
    </row>
    <row r="22" customFormat="false" ht="15" hidden="false" customHeight="false" outlineLevel="0" collapsed="false">
      <c r="J22" s="1"/>
      <c r="T22" s="1" t="n">
        <v>25.30462518</v>
      </c>
      <c r="U22" s="1" t="n">
        <v>21.8007350229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3357.23804148946</v>
      </c>
      <c r="U28" s="1" t="n">
        <f aca="false">SUM(U20:U27)</f>
        <v>3152.3704953087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'05-2019'!T28-U28</f>
        <v>20559.991782818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V15" activeCellId="0" sqref="V15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9.8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16777942.8032309</v>
      </c>
      <c r="B2" s="1"/>
      <c r="C2" s="1"/>
      <c r="D2" s="1"/>
      <c r="E2" s="1"/>
      <c r="F2" s="1"/>
      <c r="G2" s="1"/>
      <c r="H2" s="1"/>
      <c r="I2" s="1"/>
      <c r="J2" s="1" t="n">
        <v>13345898.6772549</v>
      </c>
      <c r="K2" s="1" t="n">
        <v>577.236123887</v>
      </c>
      <c r="L2" s="1" t="n">
        <v>269.37274428314</v>
      </c>
      <c r="M2" s="1" t="n">
        <v>25.12962518</v>
      </c>
      <c r="N2" s="1"/>
      <c r="O2" s="1"/>
      <c r="P2" s="1" t="n">
        <v>18052070.6583376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23297.41387496</v>
      </c>
      <c r="B3" s="1"/>
      <c r="C3" s="1"/>
      <c r="D3" s="1"/>
      <c r="E3" s="1"/>
      <c r="F3" s="1"/>
      <c r="G3" s="1"/>
      <c r="H3" s="1"/>
      <c r="I3" s="1"/>
      <c r="J3" s="1" t="n">
        <v>180661.77</v>
      </c>
      <c r="K3" s="1" t="n">
        <v>194779.517545143</v>
      </c>
      <c r="L3" s="1" t="n">
        <v>3134.61946957962</v>
      </c>
      <c r="M3" s="1" t="n">
        <v>3137.8361656704</v>
      </c>
      <c r="N3" s="1"/>
      <c r="O3" s="1"/>
      <c r="P3" s="1" t="n">
        <v>46110.6500805421</v>
      </c>
      <c r="Q3" s="1"/>
      <c r="T3" s="1" t="n">
        <v>10744.3960261795</v>
      </c>
      <c r="U3" s="1" t="n">
        <v>6339.8624761388</v>
      </c>
      <c r="V3" s="1"/>
      <c r="W3" s="1"/>
    </row>
    <row r="4" customFormat="false" ht="15" hidden="false" customHeight="false" outlineLevel="0" collapsed="false">
      <c r="A4" s="1" t="n">
        <v>31141.11504872</v>
      </c>
      <c r="B4" s="1"/>
      <c r="C4" s="1"/>
      <c r="D4" s="1"/>
      <c r="E4" s="1"/>
      <c r="F4" s="1"/>
      <c r="G4" s="1"/>
      <c r="H4" s="1"/>
      <c r="I4" s="1"/>
      <c r="J4" s="1" t="n">
        <v>1629.8653724405</v>
      </c>
      <c r="K4" s="1" t="n">
        <v>38738.5898276124</v>
      </c>
      <c r="L4" s="1" t="n">
        <v>26.560274605</v>
      </c>
      <c r="M4" s="1" t="n">
        <v>199.4206913837</v>
      </c>
      <c r="N4" s="1"/>
      <c r="O4" s="1"/>
      <c r="P4" s="1" t="n">
        <v>31177.8958495413</v>
      </c>
      <c r="Q4" s="1"/>
      <c r="T4" s="1" t="n">
        <v>32324.1653623072</v>
      </c>
      <c r="U4" s="1" t="n">
        <v>17913.6261737503</v>
      </c>
      <c r="V4" s="1"/>
      <c r="W4" s="1"/>
    </row>
    <row r="5" customFormat="false" ht="15" hidden="false" customHeight="false" outlineLevel="0" collapsed="false">
      <c r="A5" s="1" t="n">
        <v>443178.63505807</v>
      </c>
      <c r="B5" s="1"/>
      <c r="C5" s="1"/>
      <c r="D5" s="1"/>
      <c r="E5" s="1"/>
      <c r="F5" s="1"/>
      <c r="G5" s="1"/>
      <c r="H5" s="1"/>
      <c r="I5" s="1"/>
      <c r="J5" s="1" t="n">
        <v>14456.8317700487</v>
      </c>
      <c r="K5" s="1" t="n">
        <v>12013443.7058455</v>
      </c>
      <c r="L5" s="1" t="n">
        <v>10744.3960261795</v>
      </c>
      <c r="M5" s="1" t="n">
        <v>5216.6</v>
      </c>
      <c r="N5" s="1"/>
      <c r="O5" s="1"/>
      <c r="P5" s="1" t="n">
        <v>448160.76166804</v>
      </c>
      <c r="Q5" s="1"/>
      <c r="T5" s="1" t="n">
        <v>45066.7957262582</v>
      </c>
      <c r="U5" s="1" t="n">
        <v>170845.348773411</v>
      </c>
      <c r="V5" s="1"/>
      <c r="W5" s="1"/>
    </row>
    <row r="6" customFormat="false" ht="15" hidden="false" customHeight="false" outlineLevel="0" collapsed="false">
      <c r="A6" s="1" t="n">
        <v>25327.53830768</v>
      </c>
      <c r="B6" s="1"/>
      <c r="C6" s="1"/>
      <c r="D6" s="1"/>
      <c r="E6" s="1"/>
      <c r="F6" s="1"/>
      <c r="G6" s="1"/>
      <c r="H6" s="1"/>
      <c r="I6" s="1"/>
      <c r="J6" s="1" t="n">
        <v>17257.8067129258</v>
      </c>
      <c r="K6" s="1" t="n">
        <v>17042.2592497285</v>
      </c>
      <c r="L6" s="1" t="n">
        <v>32324.1653623072</v>
      </c>
      <c r="M6" s="1" t="n">
        <v>6339.8624761388</v>
      </c>
      <c r="N6" s="1"/>
      <c r="O6" s="1"/>
      <c r="P6" s="1" t="n">
        <v>20566.9425955291</v>
      </c>
      <c r="Q6" s="1"/>
      <c r="T6" s="1" t="n">
        <v>207748.86107805</v>
      </c>
      <c r="U6" s="1" t="n">
        <v>11093394.1778333</v>
      </c>
      <c r="V6" s="1"/>
      <c r="W6" s="1"/>
    </row>
    <row r="7" customFormat="false" ht="15" hidden="false" customHeight="false" outlineLevel="0" collapsed="false">
      <c r="A7" s="1" t="n">
        <v>7024.19872846</v>
      </c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45066.7957262582</v>
      </c>
      <c r="M7" s="1" t="n">
        <v>17913.6261737503</v>
      </c>
      <c r="N7" s="1"/>
      <c r="O7" s="1"/>
      <c r="P7" s="1"/>
      <c r="Q7" s="1"/>
      <c r="T7" s="1" t="n">
        <v>11035133.8077307</v>
      </c>
      <c r="U7" s="1" t="n">
        <v>42525.0106669055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207748.86107805</v>
      </c>
      <c r="M8" s="1" t="n">
        <v>170845.348773411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11035133.8077307</v>
      </c>
      <c r="M9" s="1" t="n">
        <v>11093394.1778333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n">
        <v>42525.0106669055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11331018.0259235</v>
      </c>
      <c r="U13" s="1" t="n">
        <f aca="false">SUM(U3:U12)</f>
        <v>11331018.0259235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 t="n">
        <v>5216.6</v>
      </c>
      <c r="W15" s="1" t="s">
        <v>12</v>
      </c>
    </row>
    <row r="16" customFormat="false" ht="15" hidden="false" customHeight="false" outlineLevel="0" collapsed="false">
      <c r="A16" s="1" t="n">
        <f aca="false">SUM(A2:A15)</f>
        <v>17307911.7042488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13559904.9511103</v>
      </c>
      <c r="K16" s="1" t="n">
        <f aca="false">SUM(K2:K15)</f>
        <v>12264581.3085919</v>
      </c>
      <c r="L16" s="1" t="n">
        <f aca="false">SUM(L2:L15)</f>
        <v>11334448.578412</v>
      </c>
      <c r="M16" s="1" t="n">
        <f aca="false">SUM(M2:M15)</f>
        <v>11339597.0124057</v>
      </c>
      <c r="N16" s="2" t="n">
        <f aca="false">A16+J16+L16-K16-M16</f>
        <v>18598086.9127735</v>
      </c>
      <c r="O16" s="1"/>
      <c r="P16" s="1" t="n">
        <f aca="false">SUM(P2:P15)</f>
        <v>18598086.9085313</v>
      </c>
      <c r="Q16" s="3" t="n">
        <f aca="false">P16-N16</f>
        <v>-0.00424220785498619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269.37274428314</v>
      </c>
      <c r="U20" s="1" t="n">
        <v>25.12962518</v>
      </c>
      <c r="V20" s="1"/>
      <c r="W20" s="1"/>
    </row>
    <row r="21" customFormat="false" ht="15" hidden="false" customHeight="false" outlineLevel="0" collapsed="false">
      <c r="J21" s="1"/>
      <c r="T21" s="1" t="n">
        <v>3134.61946957962</v>
      </c>
      <c r="U21" s="1" t="n">
        <v>3137.8361656704</v>
      </c>
      <c r="V21" s="1"/>
      <c r="W21" s="1"/>
    </row>
    <row r="22" customFormat="false" ht="15" hidden="false" customHeight="false" outlineLevel="0" collapsed="false">
      <c r="J22" s="1"/>
      <c r="T22" s="1" t="n">
        <v>26.560274605</v>
      </c>
      <c r="U22" s="1" t="n">
        <v>199.4206913837</v>
      </c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3430.55248846776</v>
      </c>
      <c r="U28" s="1" t="n">
        <f aca="false">SUM(U20:U27)</f>
        <v>3362.3864822341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'11-2019'!T28</f>
        <v>3357.23804148946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14" activeCellId="0" sqref="T14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18598472.7458633</v>
      </c>
      <c r="B2" s="1"/>
      <c r="C2" s="1"/>
      <c r="D2" s="1"/>
      <c r="E2" s="1"/>
      <c r="F2" s="1"/>
      <c r="G2" s="1"/>
      <c r="H2" s="1"/>
      <c r="I2" s="1"/>
      <c r="J2" s="1" t="n">
        <v>14378332.212095</v>
      </c>
      <c r="K2" s="1" t="n">
        <v>15280247.5270943</v>
      </c>
      <c r="L2" s="1" t="n">
        <v>3370.93466679957</v>
      </c>
      <c r="M2" s="1" t="n">
        <v>3462.5777859705</v>
      </c>
      <c r="N2" s="1"/>
      <c r="O2" s="1"/>
      <c r="P2" s="1" t="n">
        <v>17696465.78778</v>
      </c>
      <c r="Q2" s="1"/>
      <c r="T2" s="1" t="n">
        <v>12683253.5065803</v>
      </c>
      <c r="U2" s="1" t="n">
        <v>12683253.5065803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12683253.5065803</v>
      </c>
      <c r="M3" s="1" t="n">
        <v>12683253.5065803</v>
      </c>
      <c r="N3" s="1"/>
      <c r="O3" s="1"/>
      <c r="P3" s="1"/>
      <c r="Q3" s="1"/>
      <c r="T3" s="1"/>
      <c r="U3" s="1"/>
      <c r="V3" s="1"/>
      <c r="W3" s="1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T4" s="1"/>
      <c r="U4" s="1"/>
      <c r="V4" s="1"/>
      <c r="W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5" hidden="false" customHeight="false" outlineLevel="0" collapsed="false">
      <c r="A7" s="1" t="n">
        <f aca="false">SUM(A2:A6)</f>
        <v>18598472.7458633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14378332.212095</v>
      </c>
      <c r="K7" s="1" t="n">
        <f aca="false">SUM(K2:K6)</f>
        <v>15280247.5270943</v>
      </c>
      <c r="L7" s="1" t="n">
        <f aca="false">SUM(L2:L6)</f>
        <v>12686624.4412471</v>
      </c>
      <c r="M7" s="1" t="n">
        <f aca="false">SUM(M2:M6)</f>
        <v>12686716.0843663</v>
      </c>
      <c r="N7" s="2" t="n">
        <f aca="false">A7+J7+L7-K7-M7</f>
        <v>17696465.7877448</v>
      </c>
      <c r="O7" s="1"/>
      <c r="P7" s="1" t="n">
        <f aca="false">SUM(P2:P6)</f>
        <v>17696465.78778</v>
      </c>
      <c r="Q7" s="3" t="n">
        <f aca="false">P7-N7</f>
        <v>3.51741909980774E-005</v>
      </c>
      <c r="T7" s="1" t="n">
        <f aca="false">SUM(T2:T6)</f>
        <v>12683253.5065803</v>
      </c>
      <c r="U7" s="1" t="n">
        <f aca="false">SUM(U2:U6)</f>
        <v>12683253.5065803</v>
      </c>
      <c r="V7" s="1" t="n">
        <f aca="false">U7-T7</f>
        <v>0</v>
      </c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5" hidden="false" customHeight="false" outlineLevel="0" collapsed="false">
      <c r="J10" s="1"/>
      <c r="T10" s="1"/>
      <c r="U10" s="1"/>
      <c r="V10" s="1"/>
      <c r="W10" s="1"/>
    </row>
    <row r="11" customFormat="false" ht="15" hidden="false" customHeight="false" outlineLevel="0" collapsed="false">
      <c r="J11" s="1"/>
      <c r="T11" s="1"/>
      <c r="U11" s="1"/>
      <c r="V11" s="1"/>
      <c r="W11" s="1"/>
    </row>
    <row r="12" customFormat="false" ht="15" hidden="false" customHeight="false" outlineLevel="0" collapsed="false">
      <c r="J12" s="1"/>
      <c r="T12" s="1"/>
      <c r="U12" s="1"/>
      <c r="V12" s="1"/>
      <c r="W12" s="1"/>
    </row>
    <row r="13" customFormat="false" ht="15" hidden="false" customHeight="false" outlineLevel="0" collapsed="false">
      <c r="J13" s="1"/>
      <c r="T13" s="1" t="s">
        <v>8</v>
      </c>
      <c r="U13" s="1" t="s">
        <v>9</v>
      </c>
      <c r="V13" s="1"/>
      <c r="W13" s="1"/>
    </row>
    <row r="14" customFormat="false" ht="12.8" hidden="false" customHeight="false" outlineLevel="0" collapsed="false">
      <c r="J14" s="1"/>
      <c r="T14" s="1" t="n">
        <v>3370.93466679957</v>
      </c>
      <c r="U14" s="1" t="n">
        <v>3462.5777859705</v>
      </c>
      <c r="V14" s="1" t="n">
        <f aca="false">T14-U14</f>
        <v>-91.6431191709298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17696465.78778</v>
      </c>
      <c r="B2" s="1"/>
      <c r="C2" s="1"/>
      <c r="D2" s="1"/>
      <c r="E2" s="1"/>
      <c r="F2" s="1"/>
      <c r="G2" s="1"/>
      <c r="H2" s="1"/>
      <c r="I2" s="1"/>
      <c r="J2" s="1" t="n">
        <v>10206642.8261832</v>
      </c>
      <c r="K2" s="1" t="n">
        <v>11581874.2124211</v>
      </c>
      <c r="L2" s="1" t="n">
        <v>3907.70929627763</v>
      </c>
      <c r="M2" s="1" t="n">
        <v>3370.93466679957</v>
      </c>
      <c r="N2" s="1"/>
      <c r="O2" s="1"/>
      <c r="P2" s="1" t="n">
        <v>16320052.5238032</v>
      </c>
      <c r="Q2" s="1"/>
      <c r="T2" s="1" t="n">
        <v>16707379.1157218</v>
      </c>
      <c r="U2" s="1" t="n">
        <v>16707379.1157218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0.93</v>
      </c>
      <c r="M3" s="1" t="n">
        <v>1711.53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16707379.1157218</v>
      </c>
      <c r="M4" s="1" t="n">
        <v>8.05</v>
      </c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 t="n">
        <v>16707379.1157218</v>
      </c>
      <c r="N5" s="1"/>
      <c r="O5" s="1"/>
      <c r="P5" s="1"/>
      <c r="Q5" s="1"/>
      <c r="T5" s="1"/>
      <c r="U5" s="1"/>
      <c r="V5" s="1"/>
      <c r="W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5" hidden="false" customHeight="false" outlineLevel="0" collapsed="false">
      <c r="A7" s="1" t="n">
        <f aca="false">SUM(A2:A6)</f>
        <v>17696465.78778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10206642.8261832</v>
      </c>
      <c r="K7" s="1" t="n">
        <f aca="false">SUM(K2:K6)</f>
        <v>11581874.2124211</v>
      </c>
      <c r="L7" s="1" t="n">
        <f aca="false">SUM(L2:L6)</f>
        <v>16711287.7550181</v>
      </c>
      <c r="M7" s="1" t="n">
        <f aca="false">SUM(M2:M6)</f>
        <v>16712469.6303886</v>
      </c>
      <c r="N7" s="2" t="n">
        <f aca="false">A7+J7+L7-K7-M7</f>
        <v>16320052.5261716</v>
      </c>
      <c r="O7" s="1"/>
      <c r="P7" s="1" t="n">
        <f aca="false">SUM(P2:P6)</f>
        <v>16320052.5238032</v>
      </c>
      <c r="Q7" s="3" t="n">
        <f aca="false">P7-N7</f>
        <v>-0.00236837938427925</v>
      </c>
      <c r="T7" s="1" t="n">
        <f aca="false">SUM(T2:T6)</f>
        <v>16707379.1157218</v>
      </c>
      <c r="U7" s="1" t="n">
        <f aca="false">SUM(U2:U6)</f>
        <v>16707379.1157218</v>
      </c>
      <c r="V7" s="1" t="n">
        <f aca="false">U7-T7</f>
        <v>0</v>
      </c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5" hidden="false" customHeight="false" outlineLevel="0" collapsed="false">
      <c r="J10" s="1"/>
      <c r="T10" s="1"/>
      <c r="U10" s="1"/>
      <c r="V10" s="1"/>
      <c r="W10" s="1"/>
    </row>
    <row r="11" customFormat="false" ht="15" hidden="false" customHeight="false" outlineLevel="0" collapsed="false">
      <c r="J11" s="1"/>
      <c r="T11" s="1"/>
      <c r="U11" s="1"/>
      <c r="V11" s="1"/>
      <c r="W11" s="1"/>
    </row>
    <row r="12" customFormat="false" ht="15" hidden="false" customHeight="false" outlineLevel="0" collapsed="false">
      <c r="J12" s="1"/>
      <c r="T12" s="1"/>
      <c r="U12" s="1"/>
      <c r="V12" s="1"/>
      <c r="W12" s="1"/>
    </row>
    <row r="13" customFormat="false" ht="15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3907.70929627763</v>
      </c>
      <c r="U14" s="1" t="n">
        <v>3370.93466679957</v>
      </c>
      <c r="V14" s="1" t="n">
        <f aca="false">T14-U14</f>
        <v>536.77462947806</v>
      </c>
      <c r="W14" s="1"/>
    </row>
    <row r="15" customFormat="false" ht="12.8" hidden="false" customHeight="false" outlineLevel="0" collapsed="false"/>
    <row r="1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9" activeCellId="0" sqref="P9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16320052.5238032</v>
      </c>
      <c r="B2" s="1"/>
      <c r="C2" s="1"/>
      <c r="D2" s="1"/>
      <c r="E2" s="1"/>
      <c r="F2" s="1"/>
      <c r="G2" s="1"/>
      <c r="H2" s="1"/>
      <c r="I2" s="1"/>
      <c r="J2" s="1" t="n">
        <v>13062447.0805109</v>
      </c>
      <c r="K2" s="1" t="n">
        <v>12173255.2765864</v>
      </c>
      <c r="L2" s="1" t="n">
        <v>4074.18514224945</v>
      </c>
      <c r="M2" s="1" t="n">
        <v>3907.70929627763</v>
      </c>
      <c r="N2" s="1"/>
      <c r="O2" s="1"/>
      <c r="P2" s="1" t="n">
        <v>17209409.6082268</v>
      </c>
      <c r="Q2" s="1"/>
      <c r="T2" s="1" t="n">
        <v>11678569.7233893</v>
      </c>
      <c r="U2" s="1" t="n">
        <v>11678569.7233894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3.89</v>
      </c>
      <c r="M3" s="1" t="n">
        <v>5.08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11678569.7233893</v>
      </c>
      <c r="M4" s="1" t="n">
        <v>11678569.7233893</v>
      </c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16320052.5238032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13062447.0805109</v>
      </c>
      <c r="K7" s="1" t="n">
        <f aca="false">SUM(K2:K6)</f>
        <v>12173255.2765864</v>
      </c>
      <c r="L7" s="1" t="n">
        <f aca="false">SUM(L2:L6)</f>
        <v>11682647.7985316</v>
      </c>
      <c r="M7" s="1" t="n">
        <f aca="false">SUM(M2:M6)</f>
        <v>11682482.5126856</v>
      </c>
      <c r="N7" s="2" t="n">
        <f aca="false">A7+J7+L7-K7-M7</f>
        <v>17209409.6135737</v>
      </c>
      <c r="O7" s="1"/>
      <c r="P7" s="1" t="n">
        <f aca="false">SUM(P2:P6)</f>
        <v>17209409.6082268</v>
      </c>
      <c r="Q7" s="3" t="n">
        <f aca="false">P7-N7</f>
        <v>-0.00534687936306</v>
      </c>
      <c r="T7" s="1" t="n">
        <f aca="false">SUM(T2:T6)</f>
        <v>11678569.7233893</v>
      </c>
      <c r="U7" s="1" t="n">
        <f aca="false">SUM(U2:U6)</f>
        <v>11678569.7233894</v>
      </c>
      <c r="V7" s="1" t="n">
        <f aca="false">U7-T7</f>
        <v>1.00582838058472E-007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1"/>
      <c r="W10" s="1"/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4074.18514224945</v>
      </c>
      <c r="U14" s="1" t="n">
        <v>3907.70929627763</v>
      </c>
      <c r="V14" s="1" t="n">
        <f aca="false">T14-U14</f>
        <v>166.47584597182</v>
      </c>
      <c r="W14" s="1"/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3.68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17209409.6082268</v>
      </c>
      <c r="B2" s="1"/>
      <c r="C2" s="1"/>
      <c r="D2" s="1"/>
      <c r="E2" s="1"/>
      <c r="F2" s="1"/>
      <c r="G2" s="1"/>
      <c r="H2" s="1"/>
      <c r="I2" s="1"/>
      <c r="J2" s="1" t="n">
        <v>11411178.0770232</v>
      </c>
      <c r="K2" s="1" t="n">
        <v>9625441.83647296</v>
      </c>
      <c r="L2" s="1" t="n">
        <v>4172.24583532272</v>
      </c>
      <c r="M2" s="1" t="n">
        <v>4074.18514224945</v>
      </c>
      <c r="N2" s="1"/>
      <c r="O2" s="1"/>
      <c r="P2" s="1" t="n">
        <v>18995243.90547</v>
      </c>
      <c r="Q2" s="1"/>
      <c r="T2" s="1" t="n">
        <v>8002378.69423457</v>
      </c>
      <c r="U2" s="1" t="n">
        <v>8002378.69423458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8002378.69423457</v>
      </c>
      <c r="M3" s="1" t="n">
        <v>8002378.69423458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17209409.6082268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11411178.0770232</v>
      </c>
      <c r="K7" s="1" t="n">
        <f aca="false">SUM(K2:K6)</f>
        <v>9625441.83647296</v>
      </c>
      <c r="L7" s="1" t="n">
        <f aca="false">SUM(L2:L6)</f>
        <v>8006550.94006989</v>
      </c>
      <c r="M7" s="1" t="n">
        <f aca="false">SUM(M2:M6)</f>
        <v>8006452.87937683</v>
      </c>
      <c r="N7" s="2" t="n">
        <f aca="false">A7+J7+L7-K7-M7</f>
        <v>18995243.9094701</v>
      </c>
      <c r="O7" s="1"/>
      <c r="P7" s="1" t="n">
        <f aca="false">SUM(P2:P6)</f>
        <v>18995243.90547</v>
      </c>
      <c r="Q7" s="3" t="n">
        <f aca="false">P7-N7</f>
        <v>-0.00400010496377945</v>
      </c>
      <c r="T7" s="1" t="n">
        <f aca="false">SUM(T2:T6)</f>
        <v>8002378.69423457</v>
      </c>
      <c r="U7" s="1" t="n">
        <f aca="false">SUM(U2:U6)</f>
        <v>8002378.69423458</v>
      </c>
      <c r="V7" s="1" t="n">
        <f aca="false">U7-T7</f>
        <v>0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1" t="n">
        <v>0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1"/>
      <c r="W10" s="1"/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4172.24583532272</v>
      </c>
      <c r="U14" s="1" t="n">
        <v>4074.18514224945</v>
      </c>
      <c r="V14" s="1" t="n">
        <f aca="false">T14-U14</f>
        <v>98.0606930732702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V9" activeCellId="0" sqref="V9"/>
    </sheetView>
  </sheetViews>
  <sheetFormatPr defaultRowHeight="12.8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3.68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18995243.90547</v>
      </c>
      <c r="B2" s="1"/>
      <c r="C2" s="1"/>
      <c r="D2" s="1"/>
      <c r="E2" s="1"/>
      <c r="F2" s="1"/>
      <c r="G2" s="1"/>
      <c r="H2" s="1"/>
      <c r="I2" s="1"/>
      <c r="J2" s="1" t="n">
        <v>9410558.4973114</v>
      </c>
      <c r="K2" s="1" t="n">
        <v>11351373.0903347</v>
      </c>
      <c r="L2" s="1" t="n">
        <v>4363.37051816871</v>
      </c>
      <c r="M2" s="1" t="n">
        <v>4172.24583532272</v>
      </c>
      <c r="N2" s="1"/>
      <c r="O2" s="1"/>
      <c r="P2" s="1" t="n">
        <v>17054256.3093449</v>
      </c>
      <c r="Q2" s="1"/>
      <c r="T2" s="1" t="n">
        <v>10843664.7112867</v>
      </c>
      <c r="U2" s="1" t="n">
        <v>10843664.7112867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1.05</v>
      </c>
      <c r="M3" s="1" t="n">
        <v>365.18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10843664.7112867</v>
      </c>
      <c r="M4" s="1" t="n">
        <v>10843664.7112867</v>
      </c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18995243.90547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9410558.4973114</v>
      </c>
      <c r="K7" s="1" t="n">
        <f aca="false">SUM(K2:K6)</f>
        <v>11351373.0903347</v>
      </c>
      <c r="L7" s="1" t="n">
        <f aca="false">SUM(L2:L6)</f>
        <v>10848029.1318049</v>
      </c>
      <c r="M7" s="1" t="n">
        <f aca="false">SUM(M2:M6)</f>
        <v>10848202.137122</v>
      </c>
      <c r="N7" s="2" t="n">
        <f aca="false">A7+J7+L7-K7-M7</f>
        <v>17054256.3071295</v>
      </c>
      <c r="O7" s="1"/>
      <c r="P7" s="1" t="n">
        <f aca="false">SUM(P2:P6)</f>
        <v>17054256.3093449</v>
      </c>
      <c r="Q7" s="3" t="n">
        <f aca="false">P7-N7</f>
        <v>0.00221535190939903</v>
      </c>
      <c r="T7" s="1" t="n">
        <f aca="false">SUM(T2:T6)</f>
        <v>10843664.7112867</v>
      </c>
      <c r="U7" s="1" t="n">
        <f aca="false">SUM(U2:U6)</f>
        <v>10843664.7112867</v>
      </c>
      <c r="V7" s="1" t="n">
        <f aca="false">U7-T7</f>
        <v>0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0" t="n">
        <v>365.18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1"/>
      <c r="W10" s="1"/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4363.37051816871</v>
      </c>
      <c r="U14" s="1" t="n">
        <v>4172.24583532272</v>
      </c>
      <c r="V14" s="1" t="n">
        <f aca="false">T14-U14</f>
        <v>191.12468284599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T17" activeCellId="0" sqref="T17"/>
    </sheetView>
  </sheetViews>
  <sheetFormatPr defaultRowHeight="12.8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3.68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17054256.3093449</v>
      </c>
      <c r="B2" s="1"/>
      <c r="C2" s="1"/>
      <c r="D2" s="1"/>
      <c r="E2" s="1"/>
      <c r="F2" s="1"/>
      <c r="G2" s="1"/>
      <c r="H2" s="1"/>
      <c r="I2" s="1"/>
      <c r="J2" s="1" t="n">
        <v>10311489.7119815</v>
      </c>
      <c r="K2" s="1" t="n">
        <v>13165428.2116574</v>
      </c>
      <c r="L2" s="1" t="n">
        <v>14464.3994587049</v>
      </c>
      <c r="M2" s="1" t="n">
        <v>4363.37051816871</v>
      </c>
      <c r="N2" s="1"/>
      <c r="O2" s="1"/>
      <c r="P2" s="1" t="n">
        <v>14210419.5468045</v>
      </c>
      <c r="Q2" s="1"/>
      <c r="T2" s="1" t="n">
        <v>11983807.196312</v>
      </c>
      <c r="U2" s="1" t="n">
        <v>11983807.196312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0.71</v>
      </c>
      <c r="M3" s="1" t="n">
        <v>11983807.196312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11983807.196312</v>
      </c>
      <c r="M4" s="1"/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17054256.3093449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10311489.7119815</v>
      </c>
      <c r="K7" s="1" t="n">
        <f aca="false">SUM(K2:K6)</f>
        <v>13165428.2116574</v>
      </c>
      <c r="L7" s="1" t="n">
        <f aca="false">SUM(L2:L6)</f>
        <v>11998272.3057707</v>
      </c>
      <c r="M7" s="1" t="n">
        <f aca="false">SUM(M2:M6)</f>
        <v>11988170.5668302</v>
      </c>
      <c r="N7" s="2" t="n">
        <f aca="false">A7+J7+L7-K7-M7</f>
        <v>14210419.5486095</v>
      </c>
      <c r="O7" s="1"/>
      <c r="P7" s="1" t="n">
        <f aca="false">SUM(P2:P6)</f>
        <v>14210419.5468045</v>
      </c>
      <c r="Q7" s="3" t="n">
        <f aca="false">P7-N7</f>
        <v>-0.00180503726005554</v>
      </c>
      <c r="T7" s="1" t="n">
        <f aca="false">SUM(T2:T6)</f>
        <v>11983807.196312</v>
      </c>
      <c r="U7" s="1" t="n">
        <f aca="false">SUM(U2:U6)</f>
        <v>11983807.196312</v>
      </c>
      <c r="V7" s="1" t="n">
        <f aca="false">U7-T7</f>
        <v>0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0" t="n">
        <v>0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0" t="n">
        <v>0.71</v>
      </c>
      <c r="W10" s="1" t="s">
        <v>13</v>
      </c>
    </row>
    <row r="11" customFormat="false" ht="12.8" hidden="false" customHeight="false" outlineLevel="0" collapsed="false">
      <c r="J11" s="1"/>
      <c r="T11" s="1"/>
      <c r="U11" s="1"/>
      <c r="V11" s="1"/>
      <c r="W11" s="1"/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14464.3994587049</v>
      </c>
      <c r="U14" s="1" t="n">
        <v>4363.37051816871</v>
      </c>
      <c r="V14" s="1" t="n">
        <f aca="false">T14-U14</f>
        <v>10101.0289405362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" activeCellId="0" sqref="P2"/>
    </sheetView>
  </sheetViews>
  <sheetFormatPr defaultRowHeight="12.8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4.79"/>
    <col collapsed="false" customWidth="true" hidden="false" outlineLevel="0" max="13" min="10" style="0" width="14.2"/>
    <col collapsed="false" customWidth="true" hidden="false" outlineLevel="0" max="14" min="14" style="0" width="14.4"/>
    <col collapsed="false" customWidth="true" hidden="false" outlineLevel="0" max="15" min="15" style="0" width="8.99"/>
    <col collapsed="false" customWidth="true" hidden="false" outlineLevel="0" max="16" min="16" style="0" width="14.2"/>
    <col collapsed="false" customWidth="true" hidden="false" outlineLevel="0" max="17" min="17" style="0" width="14.4"/>
    <col collapsed="false" customWidth="true" hidden="false" outlineLevel="0" max="19" min="18" style="0" width="8.99"/>
    <col collapsed="false" customWidth="true" hidden="false" outlineLevel="0" max="20" min="20" style="0" width="21.42"/>
    <col collapsed="false" customWidth="true" hidden="false" outlineLevel="0" max="21" min="21" style="0" width="14.2"/>
    <col collapsed="false" customWidth="true" hidden="false" outlineLevel="0" max="22" min="22" style="0" width="13.68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2.8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  <c r="T1" s="0" t="s">
        <v>5</v>
      </c>
      <c r="U1" s="0" t="s">
        <v>6</v>
      </c>
    </row>
    <row r="2" customFormat="false" ht="12.8" hidden="false" customHeight="false" outlineLevel="0" collapsed="false">
      <c r="A2" s="1" t="n">
        <v>14210419.5468045</v>
      </c>
      <c r="B2" s="1"/>
      <c r="C2" s="1"/>
      <c r="D2" s="1"/>
      <c r="E2" s="1"/>
      <c r="F2" s="1"/>
      <c r="G2" s="1"/>
      <c r="H2" s="1"/>
      <c r="I2" s="1"/>
      <c r="J2" s="1" t="n">
        <v>16464477.8773384</v>
      </c>
      <c r="K2" s="1" t="n">
        <v>14935136.2441314</v>
      </c>
      <c r="L2" s="1" t="n">
        <v>1202.91213664693</v>
      </c>
      <c r="M2" s="1" t="n">
        <v>14464.3794338674</v>
      </c>
      <c r="N2" s="1"/>
      <c r="O2" s="1"/>
      <c r="P2" s="1" t="n">
        <v>15725484.4665654</v>
      </c>
      <c r="Q2" s="1"/>
      <c r="T2" s="1" t="n">
        <v>12925417.9881519</v>
      </c>
      <c r="U2" s="1" t="n">
        <v>12925417.9881519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n">
        <v>34.12</v>
      </c>
      <c r="M3" s="1" t="n">
        <v>1047.11</v>
      </c>
      <c r="N3" s="1"/>
      <c r="O3" s="1"/>
      <c r="P3" s="1"/>
      <c r="Q3" s="1"/>
      <c r="T3" s="1"/>
      <c r="U3" s="1"/>
      <c r="V3" s="1"/>
      <c r="W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n">
        <v>12925417.9881519</v>
      </c>
      <c r="M4" s="1" t="n">
        <v>2.26</v>
      </c>
      <c r="N4" s="1"/>
      <c r="O4" s="1"/>
      <c r="P4" s="1"/>
      <c r="Q4" s="1"/>
      <c r="T4" s="1"/>
      <c r="U4" s="1"/>
      <c r="V4" s="1"/>
      <c r="W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 t="n">
        <v>12925417.9881519</v>
      </c>
      <c r="N5" s="1"/>
      <c r="O5" s="1"/>
      <c r="P5" s="1"/>
      <c r="Q5" s="1"/>
      <c r="T5" s="1"/>
      <c r="U5" s="1"/>
      <c r="V5" s="1"/>
      <c r="W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  <c r="W6" s="1"/>
    </row>
    <row r="7" customFormat="false" ht="12.8" hidden="false" customHeight="false" outlineLevel="0" collapsed="false">
      <c r="A7" s="1" t="n">
        <f aca="false">SUM(A2:A6)</f>
        <v>14210419.5468045</v>
      </c>
      <c r="B7" s="1" t="n">
        <f aca="false">SUM(B2:B6)</f>
        <v>0</v>
      </c>
      <c r="C7" s="1" t="n">
        <f aca="false">SUM(C2:C6)</f>
        <v>0</v>
      </c>
      <c r="D7" s="1" t="n">
        <f aca="false">SUM(D2:D6)</f>
        <v>0</v>
      </c>
      <c r="E7" s="1" t="n">
        <f aca="false">SUM(E2:E6)</f>
        <v>0</v>
      </c>
      <c r="F7" s="1" t="n">
        <f aca="false">SUM(F2:F6)</f>
        <v>0</v>
      </c>
      <c r="G7" s="1" t="n">
        <f aca="false">SUM(G2:G6)</f>
        <v>0</v>
      </c>
      <c r="H7" s="1" t="n">
        <f aca="false">SUM(H2:H6)</f>
        <v>0</v>
      </c>
      <c r="I7" s="1" t="n">
        <f aca="false">SUM(I2:I6)</f>
        <v>0</v>
      </c>
      <c r="J7" s="1" t="n">
        <f aca="false">SUM(J2:J6)</f>
        <v>16464477.8773384</v>
      </c>
      <c r="K7" s="1" t="n">
        <f aca="false">SUM(K2:K6)</f>
        <v>14935136.2441314</v>
      </c>
      <c r="L7" s="1" t="n">
        <f aca="false">SUM(L2:L6)</f>
        <v>12926655.0202885</v>
      </c>
      <c r="M7" s="1" t="n">
        <f aca="false">SUM(M2:M6)</f>
        <v>12940931.7375858</v>
      </c>
      <c r="N7" s="2" t="n">
        <f aca="false">A7+J7+L7-K7-M7</f>
        <v>15725484.4627143</v>
      </c>
      <c r="O7" s="1"/>
      <c r="P7" s="1" t="n">
        <f aca="false">SUM(P2:P6)</f>
        <v>15725484.4665654</v>
      </c>
      <c r="Q7" s="4" t="n">
        <f aca="false">P7-N7</f>
        <v>0.00385112129151821</v>
      </c>
      <c r="T7" s="1" t="n">
        <f aca="false">SUM(T2:T6)</f>
        <v>12925417.9881519</v>
      </c>
      <c r="U7" s="1" t="n">
        <f aca="false">SUM(U2:U6)</f>
        <v>12925417.9881519</v>
      </c>
      <c r="V7" s="1" t="n">
        <f aca="false">U7-T7</f>
        <v>0</v>
      </c>
      <c r="W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 t="n">
        <v>0</v>
      </c>
      <c r="W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T9" s="1"/>
      <c r="U9" s="1"/>
      <c r="V9" s="0" t="n">
        <v>1047.11</v>
      </c>
      <c r="W9" s="1" t="s">
        <v>12</v>
      </c>
    </row>
    <row r="10" customFormat="false" ht="12.8" hidden="false" customHeight="false" outlineLevel="0" collapsed="false">
      <c r="J10" s="1"/>
      <c r="T10" s="1"/>
      <c r="U10" s="1"/>
      <c r="V10" s="0" t="n">
        <v>34.13</v>
      </c>
      <c r="W10" s="1" t="s">
        <v>13</v>
      </c>
    </row>
    <row r="11" customFormat="false" ht="12.8" hidden="false" customHeight="false" outlineLevel="0" collapsed="false">
      <c r="J11" s="1"/>
      <c r="T11" s="1"/>
      <c r="U11" s="1"/>
      <c r="V11" s="1" t="n">
        <v>2.27</v>
      </c>
      <c r="W11" s="1" t="s">
        <v>14</v>
      </c>
    </row>
    <row r="12" customFormat="false" ht="12.8" hidden="false" customHeight="false" outlineLevel="0" collapsed="false">
      <c r="J12" s="1"/>
      <c r="T12" s="1"/>
      <c r="U12" s="1"/>
      <c r="V12" s="1"/>
      <c r="W12" s="1"/>
    </row>
    <row r="13" customFormat="false" ht="12.8" hidden="false" customHeight="false" outlineLevel="0" collapsed="false">
      <c r="J13" s="1"/>
      <c r="T13" s="1" t="s">
        <v>8</v>
      </c>
      <c r="U13" s="1" t="s">
        <v>10</v>
      </c>
      <c r="V13" s="1"/>
      <c r="W13" s="1"/>
    </row>
    <row r="14" customFormat="false" ht="12.8" hidden="false" customHeight="false" outlineLevel="0" collapsed="false">
      <c r="J14" s="1"/>
      <c r="T14" s="1" t="n">
        <v>1202.91213664693</v>
      </c>
      <c r="U14" s="1" t="n">
        <v>14464.3994587049</v>
      </c>
      <c r="V14" s="1" t="n">
        <f aca="false">T14-U14</f>
        <v>-13261.487322058</v>
      </c>
      <c r="W14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5" min="1" style="0" width="21.06"/>
    <col collapsed="false" customWidth="true" hidden="false" outlineLevel="0" max="6" min="6" style="0" width="18.03"/>
    <col collapsed="false" customWidth="true" hidden="false" outlineLevel="0" max="7" min="7" style="0" width="14.4"/>
    <col collapsed="false" customWidth="true" hidden="false" outlineLevel="0" max="9" min="8" style="0" width="8.99"/>
    <col collapsed="false" customWidth="true" hidden="false" outlineLevel="0" max="10" min="10" style="0" width="21.42"/>
    <col collapsed="false" customWidth="true" hidden="false" outlineLevel="0" max="11" min="11" style="0" width="14.2"/>
    <col collapsed="false" customWidth="true" hidden="false" outlineLevel="0" max="12" min="12" style="0" width="13.68"/>
    <col collapsed="false" customWidth="true" hidden="false" outlineLevel="0" max="13" min="13" style="0" width="9.4"/>
    <col collapsed="false" customWidth="true" hidden="false" outlineLevel="0" max="1025" min="14" style="0" width="8.99"/>
  </cols>
  <sheetData>
    <row r="1" customFormat="false" ht="28.2" hidden="false" customHeight="true" outlineLevel="0" collapsed="false">
      <c r="A1" s="5" t="s">
        <v>15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16</v>
      </c>
      <c r="J1" s="7" t="s">
        <v>5</v>
      </c>
      <c r="K1" s="7" t="s">
        <v>6</v>
      </c>
    </row>
    <row r="2" customFormat="false" ht="12.8" hidden="false" customHeight="false" outlineLevel="0" collapsed="false">
      <c r="A2" s="1" t="n">
        <v>14210419.5468045</v>
      </c>
      <c r="B2" s="1" t="n">
        <v>16464477.8773384</v>
      </c>
      <c r="C2" s="1" t="n">
        <v>14935136.2441314</v>
      </c>
      <c r="D2" s="1" t="n">
        <v>1202.91213664693</v>
      </c>
      <c r="E2" s="1" t="n">
        <v>14464.3794338674</v>
      </c>
      <c r="F2" s="1" t="n">
        <v>15725484.4665654</v>
      </c>
      <c r="G2" s="1"/>
      <c r="J2" s="1" t="n">
        <v>12925417.9881519</v>
      </c>
      <c r="K2" s="1" t="n">
        <v>12925417.9881519</v>
      </c>
    </row>
    <row r="3" customFormat="false" ht="12.8" hidden="false" customHeight="false" outlineLevel="0" collapsed="false">
      <c r="A3" s="1"/>
      <c r="B3" s="1"/>
      <c r="C3" s="1"/>
      <c r="D3" s="1" t="n">
        <v>34.12</v>
      </c>
      <c r="E3" s="1" t="n">
        <v>1047.11</v>
      </c>
      <c r="F3" s="1"/>
      <c r="G3" s="1"/>
      <c r="J3" s="1"/>
      <c r="K3" s="1"/>
      <c r="L3" s="1"/>
      <c r="M3" s="1"/>
    </row>
    <row r="4" customFormat="false" ht="12.8" hidden="false" customHeight="false" outlineLevel="0" collapsed="false">
      <c r="A4" s="1"/>
      <c r="B4" s="1"/>
      <c r="C4" s="1"/>
      <c r="D4" s="1" t="n">
        <v>12925417.9881519</v>
      </c>
      <c r="E4" s="1" t="n">
        <v>2.26</v>
      </c>
      <c r="F4" s="1"/>
      <c r="G4" s="1"/>
      <c r="J4" s="1"/>
      <c r="K4" s="1"/>
      <c r="L4" s="1"/>
      <c r="M4" s="1"/>
    </row>
    <row r="5" customFormat="false" ht="12.8" hidden="false" customHeight="false" outlineLevel="0" collapsed="false">
      <c r="A5" s="1"/>
      <c r="B5" s="1"/>
      <c r="C5" s="1"/>
      <c r="D5" s="1"/>
      <c r="E5" s="1" t="n">
        <v>12925417.9881519</v>
      </c>
      <c r="F5" s="1"/>
      <c r="G5" s="1"/>
      <c r="J5" s="1"/>
      <c r="K5" s="1"/>
      <c r="L5" s="1"/>
      <c r="M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J6" s="1"/>
      <c r="K6" s="1"/>
      <c r="L6" s="1"/>
      <c r="M6" s="1"/>
    </row>
    <row r="7" customFormat="false" ht="12.8" hidden="false" customHeight="false" outlineLevel="0" collapsed="false">
      <c r="A7" s="9" t="n">
        <f aca="false">SUM(A2:A6)</f>
        <v>14210419.5468045</v>
      </c>
      <c r="B7" s="9" t="n">
        <f aca="false">SUM(B2:B6)</f>
        <v>16464477.8773384</v>
      </c>
      <c r="C7" s="9" t="n">
        <f aca="false">SUM(C2:C6)</f>
        <v>14935136.2441314</v>
      </c>
      <c r="D7" s="9" t="n">
        <f aca="false">SUM(D2:D6)</f>
        <v>12926655.0202885</v>
      </c>
      <c r="E7" s="9" t="n">
        <f aca="false">SUM(E2:E6)</f>
        <v>12940931.7375858</v>
      </c>
      <c r="J7" s="1" t="n">
        <f aca="false">SUM(J2:J6)</f>
        <v>12925417.9881519</v>
      </c>
      <c r="K7" s="1" t="n">
        <f aca="false">SUM(K2:K6)</f>
        <v>12925417.9881519</v>
      </c>
      <c r="L7" s="1" t="n">
        <f aca="false">K7-J7</f>
        <v>0</v>
      </c>
      <c r="M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J8" s="1"/>
      <c r="K8" s="1"/>
      <c r="L8" s="1" t="n">
        <v>0</v>
      </c>
      <c r="M8" s="1" t="s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J9" s="1"/>
      <c r="K9" s="1"/>
      <c r="L9" s="0" t="n">
        <v>1047.11</v>
      </c>
      <c r="M9" s="1" t="s">
        <v>12</v>
      </c>
    </row>
    <row r="10" customFormat="false" ht="12.8" hidden="false" customHeight="false" outlineLevel="0" collapsed="false">
      <c r="B10" s="1"/>
      <c r="J10" s="1"/>
      <c r="K10" s="1"/>
      <c r="L10" s="0" t="n">
        <v>34.13</v>
      </c>
      <c r="M10" s="1" t="s">
        <v>13</v>
      </c>
    </row>
    <row r="11" customFormat="false" ht="12.8" hidden="false" customHeight="false" outlineLevel="0" collapsed="false">
      <c r="B11" s="1"/>
      <c r="J11" s="1"/>
      <c r="K11" s="1"/>
      <c r="L11" s="1" t="n">
        <v>2.27</v>
      </c>
      <c r="M11" s="1" t="s">
        <v>14</v>
      </c>
    </row>
    <row r="12" customFormat="false" ht="12.8" hidden="false" customHeight="false" outlineLevel="0" collapsed="false">
      <c r="B12" s="1"/>
      <c r="J12" s="1"/>
      <c r="K12" s="1"/>
      <c r="L12" s="1"/>
      <c r="M12" s="1"/>
    </row>
    <row r="13" customFormat="false" ht="30" hidden="false" customHeight="true" outlineLevel="0" collapsed="false">
      <c r="B13" s="10" t="n">
        <f aca="false">A7+B7+D7-C7-E7</f>
        <v>15725484.4627143</v>
      </c>
      <c r="C13" s="10" t="n">
        <f aca="false">SUM(F2:F6)</f>
        <v>15725484.4665654</v>
      </c>
      <c r="D13" s="11" t="n">
        <f aca="false">C13-B13</f>
        <v>0.00385112129151821</v>
      </c>
      <c r="J13" s="7" t="s">
        <v>8</v>
      </c>
      <c r="K13" s="7" t="s">
        <v>10</v>
      </c>
      <c r="L13" s="1"/>
      <c r="M13" s="1"/>
    </row>
    <row r="14" customFormat="false" ht="12.8" hidden="false" customHeight="false" outlineLevel="0" collapsed="false">
      <c r="B14" s="1"/>
      <c r="J14" s="1" t="n">
        <v>1202.91213664693</v>
      </c>
      <c r="K14" s="1" t="n">
        <v>14464.3994587049</v>
      </c>
      <c r="L14" s="1" t="n">
        <f aca="false">J14-K14</f>
        <v>-13261.487322058</v>
      </c>
      <c r="M14" s="1"/>
    </row>
  </sheetData>
  <conditionalFormatting sqref="D13">
    <cfRule type="cellIs" priority="2" operator="lessThanOrEqual" aboveAverage="0" equalAverage="0" bottom="0" percent="0" rank="0" text="" dxfId="0">
      <formula>-0.01</formula>
    </cfRule>
    <cfRule type="cellIs" priority="3" operator="greaterThanOrEqual" aboveAverage="0" equalAverage="0" bottom="0" percent="0" rank="0" text="" dxfId="0">
      <formula>0.01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U33" activeCellId="0" sqref="U33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17937331.7010572</v>
      </c>
      <c r="B2" s="1"/>
      <c r="C2" s="1"/>
      <c r="D2" s="1"/>
      <c r="E2" s="1"/>
      <c r="F2" s="1"/>
      <c r="G2" s="1"/>
      <c r="H2" s="1"/>
      <c r="I2" s="1"/>
      <c r="J2" s="1" t="n">
        <v>6635636.82659171</v>
      </c>
      <c r="K2" s="1" t="n">
        <v>3060.207393595</v>
      </c>
      <c r="L2" s="1" t="n">
        <v>254.740535102085</v>
      </c>
      <c r="M2" s="1" t="n">
        <v>0.693</v>
      </c>
      <c r="N2" s="1"/>
      <c r="O2" s="1"/>
      <c r="P2" s="1" t="n">
        <v>15606672.5009615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309066.316212922</v>
      </c>
      <c r="B3" s="1"/>
      <c r="C3" s="1"/>
      <c r="D3" s="1"/>
      <c r="E3" s="1"/>
      <c r="F3" s="1"/>
      <c r="G3" s="1"/>
      <c r="H3" s="1"/>
      <c r="I3" s="1"/>
      <c r="J3" s="1" t="n">
        <v>230221.519128696</v>
      </c>
      <c r="K3" s="1" t="n">
        <v>416499.689728013</v>
      </c>
      <c r="L3" s="1" t="n">
        <v>1109.76525317343</v>
      </c>
      <c r="M3" s="1" t="n">
        <v>10637.6886703569</v>
      </c>
      <c r="N3" s="1"/>
      <c r="O3" s="1"/>
      <c r="P3" s="1" t="n">
        <v>119722.13659802</v>
      </c>
      <c r="Q3" s="1"/>
      <c r="T3" s="1" t="n">
        <v>3618.5492986</v>
      </c>
      <c r="U3" s="1" t="n">
        <v>1344.493625947</v>
      </c>
      <c r="V3" s="1"/>
      <c r="W3" s="1"/>
    </row>
    <row r="4" customFormat="false" ht="15" hidden="false" customHeight="false" outlineLevel="0" collapsed="false">
      <c r="A4" s="1" t="n">
        <v>11135.418622263</v>
      </c>
      <c r="B4" s="1"/>
      <c r="C4" s="1"/>
      <c r="D4" s="1"/>
      <c r="E4" s="1"/>
      <c r="F4" s="1"/>
      <c r="G4" s="1"/>
      <c r="H4" s="1"/>
      <c r="I4" s="1"/>
      <c r="J4" s="1" t="n">
        <v>37858.4300000001</v>
      </c>
      <c r="K4" s="1" t="n">
        <v>54695.600133592</v>
      </c>
      <c r="L4" s="1" t="n">
        <v>8.043</v>
      </c>
      <c r="M4" s="1" t="n">
        <v>1363.552465854</v>
      </c>
      <c r="N4" s="1"/>
      <c r="O4" s="1"/>
      <c r="P4" s="1" t="n">
        <v>415066.894648272</v>
      </c>
      <c r="Q4" s="1"/>
      <c r="T4" s="1" t="n">
        <v>31967.0507601724</v>
      </c>
      <c r="U4" s="1" t="n">
        <v>42219.2693246751</v>
      </c>
      <c r="V4" s="1"/>
      <c r="W4" s="1"/>
    </row>
    <row r="5" customFormat="false" ht="15" hidden="false" customHeight="false" outlineLevel="0" collapsed="false">
      <c r="A5" s="1" t="n">
        <v>414677.046658212</v>
      </c>
      <c r="B5" s="1"/>
      <c r="C5" s="1"/>
      <c r="D5" s="1"/>
      <c r="E5" s="1"/>
      <c r="F5" s="1"/>
      <c r="G5" s="1"/>
      <c r="H5" s="1"/>
      <c r="I5" s="1"/>
      <c r="J5" s="1" t="n">
        <v>1012.577674976</v>
      </c>
      <c r="K5" s="1" t="n">
        <v>17327.1624460444</v>
      </c>
      <c r="L5" s="1" t="n">
        <v>3618.5492986</v>
      </c>
      <c r="M5" s="1" t="n">
        <v>1344.493625947</v>
      </c>
      <c r="N5" s="1"/>
      <c r="O5" s="1"/>
      <c r="P5" s="1" t="n">
        <v>1028.105738246</v>
      </c>
      <c r="Q5" s="1"/>
      <c r="T5" s="1" t="n">
        <v>4445.084192929</v>
      </c>
      <c r="U5" s="1" t="n">
        <v>12013.836956525</v>
      </c>
      <c r="V5" s="1"/>
      <c r="W5" s="1"/>
    </row>
    <row r="6" customFormat="false" ht="15" hidden="false" customHeight="false" outlineLevel="0" collapsed="false">
      <c r="A6" s="1" t="n">
        <v>9566.991778121</v>
      </c>
      <c r="B6" s="1"/>
      <c r="C6" s="1"/>
      <c r="D6" s="1"/>
      <c r="E6" s="1"/>
      <c r="F6" s="1"/>
      <c r="G6" s="1"/>
      <c r="H6" s="1"/>
      <c r="I6" s="1"/>
      <c r="J6" s="1" t="n">
        <v>35725.6005806138</v>
      </c>
      <c r="K6" s="1" t="n">
        <v>38175.6229097778</v>
      </c>
      <c r="L6" s="1" t="n">
        <v>31967.0507601724</v>
      </c>
      <c r="M6" s="1" t="n">
        <v>42219.2693246751</v>
      </c>
      <c r="N6" s="1"/>
      <c r="O6" s="1"/>
      <c r="P6" s="1" t="n">
        <v>12474.59558245</v>
      </c>
      <c r="Q6" s="1"/>
      <c r="T6" s="1" t="n">
        <v>8550.569427366</v>
      </c>
      <c r="U6" s="1" t="n">
        <v>38482.230749485</v>
      </c>
      <c r="V6" s="1"/>
      <c r="W6" s="1"/>
    </row>
    <row r="7" customFormat="false" ht="15" hidden="false" customHeight="false" outlineLevel="0" collapsed="false">
      <c r="A7" s="1" t="n">
        <v>10095.422010615</v>
      </c>
      <c r="B7" s="1"/>
      <c r="C7" s="1"/>
      <c r="D7" s="1"/>
      <c r="E7" s="1"/>
      <c r="F7" s="1"/>
      <c r="G7" s="1"/>
      <c r="H7" s="1"/>
      <c r="I7" s="1"/>
      <c r="J7" s="1" t="n">
        <v>29545.77</v>
      </c>
      <c r="K7" s="1" t="n">
        <v>8966521.717085</v>
      </c>
      <c r="L7" s="1" t="n">
        <v>4445.084192929</v>
      </c>
      <c r="M7" s="1" t="n">
        <v>12013.836956525</v>
      </c>
      <c r="N7" s="1"/>
      <c r="O7" s="1"/>
      <c r="P7" s="1"/>
      <c r="Q7" s="1"/>
      <c r="T7" s="1" t="n">
        <v>8566959.88239209</v>
      </c>
      <c r="U7" s="1" t="n">
        <v>8561738.96168573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8550.569427366</v>
      </c>
      <c r="M8" s="1" t="n">
        <v>38482.230749485</v>
      </c>
      <c r="N8" s="1"/>
      <c r="O8" s="1"/>
      <c r="P8" s="1"/>
      <c r="Q8" s="1"/>
      <c r="T8" s="1" t="n">
        <v>54780.5321594159</v>
      </c>
      <c r="U8" s="1" t="n">
        <v>14522.87588821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8566959.88239209</v>
      </c>
      <c r="M9" s="1" t="n">
        <v>8561738.96168573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54780.5321594159</v>
      </c>
      <c r="M10" s="1" t="n">
        <v>14522.87588821</v>
      </c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8670321.66823057</v>
      </c>
      <c r="U13" s="1" t="n">
        <f aca="false">SUM(U3:U12)</f>
        <v>8670321.66823057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18691872.8963393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6970000.723976</v>
      </c>
      <c r="K16" s="1" t="n">
        <f aca="false">SUM(K2:K15)</f>
        <v>9496279.99969602</v>
      </c>
      <c r="L16" s="1" t="n">
        <f aca="false">SUM(L2:L15)</f>
        <v>8671694.21701885</v>
      </c>
      <c r="M16" s="1" t="n">
        <f aca="false">SUM(M2:M15)</f>
        <v>8682323.60236678</v>
      </c>
      <c r="N16" s="2" t="n">
        <f aca="false">A16+J16+L16-K16-M16</f>
        <v>16154964.2352714</v>
      </c>
      <c r="O16" s="1"/>
      <c r="P16" s="1" t="n">
        <f aca="false">SUM(P2:P15)</f>
        <v>16154964.2335285</v>
      </c>
      <c r="Q16" s="3" t="n">
        <f aca="false">P16-N16</f>
        <v>-0.001742884516716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254.740535102085</v>
      </c>
      <c r="U20" s="1" t="n">
        <v>0.693</v>
      </c>
      <c r="V20" s="1"/>
      <c r="W20" s="1"/>
    </row>
    <row r="21" customFormat="false" ht="15" hidden="false" customHeight="false" outlineLevel="0" collapsed="false">
      <c r="T21" s="1" t="n">
        <v>1109.76525317343</v>
      </c>
      <c r="U21" s="1" t="n">
        <v>10637.6886703569</v>
      </c>
      <c r="V21" s="1"/>
      <c r="W21" s="1"/>
    </row>
    <row r="22" customFormat="false" ht="15" hidden="false" customHeight="false" outlineLevel="0" collapsed="false">
      <c r="T22" s="1" t="n">
        <v>8.043</v>
      </c>
      <c r="U22" s="1" t="n">
        <v>1363.552465854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1372.54878827552</v>
      </c>
      <c r="U28" s="1" t="n">
        <f aca="false">SUM(U20:U27)</f>
        <v>12001.9341362109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'01-2019'!S28-U28</f>
        <v>1853.60108884464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X18" activeCellId="0" sqref="X18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15606672.5009615</v>
      </c>
      <c r="B2" s="1"/>
      <c r="C2" s="1"/>
      <c r="D2" s="1"/>
      <c r="E2" s="1"/>
      <c r="F2" s="1"/>
      <c r="G2" s="1"/>
      <c r="H2" s="1"/>
      <c r="I2" s="1"/>
      <c r="J2" s="1" t="n">
        <v>7150707.7096468</v>
      </c>
      <c r="K2" s="1" t="n">
        <v>41094.325100181</v>
      </c>
      <c r="L2" s="1" t="n">
        <v>1602.86271179699</v>
      </c>
      <c r="M2" s="1" t="n">
        <v>8.043</v>
      </c>
      <c r="N2" s="1"/>
      <c r="O2" s="1"/>
      <c r="P2" s="1" t="n">
        <v>14630325.9962543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119722.13659802</v>
      </c>
      <c r="B3" s="1"/>
      <c r="C3" s="1"/>
      <c r="D3" s="1"/>
      <c r="E3" s="1"/>
      <c r="F3" s="1"/>
      <c r="G3" s="1"/>
      <c r="H3" s="1"/>
      <c r="I3" s="1"/>
      <c r="J3" s="1" t="n">
        <v>171613.365418418</v>
      </c>
      <c r="K3" s="1" t="n">
        <v>396.785699859</v>
      </c>
      <c r="L3" s="1" t="n">
        <v>22391.318837993</v>
      </c>
      <c r="M3" s="1" t="n">
        <v>1095.862589203</v>
      </c>
      <c r="N3" s="1"/>
      <c r="O3" s="1"/>
      <c r="P3" s="1" t="n">
        <v>72486.090794838</v>
      </c>
      <c r="Q3" s="1"/>
      <c r="T3" s="1" t="n">
        <v>1311.167838629</v>
      </c>
      <c r="U3" s="1" t="n">
        <v>364.804752859</v>
      </c>
      <c r="V3" s="1"/>
      <c r="W3" s="1"/>
    </row>
    <row r="4" customFormat="false" ht="15" hidden="false" customHeight="false" outlineLevel="0" collapsed="false">
      <c r="A4" s="1" t="n">
        <v>415066.894648272</v>
      </c>
      <c r="B4" s="1"/>
      <c r="C4" s="1"/>
      <c r="D4" s="1"/>
      <c r="E4" s="1"/>
      <c r="F4" s="1"/>
      <c r="G4" s="1"/>
      <c r="H4" s="1"/>
      <c r="I4" s="1"/>
      <c r="J4" s="1" t="n">
        <v>420.500106721</v>
      </c>
      <c r="K4" s="1" t="n">
        <v>32148.975539929</v>
      </c>
      <c r="L4" s="1" t="n">
        <v>8.043</v>
      </c>
      <c r="M4" s="1" t="n">
        <v>364.804752859</v>
      </c>
      <c r="N4" s="1"/>
      <c r="O4" s="1"/>
      <c r="P4" s="1" t="n">
        <v>29274.438648299</v>
      </c>
      <c r="Q4" s="1"/>
      <c r="T4" s="1" t="n">
        <v>2575366.09013268</v>
      </c>
      <c r="U4" s="1" t="n">
        <v>2578427.91690909</v>
      </c>
      <c r="V4" s="1"/>
      <c r="W4" s="1"/>
    </row>
    <row r="5" customFormat="false" ht="15" hidden="false" customHeight="false" outlineLevel="0" collapsed="false">
      <c r="A5" s="1" t="n">
        <v>1028.105738246</v>
      </c>
      <c r="B5" s="1"/>
      <c r="C5" s="1"/>
      <c r="D5" s="1"/>
      <c r="E5" s="1"/>
      <c r="F5" s="1"/>
      <c r="G5" s="1"/>
      <c r="H5" s="1"/>
      <c r="I5" s="1"/>
      <c r="J5" s="1" t="n">
        <v>44549.946971932</v>
      </c>
      <c r="K5" s="1" t="n">
        <v>8078586.17178707</v>
      </c>
      <c r="L5" s="1" t="n">
        <v>1311.167838629</v>
      </c>
      <c r="M5" s="1" t="n">
        <v>2578427.91690909</v>
      </c>
      <c r="N5" s="1"/>
      <c r="O5" s="1"/>
      <c r="P5" s="1" t="n">
        <v>416401.523367701</v>
      </c>
      <c r="Q5" s="1"/>
      <c r="T5" s="1" t="n">
        <v>43586.931352824</v>
      </c>
      <c r="U5" s="1" t="n">
        <v>8548.962367267</v>
      </c>
      <c r="V5" s="1"/>
      <c r="W5" s="1"/>
    </row>
    <row r="6" customFormat="false" ht="15" hidden="false" customHeight="false" outlineLevel="0" collapsed="false">
      <c r="A6" s="1" t="n">
        <v>12474.59558245</v>
      </c>
      <c r="B6" s="1"/>
      <c r="C6" s="1"/>
      <c r="D6" s="1"/>
      <c r="E6" s="1"/>
      <c r="F6" s="1"/>
      <c r="G6" s="1"/>
      <c r="H6" s="1"/>
      <c r="I6" s="1"/>
      <c r="J6" s="1" t="n">
        <v>22716.09</v>
      </c>
      <c r="K6" s="1" t="n">
        <v>223595.761035381</v>
      </c>
      <c r="L6" s="1" t="n">
        <v>2575366.09013268</v>
      </c>
      <c r="M6" s="1" t="n">
        <v>8548.962367267</v>
      </c>
      <c r="N6" s="1"/>
      <c r="O6" s="1"/>
      <c r="P6" s="1" t="n">
        <v>43876.87813639</v>
      </c>
      <c r="Q6" s="1"/>
      <c r="T6" s="1" t="n">
        <v>11656.838096517</v>
      </c>
      <c r="U6" s="1" t="n">
        <v>22432.2632532592</v>
      </c>
      <c r="V6" s="1"/>
      <c r="W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K7" s="1"/>
      <c r="L7" s="1" t="n">
        <v>43586.931352824</v>
      </c>
      <c r="M7" s="1" t="n">
        <v>22432.2632532592</v>
      </c>
      <c r="N7" s="1"/>
      <c r="O7" s="1"/>
      <c r="P7" s="1" t="n">
        <v>2.271434268</v>
      </c>
      <c r="Q7" s="1"/>
      <c r="T7" s="1" t="n">
        <v>9839879.9327485</v>
      </c>
      <c r="U7" s="1" t="n">
        <v>9887044.58632961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11656.838096517</v>
      </c>
      <c r="M8" s="1" t="n">
        <v>9887044.58632961</v>
      </c>
      <c r="N8" s="1"/>
      <c r="O8" s="1"/>
      <c r="P8" s="1"/>
      <c r="Q8" s="1"/>
      <c r="T8" s="1" t="n">
        <v>29274.438648299</v>
      </c>
      <c r="U8" s="1" t="n">
        <v>4256.865205359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9839879.93274849</v>
      </c>
      <c r="M9" s="1" t="n">
        <v>4256.865205359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29274.438648299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12501075.3988175</v>
      </c>
      <c r="U13" s="1" t="n">
        <f aca="false">SUM(U3:U12)</f>
        <v>12501075.3988174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16154964.2335285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7390007.61214387</v>
      </c>
      <c r="K16" s="1" t="n">
        <f aca="false">SUM(K2:K15)</f>
        <v>8375822.01916242</v>
      </c>
      <c r="L16" s="1" t="n">
        <f aca="false">SUM(L2:L15)</f>
        <v>12525077.6233672</v>
      </c>
      <c r="M16" s="1" t="n">
        <f aca="false">SUM(M2:M15)</f>
        <v>12502179.3044066</v>
      </c>
      <c r="N16" s="2" t="n">
        <f aca="false">A16+J16+L16-K16-M16</f>
        <v>15192048.1454705</v>
      </c>
      <c r="O16" s="1"/>
      <c r="P16" s="1" t="n">
        <f aca="false">SUM(P2:P15)</f>
        <v>15192367.1986358</v>
      </c>
      <c r="Q16" s="3" t="n">
        <f aca="false">P16-N16</f>
        <v>319.053165279329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1602.86271179699</v>
      </c>
      <c r="U20" s="1" t="n">
        <v>8.043</v>
      </c>
      <c r="V20" s="1"/>
      <c r="W20" s="1"/>
    </row>
    <row r="21" customFormat="false" ht="15" hidden="false" customHeight="false" outlineLevel="0" collapsed="false">
      <c r="T21" s="1" t="n">
        <v>22391.318837993</v>
      </c>
      <c r="U21" s="1" t="n">
        <v>1095.862589203</v>
      </c>
      <c r="V21" s="1"/>
      <c r="W21" s="1"/>
    </row>
    <row r="22" customFormat="false" ht="15" hidden="false" customHeight="false" outlineLevel="0" collapsed="false">
      <c r="T22" s="1" t="n">
        <v>8.043</v>
      </c>
      <c r="U22" s="1"/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24002.22454979</v>
      </c>
      <c r="U28" s="1" t="n">
        <f aca="false">SUM(U20:U27)</f>
        <v>1103.905589203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'02-2019'!T28-U28</f>
        <v>268.643199072515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7" activeCellId="0" sqref="N37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14630325.9962543</v>
      </c>
      <c r="B2" s="1"/>
      <c r="C2" s="1"/>
      <c r="D2" s="1"/>
      <c r="E2" s="1"/>
      <c r="F2" s="1"/>
      <c r="G2" s="1"/>
      <c r="H2" s="1"/>
      <c r="I2" s="1"/>
      <c r="J2" s="1" t="n">
        <v>7294386.92610439</v>
      </c>
      <c r="K2" s="1" t="n">
        <v>7077.487812081</v>
      </c>
      <c r="L2" s="1" t="n">
        <v>1127.441690234</v>
      </c>
      <c r="M2" s="1" t="n">
        <v>8.043</v>
      </c>
      <c r="N2" s="1"/>
      <c r="O2" s="1"/>
      <c r="P2" s="1" t="n">
        <v>13035502.8289638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72486.090794838</v>
      </c>
      <c r="B3" s="1"/>
      <c r="C3" s="1"/>
      <c r="D3" s="1"/>
      <c r="E3" s="1"/>
      <c r="F3" s="1"/>
      <c r="G3" s="1"/>
      <c r="H3" s="1"/>
      <c r="I3" s="1"/>
      <c r="J3" s="1" t="n">
        <v>139594.221176</v>
      </c>
      <c r="K3" s="1" t="n">
        <v>73627.8450713799</v>
      </c>
      <c r="L3" s="1" t="n">
        <v>22390.1610967382</v>
      </c>
      <c r="M3" s="1" t="n">
        <v>22464.8129146754</v>
      </c>
      <c r="N3" s="1"/>
      <c r="O3" s="1"/>
      <c r="P3" s="1" t="n">
        <v>68609.08401108</v>
      </c>
      <c r="Q3" s="1"/>
      <c r="T3" s="1" t="n">
        <v>6871.816225522</v>
      </c>
      <c r="U3" s="1" t="n">
        <v>418.789835303</v>
      </c>
      <c r="V3" s="1"/>
      <c r="W3" s="1"/>
    </row>
    <row r="4" customFormat="false" ht="15" hidden="false" customHeight="false" outlineLevel="0" collapsed="false">
      <c r="A4" s="1" t="n">
        <v>29274.438648299</v>
      </c>
      <c r="B4" s="1"/>
      <c r="C4" s="1"/>
      <c r="D4" s="1"/>
      <c r="E4" s="1"/>
      <c r="F4" s="1"/>
      <c r="G4" s="1"/>
      <c r="H4" s="1"/>
      <c r="I4" s="1"/>
      <c r="J4" s="1" t="n">
        <v>1289.428935854</v>
      </c>
      <c r="K4" s="1" t="n">
        <v>147365.214638478</v>
      </c>
      <c r="L4" s="1" t="n">
        <v>2064.476267623</v>
      </c>
      <c r="M4" s="1" t="n">
        <v>1507.862149386</v>
      </c>
      <c r="N4" s="1"/>
      <c r="O4" s="1"/>
      <c r="P4" s="1" t="n">
        <v>29329.66805319</v>
      </c>
      <c r="Q4" s="1"/>
      <c r="T4" s="1" t="n">
        <v>212902.212943602</v>
      </c>
      <c r="U4" s="1" t="n">
        <v>76203.428199473</v>
      </c>
      <c r="V4" s="1"/>
      <c r="W4" s="1"/>
    </row>
    <row r="5" customFormat="false" ht="15" hidden="false" customHeight="false" outlineLevel="0" collapsed="false">
      <c r="A5" s="1" t="n">
        <v>416401.5233677</v>
      </c>
      <c r="B5" s="1"/>
      <c r="C5" s="1"/>
      <c r="D5" s="1"/>
      <c r="E5" s="1"/>
      <c r="F5" s="1"/>
      <c r="G5" s="1"/>
      <c r="H5" s="1"/>
      <c r="I5" s="1"/>
      <c r="J5" s="1" t="n">
        <v>19070.029524497</v>
      </c>
      <c r="K5" s="1" t="n">
        <v>8751044.39808794</v>
      </c>
      <c r="L5" s="1" t="n">
        <v>6871.816225522</v>
      </c>
      <c r="M5" s="1" t="n">
        <v>418.789835303</v>
      </c>
      <c r="N5" s="1"/>
      <c r="O5" s="1"/>
      <c r="P5" s="1" t="n">
        <v>417494.408015416</v>
      </c>
      <c r="Q5" s="1"/>
      <c r="T5" s="1" t="n">
        <v>77226.501861568</v>
      </c>
      <c r="U5" s="1" t="n">
        <v>9694429.54379079</v>
      </c>
      <c r="V5" s="1"/>
      <c r="W5" s="1"/>
    </row>
    <row r="6" customFormat="false" ht="15" hidden="false" customHeight="false" outlineLevel="0" collapsed="false">
      <c r="A6" s="1" t="n">
        <v>43876.87813639</v>
      </c>
      <c r="B6" s="1"/>
      <c r="C6" s="1"/>
      <c r="D6" s="1"/>
      <c r="E6" s="1"/>
      <c r="F6" s="1"/>
      <c r="G6" s="1"/>
      <c r="H6" s="1"/>
      <c r="I6" s="1"/>
      <c r="J6" s="1" t="n">
        <v>71701.7100000001</v>
      </c>
      <c r="K6" s="1" t="n">
        <v>48723.264827509</v>
      </c>
      <c r="L6" s="1" t="n">
        <v>212902.212943602</v>
      </c>
      <c r="M6" s="1" t="n">
        <v>76203.428199473</v>
      </c>
      <c r="N6" s="1"/>
      <c r="O6" s="1"/>
      <c r="P6" s="1" t="n">
        <v>3183.997445904</v>
      </c>
      <c r="Q6" s="1"/>
      <c r="T6" s="1" t="n">
        <v>3880.7366237</v>
      </c>
      <c r="U6" s="1" t="n">
        <v>89310.867410941</v>
      </c>
      <c r="V6" s="1"/>
      <c r="W6" s="1"/>
    </row>
    <row r="7" customFormat="false" ht="15" hidden="false" customHeight="false" outlineLevel="0" collapsed="false">
      <c r="A7" s="1" t="n">
        <v>2.271434268</v>
      </c>
      <c r="B7" s="1"/>
      <c r="C7" s="1"/>
      <c r="D7" s="1"/>
      <c r="E7" s="1"/>
      <c r="F7" s="1"/>
      <c r="G7" s="1"/>
      <c r="H7" s="1"/>
      <c r="I7" s="1"/>
      <c r="K7" s="1"/>
      <c r="L7" s="1" t="n">
        <v>77226.501861568</v>
      </c>
      <c r="M7" s="1" t="n">
        <v>9694429.54379079</v>
      </c>
      <c r="N7" s="1"/>
      <c r="O7" s="1"/>
      <c r="P7" s="1" t="n">
        <v>138091.220258796</v>
      </c>
      <c r="Q7" s="1"/>
      <c r="T7" s="1" t="n">
        <v>9559481.36158212</v>
      </c>
      <c r="U7" s="1"/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3880.7366237</v>
      </c>
      <c r="M8" s="1" t="n">
        <v>89310.867410941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9559481.36158212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9860362.62923651</v>
      </c>
      <c r="U13" s="1" t="n">
        <f aca="false">SUM(U3:U12)</f>
        <v>9860362.62923651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15192367.1986358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7526042.31574074</v>
      </c>
      <c r="K16" s="1" t="n">
        <f aca="false">SUM(K2:K15)</f>
        <v>9027838.21043739</v>
      </c>
      <c r="L16" s="1" t="n">
        <f aca="false">SUM(L2:L15)</f>
        <v>9885944.70829111</v>
      </c>
      <c r="M16" s="1" t="n">
        <f aca="false">SUM(M2:M15)</f>
        <v>9884343.34730057</v>
      </c>
      <c r="N16" s="2" t="n">
        <f aca="false">A16+J16+L16-K16-M16</f>
        <v>13692172.6649297</v>
      </c>
      <c r="O16" s="1"/>
      <c r="P16" s="1" t="n">
        <f aca="false">SUM(P2:P15)</f>
        <v>13692211.2067482</v>
      </c>
      <c r="Q16" s="3" t="n">
        <f aca="false">P16-N16</f>
        <v>38.5418184977025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1127.441690234</v>
      </c>
      <c r="U20" s="1" t="n">
        <v>8.043</v>
      </c>
      <c r="V20" s="1"/>
      <c r="W20" s="1"/>
    </row>
    <row r="21" customFormat="false" ht="15" hidden="false" customHeight="false" outlineLevel="0" collapsed="false">
      <c r="T21" s="1" t="n">
        <v>22390.1610967382</v>
      </c>
      <c r="U21" s="1" t="n">
        <v>22464.8129146754</v>
      </c>
      <c r="V21" s="1"/>
      <c r="W21" s="1"/>
    </row>
    <row r="22" customFormat="false" ht="15" hidden="false" customHeight="false" outlineLevel="0" collapsed="false">
      <c r="T22" s="1" t="n">
        <v>2064.476267623</v>
      </c>
      <c r="U22" s="1"/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25582.0790545952</v>
      </c>
      <c r="U28" s="1" t="n">
        <f aca="false">SUM(U20:U27)</f>
        <v>22472.8559146754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'03-2019'!T28-U28</f>
        <v>1529.36863511459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2" activeCellId="0" sqref="P22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13035502.8289638</v>
      </c>
      <c r="B2" s="1"/>
      <c r="C2" s="1"/>
      <c r="D2" s="1"/>
      <c r="E2" s="1"/>
      <c r="F2" s="1"/>
      <c r="G2" s="1"/>
      <c r="H2" s="1"/>
      <c r="I2" s="1"/>
      <c r="J2" s="1" t="n">
        <v>7463527.80941232</v>
      </c>
      <c r="K2" s="1" t="n">
        <v>207962.485200535</v>
      </c>
      <c r="L2" s="1" t="n">
        <v>1191.01137914099</v>
      </c>
      <c r="M2" s="1" t="n">
        <v>1829.718422031</v>
      </c>
      <c r="N2" s="1"/>
      <c r="O2" s="1"/>
      <c r="P2" s="1" t="n">
        <v>11602862.2781349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68609.08401108</v>
      </c>
      <c r="B3" s="1"/>
      <c r="C3" s="1"/>
      <c r="D3" s="1"/>
      <c r="E3" s="1"/>
      <c r="F3" s="1"/>
      <c r="G3" s="1"/>
      <c r="H3" s="1"/>
      <c r="I3" s="1"/>
      <c r="J3" s="1" t="n">
        <v>155071.6639558</v>
      </c>
      <c r="K3" s="1" t="n">
        <v>7796.122446619</v>
      </c>
      <c r="L3" s="1" t="n">
        <v>22492.3188623057</v>
      </c>
      <c r="M3" s="1" t="n">
        <v>22518.8329132376</v>
      </c>
      <c r="N3" s="1"/>
      <c r="O3" s="1"/>
      <c r="P3" s="1" t="n">
        <v>15764.808224069</v>
      </c>
      <c r="Q3" s="1"/>
      <c r="T3" s="1" t="n">
        <v>8641.978123221</v>
      </c>
      <c r="U3" s="1" t="n">
        <v>1032.463782255</v>
      </c>
      <c r="V3" s="1"/>
      <c r="W3" s="1"/>
    </row>
    <row r="4" customFormat="false" ht="15" hidden="false" customHeight="false" outlineLevel="0" collapsed="false">
      <c r="A4" s="1" t="n">
        <v>29329.66805319</v>
      </c>
      <c r="B4" s="1"/>
      <c r="C4" s="1"/>
      <c r="D4" s="1"/>
      <c r="E4" s="1"/>
      <c r="F4" s="1"/>
      <c r="G4" s="1"/>
      <c r="H4" s="1"/>
      <c r="I4" s="1"/>
      <c r="J4" s="1" t="n">
        <v>223.05956894</v>
      </c>
      <c r="K4" s="1" t="n">
        <v>193922.129804676</v>
      </c>
      <c r="L4" s="1" t="n">
        <v>29.03203668</v>
      </c>
      <c r="M4" s="1" t="n">
        <v>1138.919568052</v>
      </c>
      <c r="N4" s="1"/>
      <c r="O4" s="1"/>
      <c r="P4" s="1" t="n">
        <v>29402.150714999</v>
      </c>
      <c r="Q4" s="1"/>
      <c r="T4" s="1" t="n">
        <v>217861.023950584</v>
      </c>
      <c r="U4" s="1" t="n">
        <v>77348.65345277</v>
      </c>
      <c r="V4" s="1"/>
      <c r="W4" s="1"/>
    </row>
    <row r="5" customFormat="false" ht="15" hidden="false" customHeight="false" outlineLevel="0" collapsed="false">
      <c r="A5" s="1" t="n">
        <v>417494.408015416</v>
      </c>
      <c r="B5" s="1"/>
      <c r="C5" s="1"/>
      <c r="D5" s="1"/>
      <c r="E5" s="1"/>
      <c r="F5" s="1"/>
      <c r="G5" s="1"/>
      <c r="H5" s="1"/>
      <c r="I5" s="1"/>
      <c r="J5" s="1" t="n">
        <v>38328.971463056</v>
      </c>
      <c r="K5" s="1" t="n">
        <v>8734210.00632716</v>
      </c>
      <c r="L5" s="1" t="n">
        <v>8641.978123221</v>
      </c>
      <c r="M5" s="1" t="n">
        <v>1032.463782255</v>
      </c>
      <c r="N5" s="1"/>
      <c r="O5" s="1"/>
      <c r="P5" s="1" t="n">
        <v>417851.656900499</v>
      </c>
      <c r="Q5" s="1"/>
      <c r="T5" s="1" t="n">
        <v>16342.10152546</v>
      </c>
      <c r="U5" s="1" t="n">
        <v>9244625.44898081</v>
      </c>
      <c r="V5" s="1"/>
      <c r="W5" s="1"/>
    </row>
    <row r="6" customFormat="false" ht="15" hidden="false" customHeight="false" outlineLevel="0" collapsed="false">
      <c r="A6" s="1" t="n">
        <v>3183.997445904</v>
      </c>
      <c r="B6" s="1"/>
      <c r="C6" s="1"/>
      <c r="D6" s="1"/>
      <c r="E6" s="1"/>
      <c r="F6" s="1"/>
      <c r="G6" s="1"/>
      <c r="H6" s="1"/>
      <c r="I6" s="1"/>
      <c r="J6" s="1" t="n">
        <v>72500.6600000002</v>
      </c>
      <c r="K6" s="1" t="n">
        <v>47464.890708219</v>
      </c>
      <c r="L6" s="1" t="n">
        <v>217861.023950584</v>
      </c>
      <c r="M6" s="1" t="n">
        <v>77348.65345277</v>
      </c>
      <c r="N6" s="1"/>
      <c r="O6" s="1"/>
      <c r="P6" s="1" t="n">
        <v>3788.507528872</v>
      </c>
      <c r="Q6" s="1"/>
      <c r="T6" s="1" t="n">
        <v>9086800.50133695</v>
      </c>
      <c r="U6" s="1" t="n">
        <v>6644.837710474</v>
      </c>
      <c r="V6" s="1"/>
      <c r="W6" s="1"/>
    </row>
    <row r="7" customFormat="false" ht="15" hidden="false" customHeight="false" outlineLevel="0" collapsed="false">
      <c r="A7" s="1" t="n">
        <v>138091.220258796</v>
      </c>
      <c r="B7" s="1"/>
      <c r="C7" s="1"/>
      <c r="D7" s="1"/>
      <c r="E7" s="1"/>
      <c r="F7" s="1"/>
      <c r="G7" s="1"/>
      <c r="H7" s="1"/>
      <c r="I7" s="1"/>
      <c r="K7" s="1"/>
      <c r="L7" s="1" t="n">
        <v>16342.10152546</v>
      </c>
      <c r="M7" s="1" t="n">
        <v>9244625.44898081</v>
      </c>
      <c r="N7" s="1"/>
      <c r="O7" s="1"/>
      <c r="P7" s="1" t="n">
        <v>159055.112474447</v>
      </c>
      <c r="Q7" s="1"/>
      <c r="T7" s="1"/>
      <c r="U7" s="1"/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9086800.50133693</v>
      </c>
      <c r="M8" s="1" t="n">
        <v>6644.837710474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9329645.60493622</v>
      </c>
      <c r="U13" s="1" t="n">
        <f aca="false">SUM(U3:U12)</f>
        <v>9329651.40392631</v>
      </c>
      <c r="V13" s="1" t="n">
        <f aca="false">U13-T13</f>
        <v>5.7989900931716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13692211.2067482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7729652.16440012</v>
      </c>
      <c r="K16" s="1" t="n">
        <f aca="false">SUM(K2:K15)</f>
        <v>9191355.63448721</v>
      </c>
      <c r="L16" s="1" t="n">
        <f aca="false">SUM(L2:L15)</f>
        <v>9353357.96721432</v>
      </c>
      <c r="M16" s="1" t="n">
        <f aca="false">SUM(M2:M15)</f>
        <v>9355138.87482963</v>
      </c>
      <c r="N16" s="2" t="n">
        <f aca="false">A16+J16+L16-K16-M16</f>
        <v>12228726.8290458</v>
      </c>
      <c r="O16" s="1"/>
      <c r="P16" s="1" t="n">
        <f aca="false">SUM(P2:P15)</f>
        <v>12228724.5139778</v>
      </c>
      <c r="Q16" s="3" t="n">
        <f aca="false">P16-N16</f>
        <v>-2.31506800092757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1191.01137914099</v>
      </c>
      <c r="U20" s="1" t="n">
        <v>1829.718422031</v>
      </c>
      <c r="V20" s="1"/>
      <c r="W20" s="1"/>
    </row>
    <row r="21" customFormat="false" ht="15" hidden="false" customHeight="false" outlineLevel="0" collapsed="false">
      <c r="T21" s="1" t="n">
        <v>22492.3188623057</v>
      </c>
      <c r="U21" s="1" t="n">
        <v>22518.8329132376</v>
      </c>
      <c r="V21" s="1"/>
      <c r="W21" s="1"/>
    </row>
    <row r="22" customFormat="false" ht="15" hidden="false" customHeight="false" outlineLevel="0" collapsed="false">
      <c r="T22" s="1" t="n">
        <v>29.03203668</v>
      </c>
      <c r="U22" s="1" t="n">
        <v>1138.919568052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23712.3622781267</v>
      </c>
      <c r="U28" s="1" t="n">
        <f aca="false">SUM(U20:U27)</f>
        <v>25487.4709033206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'04-2019'!T28-U28</f>
        <v>94.6081512745986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3" activeCellId="0" sqref="P23"/>
    </sheetView>
  </sheetViews>
  <sheetFormatPr defaultRowHeight="15" zeroHeight="false" outlineLevelRow="0" outlineLevelCol="0"/>
  <cols>
    <col collapsed="false" customWidth="true" hidden="false" outlineLevel="0" max="1" min="1" style="0" width="14.2"/>
    <col collapsed="false" customWidth="true" hidden="true" outlineLevel="0" max="9" min="2" style="0" width="9.2"/>
    <col collapsed="false" customWidth="true" hidden="false" outlineLevel="0" max="10" min="10" style="1" width="14.2"/>
    <col collapsed="false" customWidth="true" hidden="false" outlineLevel="0" max="14" min="11" style="0" width="14.2"/>
    <col collapsed="false" customWidth="true" hidden="false" outlineLevel="0" max="15" min="15" style="0" width="5.2"/>
    <col collapsed="false" customWidth="true" hidden="false" outlineLevel="0" max="16" min="16" style="0" width="14.2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4.2"/>
    <col collapsed="false" customWidth="true" hidden="false" outlineLevel="0" max="22" min="22" style="0" width="13.98"/>
    <col collapsed="false" customWidth="true" hidden="false" outlineLevel="0" max="23" min="23" style="0" width="12.8"/>
    <col collapsed="false" customWidth="true" hidden="false" outlineLevel="0" max="1025" min="24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11602862.2781349</v>
      </c>
      <c r="B2" s="1"/>
      <c r="C2" s="1"/>
      <c r="D2" s="1"/>
      <c r="E2" s="1"/>
      <c r="F2" s="1"/>
      <c r="G2" s="1"/>
      <c r="H2" s="1"/>
      <c r="I2" s="1"/>
      <c r="J2" s="1" t="n">
        <v>8246224.96781063</v>
      </c>
      <c r="K2" s="1" t="n">
        <v>175190.397157797</v>
      </c>
      <c r="L2" s="1" t="n">
        <v>1521.029027035</v>
      </c>
      <c r="M2" s="1" t="n">
        <v>29.031152035</v>
      </c>
      <c r="N2" s="1"/>
      <c r="O2" s="1"/>
      <c r="P2" s="1" t="n">
        <v>10906918.0685606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15764.808224069</v>
      </c>
      <c r="B3" s="1"/>
      <c r="C3" s="1"/>
      <c r="D3" s="1"/>
      <c r="E3" s="1"/>
      <c r="F3" s="1"/>
      <c r="G3" s="1"/>
      <c r="H3" s="1"/>
      <c r="I3" s="1"/>
      <c r="J3" s="1" t="n">
        <v>176222.59349572</v>
      </c>
      <c r="K3" s="1" t="n">
        <v>16632.09686013</v>
      </c>
      <c r="L3" s="1" t="n">
        <v>22540.2683379856</v>
      </c>
      <c r="M3" s="1" t="n">
        <v>1187.960875708</v>
      </c>
      <c r="N3" s="1"/>
      <c r="O3" s="1"/>
      <c r="P3" s="1" t="n">
        <v>15764.80822408</v>
      </c>
      <c r="Q3" s="1"/>
      <c r="T3" s="1" t="n">
        <v>2207.39595472</v>
      </c>
      <c r="U3" s="1" t="n">
        <v>1025.869309191</v>
      </c>
      <c r="V3" s="1"/>
      <c r="W3" s="1"/>
    </row>
    <row r="4" customFormat="false" ht="15" hidden="false" customHeight="false" outlineLevel="0" collapsed="false">
      <c r="A4" s="1" t="n">
        <v>29402.150714999</v>
      </c>
      <c r="B4" s="1"/>
      <c r="C4" s="1"/>
      <c r="D4" s="1"/>
      <c r="E4" s="1"/>
      <c r="F4" s="1"/>
      <c r="G4" s="1"/>
      <c r="H4" s="1"/>
      <c r="I4" s="1"/>
      <c r="J4" s="1" t="n">
        <v>3369.352179087</v>
      </c>
      <c r="K4" s="1" t="n">
        <v>18991.536832446</v>
      </c>
      <c r="L4" s="1" t="n">
        <v>2207.39595472</v>
      </c>
      <c r="M4" s="1" t="n">
        <v>22581.4858204656</v>
      </c>
      <c r="N4" s="1"/>
      <c r="O4" s="1"/>
      <c r="P4" s="1" t="n">
        <v>29458.69259014</v>
      </c>
      <c r="Q4" s="1"/>
      <c r="T4" s="1" t="n">
        <v>3031.72754876</v>
      </c>
      <c r="U4" s="1" t="n">
        <v>16235.038174601</v>
      </c>
      <c r="V4" s="1"/>
      <c r="W4" s="1"/>
    </row>
    <row r="5" customFormat="false" ht="15" hidden="false" customHeight="false" outlineLevel="0" collapsed="false">
      <c r="A5" s="1" t="n">
        <v>417851.656900499</v>
      </c>
      <c r="B5" s="1"/>
      <c r="C5" s="1"/>
      <c r="D5" s="1"/>
      <c r="E5" s="1"/>
      <c r="F5" s="1"/>
      <c r="G5" s="1"/>
      <c r="H5" s="1"/>
      <c r="I5" s="1"/>
      <c r="J5" s="1" t="n">
        <v>38579.048564308</v>
      </c>
      <c r="K5" s="1" t="n">
        <v>125477.272405951</v>
      </c>
      <c r="L5" s="1" t="n">
        <v>3031.72754876</v>
      </c>
      <c r="M5" s="1" t="n">
        <v>1025.869309191</v>
      </c>
      <c r="N5" s="1"/>
      <c r="O5" s="1"/>
      <c r="P5" s="1" t="n">
        <v>417786.41441642</v>
      </c>
      <c r="Q5" s="1"/>
      <c r="T5" s="1" t="n">
        <v>18738.276328605</v>
      </c>
      <c r="U5" s="1" t="n">
        <v>3031.72754876</v>
      </c>
      <c r="V5" s="1"/>
      <c r="W5" s="1"/>
    </row>
    <row r="6" customFormat="false" ht="15" hidden="false" customHeight="false" outlineLevel="0" collapsed="false">
      <c r="A6" s="1" t="n">
        <v>3788.507528872</v>
      </c>
      <c r="B6" s="1"/>
      <c r="C6" s="1"/>
      <c r="D6" s="1"/>
      <c r="E6" s="1"/>
      <c r="F6" s="1"/>
      <c r="G6" s="1"/>
      <c r="H6" s="1"/>
      <c r="I6" s="1"/>
      <c r="J6" s="1" t="n">
        <v>14815.12</v>
      </c>
      <c r="K6" s="1" t="n">
        <v>8924137.37554316</v>
      </c>
      <c r="L6" s="1" t="n">
        <v>18738.276328605</v>
      </c>
      <c r="M6" s="1" t="n">
        <v>16235.038174601</v>
      </c>
      <c r="N6" s="1"/>
      <c r="O6" s="1"/>
      <c r="P6" s="1" t="n">
        <v>21279.29737128</v>
      </c>
      <c r="Q6" s="1"/>
      <c r="T6" s="1" t="n">
        <v>24830.910493945</v>
      </c>
      <c r="U6" s="1" t="n">
        <v>8095895.95831054</v>
      </c>
      <c r="V6" s="1"/>
      <c r="W6" s="1"/>
    </row>
    <row r="7" customFormat="false" ht="15" hidden="false" customHeight="false" outlineLevel="0" collapsed="false">
      <c r="A7" s="1" t="n">
        <v>159055.112474447</v>
      </c>
      <c r="B7" s="1"/>
      <c r="C7" s="1"/>
      <c r="D7" s="1"/>
      <c r="E7" s="1"/>
      <c r="F7" s="1"/>
      <c r="G7" s="1"/>
      <c r="H7" s="1"/>
      <c r="I7" s="1"/>
      <c r="K7" s="1"/>
      <c r="L7" s="1" t="n">
        <v>24830.910493945</v>
      </c>
      <c r="M7" s="1" t="n">
        <v>3031.72754876</v>
      </c>
      <c r="N7" s="1"/>
      <c r="O7" s="1"/>
      <c r="P7" s="1" t="n">
        <v>56682.45771364</v>
      </c>
      <c r="Q7" s="1"/>
      <c r="T7" s="1" t="n">
        <v>8074893.34739346</v>
      </c>
      <c r="U7" s="1" t="n">
        <v>7513.064376389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8074893.34739346</v>
      </c>
      <c r="M8" s="1" t="n">
        <v>8095895.95831054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 t="n">
        <v>7513.064376389</v>
      </c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8123701.65771949</v>
      </c>
      <c r="U13" s="1" t="n">
        <f aca="false">SUM(U3:U12)</f>
        <v>8123701.65771948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12228724.5139778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8479211.08204974</v>
      </c>
      <c r="K16" s="1" t="n">
        <f aca="false">SUM(K2:K15)</f>
        <v>9260428.67879949</v>
      </c>
      <c r="L16" s="1" t="n">
        <f aca="false">SUM(L2:L15)</f>
        <v>8147762.95508451</v>
      </c>
      <c r="M16" s="1" t="n">
        <f aca="false">SUM(M2:M15)</f>
        <v>8147500.13556769</v>
      </c>
      <c r="N16" s="2" t="n">
        <f aca="false">A16+J16+L16-K16-M16</f>
        <v>11447769.7367449</v>
      </c>
      <c r="O16" s="1"/>
      <c r="P16" s="1" t="n">
        <f aca="false">SUM(P2:P15)</f>
        <v>11447889.7388762</v>
      </c>
      <c r="Q16" s="3" t="n">
        <f aca="false">P16-N16</f>
        <v>120.002131296322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1521.029027035</v>
      </c>
      <c r="U20" s="1" t="n">
        <v>29.031152035</v>
      </c>
      <c r="V20" s="1"/>
      <c r="W20" s="1"/>
    </row>
    <row r="21" customFormat="false" ht="15" hidden="false" customHeight="false" outlineLevel="0" collapsed="false">
      <c r="T21" s="1" t="n">
        <v>22540.2683379856</v>
      </c>
      <c r="U21" s="1" t="n">
        <v>1187.960875708</v>
      </c>
      <c r="V21" s="1"/>
      <c r="W21" s="1"/>
    </row>
    <row r="22" customFormat="false" ht="15" hidden="false" customHeight="false" outlineLevel="0" collapsed="false">
      <c r="T22" s="1"/>
      <c r="U22" s="1" t="n">
        <v>22581.4858204656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24061.2973650206</v>
      </c>
      <c r="U28" s="1" t="n">
        <f aca="false">SUM(U20:U27)</f>
        <v>23798.4778482086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-86.1155700819108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Z7" activeCellId="0" sqref="Z7"/>
    </sheetView>
  </sheetViews>
  <sheetFormatPr defaultRowHeight="15" zeroHeight="false" outlineLevelRow="0" outlineLevelCol="0"/>
  <cols>
    <col collapsed="false" customWidth="true" hidden="false" outlineLevel="0" max="1" min="1" style="0" width="13.98"/>
    <col collapsed="false" customWidth="true" hidden="true" outlineLevel="0" max="9" min="2" style="0" width="9.2"/>
    <col collapsed="false" customWidth="true" hidden="false" outlineLevel="0" max="10" min="10" style="1" width="13.98"/>
    <col collapsed="false" customWidth="true" hidden="false" outlineLevel="0" max="12" min="11" style="0" width="13.98"/>
    <col collapsed="false" customWidth="true" hidden="false" outlineLevel="0" max="13" min="13" style="0" width="13.01"/>
    <col collapsed="false" customWidth="true" hidden="false" outlineLevel="0" max="14" min="14" style="0" width="14.4"/>
    <col collapsed="false" customWidth="true" hidden="false" outlineLevel="0" max="15" min="15" style="0" width="5.2"/>
    <col collapsed="false" customWidth="true" hidden="false" outlineLevel="0" max="16" min="16" style="0" width="13.98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3.01"/>
    <col collapsed="false" customWidth="true" hidden="false" outlineLevel="0" max="22" min="22" style="0" width="10.6"/>
    <col collapsed="false" customWidth="true" hidden="false" outlineLevel="0" max="25" min="23" style="0" width="9.2"/>
    <col collapsed="false" customWidth="false" hidden="false" outlineLevel="0" max="26" min="26" style="0" width="11.58"/>
    <col collapsed="false" customWidth="true" hidden="false" outlineLevel="0" max="1025" min="27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10906918.0685606</v>
      </c>
      <c r="B2" s="1"/>
      <c r="C2" s="1"/>
      <c r="D2" s="1"/>
      <c r="E2" s="1"/>
      <c r="F2" s="1"/>
      <c r="G2" s="1"/>
      <c r="H2" s="1"/>
      <c r="I2" s="1"/>
      <c r="J2" s="1" t="n">
        <v>11660967.3790113</v>
      </c>
      <c r="K2" s="1" t="n">
        <v>24365.0651646283</v>
      </c>
      <c r="L2" s="1" t="n">
        <v>397.73</v>
      </c>
      <c r="M2" s="1" t="n">
        <v>1536.4870619334</v>
      </c>
      <c r="N2" s="1"/>
      <c r="O2" s="1"/>
      <c r="P2" s="1" t="n">
        <v>12963813.2266089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15764.80822408</v>
      </c>
      <c r="B3" s="1"/>
      <c r="C3" s="1"/>
      <c r="D3" s="1"/>
      <c r="E3" s="1"/>
      <c r="F3" s="1"/>
      <c r="G3" s="1"/>
      <c r="H3" s="1"/>
      <c r="I3" s="1"/>
      <c r="J3" s="1" t="n">
        <v>193593.33</v>
      </c>
      <c r="K3" s="1" t="n">
        <v>196267.053272289</v>
      </c>
      <c r="L3" s="1" t="n">
        <v>782892.576903846</v>
      </c>
      <c r="M3" s="1" t="n">
        <v>1354.0410770847</v>
      </c>
      <c r="N3" s="1"/>
      <c r="O3" s="1"/>
      <c r="P3" s="1" t="n">
        <v>15810.45287695</v>
      </c>
      <c r="Q3" s="1"/>
      <c r="T3" s="1" t="n">
        <v>25081.787016129</v>
      </c>
      <c r="U3" s="1" t="n">
        <v>1354.0410770847</v>
      </c>
      <c r="V3" s="1"/>
      <c r="W3" s="1"/>
      <c r="Z3" s="0" t="n">
        <v>430864.27</v>
      </c>
    </row>
    <row r="4" customFormat="false" ht="15" hidden="false" customHeight="false" outlineLevel="0" collapsed="false">
      <c r="A4" s="1" t="n">
        <v>29458.69259014</v>
      </c>
      <c r="B4" s="1"/>
      <c r="C4" s="1"/>
      <c r="D4" s="1"/>
      <c r="E4" s="1"/>
      <c r="F4" s="1"/>
      <c r="G4" s="1"/>
      <c r="H4" s="1"/>
      <c r="I4" s="1"/>
      <c r="J4" s="1" t="n">
        <v>1018.1786759867</v>
      </c>
      <c r="K4" s="1" t="n">
        <v>12316.8313840956</v>
      </c>
      <c r="L4" s="1" t="n">
        <v>3775.19051897797</v>
      </c>
      <c r="M4" s="1" t="n">
        <v>17269.7148861147</v>
      </c>
      <c r="N4" s="1"/>
      <c r="O4" s="1"/>
      <c r="P4" s="1" t="n">
        <v>30699.50526882</v>
      </c>
      <c r="Q4" s="1"/>
      <c r="T4" s="1" t="n">
        <v>36495.3967782317</v>
      </c>
      <c r="U4" s="1" t="n">
        <v>17269.7148861147</v>
      </c>
      <c r="V4" s="1"/>
      <c r="W4" s="1"/>
      <c r="Z4" s="0" t="n">
        <v>45.65</v>
      </c>
    </row>
    <row r="5" customFormat="false" ht="15" hidden="false" customHeight="false" outlineLevel="0" collapsed="false">
      <c r="A5" s="1" t="n">
        <v>417786.41441642</v>
      </c>
      <c r="B5" s="1"/>
      <c r="C5" s="1"/>
      <c r="D5" s="1"/>
      <c r="E5" s="1"/>
      <c r="F5" s="1"/>
      <c r="G5" s="1"/>
      <c r="H5" s="1"/>
      <c r="I5" s="1"/>
      <c r="J5" s="1" t="n">
        <v>26705.9054211033</v>
      </c>
      <c r="K5" s="1" t="n">
        <v>95139.2267074558</v>
      </c>
      <c r="L5" s="1" t="n">
        <v>18341.67</v>
      </c>
      <c r="M5" s="1" t="n">
        <v>2599.61176774</v>
      </c>
      <c r="N5" s="1"/>
      <c r="O5" s="1"/>
      <c r="P5" s="1" t="n">
        <v>436388.86733814</v>
      </c>
      <c r="Q5" s="1"/>
      <c r="T5" s="1" t="n">
        <v>7433.8590132839</v>
      </c>
      <c r="U5" s="1" t="n">
        <v>2599.61176774</v>
      </c>
      <c r="V5" s="1"/>
      <c r="W5" s="1"/>
      <c r="Z5" s="0" t="n">
        <v>18341.67</v>
      </c>
    </row>
    <row r="6" customFormat="false" ht="15" hidden="false" customHeight="false" outlineLevel="0" collapsed="false">
      <c r="A6" s="1" t="n">
        <v>21279.29737128</v>
      </c>
      <c r="B6" s="1"/>
      <c r="C6" s="1"/>
      <c r="D6" s="1"/>
      <c r="E6" s="1"/>
      <c r="F6" s="1"/>
      <c r="G6" s="1"/>
      <c r="H6" s="1"/>
      <c r="I6" s="1"/>
      <c r="J6" s="1" t="n">
        <v>15804.87</v>
      </c>
      <c r="K6" s="1" t="n">
        <v>10362119.9479586</v>
      </c>
      <c r="L6" s="1" t="n">
        <v>2244.85</v>
      </c>
      <c r="M6" s="1" t="n">
        <v>28294.3374253905</v>
      </c>
      <c r="N6" s="1"/>
      <c r="O6" s="1"/>
      <c r="P6" s="1" t="n">
        <v>15716.00124712</v>
      </c>
      <c r="Q6" s="1"/>
      <c r="T6" s="1" t="n">
        <v>3423.6179113158</v>
      </c>
      <c r="U6" s="1" t="n">
        <v>28294.3374253905</v>
      </c>
      <c r="V6" s="1"/>
      <c r="W6" s="1"/>
      <c r="Z6" s="0" t="n">
        <v>397.73</v>
      </c>
    </row>
    <row r="7" customFormat="false" ht="15" hidden="false" customHeight="false" outlineLevel="0" collapsed="false">
      <c r="A7" s="1" t="n">
        <v>56682.45771364</v>
      </c>
      <c r="B7" s="1"/>
      <c r="C7" s="1"/>
      <c r="D7" s="1"/>
      <c r="E7" s="1"/>
      <c r="F7" s="1"/>
      <c r="G7" s="1"/>
      <c r="H7" s="1"/>
      <c r="I7" s="1"/>
      <c r="K7" s="1"/>
      <c r="L7" s="1" t="n">
        <v>45.65</v>
      </c>
      <c r="M7" s="1" t="n">
        <v>9837983.89112965</v>
      </c>
      <c r="N7" s="1"/>
      <c r="O7" s="1"/>
      <c r="P7" s="1" t="n">
        <v>118.67994806</v>
      </c>
      <c r="Q7" s="1"/>
      <c r="T7" s="1" t="n">
        <v>9818090.22735368</v>
      </c>
      <c r="U7" s="1" t="n">
        <v>9837983.89112965</v>
      </c>
      <c r="V7" s="1"/>
      <c r="W7" s="1"/>
      <c r="Z7" s="1" t="n">
        <f aca="false">SUM(Z3:Z6)</f>
        <v>449649.32</v>
      </c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25081.787016129</v>
      </c>
      <c r="M8" s="1" t="n">
        <v>3023.2917866504</v>
      </c>
      <c r="N8" s="1"/>
      <c r="O8" s="1"/>
      <c r="P8" s="1"/>
      <c r="Q8" s="1"/>
      <c r="T8" s="1"/>
      <c r="U8" s="1" t="n">
        <v>3023.2917866504</v>
      </c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 t="n">
        <v>36495.3967782317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 t="n">
        <v>7433.8590132839</v>
      </c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 t="n">
        <v>3423.6179113158</v>
      </c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 t="n">
        <v>9818090.22735368</v>
      </c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9890524.88807264</v>
      </c>
      <c r="U13" s="1" t="n">
        <f aca="false">SUM(U3:U12)</f>
        <v>9890524.88807263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  <c r="Z14" s="0" t="n">
        <v>743162.499999996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  <c r="Z15" s="0" t="n">
        <v>45.65</v>
      </c>
    </row>
    <row r="16" customFormat="false" ht="15" hidden="false" customHeight="false" outlineLevel="0" collapsed="false">
      <c r="A16" s="1" t="n">
        <f aca="false">SUM(A2:A15)</f>
        <v>11447889.7388762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11898089.6631084</v>
      </c>
      <c r="K16" s="1" t="n">
        <f aca="false">SUM(K2:K15)</f>
        <v>10690208.1244871</v>
      </c>
      <c r="L16" s="1" t="n">
        <f aca="false">SUM(L2:L15)</f>
        <v>10698222.5554955</v>
      </c>
      <c r="M16" s="1" t="n">
        <f aca="false">SUM(M2:M15)</f>
        <v>9892061.37513456</v>
      </c>
      <c r="N16" s="2" t="n">
        <f aca="false">A16+J16+L16-K16-M16</f>
        <v>13461932.4578584</v>
      </c>
      <c r="O16" s="1"/>
      <c r="P16" s="1" t="n">
        <f aca="false">SUM(P2:P15)</f>
        <v>13462546.733288</v>
      </c>
      <c r="Q16" s="3" t="n">
        <f aca="false">P16-N16</f>
        <v>614.2754296083</v>
      </c>
      <c r="T16" s="1"/>
      <c r="U16" s="1"/>
      <c r="V16" s="1"/>
      <c r="W16" s="1"/>
      <c r="Z16" s="0" t="n">
        <v>958.87</v>
      </c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  <c r="Z17" s="0" t="n">
        <v>18341.67</v>
      </c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  <c r="Z18" s="0" t="n">
        <v>397.73</v>
      </c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  <c r="Z19" s="0" t="n">
        <v>2244.85</v>
      </c>
    </row>
    <row r="20" customFormat="false" ht="15" hidden="false" customHeight="false" outlineLevel="0" collapsed="false">
      <c r="T20" s="1" t="n">
        <v>397.73</v>
      </c>
      <c r="U20" s="1" t="n">
        <v>29.031152035</v>
      </c>
      <c r="V20" s="1"/>
      <c r="W20" s="1"/>
      <c r="Z20" s="0" t="n">
        <f aca="false">SUM(Z14:Z19)</f>
        <v>765151.269999996</v>
      </c>
    </row>
    <row r="21" customFormat="false" ht="15" hidden="false" customHeight="false" outlineLevel="0" collapsed="false">
      <c r="T21" s="1" t="n">
        <v>782892.576903846</v>
      </c>
      <c r="U21" s="1" t="n">
        <v>1187.960875708</v>
      </c>
      <c r="V21" s="1"/>
      <c r="W21" s="1"/>
    </row>
    <row r="22" customFormat="false" ht="15" hidden="false" customHeight="false" outlineLevel="0" collapsed="false">
      <c r="T22" s="1" t="n">
        <v>3775.19051897797</v>
      </c>
      <c r="U22" s="1" t="n">
        <v>22581.4858204656</v>
      </c>
      <c r="V22" s="1"/>
      <c r="W22" s="1"/>
    </row>
    <row r="23" customFormat="false" ht="15" hidden="false" customHeight="false" outlineLevel="0" collapsed="false">
      <c r="T23" s="1" t="n">
        <v>18341.67</v>
      </c>
      <c r="U23" s="1"/>
      <c r="V23" s="1"/>
      <c r="W23" s="1"/>
    </row>
    <row r="24" customFormat="false" ht="15" hidden="false" customHeight="false" outlineLevel="0" collapsed="false">
      <c r="T24" s="1" t="n">
        <v>2244.85</v>
      </c>
      <c r="U24" s="1"/>
      <c r="V24" s="1"/>
      <c r="W24" s="1"/>
    </row>
    <row r="25" customFormat="false" ht="15" hidden="false" customHeight="false" outlineLevel="0" collapsed="false">
      <c r="T25" s="1" t="n">
        <v>45.65</v>
      </c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807697.667422824</v>
      </c>
      <c r="U28" s="1" t="n">
        <f aca="false">SUM(U20:U27)</f>
        <v>23798.4778482086</v>
      </c>
      <c r="V28" s="1" t="n">
        <f aca="false">T28-Z20</f>
        <v>42546.3974228279</v>
      </c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-86.1155700819108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6"/>
    <col collapsed="false" customWidth="true" hidden="true" outlineLevel="0" max="9" min="2" style="0" width="9.2"/>
    <col collapsed="false" customWidth="true" hidden="false" outlineLevel="0" max="10" min="10" style="1" width="13.6"/>
    <col collapsed="false" customWidth="true" hidden="false" outlineLevel="0" max="14" min="11" style="0" width="13.6"/>
    <col collapsed="false" customWidth="true" hidden="false" outlineLevel="0" max="15" min="15" style="0" width="5.2"/>
    <col collapsed="false" customWidth="true" hidden="false" outlineLevel="0" max="16" min="16" style="0" width="13.6"/>
    <col collapsed="false" customWidth="true" hidden="false" outlineLevel="0" max="17" min="17" style="0" width="13.01"/>
    <col collapsed="false" customWidth="true" hidden="false" outlineLevel="0" max="19" min="18" style="0" width="9.2"/>
    <col collapsed="false" customWidth="true" hidden="false" outlineLevel="0" max="20" min="20" style="0" width="19.02"/>
    <col collapsed="false" customWidth="true" hidden="false" outlineLevel="0" max="21" min="21" style="0" width="13.6"/>
    <col collapsed="false" customWidth="true" hidden="false" outlineLevel="0" max="1025" min="22" style="0" width="9.2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12963813.2266089</v>
      </c>
      <c r="B2" s="1"/>
      <c r="C2" s="1"/>
      <c r="D2" s="1"/>
      <c r="E2" s="1"/>
      <c r="F2" s="1"/>
      <c r="G2" s="1"/>
      <c r="H2" s="1"/>
      <c r="I2" s="1"/>
      <c r="J2" s="1" t="n">
        <v>11807227.8499669</v>
      </c>
      <c r="K2" s="1" t="n">
        <v>48637.9435956305</v>
      </c>
      <c r="L2" s="1" t="n">
        <v>130.245670093898</v>
      </c>
      <c r="M2" s="1" t="n">
        <v>40449.4698107276</v>
      </c>
      <c r="N2" s="1"/>
      <c r="O2" s="1"/>
      <c r="P2" s="1" t="n">
        <v>13702013.4193693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15810.45287695</v>
      </c>
      <c r="B3" s="1"/>
      <c r="C3" s="1"/>
      <c r="D3" s="1"/>
      <c r="E3" s="1"/>
      <c r="F3" s="1"/>
      <c r="G3" s="1"/>
      <c r="H3" s="1"/>
      <c r="I3" s="1"/>
      <c r="J3" s="1" t="n">
        <v>176984.06</v>
      </c>
      <c r="K3" s="1" t="n">
        <v>10983705.4846208</v>
      </c>
      <c r="L3" s="1" t="n">
        <v>3026.04062534784</v>
      </c>
      <c r="M3" s="1" t="n">
        <v>3045.2338548107</v>
      </c>
      <c r="N3" s="1"/>
      <c r="O3" s="1"/>
      <c r="P3" s="1" t="n">
        <v>19670.6972332664</v>
      </c>
      <c r="Q3" s="1"/>
      <c r="T3" s="1" t="n">
        <v>1441.6131987653</v>
      </c>
      <c r="U3" s="1" t="n">
        <v>1142.1788592019</v>
      </c>
      <c r="V3" s="1"/>
      <c r="W3" s="1"/>
    </row>
    <row r="4" customFormat="false" ht="15" hidden="false" customHeight="false" outlineLevel="0" collapsed="false">
      <c r="A4" s="1" t="n">
        <v>30699.50526882</v>
      </c>
      <c r="B4" s="1"/>
      <c r="C4" s="1"/>
      <c r="D4" s="1"/>
      <c r="E4" s="1"/>
      <c r="F4" s="1"/>
      <c r="G4" s="1"/>
      <c r="H4" s="1"/>
      <c r="I4" s="1"/>
      <c r="J4" s="1" t="n">
        <v>450.1760242356</v>
      </c>
      <c r="K4" s="1" t="n">
        <v>173395.487917666</v>
      </c>
      <c r="L4" s="1" t="n">
        <v>1441.6131987653</v>
      </c>
      <c r="M4" s="1" t="n">
        <v>1142.1788592019</v>
      </c>
      <c r="N4" s="1"/>
      <c r="O4" s="1"/>
      <c r="P4" s="1" t="n">
        <v>30820.7626399936</v>
      </c>
      <c r="Q4" s="1"/>
      <c r="T4" s="1" t="n">
        <v>2637.262928047</v>
      </c>
      <c r="U4" s="1" t="n">
        <v>25010.9423446353</v>
      </c>
      <c r="V4" s="1"/>
      <c r="W4" s="1"/>
    </row>
    <row r="5" customFormat="false" ht="15" hidden="false" customHeight="false" outlineLevel="0" collapsed="false">
      <c r="A5" s="1" t="n">
        <v>436388.86733814</v>
      </c>
      <c r="B5" s="1"/>
      <c r="C5" s="1"/>
      <c r="D5" s="1"/>
      <c r="E5" s="1"/>
      <c r="F5" s="1"/>
      <c r="G5" s="1"/>
      <c r="H5" s="1"/>
      <c r="I5" s="1"/>
      <c r="J5" s="1" t="n">
        <v>12029.5592858271</v>
      </c>
      <c r="K5" s="1" t="n">
        <v>16947.6979242907</v>
      </c>
      <c r="L5" s="1" t="n">
        <v>2637.262928047</v>
      </c>
      <c r="M5" s="1" t="n">
        <v>25010.9423446353</v>
      </c>
      <c r="N5" s="1"/>
      <c r="O5" s="1"/>
      <c r="P5" s="1" t="n">
        <v>440782.493691765</v>
      </c>
      <c r="Q5" s="1"/>
      <c r="T5" s="1" t="n">
        <v>21008.944587517</v>
      </c>
      <c r="U5" s="1" t="n">
        <v>2830.845861294</v>
      </c>
      <c r="V5" s="1"/>
      <c r="W5" s="1"/>
    </row>
    <row r="6" customFormat="false" ht="15" hidden="false" customHeight="false" outlineLevel="0" collapsed="false">
      <c r="A6" s="1" t="n">
        <v>15716.00124712</v>
      </c>
      <c r="B6" s="1"/>
      <c r="C6" s="1"/>
      <c r="D6" s="1"/>
      <c r="E6" s="1"/>
      <c r="F6" s="1"/>
      <c r="G6" s="1"/>
      <c r="H6" s="1"/>
      <c r="I6" s="1"/>
      <c r="J6" s="1" t="n">
        <v>23571.01</v>
      </c>
      <c r="K6" s="1" t="n">
        <v>9281.9981540531</v>
      </c>
      <c r="L6" s="1" t="n">
        <v>21008.944587517</v>
      </c>
      <c r="M6" s="1" t="n">
        <v>2830.845861294</v>
      </c>
      <c r="N6" s="1"/>
      <c r="O6" s="1"/>
      <c r="P6" s="1" t="n">
        <v>17214.986002278</v>
      </c>
      <c r="Q6" s="1"/>
      <c r="T6" s="1" t="n">
        <v>49659.9432875476</v>
      </c>
      <c r="U6" s="1" t="n">
        <v>2621.7643836563</v>
      </c>
      <c r="V6" s="1"/>
      <c r="W6" s="1"/>
    </row>
    <row r="7" customFormat="false" ht="15" hidden="false" customHeight="false" outlineLevel="0" collapsed="false">
      <c r="A7" s="1" t="n">
        <v>118.67994806</v>
      </c>
      <c r="B7" s="1"/>
      <c r="C7" s="1"/>
      <c r="D7" s="1"/>
      <c r="E7" s="1"/>
      <c r="F7" s="1"/>
      <c r="G7" s="1"/>
      <c r="H7" s="1"/>
      <c r="I7" s="1"/>
      <c r="K7" s="1"/>
      <c r="L7" s="1" t="n">
        <v>49659.9432875476</v>
      </c>
      <c r="M7" s="1" t="n">
        <v>2621.7643836563</v>
      </c>
      <c r="N7" s="1"/>
      <c r="O7" s="1"/>
      <c r="P7" s="1"/>
      <c r="Q7" s="1"/>
      <c r="T7" s="1" t="n">
        <v>10206078.9883483</v>
      </c>
      <c r="U7" s="1" t="n">
        <v>10249221.0209014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K8" s="1"/>
      <c r="L8" s="1" t="n">
        <v>10206078.9883483</v>
      </c>
      <c r="M8" s="1" t="n">
        <v>10249221.0209014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T13" s="1" t="n">
        <f aca="false">SUM(T3:T12)</f>
        <v>10280826.7523502</v>
      </c>
      <c r="U13" s="1" t="n">
        <f aca="false">SUM(U3:U12)</f>
        <v>10280826.7523502</v>
      </c>
      <c r="V13" s="1" t="n">
        <f aca="false">U13-T13</f>
        <v>0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T14" s="1"/>
      <c r="U14" s="1"/>
      <c r="V14" s="1" t="n">
        <v>0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13462546.733288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12020262.655277</v>
      </c>
      <c r="K16" s="1" t="n">
        <f aca="false">SUM(K2:K15)</f>
        <v>11231968.6122124</v>
      </c>
      <c r="L16" s="1" t="n">
        <f aca="false">SUM(L2:L15)</f>
        <v>10283983.0386456</v>
      </c>
      <c r="M16" s="1" t="n">
        <f aca="false">SUM(M2:M15)</f>
        <v>10324321.4560157</v>
      </c>
      <c r="N16" s="2" t="n">
        <f aca="false">A16+J16+L16-K16-M16</f>
        <v>14210502.3589824</v>
      </c>
      <c r="O16" s="1"/>
      <c r="P16" s="1" t="n">
        <f aca="false">SUM(P2:P15)</f>
        <v>14210502.3589366</v>
      </c>
      <c r="Q16" s="3" t="n">
        <f aca="false">P16-N16</f>
        <v>-4.57968562841415E-005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T20" s="1" t="n">
        <v>130.245670093898</v>
      </c>
      <c r="U20" s="1" t="n">
        <v>40449.4698107276</v>
      </c>
      <c r="V20" s="1"/>
      <c r="W20" s="1"/>
    </row>
    <row r="21" customFormat="false" ht="15" hidden="false" customHeight="false" outlineLevel="0" collapsed="false">
      <c r="T21" s="1" t="n">
        <v>3026.04062534784</v>
      </c>
      <c r="U21" s="1" t="n">
        <v>3045.2338548107</v>
      </c>
      <c r="V21" s="1"/>
      <c r="W21" s="1"/>
    </row>
    <row r="22" customFormat="false" ht="15" hidden="false" customHeight="false" outlineLevel="0" collapsed="false">
      <c r="T22" s="1"/>
      <c r="U22" s="1" t="n">
        <v>22581.4858204656</v>
      </c>
      <c r="V22" s="1"/>
      <c r="W22" s="1"/>
    </row>
    <row r="23" customFormat="false" ht="15" hidden="false" customHeight="false" outlineLevel="0" collapsed="false">
      <c r="T23" s="1"/>
      <c r="U23" s="1"/>
      <c r="V23" s="1"/>
      <c r="W23" s="1"/>
    </row>
    <row r="24" customFormat="false" ht="15" hidden="false" customHeight="false" outlineLevel="0" collapsed="false">
      <c r="T24" s="1"/>
      <c r="U24" s="1"/>
      <c r="V24" s="1"/>
      <c r="W24" s="1"/>
    </row>
    <row r="25" customFormat="false" ht="15" hidden="false" customHeight="false" outlineLevel="0" collapsed="false">
      <c r="T25" s="1"/>
      <c r="U25" s="1"/>
      <c r="V25" s="1"/>
      <c r="W25" s="1"/>
    </row>
    <row r="26" customFormat="false" ht="15" hidden="false" customHeight="false" outlineLevel="0" collapsed="false">
      <c r="T26" s="1"/>
      <c r="U26" s="1"/>
      <c r="V26" s="1"/>
      <c r="W26" s="1"/>
    </row>
    <row r="27" customFormat="false" ht="15" hidden="false" customHeight="false" outlineLevel="0" collapsed="false">
      <c r="T27" s="1"/>
      <c r="U27" s="1"/>
      <c r="V27" s="1"/>
      <c r="W27" s="1"/>
    </row>
    <row r="28" customFormat="false" ht="15" hidden="false" customHeight="false" outlineLevel="0" collapsed="false">
      <c r="T28" s="1" t="n">
        <f aca="false">SUM(T20:T27)</f>
        <v>3156.28629544174</v>
      </c>
      <c r="U28" s="1" t="n">
        <f aca="false">SUM(U20:U27)</f>
        <v>66076.1894860039</v>
      </c>
      <c r="V28" s="1"/>
      <c r="W28" s="1"/>
    </row>
    <row r="29" customFormat="false" ht="15" hidden="false" customHeight="false" outlineLevel="0" collapsed="false">
      <c r="T29" s="1" t="s">
        <v>11</v>
      </c>
      <c r="U29" s="1" t="n">
        <f aca="false">'05-2019'!T28-U28</f>
        <v>-42363.8272078772</v>
      </c>
      <c r="V29" s="1"/>
      <c r="W29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W14" activeCellId="0" sqref="W14"/>
    </sheetView>
  </sheetViews>
  <sheetFormatPr defaultRowHeight="15" zeroHeight="false" outlineLevelRow="0" outlineLevelCol="0"/>
  <cols>
    <col collapsed="false" customWidth="true" hidden="false" outlineLevel="0" max="1" min="1" style="0" width="13.6"/>
    <col collapsed="false" customWidth="true" hidden="true" outlineLevel="0" max="9" min="2" style="0" width="4.79"/>
    <col collapsed="false" customWidth="true" hidden="false" outlineLevel="0" max="14" min="10" style="0" width="13.6"/>
    <col collapsed="false" customWidth="true" hidden="false" outlineLevel="0" max="15" min="15" style="0" width="8.99"/>
    <col collapsed="false" customWidth="true" hidden="false" outlineLevel="0" max="16" min="16" style="0" width="13.6"/>
    <col collapsed="false" customWidth="true" hidden="false" outlineLevel="0" max="17" min="17" style="0" width="6.21"/>
    <col collapsed="false" customWidth="true" hidden="false" outlineLevel="0" max="19" min="18" style="0" width="8.99"/>
    <col collapsed="false" customWidth="true" hidden="false" outlineLevel="0" max="20" min="20" style="0" width="19.2"/>
    <col collapsed="false" customWidth="true" hidden="false" outlineLevel="0" max="21" min="21" style="0" width="13.6"/>
    <col collapsed="false" customWidth="true" hidden="false" outlineLevel="0" max="22" min="22" style="0" width="10.6"/>
    <col collapsed="false" customWidth="true" hidden="false" outlineLevel="0" max="23" min="23" style="0" width="9.4"/>
    <col collapsed="false" customWidth="true" hidden="false" outlineLevel="0" max="1025" min="24" style="0" width="8.99"/>
  </cols>
  <sheetData>
    <row r="1" customFormat="false" ht="15" hidden="false" customHeight="false" outlineLevel="0" collapsed="false">
      <c r="A1" s="0" t="s">
        <v>0</v>
      </c>
      <c r="J1" s="1" t="s">
        <v>1</v>
      </c>
      <c r="K1" s="0" t="s">
        <v>2</v>
      </c>
      <c r="L1" s="0" t="s">
        <v>3</v>
      </c>
      <c r="M1" s="0" t="s">
        <v>4</v>
      </c>
      <c r="P1" s="0" t="s">
        <v>0</v>
      </c>
    </row>
    <row r="2" customFormat="false" ht="15" hidden="false" customHeight="false" outlineLevel="0" collapsed="false">
      <c r="A2" s="1" t="n">
        <v>13702723.8692647</v>
      </c>
      <c r="B2" s="1"/>
      <c r="C2" s="1"/>
      <c r="D2" s="1"/>
      <c r="E2" s="1"/>
      <c r="F2" s="1"/>
      <c r="G2" s="1"/>
      <c r="H2" s="1"/>
      <c r="I2" s="1"/>
      <c r="J2" s="1" t="n">
        <v>11650828.0192629</v>
      </c>
      <c r="K2" s="1" t="n">
        <v>193046.962095888</v>
      </c>
      <c r="L2" s="1" t="n">
        <v>22326.9271882331</v>
      </c>
      <c r="M2" s="1" t="n">
        <v>136.3779098721</v>
      </c>
      <c r="N2" s="1"/>
      <c r="O2" s="1"/>
      <c r="P2" s="1" t="n">
        <v>15880242.1902854</v>
      </c>
      <c r="Q2" s="1"/>
      <c r="T2" s="0" t="s">
        <v>5</v>
      </c>
      <c r="U2" s="0" t="s">
        <v>6</v>
      </c>
    </row>
    <row r="3" customFormat="false" ht="15" hidden="false" customHeight="false" outlineLevel="0" collapsed="false">
      <c r="A3" s="1" t="n">
        <v>19670.69723327</v>
      </c>
      <c r="B3" s="1"/>
      <c r="C3" s="1"/>
      <c r="D3" s="1"/>
      <c r="E3" s="1"/>
      <c r="F3" s="1"/>
      <c r="G3" s="1"/>
      <c r="H3" s="1"/>
      <c r="I3" s="1"/>
      <c r="J3" s="1" t="n">
        <v>220685.015793997</v>
      </c>
      <c r="K3" s="1" t="n">
        <v>11586.600845741</v>
      </c>
      <c r="L3" s="1" t="n">
        <v>24.08</v>
      </c>
      <c r="M3" s="1" t="n">
        <v>3056.1544508866</v>
      </c>
      <c r="N3" s="1"/>
      <c r="O3" s="1"/>
      <c r="P3" s="1" t="n">
        <v>22711.4727078935</v>
      </c>
      <c r="Q3" s="1"/>
      <c r="T3" s="1" t="n">
        <v>12086.4752455085</v>
      </c>
      <c r="U3" s="1" t="n">
        <v>944.5368977583</v>
      </c>
      <c r="V3" s="1"/>
      <c r="W3" s="1"/>
    </row>
    <row r="4" customFormat="false" ht="15" hidden="false" customHeight="false" outlineLevel="0" collapsed="false">
      <c r="A4" s="1" t="n">
        <v>30821.845131162</v>
      </c>
      <c r="B4" s="1"/>
      <c r="C4" s="1"/>
      <c r="D4" s="1"/>
      <c r="E4" s="1"/>
      <c r="F4" s="1"/>
      <c r="G4" s="1"/>
      <c r="H4" s="1"/>
      <c r="I4" s="1"/>
      <c r="J4" s="1" t="n">
        <v>438.3736616429</v>
      </c>
      <c r="K4" s="1" t="n">
        <v>14659.5975137182</v>
      </c>
      <c r="L4" s="1" t="n">
        <v>2.3617815362963</v>
      </c>
      <c r="M4" s="1" t="n">
        <v>944.5368977583</v>
      </c>
      <c r="N4" s="1"/>
      <c r="O4" s="1"/>
      <c r="P4" s="1" t="n">
        <v>30902.5828625364</v>
      </c>
      <c r="Q4" s="1"/>
      <c r="T4" s="1" t="n">
        <v>12588.9489462403</v>
      </c>
      <c r="U4" s="1" t="n">
        <v>50019.9166052668</v>
      </c>
      <c r="V4" s="1"/>
      <c r="W4" s="1"/>
    </row>
    <row r="5" customFormat="false" ht="15" hidden="false" customHeight="false" outlineLevel="0" collapsed="false">
      <c r="A5" s="1" t="n">
        <v>440791.379710828</v>
      </c>
      <c r="B5" s="1"/>
      <c r="C5" s="1"/>
      <c r="D5" s="1"/>
      <c r="E5" s="1"/>
      <c r="F5" s="1"/>
      <c r="G5" s="1"/>
      <c r="H5" s="1"/>
      <c r="I5" s="1"/>
      <c r="J5" s="1" t="n">
        <v>72965.9593945723</v>
      </c>
      <c r="K5" s="1" t="n">
        <v>9488410.65316225</v>
      </c>
      <c r="L5" s="1" t="n">
        <v>3026.04062534784</v>
      </c>
      <c r="M5" s="1" t="n">
        <v>50019.9166052668</v>
      </c>
      <c r="N5" s="1"/>
      <c r="O5" s="1"/>
      <c r="P5" s="1" t="n">
        <v>443218.972423368</v>
      </c>
      <c r="Q5" s="1"/>
      <c r="T5" s="1" t="n">
        <v>106137.09185252</v>
      </c>
      <c r="U5" s="1" t="n">
        <v>24971.1550840131</v>
      </c>
      <c r="V5" s="1"/>
      <c r="W5" s="1"/>
    </row>
    <row r="6" customFormat="false" ht="15" hidden="false" customHeight="false" outlineLevel="0" collapsed="false">
      <c r="A6" s="1" t="n">
        <v>17214.98600229</v>
      </c>
      <c r="B6" s="1"/>
      <c r="C6" s="1"/>
      <c r="D6" s="1"/>
      <c r="E6" s="1"/>
      <c r="F6" s="1"/>
      <c r="G6" s="1"/>
      <c r="H6" s="1"/>
      <c r="I6" s="1"/>
      <c r="J6" s="1" t="n">
        <v>43725.6017007923</v>
      </c>
      <c r="K6" s="1" t="n">
        <v>80137.5165027285</v>
      </c>
      <c r="L6" s="1" t="n">
        <v>12086.4752455085</v>
      </c>
      <c r="M6" s="1" t="n">
        <v>24971.1550840131</v>
      </c>
      <c r="N6" s="1"/>
      <c r="O6" s="1"/>
      <c r="P6" s="1" t="n">
        <v>13759.0640189669</v>
      </c>
      <c r="Q6" s="1"/>
      <c r="T6" s="1" t="n">
        <v>9833790.89004716</v>
      </c>
      <c r="U6" s="1" t="n">
        <v>74212.7284918574</v>
      </c>
      <c r="V6" s="1"/>
      <c r="W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 t="n">
        <v>12588.9489462403</v>
      </c>
      <c r="M7" s="1" t="n">
        <v>74212.7284918574</v>
      </c>
      <c r="N7" s="1"/>
      <c r="O7" s="1"/>
      <c r="P7" s="1" t="n">
        <v>21050.0847956591</v>
      </c>
      <c r="Q7" s="1"/>
      <c r="T7" s="1"/>
      <c r="U7" s="1" t="n">
        <v>9836781.99620077</v>
      </c>
      <c r="V7" s="1"/>
      <c r="W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n">
        <v>106137.09185252</v>
      </c>
      <c r="M8" s="1" t="n">
        <v>9836781.99620077</v>
      </c>
      <c r="N8" s="1"/>
      <c r="O8" s="1"/>
      <c r="P8" s="1"/>
      <c r="Q8" s="1"/>
      <c r="T8" s="1"/>
      <c r="U8" s="1"/>
      <c r="V8" s="1"/>
      <c r="W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n">
        <v>9833790.89004716</v>
      </c>
      <c r="M9" s="1"/>
      <c r="N9" s="1"/>
      <c r="O9" s="1"/>
      <c r="P9" s="1"/>
      <c r="Q9" s="1"/>
      <c r="T9" s="1"/>
      <c r="U9" s="1"/>
      <c r="V9" s="1"/>
      <c r="W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T10" s="1"/>
      <c r="U10" s="1"/>
      <c r="V10" s="1"/>
      <c r="W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/>
      <c r="U11" s="1"/>
      <c r="V11" s="1"/>
      <c r="W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T12" s="1"/>
      <c r="U12" s="1"/>
      <c r="V12" s="1"/>
      <c r="W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T13" s="1" t="n">
        <f aca="false">SUM(T3:T12)</f>
        <v>9964603.40609143</v>
      </c>
      <c r="U13" s="1" t="n">
        <f aca="false">SUM(U3:U12)</f>
        <v>9986930.33327967</v>
      </c>
      <c r="V13" s="1" t="n">
        <f aca="false">U13-T13</f>
        <v>22326.9271882344</v>
      </c>
      <c r="W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T14" s="1"/>
      <c r="U14" s="1"/>
      <c r="V14" s="1" t="n">
        <v>22326.9271882331</v>
      </c>
      <c r="W14" s="1" t="s">
        <v>7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1"/>
      <c r="U15" s="1"/>
      <c r="V15" s="1"/>
      <c r="W15" s="1"/>
    </row>
    <row r="16" customFormat="false" ht="15" hidden="false" customHeight="false" outlineLevel="0" collapsed="false">
      <c r="A16" s="1" t="n">
        <f aca="false">SUM(A2:A15)</f>
        <v>14211222.7773423</v>
      </c>
      <c r="B16" s="1" t="n">
        <f aca="false">SUM(B2:B15)</f>
        <v>0</v>
      </c>
      <c r="C16" s="1" t="n">
        <f aca="false">SUM(C2:C15)</f>
        <v>0</v>
      </c>
      <c r="D16" s="1" t="n">
        <f aca="false">SUM(D2:D15)</f>
        <v>0</v>
      </c>
      <c r="E16" s="1" t="n">
        <f aca="false">SUM(E2:E15)</f>
        <v>0</v>
      </c>
      <c r="F16" s="1" t="n">
        <f aca="false">SUM(F2:F15)</f>
        <v>0</v>
      </c>
      <c r="G16" s="1" t="n">
        <f aca="false">SUM(G2:G15)</f>
        <v>0</v>
      </c>
      <c r="H16" s="1" t="n">
        <f aca="false">SUM(H2:H15)</f>
        <v>0</v>
      </c>
      <c r="I16" s="1" t="n">
        <f aca="false">SUM(I2:I15)</f>
        <v>0</v>
      </c>
      <c r="J16" s="1" t="n">
        <f aca="false">SUM(J2:J15)</f>
        <v>11988642.9698139</v>
      </c>
      <c r="K16" s="1" t="n">
        <f aca="false">SUM(K2:K15)</f>
        <v>9787841.33012033</v>
      </c>
      <c r="L16" s="1" t="n">
        <f aca="false">SUM(L2:L15)</f>
        <v>9989982.81568655</v>
      </c>
      <c r="M16" s="1" t="n">
        <f aca="false">SUM(M2:M15)</f>
        <v>9990122.86564042</v>
      </c>
      <c r="N16" s="2" t="n">
        <f aca="false">A16+J16+L16-K16-M16</f>
        <v>16411884.3670819</v>
      </c>
      <c r="O16" s="1"/>
      <c r="P16" s="1" t="n">
        <f aca="false">SUM(P2:P15)</f>
        <v>16411884.3670938</v>
      </c>
      <c r="Q16" s="3" t="n">
        <f aca="false">P16-N16</f>
        <v>1.18762254714966E-005</v>
      </c>
      <c r="T16" s="1"/>
      <c r="U16" s="1"/>
      <c r="V16" s="1"/>
      <c r="W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T17" s="1"/>
      <c r="U17" s="1"/>
      <c r="V17" s="1"/>
      <c r="W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</row>
    <row r="19" customFormat="false" ht="15" hidden="false" customHeight="false" outlineLevel="0" collapsed="false">
      <c r="J19" s="1"/>
      <c r="T19" s="1" t="s">
        <v>8</v>
      </c>
      <c r="U19" s="1" t="s">
        <v>9</v>
      </c>
      <c r="V19" s="1"/>
      <c r="W19" s="1"/>
    </row>
    <row r="20" customFormat="false" ht="15" hidden="false" customHeight="false" outlineLevel="0" collapsed="false">
      <c r="J20" s="1"/>
      <c r="T20" s="1" t="n">
        <v>24.08</v>
      </c>
      <c r="U20" s="1" t="n">
        <v>136.3779098721</v>
      </c>
      <c r="V20" s="1"/>
      <c r="W20" s="1"/>
    </row>
    <row r="21" customFormat="false" ht="15" hidden="false" customHeight="false" outlineLevel="0" collapsed="false">
      <c r="J21" s="1"/>
      <c r="T21" s="1" t="n">
        <v>2.3617815362963</v>
      </c>
      <c r="U21" s="1" t="n">
        <v>3056.1544508866</v>
      </c>
      <c r="V21" s="1"/>
      <c r="W21" s="1"/>
    </row>
    <row r="22" customFormat="false" ht="15" hidden="false" customHeight="false" outlineLevel="0" collapsed="false">
      <c r="J22" s="1"/>
      <c r="T22" s="1" t="n">
        <v>3026.04062534784</v>
      </c>
      <c r="U22" s="1"/>
      <c r="V22" s="1"/>
      <c r="W22" s="1"/>
    </row>
    <row r="23" customFormat="false" ht="15" hidden="false" customHeight="false" outlineLevel="0" collapsed="false">
      <c r="J23" s="1"/>
      <c r="T23" s="1"/>
      <c r="U23" s="1"/>
      <c r="V23" s="1"/>
      <c r="W23" s="1"/>
    </row>
    <row r="24" customFormat="false" ht="15" hidden="false" customHeight="false" outlineLevel="0" collapsed="false">
      <c r="J24" s="1"/>
      <c r="T24" s="1"/>
      <c r="U24" s="1"/>
      <c r="V24" s="1"/>
      <c r="W24" s="1"/>
    </row>
    <row r="25" customFormat="false" ht="15" hidden="false" customHeight="false" outlineLevel="0" collapsed="false">
      <c r="J25" s="1"/>
      <c r="T25" s="1"/>
      <c r="U25" s="1"/>
      <c r="V25" s="1"/>
      <c r="W25" s="1"/>
    </row>
    <row r="26" customFormat="false" ht="15" hidden="false" customHeight="false" outlineLevel="0" collapsed="false">
      <c r="J26" s="1"/>
      <c r="T26" s="1"/>
      <c r="U26" s="1"/>
      <c r="V26" s="1"/>
      <c r="W26" s="1"/>
    </row>
    <row r="27" customFormat="false" ht="15" hidden="false" customHeight="false" outlineLevel="0" collapsed="false">
      <c r="J27" s="1"/>
      <c r="T27" s="1"/>
      <c r="U27" s="1"/>
      <c r="V27" s="1"/>
      <c r="W27" s="1"/>
    </row>
    <row r="28" customFormat="false" ht="15" hidden="false" customHeight="false" outlineLevel="0" collapsed="false">
      <c r="J28" s="1"/>
      <c r="T28" s="1" t="n">
        <f aca="false">SUM(T20:T27)</f>
        <v>3052.48240688414</v>
      </c>
      <c r="U28" s="1" t="n">
        <f aca="false">SUM(U20:U27)</f>
        <v>3192.5323607587</v>
      </c>
      <c r="V28" s="1"/>
      <c r="W28" s="1"/>
    </row>
    <row r="29" customFormat="false" ht="15" hidden="false" customHeight="false" outlineLevel="0" collapsed="false">
      <c r="J29" s="1"/>
      <c r="T29" s="1" t="s">
        <v>11</v>
      </c>
      <c r="U29" s="1" t="n">
        <f aca="false">'05-2019'!T28-U28</f>
        <v>20519.829917368</v>
      </c>
      <c r="V29" s="1"/>
      <c r="W29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2019-04-26T09:41:00Z</dcterms:created>
  <dc:creator>Jonathan</dc:creator>
  <dc:description/>
  <dc:language>en-US</dc:language>
  <cp:lastModifiedBy/>
  <dcterms:modified xsi:type="dcterms:W3CDTF">2020-08-21T16:38:56Z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