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440" windowHeight="12240" activeTab="3"/>
  </bookViews>
  <sheets>
    <sheet name="Current Budget 0.1" sheetId="1" r:id="rId1"/>
    <sheet name="Capital Account Budget 0.1" sheetId="2" r:id="rId2"/>
    <sheet name="Current Reporting" sheetId="3" r:id="rId3"/>
    <sheet name="Capital Reporting" sheetId="4" r:id="rId4"/>
  </sheets>
  <calcPr calcId="125725"/>
</workbook>
</file>

<file path=xl/calcChain.xml><?xml version="1.0" encoding="utf-8"?>
<calcChain xmlns="http://schemas.openxmlformats.org/spreadsheetml/2006/main">
  <c r="D27" i="4"/>
  <c r="H30" i="2"/>
  <c r="F30"/>
  <c r="D30"/>
  <c r="B30"/>
  <c r="F9" i="4"/>
  <c r="B11"/>
  <c r="D33"/>
  <c r="D41" s="1"/>
  <c r="B27"/>
  <c r="F25"/>
  <c r="F24"/>
  <c r="F23"/>
  <c r="F22"/>
  <c r="F21"/>
  <c r="F20"/>
  <c r="F19"/>
  <c r="F18"/>
  <c r="F17"/>
  <c r="F16"/>
  <c r="F15"/>
  <c r="F14"/>
  <c r="F13"/>
  <c r="D29"/>
  <c r="F8"/>
  <c r="F7"/>
  <c r="F12" i="3"/>
  <c r="B9"/>
  <c r="D30"/>
  <c r="D41" s="1"/>
  <c r="D23"/>
  <c r="B23"/>
  <c r="F22"/>
  <c r="F21"/>
  <c r="F20"/>
  <c r="F19"/>
  <c r="F18"/>
  <c r="F17"/>
  <c r="F16"/>
  <c r="F15"/>
  <c r="F14"/>
  <c r="F13"/>
  <c r="D9"/>
  <c r="D26" s="1"/>
  <c r="F8"/>
  <c r="F7"/>
  <c r="D11" i="2"/>
  <c r="H11"/>
  <c r="F11"/>
  <c r="B11"/>
  <c r="D25" i="1"/>
  <c r="D22"/>
  <c r="F7"/>
  <c r="D7"/>
  <c r="H22"/>
  <c r="F22"/>
  <c r="H7"/>
  <c r="B7"/>
  <c r="D39" i="3" l="1"/>
  <c r="F11" i="4"/>
  <c r="F27"/>
  <c r="F23" i="3"/>
  <c r="B26"/>
  <c r="F6"/>
  <c r="F9" s="1"/>
  <c r="H25" i="1"/>
  <c r="H28" s="1"/>
  <c r="F25"/>
  <c r="B25"/>
  <c r="F29" i="4" l="1"/>
  <c r="F26" i="3"/>
  <c r="F39" s="1"/>
</calcChain>
</file>

<file path=xl/sharedStrings.xml><?xml version="1.0" encoding="utf-8"?>
<sst xmlns="http://schemas.openxmlformats.org/spreadsheetml/2006/main" count="139" uniqueCount="80">
  <si>
    <t>CURRENT ACCOUNT</t>
    <phoneticPr fontId="0" type="noConversion"/>
  </si>
  <si>
    <t>F08-09</t>
    <phoneticPr fontId="0" type="noConversion"/>
  </si>
  <si>
    <t>INCOME</t>
    <phoneticPr fontId="0" type="noConversion"/>
  </si>
  <si>
    <t>JCR SUBMISSION</t>
    <phoneticPr fontId="0" type="noConversion"/>
  </si>
  <si>
    <t>LY BUDGET</t>
    <phoneticPr fontId="0" type="noConversion"/>
  </si>
  <si>
    <t>LY ACTUAL</t>
    <phoneticPr fontId="0" type="noConversion"/>
  </si>
  <si>
    <t>PROPOSED BUDGET</t>
    <phoneticPr fontId="0" type="noConversion"/>
  </si>
  <si>
    <t>Club subs</t>
    <phoneticPr fontId="0" type="noConversion"/>
  </si>
  <si>
    <t>Equipment hire</t>
    <phoneticPr fontId="0" type="noConversion"/>
  </si>
  <si>
    <t>JCR contribution</t>
    <phoneticPr fontId="0" type="noConversion"/>
  </si>
  <si>
    <t>EXPENDITURE</t>
    <phoneticPr fontId="0" type="noConversion"/>
  </si>
  <si>
    <t>Insurance</t>
    <phoneticPr fontId="0" type="noConversion"/>
  </si>
  <si>
    <t>Membership</t>
    <phoneticPr fontId="0" type="noConversion"/>
  </si>
  <si>
    <t>Race Entry</t>
    <phoneticPr fontId="0" type="noConversion"/>
  </si>
  <si>
    <t>Transport</t>
    <phoneticPr fontId="0" type="noConversion"/>
  </si>
  <si>
    <t>Training Costs</t>
    <phoneticPr fontId="0" type="noConversion"/>
  </si>
  <si>
    <t>Coaching</t>
    <phoneticPr fontId="0" type="noConversion"/>
  </si>
  <si>
    <t>Fines</t>
    <phoneticPr fontId="0" type="noConversion"/>
  </si>
  <si>
    <t>Misc</t>
    <phoneticPr fontId="0" type="noConversion"/>
  </si>
  <si>
    <t>Ents</t>
    <phoneticPr fontId="0" type="noConversion"/>
  </si>
  <si>
    <t>Kit</t>
    <phoneticPr fontId="0" type="noConversion"/>
  </si>
  <si>
    <t>Maintenance</t>
    <phoneticPr fontId="0" type="noConversion"/>
  </si>
  <si>
    <t>Freshers</t>
  </si>
  <si>
    <t>Additional funds required</t>
    <phoneticPr fontId="0" type="noConversion"/>
  </si>
  <si>
    <r>
      <t>6500</t>
    </r>
    <r>
      <rPr>
        <sz val="9"/>
        <color theme="1"/>
        <rFont val="Calibri"/>
        <family val="2"/>
        <scheme val="minor"/>
      </rPr>
      <t> </t>
    </r>
  </si>
  <si>
    <t>CAPITAL ACCOUNT</t>
    <phoneticPr fontId="0" type="noConversion"/>
  </si>
  <si>
    <t>PWC Sponsorship</t>
    <phoneticPr fontId="0" type="noConversion"/>
  </si>
  <si>
    <t>Blades Subs</t>
    <phoneticPr fontId="0" type="noConversion"/>
  </si>
  <si>
    <t>Other donations</t>
    <phoneticPr fontId="0" type="noConversion"/>
  </si>
  <si>
    <t>Boat refurbishment</t>
    <phoneticPr fontId="0" type="noConversion"/>
  </si>
  <si>
    <t>New blades</t>
    <phoneticPr fontId="0" type="noConversion"/>
  </si>
  <si>
    <t>New boats</t>
    <phoneticPr fontId="0" type="noConversion"/>
  </si>
  <si>
    <t>New Ergs</t>
    <phoneticPr fontId="0" type="noConversion"/>
  </si>
  <si>
    <t>Boathouse work</t>
    <phoneticPr fontId="0" type="noConversion"/>
  </si>
  <si>
    <t>Other kit</t>
    <phoneticPr fontId="0" type="noConversion"/>
  </si>
  <si>
    <t>Henley</t>
    <phoneticPr fontId="0" type="noConversion"/>
  </si>
  <si>
    <t>Signage</t>
    <phoneticPr fontId="0" type="noConversion"/>
  </si>
  <si>
    <t>Alumni costs</t>
    <phoneticPr fontId="0" type="noConversion"/>
  </si>
  <si>
    <t>Boathouse project</t>
    <phoneticPr fontId="0" type="noConversion"/>
  </si>
  <si>
    <t>F09-10</t>
  </si>
  <si>
    <t>Contigency</t>
  </si>
  <si>
    <t>Training Camp</t>
  </si>
  <si>
    <t>Grant to Current</t>
  </si>
  <si>
    <t>-</t>
  </si>
  <si>
    <t>?</t>
  </si>
  <si>
    <t>Year End 31 August 2008</t>
  </si>
  <si>
    <t>Opening Balance</t>
  </si>
  <si>
    <t>Variance</t>
    <phoneticPr fontId="0" type="noConversion"/>
  </si>
  <si>
    <t>Notes</t>
    <phoneticPr fontId="0" type="noConversion"/>
  </si>
  <si>
    <t>Closing Balance</t>
  </si>
  <si>
    <t>Amounts due to account</t>
  </si>
  <si>
    <t>Henley Costs from Capital</t>
  </si>
  <si>
    <t>Money owed by students</t>
  </si>
  <si>
    <t>Equipment hire</t>
  </si>
  <si>
    <t>Amounts due from the account</t>
  </si>
  <si>
    <t>Money owed to capital</t>
  </si>
  <si>
    <t>Money owed for transport</t>
  </si>
  <si>
    <t>Money owed for payables</t>
  </si>
  <si>
    <t>Closing Balance after amounts due</t>
  </si>
  <si>
    <t>F08-09</t>
  </si>
  <si>
    <t>Year End 31 August 2009</t>
  </si>
  <si>
    <t>Mostly Recoverable</t>
  </si>
  <si>
    <t>Owed by various town clubs</t>
  </si>
  <si>
    <t>Transferred to Endowment Fund</t>
  </si>
  <si>
    <t>Owed to current</t>
  </si>
  <si>
    <t>Coaching not yet accounted for</t>
  </si>
  <si>
    <t>Other Payables</t>
  </si>
  <si>
    <t>Donations</t>
  </si>
  <si>
    <t>Endownment Income</t>
  </si>
  <si>
    <t>Not entirely certain on this count</t>
  </si>
  <si>
    <t>Not Sure about this numer</t>
  </si>
  <si>
    <t>Need to double check</t>
  </si>
  <si>
    <t>Guesstimating here</t>
  </si>
  <si>
    <t>Any guidance?</t>
  </si>
  <si>
    <t>Maintenance - ?</t>
  </si>
  <si>
    <t>Sent to Current</t>
  </si>
  <si>
    <t>Needs to be reworked</t>
  </si>
  <si>
    <t>LY BUDGET</t>
  </si>
  <si>
    <t>LY ACTUAL</t>
  </si>
  <si>
    <t>Variance</t>
  </si>
</sst>
</file>

<file path=xl/styles.xml><?xml version="1.0" encoding="utf-8"?>
<styleSheet xmlns="http://schemas.openxmlformats.org/spreadsheetml/2006/main">
  <numFmts count="1">
    <numFmt numFmtId="164" formatCode="#,##0.00_);[Red]\(#,##0.00\);\-_)"/>
  </numFmts>
  <fonts count="13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9"/>
      <color theme="1"/>
      <name val="Calibri"/>
      <family val="2"/>
      <scheme val="minor"/>
    </font>
    <font>
      <b/>
      <sz val="10"/>
      <color indexed="10"/>
      <name val="Verdana"/>
      <family val="2"/>
    </font>
    <font>
      <sz val="10"/>
      <color indexed="8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64" fontId="0" fillId="0" borderId="0" xfId="0" applyNumberFormat="1" applyBorder="1"/>
    <xf numFmtId="3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3" fontId="0" fillId="2" borderId="2" xfId="0" applyNumberFormat="1" applyFont="1" applyFill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4" fillId="0" borderId="0" xfId="0" applyNumberFormat="1" applyFont="1"/>
    <xf numFmtId="3" fontId="7" fillId="0" borderId="0" xfId="0" applyNumberFormat="1" applyFon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0" fillId="0" borderId="0" xfId="0" applyAlignment="1"/>
    <xf numFmtId="1" fontId="0" fillId="0" borderId="0" xfId="0" applyNumberFormat="1" applyAlignment="1"/>
    <xf numFmtId="3" fontId="8" fillId="0" borderId="0" xfId="0" applyNumberFormat="1" applyFont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center"/>
    </xf>
    <xf numFmtId="2" fontId="11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3" fontId="0" fillId="0" borderId="0" xfId="0" applyNumberFormat="1" applyAlignment="1">
      <alignment horizontal="center"/>
    </xf>
    <xf numFmtId="0" fontId="0" fillId="0" borderId="0" xfId="0" applyAlignment="1"/>
    <xf numFmtId="3" fontId="12" fillId="0" borderId="0" xfId="0" applyNumberFormat="1" applyFont="1" applyAlignment="1">
      <alignment horizontal="center"/>
    </xf>
    <xf numFmtId="3" fontId="1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J22" sqref="J22"/>
    </sheetView>
  </sheetViews>
  <sheetFormatPr defaultRowHeight="15"/>
  <cols>
    <col min="1" max="1" width="24.28515625" bestFit="1" customWidth="1"/>
    <col min="2" max="2" width="15.7109375" bestFit="1" customWidth="1"/>
    <col min="4" max="4" width="10.28515625" bestFit="1" customWidth="1"/>
    <col min="6" max="6" width="10.140625" bestFit="1" customWidth="1"/>
    <col min="8" max="8" width="18.28515625" bestFit="1" customWidth="1"/>
  </cols>
  <sheetData>
    <row r="1" spans="1:8">
      <c r="A1" s="1" t="s">
        <v>0</v>
      </c>
      <c r="B1" s="9" t="s">
        <v>39</v>
      </c>
      <c r="C1" s="3"/>
      <c r="D1" s="3"/>
      <c r="E1" s="3"/>
      <c r="F1" s="3"/>
      <c r="G1" s="4"/>
      <c r="H1" s="3"/>
    </row>
    <row r="2" spans="1:8">
      <c r="A2" s="4"/>
      <c r="B2" s="3"/>
      <c r="C2" s="3"/>
      <c r="D2" s="3"/>
      <c r="E2" s="3"/>
      <c r="F2" s="3"/>
      <c r="G2" s="4"/>
      <c r="H2" s="3"/>
    </row>
    <row r="3" spans="1:8">
      <c r="A3" s="1" t="s">
        <v>2</v>
      </c>
      <c r="B3" s="3" t="s">
        <v>3</v>
      </c>
      <c r="C3" s="3"/>
      <c r="D3" s="3" t="s">
        <v>4</v>
      </c>
      <c r="E3" s="3"/>
      <c r="F3" s="3" t="s">
        <v>5</v>
      </c>
      <c r="G3" s="4"/>
      <c r="H3" s="3" t="s">
        <v>6</v>
      </c>
    </row>
    <row r="4" spans="1:8">
      <c r="A4" s="4" t="s">
        <v>7</v>
      </c>
      <c r="B4" s="7">
        <v>3000</v>
      </c>
      <c r="C4" s="3"/>
      <c r="D4" s="3">
        <v>3100</v>
      </c>
      <c r="E4" s="3"/>
      <c r="F4" s="5">
        <v>2818</v>
      </c>
      <c r="G4" s="4"/>
      <c r="H4" s="3">
        <v>3000</v>
      </c>
    </row>
    <row r="5" spans="1:8">
      <c r="A5" s="4" t="s">
        <v>8</v>
      </c>
      <c r="B5" s="7">
        <v>2000</v>
      </c>
      <c r="C5" s="3"/>
      <c r="D5" s="3">
        <v>1400</v>
      </c>
      <c r="E5" s="3"/>
      <c r="F5" s="3">
        <v>4954</v>
      </c>
      <c r="G5" s="4"/>
      <c r="H5" s="3">
        <v>2000</v>
      </c>
    </row>
    <row r="6" spans="1:8">
      <c r="A6" s="4" t="s">
        <v>9</v>
      </c>
      <c r="B6" s="8">
        <v>10771</v>
      </c>
      <c r="C6" s="3"/>
      <c r="D6" s="3">
        <v>6650</v>
      </c>
      <c r="E6" s="3"/>
      <c r="F6" s="3">
        <v>6650</v>
      </c>
      <c r="G6" s="4"/>
      <c r="H6" s="3">
        <v>6700</v>
      </c>
    </row>
    <row r="7" spans="1:8">
      <c r="A7" s="4"/>
      <c r="B7" s="6">
        <f>SUM(B4:B6)</f>
        <v>15771</v>
      </c>
      <c r="C7" s="3"/>
      <c r="D7" s="3">
        <f>SUM(D4:D6)</f>
        <v>11150</v>
      </c>
      <c r="E7" s="3"/>
      <c r="F7" s="3">
        <f>SUM(F4:F6)</f>
        <v>14422</v>
      </c>
      <c r="G7" s="4"/>
      <c r="H7" s="3">
        <f>SUM(H4:H6)</f>
        <v>11700</v>
      </c>
    </row>
    <row r="8" spans="1:8">
      <c r="A8" s="4"/>
      <c r="B8" s="3"/>
      <c r="C8" s="3"/>
      <c r="D8" s="3"/>
      <c r="E8" s="3"/>
      <c r="F8" s="3"/>
      <c r="G8" s="4"/>
      <c r="H8" s="3"/>
    </row>
    <row r="9" spans="1:8">
      <c r="A9" s="1" t="s">
        <v>10</v>
      </c>
      <c r="B9" s="2"/>
      <c r="C9" s="3"/>
      <c r="D9" s="3"/>
      <c r="E9" s="3"/>
      <c r="F9" s="3"/>
      <c r="G9" s="4"/>
      <c r="H9" s="3"/>
    </row>
    <row r="10" spans="1:8">
      <c r="A10" s="4" t="s">
        <v>11</v>
      </c>
      <c r="B10" s="13">
        <v>3150</v>
      </c>
      <c r="C10" s="3"/>
      <c r="D10" s="3">
        <v>3000</v>
      </c>
      <c r="E10" s="3"/>
      <c r="F10" s="3">
        <v>3064.16</v>
      </c>
      <c r="G10" s="4"/>
      <c r="H10" s="3">
        <v>3064</v>
      </c>
    </row>
    <row r="11" spans="1:8">
      <c r="A11" s="4" t="s">
        <v>12</v>
      </c>
      <c r="B11" s="10">
        <v>1150</v>
      </c>
      <c r="C11" s="3"/>
      <c r="D11" s="3">
        <v>937.19</v>
      </c>
      <c r="E11" s="3"/>
      <c r="F11" s="3">
        <v>972.34</v>
      </c>
      <c r="G11" s="4"/>
      <c r="H11" s="3">
        <v>972</v>
      </c>
    </row>
    <row r="12" spans="1:8">
      <c r="A12" s="4" t="s">
        <v>13</v>
      </c>
      <c r="B12" s="10">
        <v>3750</v>
      </c>
      <c r="C12" s="3"/>
      <c r="D12" s="3">
        <v>3762.6</v>
      </c>
      <c r="E12" s="3"/>
      <c r="F12" s="3">
        <v>3689.5</v>
      </c>
      <c r="G12" s="4"/>
      <c r="H12" s="3">
        <v>3700</v>
      </c>
    </row>
    <row r="13" spans="1:8">
      <c r="A13" s="4" t="s">
        <v>14</v>
      </c>
      <c r="B13" s="14">
        <v>1000</v>
      </c>
      <c r="C13" s="3"/>
      <c r="D13" s="3">
        <v>750</v>
      </c>
      <c r="E13" s="3"/>
      <c r="F13" s="3">
        <v>1075.3</v>
      </c>
      <c r="G13" s="4"/>
      <c r="H13" s="3">
        <v>700</v>
      </c>
    </row>
    <row r="14" spans="1:8">
      <c r="A14" s="4" t="s">
        <v>15</v>
      </c>
      <c r="B14" s="14">
        <v>750</v>
      </c>
      <c r="C14" s="3"/>
      <c r="D14" s="3">
        <v>350</v>
      </c>
      <c r="E14" s="3"/>
      <c r="F14" s="3">
        <v>415</v>
      </c>
      <c r="G14" s="4"/>
      <c r="H14" s="3">
        <v>350</v>
      </c>
    </row>
    <row r="15" spans="1:8">
      <c r="A15" s="4" t="s">
        <v>16</v>
      </c>
      <c r="B15" s="14" t="s">
        <v>24</v>
      </c>
      <c r="C15" s="3"/>
      <c r="D15" s="3">
        <v>6410</v>
      </c>
      <c r="E15" s="3"/>
      <c r="F15" s="3">
        <v>6271.68</v>
      </c>
      <c r="G15" s="4"/>
      <c r="H15" s="3">
        <v>6200</v>
      </c>
    </row>
    <row r="16" spans="1:8">
      <c r="A16" s="4" t="s">
        <v>17</v>
      </c>
      <c r="B16" s="14">
        <v>300</v>
      </c>
      <c r="C16" s="3"/>
      <c r="D16" s="3">
        <v>300</v>
      </c>
      <c r="E16" s="3"/>
      <c r="F16" s="3">
        <v>145</v>
      </c>
      <c r="G16" s="4"/>
      <c r="H16" s="3">
        <v>300</v>
      </c>
    </row>
    <row r="17" spans="1:10">
      <c r="A17" s="4" t="s">
        <v>18</v>
      </c>
      <c r="B17" s="14">
        <v>200</v>
      </c>
      <c r="C17" s="3"/>
      <c r="D17" s="3">
        <v>100</v>
      </c>
      <c r="E17" s="3"/>
      <c r="F17" s="3">
        <v>149.35</v>
      </c>
      <c r="G17" s="4"/>
      <c r="H17" s="3">
        <v>100</v>
      </c>
    </row>
    <row r="18" spans="1:10">
      <c r="A18" s="4" t="s">
        <v>19</v>
      </c>
      <c r="B18" s="14">
        <v>150</v>
      </c>
      <c r="C18" s="3"/>
      <c r="D18" s="3">
        <v>0</v>
      </c>
      <c r="E18" s="3"/>
      <c r="F18" s="3">
        <v>153.31</v>
      </c>
      <c r="G18" s="4"/>
      <c r="H18" s="3">
        <v>0</v>
      </c>
    </row>
    <row r="19" spans="1:10">
      <c r="A19" s="4" t="s">
        <v>20</v>
      </c>
      <c r="B19" s="15">
        <v>0</v>
      </c>
      <c r="C19" s="3"/>
      <c r="D19" s="3">
        <v>0</v>
      </c>
      <c r="E19" s="3"/>
      <c r="F19" s="3">
        <v>0</v>
      </c>
      <c r="G19" s="4"/>
      <c r="H19" s="3">
        <v>0</v>
      </c>
    </row>
    <row r="20" spans="1:10">
      <c r="A20" s="4" t="s">
        <v>21</v>
      </c>
      <c r="B20" s="15">
        <v>5000</v>
      </c>
      <c r="C20" s="3"/>
      <c r="D20" s="3">
        <v>3100</v>
      </c>
      <c r="E20" s="3"/>
      <c r="F20" s="3">
        <v>3100</v>
      </c>
      <c r="G20" s="4"/>
      <c r="H20" s="3">
        <v>3100</v>
      </c>
    </row>
    <row r="21" spans="1:10">
      <c r="A21" s="4" t="s">
        <v>22</v>
      </c>
      <c r="B21" s="15">
        <v>500</v>
      </c>
      <c r="C21" s="3"/>
      <c r="D21" s="3">
        <v>570</v>
      </c>
      <c r="E21" s="3"/>
      <c r="F21" s="3"/>
      <c r="G21" s="4"/>
      <c r="H21" s="3">
        <v>400</v>
      </c>
    </row>
    <row r="22" spans="1:10">
      <c r="A22" s="4"/>
      <c r="B22" s="16">
        <v>22950</v>
      </c>
      <c r="C22" s="3"/>
      <c r="D22" s="3">
        <f>SUM(D10:D21)</f>
        <v>19279.79</v>
      </c>
      <c r="E22" s="3"/>
      <c r="F22" s="3">
        <f>SUM(F10:F20)</f>
        <v>19035.64</v>
      </c>
      <c r="G22" s="4"/>
      <c r="H22" s="3">
        <f>SUM(H10:H21)</f>
        <v>18886</v>
      </c>
      <c r="J22" s="4"/>
    </row>
    <row r="23" spans="1:10">
      <c r="A23" s="4"/>
      <c r="B23" s="17"/>
      <c r="C23" s="3"/>
      <c r="D23" s="3"/>
      <c r="E23" s="3"/>
      <c r="F23" s="3"/>
      <c r="G23" s="4"/>
      <c r="H23" s="3"/>
    </row>
    <row r="24" spans="1:10">
      <c r="A24" s="4"/>
      <c r="B24" s="11"/>
      <c r="C24" s="3"/>
      <c r="D24" s="3"/>
      <c r="E24" s="3"/>
      <c r="F24" s="3"/>
      <c r="G24" s="4"/>
      <c r="H24" s="3"/>
    </row>
    <row r="25" spans="1:10">
      <c r="A25" s="4"/>
      <c r="B25" s="12">
        <f>B7-B22</f>
        <v>-7179</v>
      </c>
      <c r="C25" s="3"/>
      <c r="D25" s="3">
        <f>D7-D22</f>
        <v>-8129.7900000000009</v>
      </c>
      <c r="E25" s="3"/>
      <c r="F25" s="3">
        <f>F7-F22</f>
        <v>-4613.6399999999994</v>
      </c>
      <c r="G25" s="4"/>
      <c r="H25" s="3">
        <f>H7-H22</f>
        <v>-7186</v>
      </c>
    </row>
    <row r="26" spans="1:10">
      <c r="A26" s="4"/>
      <c r="B26" s="3"/>
      <c r="C26" s="3"/>
      <c r="D26" s="3"/>
      <c r="E26" s="3"/>
      <c r="F26" s="3"/>
      <c r="G26" s="4"/>
      <c r="H26" s="3"/>
    </row>
    <row r="27" spans="1:10">
      <c r="A27" s="4"/>
      <c r="B27" s="3"/>
      <c r="C27" s="3"/>
      <c r="D27" s="3"/>
      <c r="E27" s="3"/>
      <c r="F27" s="3"/>
      <c r="G27" s="4"/>
      <c r="H27" s="3"/>
    </row>
    <row r="28" spans="1:10">
      <c r="A28" s="4" t="s">
        <v>23</v>
      </c>
      <c r="B28" s="3"/>
      <c r="C28" s="3"/>
      <c r="D28" s="3"/>
      <c r="E28" s="3"/>
      <c r="F28" s="3"/>
      <c r="G28" s="4"/>
      <c r="H28" s="3">
        <f>-H25</f>
        <v>7186</v>
      </c>
    </row>
    <row r="33" spans="2:2">
      <c r="B33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A27" sqref="A27"/>
    </sheetView>
  </sheetViews>
  <sheetFormatPr defaultRowHeight="15"/>
  <cols>
    <col min="1" max="1" width="43" bestFit="1" customWidth="1"/>
    <col min="2" max="2" width="15.7109375" bestFit="1" customWidth="1"/>
    <col min="4" max="4" width="10.28515625" bestFit="1" customWidth="1"/>
    <col min="6" max="6" width="10.140625" bestFit="1" customWidth="1"/>
    <col min="8" max="8" width="18.28515625" bestFit="1" customWidth="1"/>
  </cols>
  <sheetData>
    <row r="1" spans="1:9">
      <c r="A1" s="18" t="s">
        <v>25</v>
      </c>
      <c r="B1" s="9" t="s">
        <v>1</v>
      </c>
      <c r="C1" s="3"/>
      <c r="D1" s="3"/>
      <c r="E1" s="3"/>
      <c r="F1" s="3"/>
      <c r="G1" s="4"/>
      <c r="H1" s="3"/>
    </row>
    <row r="2" spans="1:9">
      <c r="A2" s="4"/>
      <c r="B2" s="3"/>
      <c r="C2" s="3"/>
      <c r="D2" s="3"/>
      <c r="E2" s="3"/>
      <c r="F2" s="3"/>
      <c r="G2" s="4"/>
      <c r="H2" s="3"/>
    </row>
    <row r="3" spans="1:9">
      <c r="A3" s="18" t="s">
        <v>2</v>
      </c>
      <c r="B3" s="3" t="s">
        <v>3</v>
      </c>
      <c r="C3" s="3"/>
      <c r="D3" s="3" t="s">
        <v>4</v>
      </c>
      <c r="E3" s="3"/>
      <c r="F3" s="3" t="s">
        <v>5</v>
      </c>
      <c r="G3" s="4"/>
      <c r="H3" s="3" t="s">
        <v>6</v>
      </c>
    </row>
    <row r="4" spans="1:9">
      <c r="A4" s="18" t="s">
        <v>25</v>
      </c>
      <c r="B4" s="9" t="s">
        <v>39</v>
      </c>
      <c r="C4" s="3"/>
      <c r="D4" s="3"/>
      <c r="E4" s="3"/>
      <c r="F4" s="3"/>
      <c r="G4" s="4"/>
      <c r="H4" s="3"/>
    </row>
    <row r="5" spans="1:9">
      <c r="A5" s="4"/>
      <c r="B5" s="3"/>
      <c r="C5" s="3"/>
      <c r="D5" s="3"/>
      <c r="E5" s="3"/>
      <c r="F5" s="3"/>
      <c r="G5" s="4"/>
      <c r="H5" s="3"/>
    </row>
    <row r="6" spans="1:9">
      <c r="A6" s="18" t="s">
        <v>2</v>
      </c>
      <c r="B6" s="3" t="s">
        <v>3</v>
      </c>
      <c r="C6" s="3"/>
      <c r="D6" s="3" t="s">
        <v>4</v>
      </c>
      <c r="E6" s="3"/>
      <c r="F6" s="3" t="s">
        <v>5</v>
      </c>
      <c r="G6" s="4"/>
      <c r="H6" s="3" t="s">
        <v>6</v>
      </c>
    </row>
    <row r="7" spans="1:9">
      <c r="A7" s="4" t="s">
        <v>9</v>
      </c>
      <c r="B7" s="3">
        <v>6000</v>
      </c>
      <c r="C7" s="3"/>
      <c r="D7" s="3">
        <v>4250</v>
      </c>
      <c r="E7" s="3"/>
      <c r="F7" s="3">
        <v>4250</v>
      </c>
      <c r="G7" s="4"/>
      <c r="H7" s="3">
        <v>4250</v>
      </c>
    </row>
    <row r="8" spans="1:9">
      <c r="A8" s="4" t="s">
        <v>26</v>
      </c>
      <c r="B8" s="3">
        <v>3000</v>
      </c>
      <c r="C8" s="3"/>
      <c r="D8" s="3">
        <v>3000</v>
      </c>
      <c r="E8" s="3"/>
      <c r="F8" s="3">
        <v>3000</v>
      </c>
      <c r="G8" s="4"/>
      <c r="H8" s="3">
        <v>3000</v>
      </c>
    </row>
    <row r="9" spans="1:9">
      <c r="A9" s="4" t="s">
        <v>27</v>
      </c>
      <c r="B9" s="3">
        <v>0</v>
      </c>
      <c r="C9" s="3"/>
      <c r="D9" s="3">
        <v>6000</v>
      </c>
      <c r="E9" s="3"/>
      <c r="F9" s="3"/>
      <c r="G9" s="4"/>
      <c r="H9" s="3">
        <v>4500</v>
      </c>
      <c r="I9" t="s">
        <v>71</v>
      </c>
    </row>
    <row r="10" spans="1:9">
      <c r="A10" s="4" t="s">
        <v>28</v>
      </c>
      <c r="B10" s="3">
        <v>16000</v>
      </c>
      <c r="C10" s="3"/>
      <c r="D10" s="3">
        <v>6000</v>
      </c>
      <c r="E10" s="3"/>
      <c r="F10" s="3">
        <v>8545</v>
      </c>
      <c r="G10" s="4"/>
      <c r="H10" s="3">
        <v>6000</v>
      </c>
      <c r="I10" t="s">
        <v>70</v>
      </c>
    </row>
    <row r="11" spans="1:9">
      <c r="A11" s="4"/>
      <c r="B11" s="9">
        <f>SUM(B7:B10)</f>
        <v>25000</v>
      </c>
      <c r="C11" s="3"/>
      <c r="D11" s="3">
        <f>SUM(D7:D10)</f>
        <v>19250</v>
      </c>
      <c r="E11" s="3"/>
      <c r="F11" s="3">
        <f>SUM(F7:F10)</f>
        <v>15795</v>
      </c>
      <c r="G11" s="4"/>
      <c r="H11" s="3">
        <f>SUM(H7:H10)</f>
        <v>17750</v>
      </c>
    </row>
    <row r="12" spans="1:9">
      <c r="A12" s="4"/>
      <c r="B12" s="3"/>
      <c r="C12" s="3"/>
      <c r="D12" s="3"/>
      <c r="E12" s="3"/>
      <c r="F12" s="3"/>
      <c r="G12" s="4"/>
      <c r="H12" s="3"/>
    </row>
    <row r="13" spans="1:9">
      <c r="A13" s="18" t="s">
        <v>10</v>
      </c>
      <c r="B13" s="9"/>
      <c r="C13" s="3"/>
      <c r="D13" s="3"/>
      <c r="E13" s="3"/>
      <c r="F13" s="3"/>
      <c r="G13" s="4"/>
      <c r="H13" s="3"/>
    </row>
    <row r="14" spans="1:9">
      <c r="A14" s="4" t="s">
        <v>16</v>
      </c>
      <c r="B14" s="3">
        <v>0</v>
      </c>
      <c r="C14" s="3"/>
      <c r="D14" s="3">
        <v>0</v>
      </c>
      <c r="E14" s="3"/>
      <c r="F14" s="3">
        <v>0</v>
      </c>
      <c r="G14" s="4"/>
      <c r="H14" s="3">
        <v>0</v>
      </c>
    </row>
    <row r="15" spans="1:9">
      <c r="A15" s="4" t="s">
        <v>21</v>
      </c>
      <c r="B15" s="3">
        <v>0</v>
      </c>
      <c r="C15" s="3"/>
      <c r="D15" s="3">
        <v>0</v>
      </c>
      <c r="E15" s="3"/>
      <c r="F15" s="3">
        <v>0</v>
      </c>
      <c r="G15" s="4"/>
      <c r="H15" s="3">
        <v>0</v>
      </c>
    </row>
    <row r="16" spans="1:9">
      <c r="A16" s="4" t="s">
        <v>29</v>
      </c>
      <c r="B16" s="3">
        <v>3300</v>
      </c>
      <c r="C16" s="3"/>
      <c r="D16" s="3">
        <v>3000</v>
      </c>
      <c r="E16" s="3"/>
      <c r="F16" s="3">
        <v>3000</v>
      </c>
      <c r="G16" s="4"/>
      <c r="H16" s="3">
        <v>3000</v>
      </c>
    </row>
    <row r="17" spans="1:9">
      <c r="A17" s="4" t="s">
        <v>30</v>
      </c>
      <c r="B17" s="3">
        <v>0</v>
      </c>
      <c r="C17" s="3"/>
      <c r="D17" s="3">
        <v>0</v>
      </c>
      <c r="E17" s="3"/>
      <c r="F17" s="3">
        <v>0</v>
      </c>
      <c r="G17" s="4"/>
      <c r="H17" s="3">
        <v>0</v>
      </c>
    </row>
    <row r="18" spans="1:9">
      <c r="A18" s="4" t="s">
        <v>31</v>
      </c>
      <c r="B18" s="3">
        <v>0</v>
      </c>
      <c r="C18" s="3"/>
      <c r="D18" s="3">
        <v>0</v>
      </c>
      <c r="E18" s="3"/>
      <c r="F18" s="3">
        <v>0</v>
      </c>
      <c r="G18" s="4"/>
      <c r="H18" s="3">
        <v>0</v>
      </c>
    </row>
    <row r="19" spans="1:9">
      <c r="A19" s="4" t="s">
        <v>32</v>
      </c>
      <c r="B19" s="3">
        <v>0</v>
      </c>
      <c r="C19" s="3"/>
      <c r="D19" s="3">
        <v>0</v>
      </c>
      <c r="E19" s="3"/>
      <c r="F19" s="3">
        <v>0</v>
      </c>
      <c r="G19" s="4"/>
      <c r="H19" s="3">
        <v>0</v>
      </c>
    </row>
    <row r="20" spans="1:9">
      <c r="A20" s="4" t="s">
        <v>33</v>
      </c>
      <c r="B20" s="3">
        <v>4000</v>
      </c>
      <c r="C20" s="3"/>
      <c r="D20" s="3">
        <v>2000</v>
      </c>
      <c r="E20" s="3"/>
      <c r="F20" s="3">
        <v>2000</v>
      </c>
      <c r="G20" s="4"/>
      <c r="H20" s="3">
        <v>2000</v>
      </c>
    </row>
    <row r="21" spans="1:9">
      <c r="A21" s="4" t="s">
        <v>34</v>
      </c>
      <c r="B21" s="3">
        <v>1100</v>
      </c>
      <c r="C21" s="3"/>
      <c r="D21" s="3">
        <v>1000</v>
      </c>
      <c r="E21" s="3"/>
      <c r="F21" s="3">
        <v>1000</v>
      </c>
      <c r="G21" s="4"/>
      <c r="H21" s="3">
        <v>1000</v>
      </c>
    </row>
    <row r="22" spans="1:9">
      <c r="A22" s="4" t="s">
        <v>35</v>
      </c>
      <c r="B22" s="3">
        <v>330</v>
      </c>
      <c r="C22" s="3"/>
      <c r="D22" s="3">
        <v>300</v>
      </c>
      <c r="E22" s="3"/>
      <c r="F22" s="3" t="s">
        <v>43</v>
      </c>
      <c r="G22" s="4"/>
      <c r="H22" s="3">
        <v>300</v>
      </c>
    </row>
    <row r="23" spans="1:9">
      <c r="A23" s="4" t="s">
        <v>36</v>
      </c>
      <c r="B23" s="3">
        <v>275</v>
      </c>
      <c r="C23" s="3"/>
      <c r="D23" s="3"/>
      <c r="E23" s="3"/>
      <c r="F23" s="3">
        <v>0</v>
      </c>
      <c r="G23" s="4"/>
      <c r="H23" s="3">
        <v>250</v>
      </c>
    </row>
    <row r="24" spans="1:9">
      <c r="A24" s="4" t="s">
        <v>37</v>
      </c>
      <c r="B24" s="3">
        <v>550</v>
      </c>
      <c r="C24" s="3"/>
      <c r="D24" s="3">
        <v>500</v>
      </c>
      <c r="E24" s="3"/>
      <c r="F24" s="3">
        <v>500</v>
      </c>
      <c r="G24" s="4"/>
      <c r="H24" s="3">
        <v>500</v>
      </c>
    </row>
    <row r="25" spans="1:9">
      <c r="A25" s="4" t="s">
        <v>40</v>
      </c>
      <c r="B25" s="3">
        <v>2000</v>
      </c>
      <c r="C25" s="3"/>
      <c r="D25" s="3"/>
      <c r="E25" s="3"/>
      <c r="F25" s="3"/>
      <c r="G25" s="4"/>
      <c r="H25" s="3"/>
    </row>
    <row r="26" spans="1:9">
      <c r="A26" s="4" t="s">
        <v>38</v>
      </c>
      <c r="B26" s="3">
        <v>15000</v>
      </c>
      <c r="C26" s="3"/>
      <c r="D26" s="3" t="s">
        <v>44</v>
      </c>
      <c r="E26" s="3"/>
      <c r="F26" s="3" t="s">
        <v>44</v>
      </c>
      <c r="G26" s="4"/>
      <c r="H26" s="3" t="s">
        <v>44</v>
      </c>
      <c r="I26" s="3" t="s">
        <v>73</v>
      </c>
    </row>
    <row r="27" spans="1:9">
      <c r="A27" s="4" t="s">
        <v>41</v>
      </c>
      <c r="B27" s="3">
        <v>1000</v>
      </c>
    </row>
    <row r="28" spans="1:9">
      <c r="A28" s="4" t="s">
        <v>42</v>
      </c>
      <c r="B28" s="3">
        <v>7000</v>
      </c>
      <c r="D28">
        <v>7000</v>
      </c>
      <c r="F28">
        <v>7980</v>
      </c>
      <c r="H28" s="3">
        <v>7500</v>
      </c>
      <c r="I28" t="s">
        <v>72</v>
      </c>
    </row>
    <row r="30" spans="1:9">
      <c r="A30" s="4"/>
      <c r="B30" s="3">
        <f>SUM(B14:B28)</f>
        <v>34555</v>
      </c>
      <c r="C30" s="3"/>
      <c r="D30" s="3">
        <f>SUM(D14:D28)</f>
        <v>13800</v>
      </c>
      <c r="E30" s="3"/>
      <c r="F30" s="3">
        <f>SUM(F14:F28)</f>
        <v>14480</v>
      </c>
      <c r="G30" s="4"/>
      <c r="H30" s="3">
        <f>SUM(H14:H28)</f>
        <v>14550</v>
      </c>
    </row>
    <row r="31" spans="1:9">
      <c r="A31" s="4"/>
      <c r="B31" s="9"/>
      <c r="C31" s="3"/>
      <c r="D31" s="3"/>
      <c r="E31" s="3"/>
      <c r="F31" s="3"/>
      <c r="G31" s="4"/>
      <c r="H31" s="3"/>
    </row>
    <row r="32" spans="1:9">
      <c r="A32" s="4"/>
      <c r="B32" s="3"/>
      <c r="C32" s="3"/>
      <c r="D32" s="3"/>
      <c r="E32" s="3"/>
      <c r="F32" s="3"/>
      <c r="G32" s="4"/>
      <c r="H32" s="3"/>
    </row>
    <row r="33" spans="1:8">
      <c r="A33" s="4"/>
      <c r="B33" s="3"/>
      <c r="C33" s="3"/>
      <c r="D33" s="3"/>
      <c r="E33" s="3"/>
      <c r="F33" s="3"/>
      <c r="G33" s="4"/>
      <c r="H33" s="3"/>
    </row>
    <row r="34" spans="1:8">
      <c r="A34" s="4"/>
      <c r="B34" s="9"/>
      <c r="C34" s="3"/>
      <c r="D34" s="3"/>
      <c r="E34" s="3"/>
      <c r="F34" s="3"/>
      <c r="G34" s="4"/>
      <c r="H34" s="3"/>
    </row>
    <row r="35" spans="1:8">
      <c r="A35" s="4"/>
      <c r="B35" s="3"/>
      <c r="C35" s="3"/>
      <c r="D35" s="3"/>
      <c r="E35" s="3"/>
      <c r="F35" s="3"/>
      <c r="G35" s="4"/>
      <c r="H35" s="3"/>
    </row>
    <row r="36" spans="1:8">
      <c r="A36" s="4"/>
      <c r="B36" s="3"/>
      <c r="C36" s="3"/>
      <c r="D36" s="3"/>
      <c r="E36" s="3"/>
      <c r="F36" s="3"/>
      <c r="G36" s="4"/>
      <c r="H36" s="3"/>
    </row>
    <row r="37" spans="1:8">
      <c r="A37" s="4"/>
      <c r="B37" s="3"/>
      <c r="C37" s="3"/>
      <c r="D37" s="3"/>
      <c r="E37" s="3"/>
      <c r="F37" s="3"/>
      <c r="G37" s="4"/>
      <c r="H37" s="3"/>
    </row>
    <row r="38" spans="1:8">
      <c r="A38" s="4"/>
      <c r="B38" s="3"/>
      <c r="C38" s="3"/>
      <c r="D38" s="3"/>
      <c r="E38" s="3"/>
      <c r="F38" s="3"/>
      <c r="G38" s="4"/>
      <c r="H38" s="3"/>
    </row>
    <row r="39" spans="1:8">
      <c r="A39" s="4"/>
      <c r="B39" s="3"/>
      <c r="C39" s="3"/>
      <c r="D39" s="3"/>
      <c r="E39" s="3"/>
      <c r="F39" s="3"/>
      <c r="G39" s="4"/>
      <c r="H39" s="19"/>
    </row>
    <row r="40" spans="1:8">
      <c r="A40" s="4"/>
      <c r="B40" s="3"/>
      <c r="C40" s="3"/>
      <c r="D40" s="3"/>
      <c r="E40" s="3"/>
      <c r="F40" s="3"/>
      <c r="G40" s="4"/>
      <c r="H40" s="3"/>
    </row>
    <row r="41" spans="1:8">
      <c r="A41" s="4"/>
      <c r="B41" s="3"/>
      <c r="C41" s="3"/>
      <c r="D41" s="3"/>
      <c r="E41" s="3"/>
      <c r="F41" s="3"/>
      <c r="G41" s="4"/>
      <c r="H41" s="3"/>
    </row>
    <row r="42" spans="1:8">
      <c r="A42" s="4"/>
      <c r="B42" s="3"/>
      <c r="C42" s="3"/>
      <c r="D42" s="3"/>
      <c r="E42" s="3"/>
      <c r="F42" s="3"/>
      <c r="G42" s="4"/>
      <c r="H42" s="3"/>
    </row>
    <row r="43" spans="1:8">
      <c r="A43" s="4"/>
      <c r="B43" s="3"/>
      <c r="C43" s="3"/>
      <c r="D43" s="3"/>
      <c r="E43" s="3"/>
      <c r="F43" s="3"/>
      <c r="G43" s="4"/>
      <c r="H4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selection activeCell="A26" sqref="A26"/>
    </sheetView>
  </sheetViews>
  <sheetFormatPr defaultRowHeight="15"/>
  <cols>
    <col min="1" max="1" width="34.140625" bestFit="1" customWidth="1"/>
  </cols>
  <sheetData>
    <row r="1" spans="1:12">
      <c r="A1" s="18" t="s">
        <v>0</v>
      </c>
      <c r="B1" s="9" t="s">
        <v>59</v>
      </c>
      <c r="C1" s="30" t="s">
        <v>60</v>
      </c>
      <c r="D1" s="31"/>
      <c r="E1" s="31"/>
      <c r="F1" s="31"/>
      <c r="G1" s="4"/>
      <c r="H1" s="9"/>
      <c r="I1" s="4"/>
      <c r="J1" s="9"/>
      <c r="K1" s="4"/>
      <c r="L1" s="9"/>
    </row>
    <row r="2" spans="1:12">
      <c r="A2" s="4"/>
      <c r="B2" s="3"/>
      <c r="C2" s="3"/>
      <c r="D2" s="3"/>
      <c r="E2" s="4"/>
      <c r="F2" s="3"/>
      <c r="G2" s="4"/>
      <c r="H2" s="3"/>
      <c r="I2" s="4"/>
      <c r="J2" s="3"/>
      <c r="K2" s="4"/>
      <c r="L2" s="3"/>
    </row>
    <row r="3" spans="1:12">
      <c r="A3" s="4"/>
      <c r="B3" s="3"/>
      <c r="C3" s="3"/>
      <c r="D3" s="9"/>
      <c r="E3" s="4"/>
      <c r="F3" s="20"/>
      <c r="G3" s="4"/>
      <c r="H3" s="3"/>
      <c r="I3" s="4"/>
      <c r="J3" s="3"/>
      <c r="K3" s="4"/>
      <c r="L3" s="3"/>
    </row>
    <row r="4" spans="1:12">
      <c r="A4" s="4"/>
      <c r="B4" s="3"/>
      <c r="C4" s="3"/>
      <c r="D4" s="3"/>
      <c r="E4" s="4"/>
      <c r="F4" s="3"/>
      <c r="G4" s="4"/>
      <c r="H4" s="3"/>
      <c r="I4" s="4"/>
      <c r="J4" s="3"/>
      <c r="K4" s="4"/>
      <c r="L4" s="3"/>
    </row>
    <row r="5" spans="1:12">
      <c r="A5" s="18" t="s">
        <v>2</v>
      </c>
      <c r="B5" s="34" t="s">
        <v>77</v>
      </c>
      <c r="C5" s="34"/>
      <c r="D5" s="34" t="s">
        <v>78</v>
      </c>
      <c r="E5" s="35"/>
      <c r="F5" s="34" t="s">
        <v>79</v>
      </c>
      <c r="G5" s="4"/>
      <c r="H5" s="3"/>
      <c r="I5" s="4"/>
      <c r="J5" s="3"/>
      <c r="K5" s="4"/>
      <c r="L5" s="3"/>
    </row>
    <row r="6" spans="1:12">
      <c r="A6" s="4" t="s">
        <v>7</v>
      </c>
      <c r="B6" s="3">
        <v>3100</v>
      </c>
      <c r="C6" s="3"/>
      <c r="D6" s="5">
        <v>2818</v>
      </c>
      <c r="E6" s="4"/>
      <c r="F6" s="3">
        <f>D6-B6</f>
        <v>-282</v>
      </c>
      <c r="G6" s="4"/>
      <c r="H6" s="3"/>
      <c r="I6" s="4"/>
      <c r="J6" s="7"/>
      <c r="K6" s="4"/>
      <c r="L6" s="3"/>
    </row>
    <row r="7" spans="1:12">
      <c r="A7" s="4" t="s">
        <v>8</v>
      </c>
      <c r="B7" s="3">
        <v>1400</v>
      </c>
      <c r="C7" s="3"/>
      <c r="D7" s="5">
        <v>4954</v>
      </c>
      <c r="E7" s="4"/>
      <c r="F7" s="3">
        <f>D7-B7</f>
        <v>3554</v>
      </c>
      <c r="G7" s="4"/>
      <c r="H7" s="3"/>
      <c r="I7" s="4"/>
      <c r="J7" s="7"/>
      <c r="K7" s="4"/>
      <c r="L7" s="3"/>
    </row>
    <row r="8" spans="1:12">
      <c r="A8" s="4" t="s">
        <v>9</v>
      </c>
      <c r="B8" s="3">
        <v>6650</v>
      </c>
      <c r="C8" s="3"/>
      <c r="D8" s="3">
        <v>6650</v>
      </c>
      <c r="E8" s="4"/>
      <c r="F8" s="3">
        <f>D8-B8</f>
        <v>0</v>
      </c>
      <c r="G8" s="4"/>
      <c r="H8" s="3"/>
      <c r="I8" s="4"/>
      <c r="J8" s="8"/>
      <c r="K8" s="4"/>
      <c r="L8" s="3"/>
    </row>
    <row r="9" spans="1:12">
      <c r="A9" s="4"/>
      <c r="B9" s="3">
        <f>SUM(B6:B8)</f>
        <v>11150</v>
      </c>
      <c r="C9" s="9"/>
      <c r="D9" s="9">
        <f>SUM(D6:D8)</f>
        <v>14422</v>
      </c>
      <c r="E9" s="4"/>
      <c r="F9" s="9">
        <f>SUM(F6:F8)</f>
        <v>3272</v>
      </c>
      <c r="G9" s="4"/>
      <c r="H9" s="9"/>
      <c r="I9" s="4"/>
      <c r="J9" s="6"/>
      <c r="K9" s="4"/>
      <c r="L9" s="9"/>
    </row>
    <row r="10" spans="1:12">
      <c r="A10" s="4"/>
      <c r="B10" s="3"/>
      <c r="C10" s="3"/>
      <c r="D10" s="3"/>
      <c r="E10" s="4"/>
      <c r="F10" s="3"/>
      <c r="G10" s="4"/>
      <c r="H10" s="3"/>
      <c r="I10" s="4"/>
      <c r="J10" s="3"/>
      <c r="K10" s="4"/>
      <c r="L10" s="3"/>
    </row>
    <row r="11" spans="1:12">
      <c r="A11" s="18" t="s">
        <v>10</v>
      </c>
      <c r="B11" s="3"/>
      <c r="C11" s="3"/>
      <c r="D11" s="3"/>
      <c r="E11" s="4"/>
      <c r="F11" s="9"/>
      <c r="G11" s="4"/>
      <c r="H11" s="9"/>
      <c r="I11" s="4"/>
      <c r="J11" s="9"/>
      <c r="K11" s="4"/>
      <c r="L11" s="9"/>
    </row>
    <row r="12" spans="1:12">
      <c r="A12" s="4" t="s">
        <v>11</v>
      </c>
      <c r="B12" s="23">
        <v>3000</v>
      </c>
      <c r="C12" s="3"/>
      <c r="D12" s="3">
        <v>3064</v>
      </c>
      <c r="E12" s="4"/>
      <c r="F12" s="3">
        <f>B12-D12</f>
        <v>-64</v>
      </c>
      <c r="G12" s="4"/>
      <c r="H12" s="3"/>
      <c r="I12" s="4"/>
      <c r="J12" s="3"/>
      <c r="K12" s="4"/>
      <c r="L12" s="3"/>
    </row>
    <row r="13" spans="1:12">
      <c r="A13" s="4" t="s">
        <v>12</v>
      </c>
      <c r="B13" s="3">
        <v>937</v>
      </c>
      <c r="C13" s="3"/>
      <c r="D13" s="3">
        <v>372</v>
      </c>
      <c r="E13" s="4"/>
      <c r="F13" s="3">
        <f t="shared" ref="F13:F22" si="0">B13-D13</f>
        <v>565</v>
      </c>
      <c r="G13" s="4"/>
      <c r="H13" s="3"/>
      <c r="I13" s="4"/>
      <c r="J13" s="3"/>
      <c r="K13" s="4"/>
      <c r="L13" s="3"/>
    </row>
    <row r="14" spans="1:12">
      <c r="A14" s="4" t="s">
        <v>13</v>
      </c>
      <c r="B14" s="3">
        <v>3762</v>
      </c>
      <c r="C14" s="3"/>
      <c r="D14" s="3">
        <v>3689.5</v>
      </c>
      <c r="E14" s="4"/>
      <c r="F14" s="3">
        <f t="shared" si="0"/>
        <v>72.5</v>
      </c>
      <c r="G14" s="4"/>
      <c r="H14" s="3"/>
      <c r="I14" s="4"/>
      <c r="J14" s="3"/>
      <c r="K14" s="4"/>
      <c r="L14" s="3"/>
    </row>
    <row r="15" spans="1:12">
      <c r="A15" s="4" t="s">
        <v>14</v>
      </c>
      <c r="B15" s="3">
        <v>750</v>
      </c>
      <c r="C15" s="3"/>
      <c r="D15" s="3">
        <v>1075</v>
      </c>
      <c r="E15" s="4"/>
      <c r="F15" s="3">
        <f t="shared" si="0"/>
        <v>-325</v>
      </c>
      <c r="G15" s="4"/>
      <c r="H15" s="3"/>
      <c r="I15" s="4"/>
      <c r="J15" s="3"/>
      <c r="K15" s="4"/>
      <c r="L15" s="3"/>
    </row>
    <row r="16" spans="1:12">
      <c r="A16" s="4" t="s">
        <v>15</v>
      </c>
      <c r="B16" s="3">
        <v>350</v>
      </c>
      <c r="C16" s="3"/>
      <c r="D16" s="3">
        <v>415</v>
      </c>
      <c r="E16" s="4"/>
      <c r="F16" s="3">
        <f t="shared" si="0"/>
        <v>-65</v>
      </c>
      <c r="G16" s="4"/>
      <c r="H16" s="3"/>
      <c r="I16" s="4"/>
      <c r="J16" s="3"/>
      <c r="K16" s="4"/>
      <c r="L16" s="3"/>
    </row>
    <row r="17" spans="1:12">
      <c r="A17" s="4" t="s">
        <v>16</v>
      </c>
      <c r="B17" s="3">
        <v>6410</v>
      </c>
      <c r="C17" s="3"/>
      <c r="D17" s="3">
        <v>6271.68</v>
      </c>
      <c r="E17" s="4"/>
      <c r="F17" s="3">
        <f t="shared" si="0"/>
        <v>138.31999999999971</v>
      </c>
      <c r="G17" s="4"/>
      <c r="H17" s="3"/>
      <c r="I17" s="4"/>
      <c r="J17" s="3"/>
      <c r="K17" s="4"/>
      <c r="L17" s="3"/>
    </row>
    <row r="18" spans="1:12">
      <c r="A18" s="4" t="s">
        <v>17</v>
      </c>
      <c r="B18" s="3">
        <v>300</v>
      </c>
      <c r="C18" s="3"/>
      <c r="D18" s="3">
        <v>145</v>
      </c>
      <c r="E18" s="4"/>
      <c r="F18" s="3">
        <f t="shared" si="0"/>
        <v>155</v>
      </c>
      <c r="G18" s="4"/>
      <c r="H18" s="3"/>
      <c r="I18" s="4"/>
      <c r="J18" s="3"/>
      <c r="K18" s="4"/>
      <c r="L18" s="3"/>
    </row>
    <row r="19" spans="1:12">
      <c r="A19" s="4" t="s">
        <v>18</v>
      </c>
      <c r="B19" s="3">
        <v>100</v>
      </c>
      <c r="C19" s="3"/>
      <c r="D19" s="3">
        <v>149.5</v>
      </c>
      <c r="E19" s="4"/>
      <c r="F19" s="3">
        <f t="shared" si="0"/>
        <v>-49.5</v>
      </c>
      <c r="G19" s="4"/>
      <c r="H19" s="3"/>
      <c r="I19" s="4"/>
      <c r="J19" s="3"/>
      <c r="K19" s="4"/>
      <c r="L19" s="3"/>
    </row>
    <row r="20" spans="1:12">
      <c r="A20" s="4" t="s">
        <v>19</v>
      </c>
      <c r="B20" s="3">
        <v>0</v>
      </c>
      <c r="C20" s="3"/>
      <c r="D20" s="3">
        <v>153.31</v>
      </c>
      <c r="E20" s="4"/>
      <c r="F20" s="3">
        <f t="shared" si="0"/>
        <v>-153.31</v>
      </c>
      <c r="G20" s="4"/>
      <c r="H20" s="3"/>
      <c r="I20" s="4"/>
      <c r="J20" s="3"/>
      <c r="K20" s="4"/>
      <c r="L20" s="3"/>
    </row>
    <row r="21" spans="1:12">
      <c r="A21" s="4" t="s">
        <v>20</v>
      </c>
      <c r="B21" s="3">
        <v>0</v>
      </c>
      <c r="C21" s="3"/>
      <c r="D21" s="3">
        <v>0</v>
      </c>
      <c r="E21" s="4"/>
      <c r="F21" s="3">
        <f t="shared" si="0"/>
        <v>0</v>
      </c>
      <c r="G21" s="4"/>
      <c r="H21" s="3"/>
      <c r="I21" s="4"/>
      <c r="J21" s="3"/>
      <c r="K21" s="4"/>
      <c r="L21" s="3"/>
    </row>
    <row r="22" spans="1:12">
      <c r="A22" s="4" t="s">
        <v>21</v>
      </c>
      <c r="B22" s="3">
        <v>3100</v>
      </c>
      <c r="C22" s="3"/>
      <c r="D22" s="3">
        <v>3100</v>
      </c>
      <c r="E22" s="4"/>
      <c r="F22" s="3">
        <f t="shared" si="0"/>
        <v>0</v>
      </c>
      <c r="G22" s="4"/>
      <c r="H22" s="3"/>
      <c r="I22" s="4"/>
      <c r="J22" s="3"/>
      <c r="K22" s="4"/>
      <c r="L22" s="3"/>
    </row>
    <row r="23" spans="1:12">
      <c r="A23" s="4"/>
      <c r="B23" s="9">
        <f>SUM(B12:B22)</f>
        <v>18709</v>
      </c>
      <c r="C23" s="9"/>
      <c r="D23" s="9">
        <f>SUM(D12:D22)</f>
        <v>18434.989999999998</v>
      </c>
      <c r="E23" s="4"/>
      <c r="F23" s="9">
        <f>SUM(F12:F22)</f>
        <v>274.00999999999971</v>
      </c>
      <c r="G23" s="4"/>
      <c r="H23" s="9"/>
      <c r="I23" s="4"/>
      <c r="J23" s="9"/>
      <c r="K23" s="4"/>
      <c r="L23" s="9"/>
    </row>
    <row r="24" spans="1:12">
      <c r="A24" s="4"/>
      <c r="B24" s="3"/>
      <c r="C24" s="3"/>
      <c r="D24" s="3"/>
      <c r="E24" s="4"/>
      <c r="F24" s="3"/>
      <c r="G24" s="4"/>
      <c r="H24" s="3"/>
      <c r="I24" s="4"/>
      <c r="J24" s="3"/>
      <c r="K24" s="4"/>
      <c r="L24" s="3"/>
    </row>
    <row r="25" spans="1:12">
      <c r="A25" s="4"/>
      <c r="B25" s="3"/>
      <c r="C25" s="3"/>
      <c r="D25" s="3"/>
      <c r="E25" s="4"/>
      <c r="F25" s="3"/>
      <c r="G25" s="4"/>
      <c r="H25" s="3"/>
      <c r="I25" s="4"/>
      <c r="J25" s="3"/>
      <c r="K25" s="4"/>
      <c r="L25" s="3"/>
    </row>
    <row r="26" spans="1:12">
      <c r="A26" s="4"/>
      <c r="B26" s="3">
        <f>B9-B23</f>
        <v>-7559</v>
      </c>
      <c r="C26" s="3"/>
      <c r="D26" s="3">
        <f>D9-D23</f>
        <v>-4012.989999999998</v>
      </c>
      <c r="E26" s="4"/>
      <c r="F26" s="9">
        <f>F23+F9</f>
        <v>3546.0099999999998</v>
      </c>
      <c r="G26" s="4"/>
      <c r="H26" s="9"/>
      <c r="I26" s="4"/>
      <c r="J26" s="9"/>
      <c r="K26" s="4"/>
      <c r="L26" s="9"/>
    </row>
    <row r="27" spans="1:12">
      <c r="A27" s="4"/>
      <c r="B27" s="3"/>
      <c r="C27" s="3"/>
      <c r="D27" s="3"/>
      <c r="E27" s="4"/>
      <c r="F27" s="9"/>
      <c r="G27" s="4"/>
      <c r="H27" s="9"/>
      <c r="I27" s="4"/>
      <c r="J27" s="9"/>
      <c r="K27" s="4"/>
      <c r="L27" s="9"/>
    </row>
    <row r="28" spans="1:12">
      <c r="A28" s="4"/>
      <c r="B28" s="3"/>
      <c r="C28" s="3"/>
      <c r="D28" s="9"/>
      <c r="E28" s="4"/>
      <c r="F28" s="9"/>
      <c r="G28" s="4"/>
      <c r="H28" s="9"/>
      <c r="I28" s="4"/>
      <c r="J28" s="9"/>
      <c r="K28" s="4"/>
      <c r="L28" s="9"/>
    </row>
    <row r="29" spans="1:12">
      <c r="A29" s="4"/>
      <c r="B29" s="3"/>
      <c r="C29" s="3"/>
      <c r="D29" s="3"/>
      <c r="E29" s="4"/>
      <c r="F29" s="3"/>
      <c r="G29" s="4"/>
      <c r="H29" s="3"/>
      <c r="I29" s="4"/>
      <c r="J29" s="3"/>
      <c r="K29" s="4"/>
      <c r="L29" s="3"/>
    </row>
    <row r="30" spans="1:12">
      <c r="A30" s="21" t="s">
        <v>50</v>
      </c>
      <c r="B30" s="3"/>
      <c r="C30" s="3"/>
      <c r="D30" s="9">
        <f>SUM(D31:D33)</f>
        <v>743</v>
      </c>
      <c r="E30" s="4"/>
      <c r="F30" s="3"/>
      <c r="G30" s="4"/>
      <c r="H30" s="3"/>
      <c r="I30" s="4"/>
      <c r="J30" s="3"/>
      <c r="K30" s="4"/>
      <c r="L30" s="3"/>
    </row>
    <row r="31" spans="1:12">
      <c r="A31" s="22" t="s">
        <v>51</v>
      </c>
      <c r="B31" s="3"/>
      <c r="C31" s="3"/>
      <c r="D31" s="3">
        <v>0</v>
      </c>
      <c r="E31" s="4"/>
      <c r="F31" s="3"/>
      <c r="G31" s="4"/>
      <c r="H31" s="3"/>
      <c r="I31" s="4"/>
      <c r="J31" s="3"/>
      <c r="K31" s="4"/>
      <c r="L31" s="3"/>
    </row>
    <row r="32" spans="1:12">
      <c r="A32" s="22" t="s">
        <v>52</v>
      </c>
      <c r="B32" s="3"/>
      <c r="C32" s="3"/>
      <c r="D32" s="3">
        <v>53</v>
      </c>
      <c r="E32" s="4"/>
      <c r="F32" s="3"/>
      <c r="G32" s="4"/>
      <c r="H32" s="3" t="s">
        <v>61</v>
      </c>
      <c r="I32" s="4"/>
      <c r="J32" s="3"/>
      <c r="K32" s="4"/>
      <c r="L32" s="3"/>
    </row>
    <row r="33" spans="1:12">
      <c r="A33" s="22" t="s">
        <v>53</v>
      </c>
      <c r="B33" s="3"/>
      <c r="C33" s="3"/>
      <c r="D33" s="3">
        <v>690</v>
      </c>
      <c r="E33" s="4"/>
      <c r="F33" s="3"/>
      <c r="G33" s="4" t="s">
        <v>62</v>
      </c>
      <c r="H33" s="3"/>
      <c r="I33" s="4"/>
      <c r="J33" s="3"/>
      <c r="K33" s="4"/>
      <c r="L33" s="3"/>
    </row>
    <row r="34" spans="1:12">
      <c r="A34" s="21" t="s">
        <v>54</v>
      </c>
      <c r="B34" s="3"/>
      <c r="C34" s="3"/>
      <c r="D34" s="9">
        <v>0</v>
      </c>
      <c r="E34" s="4"/>
      <c r="F34" s="3"/>
      <c r="G34" s="4"/>
      <c r="H34" s="3"/>
      <c r="I34" s="4"/>
      <c r="J34" s="3"/>
      <c r="K34" s="4"/>
      <c r="L34" s="3"/>
    </row>
    <row r="35" spans="1:12">
      <c r="A35" s="22" t="s">
        <v>55</v>
      </c>
      <c r="B35" s="3"/>
      <c r="C35" s="3"/>
      <c r="D35" s="3">
        <v>0</v>
      </c>
      <c r="E35" s="4"/>
      <c r="F35" s="3"/>
      <c r="G35" s="4"/>
      <c r="H35" s="3"/>
      <c r="I35" s="4"/>
      <c r="J35" s="3"/>
      <c r="K35" s="4"/>
      <c r="L35" s="3"/>
    </row>
    <row r="36" spans="1:12">
      <c r="A36" s="22" t="s">
        <v>56</v>
      </c>
      <c r="B36" s="3"/>
      <c r="C36" s="3"/>
      <c r="D36" s="3">
        <v>0</v>
      </c>
      <c r="E36" s="4"/>
      <c r="F36" s="3"/>
      <c r="G36" s="4"/>
      <c r="H36" s="3"/>
      <c r="I36" s="4"/>
      <c r="J36" s="3"/>
      <c r="K36" s="4"/>
      <c r="L36" s="3"/>
    </row>
    <row r="37" spans="1:12">
      <c r="A37" s="22" t="s">
        <v>57</v>
      </c>
      <c r="B37" s="3"/>
      <c r="C37" s="3"/>
      <c r="D37" s="3">
        <v>0</v>
      </c>
      <c r="E37" s="4"/>
      <c r="F37" s="3"/>
      <c r="G37" s="4"/>
      <c r="H37" s="3"/>
      <c r="I37" s="4"/>
      <c r="J37" s="3"/>
      <c r="K37" s="4"/>
      <c r="L37" s="3"/>
    </row>
    <row r="38" spans="1:12">
      <c r="A38" s="4"/>
      <c r="B38" s="3"/>
      <c r="C38" s="3"/>
      <c r="D38" s="3"/>
      <c r="E38" s="4"/>
      <c r="F38" s="3"/>
      <c r="G38" s="4"/>
      <c r="H38" s="3"/>
      <c r="I38" s="4"/>
      <c r="J38" s="3"/>
      <c r="K38" s="4"/>
      <c r="L38" s="3"/>
    </row>
    <row r="39" spans="1:12">
      <c r="A39" s="4"/>
      <c r="B39" s="3"/>
      <c r="C39" s="3"/>
      <c r="D39" s="3">
        <f>D26+D30-D34</f>
        <v>-3269.989999999998</v>
      </c>
      <c r="E39" s="4"/>
      <c r="F39" s="3">
        <f>F26+D39</f>
        <v>276.0200000000018</v>
      </c>
      <c r="G39" s="4"/>
      <c r="H39" s="3"/>
      <c r="I39" s="4"/>
      <c r="J39" s="3"/>
      <c r="K39" s="4"/>
      <c r="L39" s="3"/>
    </row>
    <row r="40" spans="1:12">
      <c r="A40" s="4"/>
      <c r="B40" s="3"/>
      <c r="C40" s="3"/>
      <c r="D40" s="3"/>
      <c r="E40" s="4"/>
      <c r="F40" s="3"/>
      <c r="G40" s="4"/>
      <c r="H40" s="3"/>
      <c r="I40" s="4"/>
      <c r="J40" s="3"/>
      <c r="K40" s="4"/>
      <c r="L40" s="3"/>
    </row>
    <row r="41" spans="1:12">
      <c r="A41" s="4" t="s">
        <v>58</v>
      </c>
      <c r="B41" s="3"/>
      <c r="C41" s="3"/>
      <c r="D41" s="9">
        <f>D28+D30-D34</f>
        <v>743</v>
      </c>
      <c r="E41" s="4" t="s">
        <v>76</v>
      </c>
      <c r="F41" s="3"/>
      <c r="G41" s="4"/>
      <c r="H41" s="3"/>
      <c r="I41" s="4"/>
      <c r="J41" s="3"/>
      <c r="K41" s="4"/>
      <c r="L41" s="3"/>
    </row>
  </sheetData>
  <mergeCells count="1"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4"/>
  <sheetViews>
    <sheetView tabSelected="1" workbookViewId="0">
      <selection activeCell="D4" sqref="D4"/>
    </sheetView>
  </sheetViews>
  <sheetFormatPr defaultRowHeight="15"/>
  <cols>
    <col min="1" max="1" width="34.140625" bestFit="1" customWidth="1"/>
    <col min="7" max="7" width="44.42578125" customWidth="1"/>
  </cols>
  <sheetData>
    <row r="1" spans="1:12">
      <c r="A1" s="18" t="s">
        <v>25</v>
      </c>
      <c r="B1" s="9" t="s">
        <v>59</v>
      </c>
      <c r="C1" s="30" t="s">
        <v>45</v>
      </c>
      <c r="D1" s="31"/>
      <c r="E1" s="31"/>
      <c r="F1" s="31"/>
      <c r="G1" s="4"/>
      <c r="H1" s="9"/>
      <c r="I1" s="4"/>
      <c r="J1" s="9"/>
      <c r="K1" s="4"/>
      <c r="L1" s="9"/>
    </row>
    <row r="2" spans="1:12">
      <c r="A2" s="4"/>
      <c r="B2" s="3"/>
      <c r="C2" s="32"/>
      <c r="D2" s="33"/>
      <c r="E2" s="33"/>
      <c r="F2" s="33"/>
      <c r="G2" s="33"/>
      <c r="H2" s="33"/>
      <c r="I2" s="4"/>
      <c r="J2" s="3"/>
      <c r="K2" s="4"/>
      <c r="L2" s="3"/>
    </row>
    <row r="3" spans="1:12">
      <c r="A3" s="4"/>
      <c r="B3" s="3"/>
      <c r="C3" s="3"/>
      <c r="D3" s="24"/>
      <c r="E3" s="24"/>
      <c r="F3" s="24"/>
      <c r="G3" s="24"/>
      <c r="H3" s="24"/>
      <c r="I3" s="4"/>
      <c r="J3" s="3"/>
      <c r="K3" s="4"/>
      <c r="L3" s="3"/>
    </row>
    <row r="4" spans="1:12">
      <c r="A4" s="4" t="s">
        <v>46</v>
      </c>
      <c r="B4" s="3"/>
      <c r="C4" s="3"/>
      <c r="D4" s="29">
        <v>33683.029999999992</v>
      </c>
      <c r="E4" s="25"/>
      <c r="F4" s="24"/>
      <c r="G4" s="24"/>
      <c r="H4" s="24"/>
      <c r="I4" s="4"/>
      <c r="J4" s="3"/>
      <c r="K4" s="4"/>
      <c r="L4" s="3"/>
    </row>
    <row r="5" spans="1:12">
      <c r="A5" s="4"/>
      <c r="B5" s="3"/>
      <c r="C5" s="3"/>
      <c r="D5" s="24"/>
      <c r="E5" s="24"/>
      <c r="F5" s="24"/>
      <c r="G5" s="24"/>
      <c r="H5" s="24"/>
      <c r="I5" s="4"/>
      <c r="J5" s="3"/>
      <c r="K5" s="4"/>
      <c r="L5" s="3"/>
    </row>
    <row r="6" spans="1:12">
      <c r="A6" s="18" t="s">
        <v>2</v>
      </c>
      <c r="B6" s="3" t="s">
        <v>4</v>
      </c>
      <c r="C6" s="3"/>
      <c r="D6" s="3" t="s">
        <v>5</v>
      </c>
      <c r="E6" s="4"/>
      <c r="F6" s="3" t="s">
        <v>47</v>
      </c>
      <c r="G6" s="4"/>
      <c r="H6" s="3" t="s">
        <v>48</v>
      </c>
      <c r="I6" s="4"/>
      <c r="J6" s="3"/>
      <c r="K6" s="4"/>
      <c r="L6" s="3"/>
    </row>
    <row r="7" spans="1:12">
      <c r="A7" s="4" t="s">
        <v>9</v>
      </c>
      <c r="B7" s="3">
        <v>4250</v>
      </c>
      <c r="C7" s="3"/>
      <c r="D7" s="27">
        <v>4250</v>
      </c>
      <c r="E7" s="4"/>
      <c r="F7" s="3">
        <f>D7-B7</f>
        <v>0</v>
      </c>
      <c r="G7" s="4"/>
      <c r="H7" s="3"/>
      <c r="I7" s="4"/>
      <c r="J7" s="3"/>
      <c r="K7" s="4"/>
      <c r="L7" s="3"/>
    </row>
    <row r="8" spans="1:12">
      <c r="A8" s="4" t="s">
        <v>26</v>
      </c>
      <c r="B8" s="3">
        <v>3000</v>
      </c>
      <c r="C8" s="3"/>
      <c r="D8" s="27">
        <v>3000</v>
      </c>
      <c r="E8" s="4"/>
      <c r="F8" s="3">
        <f>D8-B8</f>
        <v>0</v>
      </c>
      <c r="G8" s="4"/>
      <c r="H8" s="3"/>
      <c r="I8" s="4"/>
      <c r="J8" s="3"/>
      <c r="K8" s="4"/>
      <c r="L8" s="3"/>
    </row>
    <row r="9" spans="1:12">
      <c r="A9" s="4" t="s">
        <v>67</v>
      </c>
      <c r="B9" s="3">
        <v>9000</v>
      </c>
      <c r="C9" s="3"/>
      <c r="D9" s="27">
        <v>13619</v>
      </c>
      <c r="E9" s="4"/>
      <c r="F9" s="3">
        <f>D9-B9</f>
        <v>4619</v>
      </c>
      <c r="G9" s="4"/>
      <c r="H9" s="3"/>
      <c r="I9" s="4"/>
      <c r="J9" s="3"/>
      <c r="K9" s="4"/>
      <c r="L9" s="3"/>
    </row>
    <row r="10" spans="1:12">
      <c r="A10" s="4" t="s">
        <v>68</v>
      </c>
      <c r="B10" s="3" t="s">
        <v>43</v>
      </c>
      <c r="C10" s="9"/>
      <c r="D10" s="27">
        <v>1470</v>
      </c>
      <c r="E10" s="4"/>
      <c r="F10">
        <v>1470</v>
      </c>
      <c r="G10" s="4"/>
      <c r="H10" s="9"/>
      <c r="I10" s="4"/>
      <c r="J10" s="9"/>
      <c r="K10" s="4"/>
      <c r="L10" s="9"/>
    </row>
    <row r="11" spans="1:12">
      <c r="A11" s="4"/>
      <c r="B11" s="3">
        <f>SUM(B7:B10)</f>
        <v>16250</v>
      </c>
      <c r="C11" s="3"/>
      <c r="D11" s="28">
        <v>18169</v>
      </c>
      <c r="E11" s="4"/>
      <c r="F11" s="9">
        <f>SUM(F7:F10)</f>
        <v>6089</v>
      </c>
      <c r="G11" s="4"/>
      <c r="H11" s="3"/>
      <c r="I11" s="4"/>
      <c r="J11" s="3"/>
      <c r="K11" s="4"/>
      <c r="L11" s="3"/>
    </row>
    <row r="12" spans="1:12">
      <c r="A12" s="18" t="s">
        <v>10</v>
      </c>
      <c r="B12" s="3"/>
      <c r="C12" s="3"/>
      <c r="E12" s="4"/>
      <c r="F12" s="9"/>
      <c r="G12" s="4"/>
      <c r="H12" s="9"/>
      <c r="I12" s="4"/>
      <c r="J12" s="9"/>
      <c r="K12" s="4"/>
      <c r="L12" s="9"/>
    </row>
    <row r="13" spans="1:12">
      <c r="A13" s="4" t="s">
        <v>16</v>
      </c>
      <c r="B13" s="3">
        <v>0</v>
      </c>
      <c r="C13" s="3"/>
      <c r="D13" s="26">
        <v>0</v>
      </c>
      <c r="E13" s="4"/>
      <c r="F13" s="3">
        <f>B13-D13</f>
        <v>0</v>
      </c>
      <c r="G13" s="4"/>
      <c r="H13" s="3"/>
      <c r="I13" s="4"/>
      <c r="J13" s="3"/>
      <c r="K13" s="4"/>
      <c r="L13" s="3"/>
    </row>
    <row r="14" spans="1:12">
      <c r="A14" s="4" t="s">
        <v>21</v>
      </c>
      <c r="B14" s="3">
        <v>0</v>
      </c>
      <c r="C14" s="3"/>
      <c r="D14" s="3">
        <v>0</v>
      </c>
      <c r="E14" s="4"/>
      <c r="F14" s="3">
        <f t="shared" ref="F14:F25" si="0">B14-D14</f>
        <v>0</v>
      </c>
      <c r="G14" s="4"/>
      <c r="H14" s="3"/>
      <c r="I14" s="4"/>
      <c r="J14" s="3"/>
      <c r="K14" s="4"/>
      <c r="L14" s="3"/>
    </row>
    <row r="15" spans="1:12">
      <c r="A15" s="4" t="s">
        <v>29</v>
      </c>
      <c r="B15" s="3">
        <v>3000</v>
      </c>
      <c r="C15" s="3"/>
      <c r="D15" s="3">
        <v>3000</v>
      </c>
      <c r="E15" s="4"/>
      <c r="F15" s="3">
        <f t="shared" si="0"/>
        <v>0</v>
      </c>
      <c r="G15" s="4"/>
      <c r="H15" s="3"/>
      <c r="I15" s="4"/>
      <c r="J15" s="3"/>
      <c r="K15" s="4"/>
      <c r="L15" s="3"/>
    </row>
    <row r="16" spans="1:12">
      <c r="A16" s="4" t="s">
        <v>30</v>
      </c>
      <c r="B16" s="3">
        <v>0</v>
      </c>
      <c r="C16" s="3"/>
      <c r="D16" s="3">
        <v>0</v>
      </c>
      <c r="E16" s="4"/>
      <c r="F16" s="3">
        <f t="shared" si="0"/>
        <v>0</v>
      </c>
      <c r="G16" s="4"/>
      <c r="H16" s="3"/>
      <c r="I16" s="4"/>
      <c r="J16" s="3"/>
      <c r="K16" s="4"/>
      <c r="L16" s="3"/>
    </row>
    <row r="17" spans="1:12">
      <c r="A17" s="4" t="s">
        <v>31</v>
      </c>
      <c r="B17" s="3">
        <v>0</v>
      </c>
      <c r="C17" s="3"/>
      <c r="D17" s="3">
        <v>0</v>
      </c>
      <c r="E17" s="4"/>
      <c r="F17" s="3">
        <f t="shared" si="0"/>
        <v>0</v>
      </c>
      <c r="G17" s="4"/>
      <c r="H17" s="3"/>
      <c r="I17" s="4"/>
      <c r="J17" s="3"/>
      <c r="K17" s="4"/>
      <c r="L17" s="3"/>
    </row>
    <row r="18" spans="1:12">
      <c r="A18" s="4" t="s">
        <v>32</v>
      </c>
      <c r="B18" s="3">
        <v>0</v>
      </c>
      <c r="C18" s="3"/>
      <c r="D18" s="3">
        <v>0</v>
      </c>
      <c r="E18" s="4"/>
      <c r="F18" s="3">
        <f t="shared" si="0"/>
        <v>0</v>
      </c>
      <c r="G18" s="4"/>
      <c r="H18" s="3"/>
      <c r="I18" s="4"/>
      <c r="J18" s="3"/>
      <c r="K18" s="4"/>
      <c r="L18" s="3"/>
    </row>
    <row r="19" spans="1:12">
      <c r="A19" s="4" t="s">
        <v>33</v>
      </c>
      <c r="B19" s="3">
        <v>2000</v>
      </c>
      <c r="C19" s="3"/>
      <c r="D19" s="3">
        <v>2000</v>
      </c>
      <c r="E19" s="4"/>
      <c r="F19" s="3">
        <f t="shared" si="0"/>
        <v>0</v>
      </c>
      <c r="G19" s="4"/>
      <c r="H19" s="3"/>
      <c r="I19" s="4"/>
      <c r="J19" s="3"/>
      <c r="K19" s="4"/>
      <c r="L19" s="3"/>
    </row>
    <row r="20" spans="1:12">
      <c r="A20" s="4" t="s">
        <v>34</v>
      </c>
      <c r="B20" s="3">
        <v>1000</v>
      </c>
      <c r="C20" s="3"/>
      <c r="D20" s="3">
        <v>1000</v>
      </c>
      <c r="E20" s="4"/>
      <c r="F20" s="3">
        <f t="shared" si="0"/>
        <v>0</v>
      </c>
      <c r="G20" s="4"/>
      <c r="H20" s="3"/>
      <c r="I20" s="4"/>
      <c r="J20" s="3"/>
      <c r="K20" s="4"/>
      <c r="L20" s="3"/>
    </row>
    <row r="21" spans="1:12">
      <c r="A21" s="4" t="s">
        <v>35</v>
      </c>
      <c r="B21" s="3">
        <v>300</v>
      </c>
      <c r="C21" s="3"/>
      <c r="D21" s="3">
        <v>0</v>
      </c>
      <c r="E21" s="4"/>
      <c r="F21" s="3">
        <f t="shared" si="0"/>
        <v>300</v>
      </c>
      <c r="G21" s="4"/>
      <c r="H21" s="3"/>
      <c r="I21" s="4"/>
      <c r="J21" s="3"/>
      <c r="K21" s="4"/>
      <c r="L21" s="3"/>
    </row>
    <row r="22" spans="1:12">
      <c r="A22" s="4" t="s">
        <v>36</v>
      </c>
      <c r="B22" s="3">
        <v>250</v>
      </c>
      <c r="C22" s="3"/>
      <c r="D22" s="3">
        <v>250</v>
      </c>
      <c r="E22" s="4"/>
      <c r="F22" s="3">
        <f t="shared" si="0"/>
        <v>0</v>
      </c>
      <c r="G22" s="4"/>
      <c r="H22" s="3"/>
      <c r="I22" s="4"/>
      <c r="J22" s="3"/>
      <c r="K22" s="4"/>
      <c r="L22" s="3"/>
    </row>
    <row r="23" spans="1:12">
      <c r="A23" s="4" t="s">
        <v>37</v>
      </c>
      <c r="B23" s="3">
        <v>500</v>
      </c>
      <c r="C23" s="3"/>
      <c r="D23" s="3">
        <v>500</v>
      </c>
      <c r="E23" s="4"/>
      <c r="F23" s="3">
        <f t="shared" si="0"/>
        <v>0</v>
      </c>
      <c r="G23" s="4"/>
      <c r="H23" s="3"/>
      <c r="I23" s="4"/>
      <c r="J23" s="3"/>
      <c r="K23" s="4"/>
      <c r="L23" s="3"/>
    </row>
    <row r="24" spans="1:12">
      <c r="A24" s="4" t="s">
        <v>38</v>
      </c>
      <c r="B24" s="3">
        <v>4000</v>
      </c>
      <c r="C24" s="3"/>
      <c r="D24" s="3">
        <v>4000</v>
      </c>
      <c r="E24" s="4"/>
      <c r="F24" s="3">
        <f t="shared" si="0"/>
        <v>0</v>
      </c>
      <c r="G24" s="4" t="s">
        <v>69</v>
      </c>
      <c r="H24" s="9"/>
      <c r="I24" s="4"/>
      <c r="J24" s="3"/>
      <c r="K24" s="4"/>
      <c r="L24" s="3"/>
    </row>
    <row r="25" spans="1:12">
      <c r="A25" s="4" t="s">
        <v>41</v>
      </c>
      <c r="B25" s="3">
        <v>0</v>
      </c>
      <c r="C25" s="3"/>
      <c r="D25" s="3">
        <v>330</v>
      </c>
      <c r="E25" s="4"/>
      <c r="F25" s="3">
        <f t="shared" si="0"/>
        <v>-330</v>
      </c>
      <c r="G25" s="4"/>
      <c r="H25" s="9"/>
      <c r="I25" s="4"/>
      <c r="J25" s="3"/>
      <c r="K25" s="4"/>
      <c r="L25" s="3"/>
    </row>
    <row r="26" spans="1:12">
      <c r="A26" s="4" t="s">
        <v>75</v>
      </c>
      <c r="B26" s="3"/>
      <c r="C26" s="3"/>
      <c r="D26" s="3">
        <v>7986</v>
      </c>
      <c r="E26" s="4"/>
      <c r="F26" s="3"/>
      <c r="G26" s="4"/>
      <c r="H26" s="9"/>
      <c r="I26" s="4"/>
      <c r="J26" s="3"/>
      <c r="K26" s="4"/>
      <c r="L26" s="3"/>
    </row>
    <row r="27" spans="1:12">
      <c r="A27" s="4"/>
      <c r="B27" s="9">
        <f>SUM(B13:B25)</f>
        <v>11050</v>
      </c>
      <c r="C27" s="3"/>
      <c r="D27" s="9">
        <f>SUM(D13:D26)</f>
        <v>19066</v>
      </c>
      <c r="E27" s="4"/>
      <c r="F27" s="9">
        <f>SUM(F13:F25)</f>
        <v>-30</v>
      </c>
      <c r="G27" s="4"/>
      <c r="H27" s="3"/>
      <c r="I27" s="4"/>
      <c r="J27" s="9"/>
      <c r="K27" s="4"/>
      <c r="L27" s="9"/>
    </row>
    <row r="28" spans="1:12">
      <c r="A28" s="4"/>
      <c r="B28" s="3"/>
      <c r="C28" s="3"/>
      <c r="D28" s="3"/>
      <c r="E28" s="4"/>
      <c r="F28" s="3"/>
      <c r="G28" s="4"/>
      <c r="H28" s="3"/>
      <c r="I28" s="4"/>
      <c r="J28" s="3"/>
      <c r="K28" s="4"/>
      <c r="L28" s="3"/>
    </row>
    <row r="29" spans="1:12">
      <c r="A29" s="4"/>
      <c r="B29" s="9"/>
      <c r="C29" s="9"/>
      <c r="D29" s="9">
        <f>D9-D27</f>
        <v>-5447</v>
      </c>
      <c r="E29" s="4"/>
      <c r="F29" s="9">
        <f>F27+F11</f>
        <v>6059</v>
      </c>
      <c r="G29" s="4"/>
      <c r="H29" s="9"/>
      <c r="I29" s="4"/>
      <c r="J29" s="9"/>
      <c r="K29" s="4"/>
      <c r="L29" s="9"/>
    </row>
    <row r="30" spans="1:12">
      <c r="A30" s="4"/>
      <c r="B30" s="4"/>
      <c r="C30" s="4"/>
      <c r="D30" s="4"/>
      <c r="E30" s="4"/>
      <c r="F30" s="9"/>
      <c r="G30" s="4"/>
      <c r="H30" s="9"/>
      <c r="I30" s="4"/>
      <c r="J30" s="9"/>
      <c r="K30" s="4"/>
      <c r="L30" s="9"/>
    </row>
    <row r="31" spans="1:12">
      <c r="A31" s="4" t="s">
        <v>49</v>
      </c>
      <c r="B31" s="9"/>
      <c r="C31" s="9"/>
      <c r="D31" s="9">
        <v>36292.74</v>
      </c>
      <c r="E31" s="4"/>
      <c r="F31" s="9"/>
      <c r="G31" s="4"/>
      <c r="H31" s="9"/>
      <c r="I31" s="4"/>
      <c r="J31" s="9"/>
      <c r="K31" s="4"/>
      <c r="L31" s="9"/>
    </row>
    <row r="32" spans="1:12">
      <c r="A32" s="4"/>
      <c r="B32" s="3"/>
      <c r="C32" s="3"/>
      <c r="D32" s="3"/>
      <c r="E32" s="4"/>
      <c r="F32" s="3"/>
      <c r="G32" s="4"/>
      <c r="H32" s="3"/>
      <c r="I32" s="4"/>
      <c r="J32" s="3"/>
      <c r="K32" s="4"/>
      <c r="L32" s="3"/>
    </row>
    <row r="33" spans="1:12">
      <c r="A33" s="21" t="s">
        <v>54</v>
      </c>
      <c r="B33" s="3"/>
      <c r="C33" s="3"/>
      <c r="D33" s="9">
        <f>SUM(D34:D37)</f>
        <v>0</v>
      </c>
      <c r="E33" s="4"/>
      <c r="F33" s="3"/>
      <c r="G33" s="4"/>
      <c r="H33" s="3"/>
      <c r="I33" s="4"/>
      <c r="J33" s="3"/>
      <c r="K33" s="4"/>
      <c r="L33" s="3"/>
    </row>
    <row r="34" spans="1:12">
      <c r="A34" s="4" t="s">
        <v>63</v>
      </c>
      <c r="B34" s="3"/>
      <c r="C34" s="3"/>
      <c r="D34" s="3"/>
      <c r="E34" s="4"/>
      <c r="F34" s="3"/>
      <c r="G34" s="4"/>
      <c r="H34" s="3"/>
      <c r="I34" s="4"/>
      <c r="J34" s="3"/>
      <c r="K34" s="4"/>
      <c r="L34" s="3"/>
    </row>
    <row r="35" spans="1:12">
      <c r="A35" s="4" t="s">
        <v>64</v>
      </c>
      <c r="B35" s="3"/>
      <c r="C35" s="3"/>
      <c r="D35" s="3"/>
      <c r="E35" s="4"/>
      <c r="F35" s="3"/>
      <c r="G35" s="4"/>
      <c r="H35" s="3"/>
      <c r="I35" s="4"/>
      <c r="J35" s="3"/>
      <c r="K35" s="4"/>
      <c r="L35" s="3"/>
    </row>
    <row r="36" spans="1:12">
      <c r="A36" s="4" t="s">
        <v>65</v>
      </c>
      <c r="B36" s="3"/>
      <c r="C36" s="3"/>
      <c r="D36" s="3"/>
      <c r="E36" s="4"/>
      <c r="F36" s="3"/>
      <c r="G36" s="4"/>
      <c r="H36" s="3"/>
      <c r="I36" s="4"/>
      <c r="J36" s="3"/>
      <c r="K36" s="4"/>
      <c r="L36" s="3"/>
    </row>
    <row r="37" spans="1:12">
      <c r="A37" s="4" t="s">
        <v>66</v>
      </c>
      <c r="B37" s="3"/>
      <c r="C37" s="3"/>
      <c r="D37" s="3"/>
      <c r="E37" s="4"/>
      <c r="F37" s="3"/>
      <c r="G37" s="4"/>
      <c r="H37" s="3"/>
      <c r="I37" s="4"/>
      <c r="J37" s="3"/>
      <c r="K37" s="4"/>
      <c r="L37" s="3"/>
    </row>
    <row r="38" spans="1:12">
      <c r="A38" s="4"/>
      <c r="B38" s="3"/>
      <c r="C38" s="3"/>
      <c r="D38" s="3"/>
      <c r="E38" s="4"/>
      <c r="F38" s="3"/>
      <c r="G38" s="4"/>
      <c r="H38" s="3"/>
      <c r="I38" s="4"/>
      <c r="J38" s="3"/>
      <c r="K38" s="4"/>
      <c r="L38" s="3"/>
    </row>
    <row r="39" spans="1:12">
      <c r="A39" s="4"/>
      <c r="B39" s="3"/>
      <c r="C39" s="3"/>
      <c r="D39" s="9"/>
      <c r="E39" s="4"/>
      <c r="F39" s="3"/>
      <c r="G39" s="4"/>
      <c r="H39" s="3"/>
      <c r="I39" s="4"/>
      <c r="J39" s="3"/>
      <c r="K39" s="4"/>
      <c r="L39" s="3"/>
    </row>
    <row r="40" spans="1:12">
      <c r="A40" s="4"/>
      <c r="B40" s="3"/>
      <c r="C40" s="3"/>
      <c r="D40" s="3"/>
      <c r="E40" s="4"/>
      <c r="F40" s="3"/>
      <c r="G40" s="4"/>
      <c r="H40" s="3"/>
      <c r="I40" s="4"/>
      <c r="J40" s="3"/>
      <c r="K40" s="4"/>
      <c r="L40" s="3"/>
    </row>
    <row r="41" spans="1:12">
      <c r="A41" s="4" t="s">
        <v>58</v>
      </c>
      <c r="B41" s="3"/>
      <c r="C41" s="3"/>
      <c r="D41" s="9">
        <f>D31-D33</f>
        <v>36292.74</v>
      </c>
      <c r="E41" s="4"/>
      <c r="F41" s="3"/>
      <c r="G41" s="4"/>
      <c r="H41" s="3"/>
      <c r="I41" s="4"/>
      <c r="J41" s="3"/>
      <c r="K41" s="4"/>
      <c r="L41" s="3"/>
    </row>
    <row r="42" spans="1:12">
      <c r="A42" s="4"/>
      <c r="B42" s="3"/>
      <c r="C42" s="3"/>
      <c r="D42" s="3"/>
      <c r="E42" s="4"/>
      <c r="F42" s="3"/>
      <c r="G42" s="4"/>
      <c r="H42" s="3"/>
      <c r="I42" s="4"/>
      <c r="J42" s="3"/>
      <c r="K42" s="4"/>
      <c r="L42" s="3"/>
    </row>
    <row r="43" spans="1:12">
      <c r="A43" s="4"/>
      <c r="B43" s="3"/>
      <c r="C43" s="3"/>
      <c r="D43" s="3"/>
      <c r="E43" s="4"/>
      <c r="F43" s="3"/>
      <c r="G43" s="4"/>
      <c r="H43" s="3"/>
      <c r="I43" s="4"/>
      <c r="J43" s="3"/>
      <c r="K43" s="4"/>
      <c r="L43" s="3"/>
    </row>
    <row r="44" spans="1:12">
      <c r="A44" s="4"/>
      <c r="B44" s="3"/>
      <c r="C44" s="3"/>
      <c r="D44" s="3"/>
      <c r="E44" s="4"/>
      <c r="F44" s="3"/>
      <c r="G44" s="4"/>
      <c r="H44" s="3"/>
      <c r="I44" s="4"/>
      <c r="J44" s="3"/>
      <c r="K44" s="4"/>
      <c r="L44" s="3"/>
    </row>
  </sheetData>
  <mergeCells count="2">
    <mergeCell ref="C1:F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Budget 0.1</vt:lpstr>
      <vt:lpstr>Capital Account Budget 0.1</vt:lpstr>
      <vt:lpstr>Current Reporting</vt:lpstr>
      <vt:lpstr>Capital Reporting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</dc:creator>
  <cp:lastModifiedBy>Pernille Thuesen</cp:lastModifiedBy>
  <dcterms:created xsi:type="dcterms:W3CDTF">2009-09-30T16:08:05Z</dcterms:created>
  <dcterms:modified xsi:type="dcterms:W3CDTF">2010-09-15T14:01:28Z</dcterms:modified>
</cp:coreProperties>
</file>