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990" yWindow="0" windowWidth="12225" windowHeight="13680" tabRatio="374" activeTab="1"/>
  </bookViews>
  <sheets>
    <sheet name="Proposed Budget" sheetId="1" r:id="rId1"/>
    <sheet name="LY Review" sheetId="2" r:id="rId2"/>
    <sheet name="Sheet3" sheetId="3" r:id="rId3"/>
  </sheets>
  <definedNames>
    <definedName name="_xlnm.Print_Area" localSheetId="1">'LY Review'!$B$2:$P$45</definedName>
  </definedNames>
  <calcPr calcId="125725"/>
</workbook>
</file>

<file path=xl/calcChain.xml><?xml version="1.0" encoding="utf-8"?>
<calcChain xmlns="http://schemas.openxmlformats.org/spreadsheetml/2006/main">
  <c r="E27" i="2"/>
  <c r="E9"/>
  <c r="D53" i="1" l="1"/>
  <c r="B53"/>
  <c r="B9"/>
  <c r="B27"/>
  <c r="D60" i="2"/>
  <c r="C81"/>
  <c r="C87"/>
  <c r="D58"/>
  <c r="D59"/>
  <c r="D61"/>
  <c r="D62"/>
  <c r="D63"/>
  <c r="D64"/>
  <c r="D65"/>
  <c r="D66"/>
  <c r="D67"/>
  <c r="D68"/>
  <c r="D70"/>
  <c r="D57"/>
  <c r="C58"/>
  <c r="C59"/>
  <c r="F59" s="1"/>
  <c r="C60"/>
  <c r="C61"/>
  <c r="C62"/>
  <c r="C63"/>
  <c r="C64"/>
  <c r="C65"/>
  <c r="C66"/>
  <c r="C67"/>
  <c r="C68"/>
  <c r="C69"/>
  <c r="F69" s="1"/>
  <c r="C70"/>
  <c r="C57"/>
  <c r="D52"/>
  <c r="C52"/>
  <c r="D51"/>
  <c r="D53" s="1"/>
  <c r="C51"/>
  <c r="C50"/>
  <c r="F50" s="1"/>
  <c r="E9" i="1"/>
  <c r="D9"/>
  <c r="C9"/>
  <c r="C42" i="2"/>
  <c r="C36"/>
  <c r="D13"/>
  <c r="D14"/>
  <c r="D15"/>
  <c r="D16"/>
  <c r="D17"/>
  <c r="D18"/>
  <c r="D19"/>
  <c r="D20"/>
  <c r="D21"/>
  <c r="D22"/>
  <c r="D23"/>
  <c r="D25"/>
  <c r="D26"/>
  <c r="D12"/>
  <c r="C13"/>
  <c r="F13" s="1"/>
  <c r="C14"/>
  <c r="C15"/>
  <c r="F15" s="1"/>
  <c r="C16"/>
  <c r="C17"/>
  <c r="C18"/>
  <c r="C19"/>
  <c r="F19" s="1"/>
  <c r="C20"/>
  <c r="F20" s="1"/>
  <c r="C21"/>
  <c r="F21" s="1"/>
  <c r="C22"/>
  <c r="C23"/>
  <c r="F23" s="1"/>
  <c r="C24"/>
  <c r="C25"/>
  <c r="C26"/>
  <c r="C12"/>
  <c r="C8"/>
  <c r="D6"/>
  <c r="D7"/>
  <c r="D5"/>
  <c r="C6"/>
  <c r="C7"/>
  <c r="C5"/>
  <c r="E53" i="1"/>
  <c r="C53"/>
  <c r="E36"/>
  <c r="D36"/>
  <c r="C36"/>
  <c r="B36"/>
  <c r="D27"/>
  <c r="E27"/>
  <c r="C27"/>
  <c r="F68" i="2" l="1"/>
  <c r="F52"/>
  <c r="C71"/>
  <c r="F63"/>
  <c r="F61"/>
  <c r="F7"/>
  <c r="F6"/>
  <c r="C27"/>
  <c r="F25"/>
  <c r="F14"/>
  <c r="F67"/>
  <c r="F65"/>
  <c r="F57"/>
  <c r="C44"/>
  <c r="F8"/>
  <c r="F60"/>
  <c r="F18"/>
  <c r="F16"/>
  <c r="F12"/>
  <c r="D9"/>
  <c r="F17"/>
  <c r="C53"/>
  <c r="F26"/>
  <c r="F24"/>
  <c r="F22"/>
  <c r="F70"/>
  <c r="F66"/>
  <c r="F64"/>
  <c r="F62"/>
  <c r="D71"/>
  <c r="C75" s="1"/>
  <c r="F58"/>
  <c r="F51"/>
  <c r="F53" s="1"/>
  <c r="D27"/>
  <c r="F5"/>
  <c r="C9"/>
  <c r="C89" l="1"/>
  <c r="F9"/>
  <c r="F71"/>
  <c r="F27"/>
</calcChain>
</file>

<file path=xl/sharedStrings.xml><?xml version="1.0" encoding="utf-8"?>
<sst xmlns="http://schemas.openxmlformats.org/spreadsheetml/2006/main" count="169" uniqueCount="100">
  <si>
    <t>Proposed Budget</t>
  </si>
  <si>
    <t>Income</t>
  </si>
  <si>
    <t>Club Subs</t>
  </si>
  <si>
    <t>Equipment hire</t>
  </si>
  <si>
    <t>Club subs</t>
  </si>
  <si>
    <t>JCR contribution</t>
  </si>
  <si>
    <t>JCR Submission</t>
  </si>
  <si>
    <t>LY Budget</t>
  </si>
  <si>
    <t>Notes:</t>
  </si>
  <si>
    <t>Expenditure</t>
  </si>
  <si>
    <t>Total</t>
  </si>
  <si>
    <t>Insurance</t>
  </si>
  <si>
    <t>Membership</t>
  </si>
  <si>
    <t>Race Entry</t>
  </si>
  <si>
    <t>Transport</t>
  </si>
  <si>
    <t>Training costs</t>
  </si>
  <si>
    <t>Coaching</t>
  </si>
  <si>
    <t>Fines</t>
  </si>
  <si>
    <t>Misc</t>
  </si>
  <si>
    <t>Ents</t>
  </si>
  <si>
    <t>Kit</t>
  </si>
  <si>
    <t>Maintenance</t>
  </si>
  <si>
    <t>Freshers costs/BBQ</t>
  </si>
  <si>
    <t>Training camp</t>
  </si>
  <si>
    <t>Bank charges</t>
  </si>
  <si>
    <t>Contingency</t>
  </si>
  <si>
    <t>Sponsorship</t>
  </si>
  <si>
    <t>Donations</t>
  </si>
  <si>
    <t>Boat refurbishment</t>
  </si>
  <si>
    <t>New blades</t>
  </si>
  <si>
    <t>New boats</t>
  </si>
  <si>
    <t>New ergs</t>
  </si>
  <si>
    <t>Other new kit</t>
  </si>
  <si>
    <t>Boathouse work</t>
  </si>
  <si>
    <t>Henley</t>
  </si>
  <si>
    <t>Signage</t>
  </si>
  <si>
    <t>Alumni costs</t>
  </si>
  <si>
    <t>Grant to current</t>
  </si>
  <si>
    <t>TwoTwoFive agreement with an additional 1000 for kit</t>
  </si>
  <si>
    <t>Students paid for transport</t>
  </si>
  <si>
    <t>Outstanding</t>
  </si>
  <si>
    <t>Includes some money from 2009/2010 hire, Girton money outstanding</t>
  </si>
  <si>
    <t>TwoTwoFive rebranding M1 and W1 kit, PV outstanding</t>
  </si>
  <si>
    <t>Starting balance</t>
  </si>
  <si>
    <t>LY BUDGET</t>
  </si>
  <si>
    <t>LY ACTUAL</t>
  </si>
  <si>
    <t>LY outstanding</t>
  </si>
  <si>
    <t>Variance</t>
  </si>
  <si>
    <t>INCOME</t>
  </si>
  <si>
    <t>Comments</t>
  </si>
  <si>
    <t>LY outsanding</t>
  </si>
  <si>
    <t>Grant from capital</t>
  </si>
  <si>
    <t>JCR Contribution</t>
  </si>
  <si>
    <t>EXPENDITURE</t>
  </si>
  <si>
    <t>Closing balance</t>
  </si>
  <si>
    <t>Amounts due to account</t>
  </si>
  <si>
    <t>Closing balance after amounts due</t>
  </si>
  <si>
    <t>Money owed for transport</t>
  </si>
  <si>
    <t>Year End 31 August 2011</t>
  </si>
  <si>
    <t>More lower boats entering off-Cam races (Bedford Regatta)</t>
  </si>
  <si>
    <t>Menu costs should be charged to students as part of the dinner</t>
  </si>
  <si>
    <t>Didn't pay Alastair Dowcra's accommodation, few coached sessions</t>
  </si>
  <si>
    <t>Training camp covered by Capital Account</t>
  </si>
  <si>
    <t>Broken Peterborough sculls</t>
  </si>
  <si>
    <t>Includes last year Peterborough bill</t>
  </si>
  <si>
    <t>Money from equipment hire</t>
  </si>
  <si>
    <t>Amounts due from account</t>
  </si>
  <si>
    <t>Money owed to payables</t>
  </si>
  <si>
    <t xml:space="preserve">Grant from capital </t>
  </si>
  <si>
    <t>Boathouse Project</t>
  </si>
  <si>
    <t>Paid from current account</t>
  </si>
  <si>
    <t>Money from current</t>
  </si>
  <si>
    <t>Money to current</t>
  </si>
  <si>
    <t>Money to endowment fund</t>
  </si>
  <si>
    <t>Money to other payables</t>
  </si>
  <si>
    <t>Outstanding donations</t>
  </si>
  <si>
    <t>Other sources of income</t>
  </si>
  <si>
    <t>Subs and outstanding kit money</t>
  </si>
  <si>
    <t>Offset by sale of CH5</t>
  </si>
  <si>
    <t>907 carried as part of grant to current</t>
  </si>
  <si>
    <t>MMS refurbishment</t>
  </si>
  <si>
    <t>Sale of CH5</t>
  </si>
  <si>
    <t>Includes previous year's work</t>
  </si>
  <si>
    <t>LY Actual with outstanding</t>
  </si>
  <si>
    <t>Joe Ouroussoff (105) and Martyn Rooney (100) outstanding</t>
  </si>
  <si>
    <t>Transfer to endowment</t>
  </si>
  <si>
    <t>Included some money from 2009/2010 hire</t>
  </si>
  <si>
    <t>Included LY bills</t>
  </si>
  <si>
    <t>Cheque not paid in yet</t>
  </si>
  <si>
    <t>Money owed to capital</t>
  </si>
  <si>
    <t>Money owed from capital</t>
  </si>
  <si>
    <t>Money owed from students</t>
  </si>
  <si>
    <t>Paul not yet paid</t>
  </si>
  <si>
    <t>4000 from SGT, 3000 from PWC for LY</t>
  </si>
  <si>
    <t>Talked about at last SC</t>
  </si>
  <si>
    <t>Current Account Report</t>
  </si>
  <si>
    <t>Capital Account Report</t>
  </si>
  <si>
    <t>Current Account</t>
  </si>
  <si>
    <t>Capital Account</t>
  </si>
  <si>
    <t>2011/2012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</si>
</sst>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2" borderId="3" xfId="0" applyNumberFormat="1" applyFont="1" applyFill="1" applyBorder="1"/>
    <xf numFmtId="3" fontId="0" fillId="2" borderId="6" xfId="0" applyNumberFormat="1" applyFill="1" applyBorder="1"/>
    <xf numFmtId="3" fontId="0" fillId="2" borderId="0" xfId="0" applyNumberFormat="1" applyFill="1" applyBorder="1"/>
    <xf numFmtId="3" fontId="0" fillId="2" borderId="7" xfId="0" applyNumberFormat="1" applyFill="1" applyBorder="1"/>
    <xf numFmtId="3" fontId="1" fillId="2" borderId="0" xfId="0" applyNumberFormat="1" applyFont="1" applyFill="1" applyBorder="1"/>
    <xf numFmtId="3" fontId="1" fillId="2" borderId="7" xfId="0" applyNumberFormat="1" applyFont="1" applyFill="1" applyBorder="1"/>
    <xf numFmtId="3" fontId="1" fillId="2" borderId="6" xfId="0" applyNumberFormat="1" applyFont="1" applyFill="1" applyBorder="1"/>
    <xf numFmtId="0" fontId="0" fillId="2" borderId="0" xfId="0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3" fontId="0" fillId="2" borderId="10" xfId="0" applyNumberFormat="1" applyFill="1" applyBorder="1"/>
    <xf numFmtId="3" fontId="1" fillId="3" borderId="3" xfId="0" applyNumberFormat="1" applyFont="1" applyFill="1" applyBorder="1"/>
    <xf numFmtId="3" fontId="0" fillId="3" borderId="4" xfId="0" applyNumberFormat="1" applyFill="1" applyBorder="1"/>
    <xf numFmtId="3" fontId="0" fillId="3" borderId="6" xfId="0" applyNumberFormat="1" applyFill="1" applyBorder="1"/>
    <xf numFmtId="3" fontId="0" fillId="3" borderId="0" xfId="0" applyNumberFormat="1" applyFill="1" applyBorder="1"/>
    <xf numFmtId="0" fontId="0" fillId="3" borderId="0" xfId="0" applyFill="1" applyBorder="1"/>
    <xf numFmtId="3" fontId="0" fillId="3" borderId="7" xfId="0" applyNumberFormat="1" applyFill="1" applyBorder="1"/>
    <xf numFmtId="3" fontId="1" fillId="3" borderId="0" xfId="0" applyNumberFormat="1" applyFont="1" applyFill="1" applyBorder="1"/>
    <xf numFmtId="3" fontId="1" fillId="3" borderId="7" xfId="0" applyNumberFormat="1" applyFont="1" applyFill="1" applyBorder="1"/>
    <xf numFmtId="3" fontId="1" fillId="3" borderId="6" xfId="0" applyNumberFormat="1" applyFont="1" applyFill="1" applyBorder="1"/>
    <xf numFmtId="0" fontId="0" fillId="3" borderId="6" xfId="0" applyFill="1" applyBorder="1"/>
    <xf numFmtId="3" fontId="1" fillId="3" borderId="8" xfId="0" applyNumberFormat="1" applyFont="1" applyFill="1" applyBorder="1"/>
    <xf numFmtId="3" fontId="1" fillId="3" borderId="9" xfId="0" applyNumberFormat="1" applyFont="1" applyFill="1" applyBorder="1"/>
    <xf numFmtId="3" fontId="0" fillId="3" borderId="10" xfId="0" applyNumberFormat="1" applyFill="1" applyBorder="1"/>
    <xf numFmtId="3" fontId="0" fillId="2" borderId="4" xfId="0" applyNumberFormat="1" applyFill="1" applyBorder="1"/>
    <xf numFmtId="0" fontId="0" fillId="2" borderId="6" xfId="0" applyFill="1" applyBorder="1"/>
    <xf numFmtId="1" fontId="0" fillId="2" borderId="0" xfId="0" applyNumberFormat="1" applyFill="1" applyBorder="1"/>
    <xf numFmtId="1" fontId="1" fillId="2" borderId="9" xfId="0" applyNumberFormat="1" applyFont="1" applyFill="1" applyBorder="1"/>
    <xf numFmtId="3" fontId="1" fillId="3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  <xf numFmtId="1" fontId="0" fillId="3" borderId="0" xfId="0" applyNumberFormat="1" applyFill="1"/>
    <xf numFmtId="3" fontId="1" fillId="0" borderId="0" xfId="0" applyNumberFormat="1" applyFont="1" applyFill="1" applyBorder="1"/>
    <xf numFmtId="3" fontId="0" fillId="0" borderId="0" xfId="0" applyNumberFormat="1" applyFill="1" applyBorder="1"/>
    <xf numFmtId="3" fontId="0" fillId="0" borderId="0" xfId="0" applyNumberFormat="1" applyFont="1" applyFill="1" applyBorder="1"/>
    <xf numFmtId="3" fontId="1" fillId="0" borderId="0" xfId="0" applyNumberFormat="1" applyFont="1" applyFill="1"/>
    <xf numFmtId="3" fontId="0" fillId="0" borderId="6" xfId="0" applyNumberFormat="1" applyFill="1" applyBorder="1"/>
    <xf numFmtId="3" fontId="0" fillId="0" borderId="0" xfId="0" applyNumberFormat="1" applyFill="1"/>
    <xf numFmtId="3" fontId="1" fillId="0" borderId="6" xfId="0" applyNumberFormat="1" applyFont="1" applyFill="1" applyBorder="1"/>
    <xf numFmtId="3" fontId="0" fillId="0" borderId="0" xfId="0" applyNumberFormat="1" applyFont="1" applyFill="1"/>
    <xf numFmtId="3" fontId="1" fillId="3" borderId="4" xfId="0" applyNumberFormat="1" applyFont="1" applyFill="1" applyBorder="1"/>
    <xf numFmtId="3" fontId="0" fillId="3" borderId="0" xfId="0" applyNumberFormat="1" applyFont="1" applyFill="1" applyBorder="1"/>
    <xf numFmtId="3" fontId="1" fillId="3" borderId="1" xfId="0" applyNumberFormat="1" applyFont="1" applyFill="1" applyBorder="1"/>
    <xf numFmtId="3" fontId="3" fillId="3" borderId="2" xfId="0" applyNumberFormat="1" applyFont="1" applyFill="1" applyBorder="1"/>
    <xf numFmtId="3" fontId="2" fillId="3" borderId="0" xfId="1" applyNumberFormat="1" applyFill="1" applyBorder="1"/>
    <xf numFmtId="4" fontId="2" fillId="3" borderId="0" xfId="1" applyNumberFormat="1" applyFill="1" applyBorder="1"/>
    <xf numFmtId="1" fontId="0" fillId="3" borderId="0" xfId="0" applyNumberFormat="1" applyFill="1" applyBorder="1"/>
    <xf numFmtId="3" fontId="1" fillId="3" borderId="2" xfId="0" applyNumberFormat="1" applyFont="1" applyFill="1" applyBorder="1"/>
    <xf numFmtId="3" fontId="0" fillId="3" borderId="9" xfId="0" applyNumberFormat="1" applyFill="1" applyBorder="1"/>
    <xf numFmtId="3" fontId="0" fillId="0" borderId="6" xfId="0" applyNumberFormat="1" applyFont="1" applyFill="1" applyBorder="1"/>
    <xf numFmtId="3" fontId="0" fillId="2" borderId="0" xfId="0" applyNumberFormat="1" applyFont="1" applyFill="1" applyBorder="1"/>
    <xf numFmtId="3" fontId="0" fillId="2" borderId="7" xfId="0" applyNumberFormat="1" applyFont="1" applyFill="1" applyBorder="1"/>
    <xf numFmtId="3" fontId="1" fillId="2" borderId="2" xfId="0" applyNumberFormat="1" applyFont="1" applyFill="1" applyBorder="1"/>
    <xf numFmtId="3" fontId="0" fillId="2" borderId="9" xfId="0" applyNumberFormat="1" applyFill="1" applyBorder="1"/>
    <xf numFmtId="3" fontId="0" fillId="3" borderId="7" xfId="0" applyNumberFormat="1" applyFont="1" applyFill="1" applyBorder="1"/>
    <xf numFmtId="3" fontId="1" fillId="2" borderId="4" xfId="0" applyNumberFormat="1" applyFont="1" applyFill="1" applyBorder="1"/>
    <xf numFmtId="3" fontId="1" fillId="2" borderId="5" xfId="0" applyNumberFormat="1" applyFont="1" applyFill="1" applyBorder="1"/>
    <xf numFmtId="3" fontId="0" fillId="3" borderId="3" xfId="0" applyNumberFormat="1" applyFill="1" applyBorder="1"/>
    <xf numFmtId="3" fontId="1" fillId="3" borderId="4" xfId="0" applyNumberFormat="1" applyFont="1" applyFill="1" applyBorder="1" applyAlignment="1">
      <alignment horizontal="right"/>
    </xf>
    <xf numFmtId="3" fontId="1" fillId="3" borderId="5" xfId="0" applyNumberFormat="1" applyFont="1" applyFill="1" applyBorder="1"/>
    <xf numFmtId="3" fontId="0" fillId="3" borderId="10" xfId="0" applyNumberFormat="1" applyFont="1" applyFill="1" applyBorder="1"/>
    <xf numFmtId="3" fontId="0" fillId="2" borderId="3" xfId="0" applyNumberFormat="1" applyFill="1" applyBorder="1"/>
    <xf numFmtId="3" fontId="1" fillId="2" borderId="4" xfId="0" applyNumberFormat="1" applyFont="1" applyFill="1" applyBorder="1" applyAlignment="1">
      <alignment horizontal="right"/>
    </xf>
    <xf numFmtId="3" fontId="0" fillId="2" borderId="6" xfId="0" applyNumberFormat="1" applyFont="1" applyFill="1" applyBorder="1"/>
    <xf numFmtId="3" fontId="1" fillId="2" borderId="1" xfId="0" applyNumberFormat="1" applyFont="1" applyFill="1" applyBorder="1"/>
    <xf numFmtId="0" fontId="1" fillId="3" borderId="5" xfId="0" applyNumberFormat="1" applyFont="1" applyFill="1" applyBorder="1"/>
    <xf numFmtId="0" fontId="1" fillId="2" borderId="5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DBA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zoomScaleNormal="100" workbookViewId="0">
      <selection activeCell="I39" sqref="I39:I40"/>
    </sheetView>
  </sheetViews>
  <sheetFormatPr defaultRowHeight="15"/>
  <cols>
    <col min="1" max="1" width="22.28515625" style="1" bestFit="1" customWidth="1"/>
    <col min="2" max="2" width="14.7109375" style="1" bestFit="1" customWidth="1"/>
    <col min="3" max="3" width="9.7109375" style="1" bestFit="1" customWidth="1"/>
    <col min="4" max="4" width="24.85546875" style="1" bestFit="1" customWidth="1"/>
    <col min="5" max="5" width="16.28515625" style="1" bestFit="1" customWidth="1"/>
    <col min="6" max="6" width="64.28515625" style="1" bestFit="1" customWidth="1"/>
    <col min="7" max="16384" width="9.140625" style="1"/>
  </cols>
  <sheetData>
    <row r="1" spans="1:11">
      <c r="A1" s="14" t="s">
        <v>97</v>
      </c>
      <c r="B1" s="15"/>
      <c r="C1" s="15"/>
      <c r="D1" s="15"/>
      <c r="E1" s="15"/>
      <c r="F1" s="67" t="s">
        <v>99</v>
      </c>
    </row>
    <row r="2" spans="1:11">
      <c r="A2" s="16"/>
      <c r="B2" s="17"/>
      <c r="C2" s="17"/>
      <c r="D2" s="18"/>
      <c r="E2" s="17"/>
      <c r="F2" s="19"/>
    </row>
    <row r="3" spans="1:11">
      <c r="A3" s="16"/>
      <c r="B3" s="31" t="s">
        <v>6</v>
      </c>
      <c r="C3" s="31" t="s">
        <v>7</v>
      </c>
      <c r="D3" s="31" t="s">
        <v>83</v>
      </c>
      <c r="E3" s="31" t="s">
        <v>0</v>
      </c>
      <c r="F3" s="21" t="s">
        <v>8</v>
      </c>
    </row>
    <row r="4" spans="1:11">
      <c r="A4" s="22" t="s">
        <v>1</v>
      </c>
      <c r="B4" s="17"/>
      <c r="C4" s="17"/>
      <c r="D4" s="17"/>
      <c r="E4" s="17"/>
      <c r="F4" s="19"/>
    </row>
    <row r="5" spans="1:11">
      <c r="A5" s="16" t="s">
        <v>4</v>
      </c>
      <c r="B5" s="17">
        <v>2750</v>
      </c>
      <c r="C5" s="17">
        <v>2750</v>
      </c>
      <c r="D5" s="17">
        <v>3306.36</v>
      </c>
      <c r="E5" s="17">
        <v>3000</v>
      </c>
      <c r="F5" s="19" t="s">
        <v>40</v>
      </c>
    </row>
    <row r="6" spans="1:11">
      <c r="A6" s="16" t="s">
        <v>3</v>
      </c>
      <c r="B6" s="17">
        <v>3000</v>
      </c>
      <c r="C6" s="17">
        <v>2000</v>
      </c>
      <c r="D6" s="17">
        <v>4223.5</v>
      </c>
      <c r="E6" s="17">
        <v>2000</v>
      </c>
      <c r="F6" s="19" t="s">
        <v>86</v>
      </c>
    </row>
    <row r="7" spans="1:11">
      <c r="A7" s="16" t="s">
        <v>5</v>
      </c>
      <c r="B7" s="17">
        <v>10800</v>
      </c>
      <c r="C7" s="17">
        <v>8000</v>
      </c>
      <c r="D7" s="17">
        <v>8000</v>
      </c>
      <c r="E7" s="17">
        <v>8000</v>
      </c>
      <c r="F7" s="19"/>
    </row>
    <row r="8" spans="1:11">
      <c r="A8" s="16" t="s">
        <v>68</v>
      </c>
      <c r="B8" s="17">
        <v>7000</v>
      </c>
      <c r="C8" s="17">
        <v>7650</v>
      </c>
      <c r="D8" s="17">
        <v>7342.65</v>
      </c>
      <c r="E8" s="17">
        <v>8000</v>
      </c>
      <c r="F8" s="19"/>
    </row>
    <row r="9" spans="1:11">
      <c r="A9" s="22" t="s">
        <v>10</v>
      </c>
      <c r="B9" s="20">
        <f>SUM(B5:B8)</f>
        <v>23550</v>
      </c>
      <c r="C9" s="20">
        <f>SUM(C4:C8)</f>
        <v>20400</v>
      </c>
      <c r="D9" s="20">
        <f>SUM(D4:D8)</f>
        <v>22872.510000000002</v>
      </c>
      <c r="E9" s="20">
        <f>SUM(E4:E8)</f>
        <v>21000</v>
      </c>
      <c r="F9" s="19"/>
    </row>
    <row r="10" spans="1:11">
      <c r="A10" s="16"/>
      <c r="B10" s="17"/>
      <c r="C10" s="17"/>
      <c r="D10" s="17"/>
      <c r="E10" s="17"/>
      <c r="F10" s="19"/>
    </row>
    <row r="11" spans="1:11">
      <c r="A11" s="22" t="s">
        <v>9</v>
      </c>
      <c r="B11" s="17"/>
      <c r="C11" s="17"/>
      <c r="D11" s="17"/>
      <c r="E11" s="17"/>
      <c r="F11" s="19"/>
    </row>
    <row r="12" spans="1:11">
      <c r="A12" s="23" t="s">
        <v>11</v>
      </c>
      <c r="B12" s="17">
        <v>3100</v>
      </c>
      <c r="C12" s="17">
        <v>3500</v>
      </c>
      <c r="D12" s="17">
        <v>3332.96</v>
      </c>
      <c r="E12" s="17">
        <v>3500</v>
      </c>
      <c r="F12" s="19"/>
    </row>
    <row r="13" spans="1:11">
      <c r="A13" s="23" t="s">
        <v>12</v>
      </c>
      <c r="B13" s="17">
        <v>1250</v>
      </c>
      <c r="C13" s="17">
        <v>1100</v>
      </c>
      <c r="D13" s="17">
        <v>1157.44</v>
      </c>
      <c r="E13" s="17">
        <v>1200</v>
      </c>
      <c r="F13" s="19"/>
      <c r="I13"/>
      <c r="J13"/>
      <c r="K13"/>
    </row>
    <row r="14" spans="1:11">
      <c r="A14" s="23" t="s">
        <v>13</v>
      </c>
      <c r="B14" s="17">
        <v>4500</v>
      </c>
      <c r="C14" s="17">
        <v>3900</v>
      </c>
      <c r="D14" s="17">
        <v>4236</v>
      </c>
      <c r="E14" s="17">
        <v>4200</v>
      </c>
      <c r="F14" s="19"/>
      <c r="I14"/>
      <c r="J14"/>
      <c r="K14"/>
    </row>
    <row r="15" spans="1:11">
      <c r="A15" s="23" t="s">
        <v>14</v>
      </c>
      <c r="B15" s="17">
        <v>600</v>
      </c>
      <c r="C15" s="17">
        <v>500</v>
      </c>
      <c r="D15" s="17">
        <v>180.49</v>
      </c>
      <c r="E15" s="17">
        <v>200</v>
      </c>
      <c r="F15" s="19"/>
      <c r="I15"/>
      <c r="J15"/>
      <c r="K15"/>
    </row>
    <row r="16" spans="1:11">
      <c r="A16" s="23" t="s">
        <v>15</v>
      </c>
      <c r="B16" s="17">
        <v>1400</v>
      </c>
      <c r="C16" s="17">
        <v>500</v>
      </c>
      <c r="D16" s="17">
        <v>913.98</v>
      </c>
      <c r="E16" s="17">
        <v>600</v>
      </c>
      <c r="F16" s="19"/>
      <c r="I16"/>
      <c r="J16"/>
      <c r="K16"/>
    </row>
    <row r="17" spans="1:11">
      <c r="A17" s="23" t="s">
        <v>16</v>
      </c>
      <c r="B17" s="17">
        <v>6600</v>
      </c>
      <c r="C17" s="17">
        <v>6200</v>
      </c>
      <c r="D17" s="17">
        <v>5474.37</v>
      </c>
      <c r="E17" s="17">
        <v>6000</v>
      </c>
      <c r="F17" s="19"/>
      <c r="I17"/>
      <c r="J17"/>
      <c r="K17"/>
    </row>
    <row r="18" spans="1:11">
      <c r="A18" s="23" t="s">
        <v>17</v>
      </c>
      <c r="B18" s="17">
        <v>300</v>
      </c>
      <c r="C18" s="17">
        <v>300</v>
      </c>
      <c r="D18" s="17">
        <v>214</v>
      </c>
      <c r="E18" s="17">
        <v>300</v>
      </c>
      <c r="F18" s="19"/>
      <c r="I18"/>
      <c r="J18"/>
      <c r="K18"/>
    </row>
    <row r="19" spans="1:11">
      <c r="A19" s="23" t="s">
        <v>18</v>
      </c>
      <c r="B19" s="17">
        <v>200</v>
      </c>
      <c r="C19" s="17">
        <v>100</v>
      </c>
      <c r="D19" s="33">
        <v>241.77</v>
      </c>
      <c r="E19" s="17">
        <v>100</v>
      </c>
      <c r="F19" s="19" t="s">
        <v>87</v>
      </c>
      <c r="G19"/>
      <c r="I19"/>
      <c r="J19"/>
      <c r="K19"/>
    </row>
    <row r="20" spans="1:11">
      <c r="A20" s="23" t="s">
        <v>19</v>
      </c>
      <c r="B20" s="17">
        <v>0</v>
      </c>
      <c r="C20" s="17">
        <v>0</v>
      </c>
      <c r="D20" s="17">
        <v>45.67</v>
      </c>
      <c r="E20" s="17">
        <v>0</v>
      </c>
      <c r="F20" s="19"/>
      <c r="I20"/>
      <c r="J20"/>
      <c r="K20"/>
    </row>
    <row r="21" spans="1:11">
      <c r="A21" s="23" t="s">
        <v>20</v>
      </c>
      <c r="B21" s="17">
        <v>0</v>
      </c>
      <c r="C21" s="17">
        <v>0</v>
      </c>
      <c r="D21" s="17">
        <v>2.65</v>
      </c>
      <c r="E21" s="17">
        <v>1000</v>
      </c>
      <c r="F21" s="19" t="s">
        <v>42</v>
      </c>
      <c r="I21"/>
      <c r="J21"/>
      <c r="K21"/>
    </row>
    <row r="22" spans="1:11">
      <c r="A22" s="23" t="s">
        <v>21</v>
      </c>
      <c r="B22" s="17">
        <v>5400</v>
      </c>
      <c r="C22" s="17">
        <v>3400</v>
      </c>
      <c r="D22" s="17">
        <v>3330.37</v>
      </c>
      <c r="E22" s="17">
        <v>3000</v>
      </c>
      <c r="F22" s="19"/>
      <c r="I22"/>
      <c r="J22"/>
      <c r="K22"/>
    </row>
    <row r="23" spans="1:11">
      <c r="A23" s="23" t="s">
        <v>22</v>
      </c>
      <c r="B23" s="17">
        <v>400</v>
      </c>
      <c r="C23" s="17">
        <v>400</v>
      </c>
      <c r="D23" s="17">
        <v>226.06</v>
      </c>
      <c r="E23" s="17">
        <v>400</v>
      </c>
      <c r="F23" s="19"/>
      <c r="I23"/>
      <c r="J23"/>
      <c r="K23"/>
    </row>
    <row r="24" spans="1:11">
      <c r="A24" s="23" t="s">
        <v>23</v>
      </c>
      <c r="B24" s="17">
        <v>0</v>
      </c>
      <c r="C24" s="17">
        <v>0</v>
      </c>
      <c r="D24" s="17">
        <v>2485.63</v>
      </c>
      <c r="E24" s="17">
        <v>0</v>
      </c>
      <c r="F24" s="19" t="s">
        <v>62</v>
      </c>
      <c r="I24"/>
      <c r="J24"/>
      <c r="K24"/>
    </row>
    <row r="25" spans="1:11">
      <c r="A25" s="23" t="s">
        <v>24</v>
      </c>
      <c r="B25" s="17">
        <v>0</v>
      </c>
      <c r="C25" s="17">
        <v>0</v>
      </c>
      <c r="D25" s="17">
        <v>0</v>
      </c>
      <c r="E25" s="17">
        <v>0</v>
      </c>
      <c r="F25" s="19"/>
    </row>
    <row r="26" spans="1:11">
      <c r="A26" s="23" t="s">
        <v>25</v>
      </c>
      <c r="B26" s="17">
        <v>0</v>
      </c>
      <c r="C26" s="17">
        <v>500</v>
      </c>
      <c r="D26" s="17">
        <v>250</v>
      </c>
      <c r="E26" s="17">
        <v>500</v>
      </c>
      <c r="F26" s="19"/>
    </row>
    <row r="27" spans="1:11">
      <c r="A27" s="24" t="s">
        <v>10</v>
      </c>
      <c r="B27" s="25">
        <f>SUM(B12:B26)</f>
        <v>23750</v>
      </c>
      <c r="C27" s="25">
        <f>SUM(C12:C26)</f>
        <v>20400</v>
      </c>
      <c r="D27" s="25">
        <f t="shared" ref="D27:E27" si="0">SUM(D12:D26)</f>
        <v>22091.39</v>
      </c>
      <c r="E27" s="25">
        <f t="shared" si="0"/>
        <v>21000</v>
      </c>
      <c r="F27" s="26"/>
    </row>
    <row r="29" spans="1:11">
      <c r="A29" s="3" t="s">
        <v>98</v>
      </c>
      <c r="B29" s="27"/>
      <c r="C29" s="27"/>
      <c r="D29" s="27"/>
      <c r="E29" s="27"/>
      <c r="F29" s="68" t="s">
        <v>99</v>
      </c>
    </row>
    <row r="30" spans="1:11">
      <c r="A30" s="4"/>
      <c r="B30" s="5"/>
      <c r="C30" s="5"/>
      <c r="D30" s="5"/>
      <c r="E30" s="5"/>
      <c r="F30" s="6"/>
    </row>
    <row r="31" spans="1:11">
      <c r="A31" s="4"/>
      <c r="B31" s="32" t="s">
        <v>6</v>
      </c>
      <c r="C31" s="32" t="s">
        <v>7</v>
      </c>
      <c r="D31" s="32" t="s">
        <v>83</v>
      </c>
      <c r="E31" s="32" t="s">
        <v>0</v>
      </c>
      <c r="F31" s="8" t="s">
        <v>8</v>
      </c>
    </row>
    <row r="32" spans="1:11">
      <c r="A32" s="9" t="s">
        <v>1</v>
      </c>
      <c r="B32" s="5"/>
      <c r="C32" s="5"/>
      <c r="D32" s="5"/>
      <c r="E32" s="5"/>
      <c r="F32" s="6"/>
    </row>
    <row r="33" spans="1:6">
      <c r="A33" s="4" t="s">
        <v>26</v>
      </c>
      <c r="B33" s="5">
        <v>4000</v>
      </c>
      <c r="C33" s="5">
        <v>0</v>
      </c>
      <c r="D33" s="5">
        <v>4000</v>
      </c>
      <c r="E33" s="5">
        <v>5000</v>
      </c>
      <c r="F33" s="6" t="s">
        <v>38</v>
      </c>
    </row>
    <row r="34" spans="1:6">
      <c r="A34" s="4" t="s">
        <v>27</v>
      </c>
      <c r="B34" s="5">
        <v>7500</v>
      </c>
      <c r="C34" s="5">
        <v>10400</v>
      </c>
      <c r="D34" s="5">
        <v>7560.14</v>
      </c>
      <c r="E34" s="5">
        <v>7750</v>
      </c>
      <c r="F34" s="6"/>
    </row>
    <row r="35" spans="1:6">
      <c r="A35" s="4" t="s">
        <v>5</v>
      </c>
      <c r="B35" s="5">
        <v>6000</v>
      </c>
      <c r="C35" s="5">
        <v>5000</v>
      </c>
      <c r="D35" s="5">
        <v>5000</v>
      </c>
      <c r="E35" s="5">
        <v>5000</v>
      </c>
      <c r="F35" s="6"/>
    </row>
    <row r="36" spans="1:6">
      <c r="A36" s="9" t="s">
        <v>10</v>
      </c>
      <c r="B36" s="7">
        <f>SUM(B33:B35)</f>
        <v>17500</v>
      </c>
      <c r="C36" s="7">
        <f>SUM(C32:C35)</f>
        <v>15400</v>
      </c>
      <c r="D36" s="7">
        <f>SUM(D32:D35)</f>
        <v>16560.14</v>
      </c>
      <c r="E36" s="7">
        <f>SUM(E32:E35)</f>
        <v>17750</v>
      </c>
      <c r="F36" s="6"/>
    </row>
    <row r="37" spans="1:6">
      <c r="A37" s="4"/>
      <c r="B37" s="5"/>
      <c r="C37" s="5"/>
      <c r="D37" s="5"/>
      <c r="E37" s="5"/>
      <c r="F37" s="6"/>
    </row>
    <row r="38" spans="1:6">
      <c r="A38" s="9" t="s">
        <v>9</v>
      </c>
      <c r="B38" s="5"/>
      <c r="C38" s="5"/>
      <c r="D38" s="29"/>
      <c r="E38" s="5"/>
      <c r="F38" s="6"/>
    </row>
    <row r="39" spans="1:6">
      <c r="A39" s="28" t="s">
        <v>24</v>
      </c>
      <c r="B39" s="5">
        <v>0</v>
      </c>
      <c r="C39" s="5">
        <v>0</v>
      </c>
      <c r="D39" s="29">
        <v>0</v>
      </c>
      <c r="E39" s="5">
        <v>0</v>
      </c>
      <c r="F39" s="6"/>
    </row>
    <row r="40" spans="1:6">
      <c r="A40" s="28" t="s">
        <v>28</v>
      </c>
      <c r="B40" s="5">
        <v>5500</v>
      </c>
      <c r="C40" s="5">
        <v>3000</v>
      </c>
      <c r="D40" s="29">
        <v>4182.8599999999997</v>
      </c>
      <c r="E40" s="5">
        <v>3000</v>
      </c>
      <c r="F40" s="6"/>
    </row>
    <row r="41" spans="1:6">
      <c r="A41" s="28" t="s">
        <v>29</v>
      </c>
      <c r="B41" s="5">
        <v>0</v>
      </c>
      <c r="C41" s="5">
        <v>5000</v>
      </c>
      <c r="D41" s="29">
        <v>5940</v>
      </c>
      <c r="E41" s="5">
        <v>0</v>
      </c>
      <c r="F41" s="6"/>
    </row>
    <row r="42" spans="1:6">
      <c r="A42" s="28" t="s">
        <v>30</v>
      </c>
      <c r="B42" s="5">
        <v>0</v>
      </c>
      <c r="C42" s="5">
        <v>0</v>
      </c>
      <c r="D42" s="29">
        <v>20017.759999999998</v>
      </c>
      <c r="E42" s="5">
        <v>0</v>
      </c>
      <c r="F42" s="6"/>
    </row>
    <row r="43" spans="1:6">
      <c r="A43" s="28" t="s">
        <v>31</v>
      </c>
      <c r="B43" s="5">
        <v>0</v>
      </c>
      <c r="C43" s="5">
        <v>0</v>
      </c>
      <c r="D43" s="29">
        <v>0</v>
      </c>
      <c r="E43" s="5">
        <v>0</v>
      </c>
      <c r="F43" s="6"/>
    </row>
    <row r="44" spans="1:6">
      <c r="A44" s="28" t="s">
        <v>32</v>
      </c>
      <c r="B44" s="5">
        <v>1100</v>
      </c>
      <c r="C44" s="5">
        <v>2000</v>
      </c>
      <c r="D44" s="29">
        <v>1261.08</v>
      </c>
      <c r="E44" s="5">
        <v>2000</v>
      </c>
      <c r="F44" s="6"/>
    </row>
    <row r="45" spans="1:6">
      <c r="A45" s="28" t="s">
        <v>33</v>
      </c>
      <c r="B45" s="5">
        <v>1800</v>
      </c>
      <c r="C45" s="5">
        <v>1000</v>
      </c>
      <c r="D45" s="29">
        <v>0</v>
      </c>
      <c r="E45" s="5">
        <v>1000</v>
      </c>
      <c r="F45" s="6"/>
    </row>
    <row r="46" spans="1:6">
      <c r="A46" s="28" t="s">
        <v>25</v>
      </c>
      <c r="B46" s="5">
        <v>1000</v>
      </c>
      <c r="C46" s="5">
        <v>300</v>
      </c>
      <c r="D46" s="29">
        <v>0</v>
      </c>
      <c r="E46" s="5">
        <v>300</v>
      </c>
      <c r="F46" s="6"/>
    </row>
    <row r="47" spans="1:6">
      <c r="A47" s="28" t="s">
        <v>34</v>
      </c>
      <c r="B47" s="5">
        <v>330</v>
      </c>
      <c r="C47" s="5">
        <v>250</v>
      </c>
      <c r="D47" s="29">
        <v>151.94999999999999</v>
      </c>
      <c r="E47" s="5">
        <v>150</v>
      </c>
      <c r="F47" s="6" t="s">
        <v>39</v>
      </c>
    </row>
    <row r="48" spans="1:6">
      <c r="A48" s="28" t="s">
        <v>35</v>
      </c>
      <c r="B48" s="5">
        <v>275</v>
      </c>
      <c r="C48" s="5">
        <v>500</v>
      </c>
      <c r="D48" s="29">
        <v>0</v>
      </c>
      <c r="E48" s="10">
        <v>700</v>
      </c>
      <c r="F48" s="6" t="s">
        <v>82</v>
      </c>
    </row>
    <row r="49" spans="1:6">
      <c r="A49" s="28" t="s">
        <v>36</v>
      </c>
      <c r="B49" s="5">
        <v>500</v>
      </c>
      <c r="C49" s="5">
        <v>0</v>
      </c>
      <c r="D49" s="29">
        <v>112.95</v>
      </c>
      <c r="E49" s="5">
        <v>100</v>
      </c>
      <c r="F49" s="6" t="s">
        <v>94</v>
      </c>
    </row>
    <row r="50" spans="1:6">
      <c r="A50" s="28" t="s">
        <v>23</v>
      </c>
      <c r="B50" s="5">
        <v>4000</v>
      </c>
      <c r="C50" s="5">
        <v>4000</v>
      </c>
      <c r="D50" s="29">
        <v>2486</v>
      </c>
      <c r="E50" s="5">
        <v>2500</v>
      </c>
      <c r="F50" s="6"/>
    </row>
    <row r="51" spans="1:6">
      <c r="A51" s="28" t="s">
        <v>37</v>
      </c>
      <c r="B51" s="5">
        <v>7000</v>
      </c>
      <c r="C51" s="5">
        <v>7650</v>
      </c>
      <c r="D51" s="29">
        <v>7342.65</v>
      </c>
      <c r="E51" s="5">
        <v>8000</v>
      </c>
      <c r="F51" s="6"/>
    </row>
    <row r="52" spans="1:6">
      <c r="A52" s="28" t="s">
        <v>85</v>
      </c>
      <c r="B52" s="5">
        <v>0</v>
      </c>
      <c r="C52" s="5">
        <v>0</v>
      </c>
      <c r="D52" s="29">
        <v>0</v>
      </c>
      <c r="E52" s="5">
        <v>0</v>
      </c>
      <c r="F52" s="6"/>
    </row>
    <row r="53" spans="1:6">
      <c r="A53" s="11" t="s">
        <v>10</v>
      </c>
      <c r="B53" s="12">
        <f>SUM(B39:B52)</f>
        <v>21505</v>
      </c>
      <c r="C53" s="12">
        <f>SUM(C39:C52)</f>
        <v>23700</v>
      </c>
      <c r="D53" s="30">
        <f t="shared" ref="D53:E53" si="1">SUM(D39:D52)</f>
        <v>41495.25</v>
      </c>
      <c r="E53" s="12">
        <f t="shared" si="1"/>
        <v>17750</v>
      </c>
      <c r="F53" s="13"/>
    </row>
    <row r="54" spans="1:6">
      <c r="D54" s="2"/>
    </row>
    <row r="55" spans="1:6">
      <c r="D55" s="2"/>
    </row>
    <row r="56" spans="1:6">
      <c r="D56" s="2"/>
    </row>
    <row r="57" spans="1:6">
      <c r="D57" s="2"/>
    </row>
    <row r="58" spans="1:6">
      <c r="D58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89"/>
  <sheetViews>
    <sheetView tabSelected="1" zoomScaleNormal="100" zoomScaleSheetLayoutView="70" zoomScalePageLayoutView="70" workbookViewId="0">
      <selection activeCell="J50" sqref="J50"/>
    </sheetView>
  </sheetViews>
  <sheetFormatPr defaultRowHeight="15"/>
  <cols>
    <col min="1" max="1" width="9.140625" style="39"/>
    <col min="2" max="2" width="35.28515625" style="39" bestFit="1" customWidth="1"/>
    <col min="3" max="3" width="10.85546875" style="39" bestFit="1" customWidth="1"/>
    <col min="4" max="4" width="11.85546875" style="39" customWidth="1"/>
    <col min="5" max="5" width="14.140625" style="39" bestFit="1" customWidth="1"/>
    <col min="6" max="6" width="8.7109375" style="39" bestFit="1" customWidth="1"/>
    <col min="7" max="7" width="64.28515625" style="39" customWidth="1"/>
    <col min="8" max="9" width="4.5703125" style="39" customWidth="1"/>
    <col min="10" max="10" width="35.28515625" style="39" bestFit="1" customWidth="1"/>
    <col min="11" max="11" width="10.85546875" style="39" bestFit="1" customWidth="1"/>
    <col min="12" max="12" width="11.28515625" style="39" customWidth="1"/>
    <col min="13" max="13" width="13.5703125" style="39" bestFit="1" customWidth="1"/>
    <col min="14" max="14" width="10.42578125" style="39" bestFit="1" customWidth="1"/>
    <col min="15" max="15" width="66.28515625" style="39" bestFit="1" customWidth="1"/>
    <col min="16" max="16" width="5.7109375" style="39" customWidth="1"/>
    <col min="17" max="257" width="9.140625" style="39"/>
    <col min="258" max="258" width="17.85546875" style="39" customWidth="1"/>
    <col min="259" max="259" width="12.28515625" style="39" customWidth="1"/>
    <col min="260" max="260" width="13" style="39" customWidth="1"/>
    <col min="261" max="261" width="13.42578125" style="39" customWidth="1"/>
    <col min="262" max="262" width="9.7109375" style="39" customWidth="1"/>
    <col min="263" max="263" width="23.28515625" style="39" customWidth="1"/>
    <col min="264" max="265" width="9.140625" style="39"/>
    <col min="266" max="266" width="16.42578125" style="39" customWidth="1"/>
    <col min="267" max="267" width="16.28515625" style="39" customWidth="1"/>
    <col min="268" max="268" width="11.85546875" style="39" customWidth="1"/>
    <col min="269" max="269" width="13.28515625" style="39" customWidth="1"/>
    <col min="270" max="513" width="9.140625" style="39"/>
    <col min="514" max="514" width="17.85546875" style="39" customWidth="1"/>
    <col min="515" max="515" width="12.28515625" style="39" customWidth="1"/>
    <col min="516" max="516" width="13" style="39" customWidth="1"/>
    <col min="517" max="517" width="13.42578125" style="39" customWidth="1"/>
    <col min="518" max="518" width="9.7109375" style="39" customWidth="1"/>
    <col min="519" max="519" width="23.28515625" style="39" customWidth="1"/>
    <col min="520" max="521" width="9.140625" style="39"/>
    <col min="522" max="522" width="16.42578125" style="39" customWidth="1"/>
    <col min="523" max="523" width="16.28515625" style="39" customWidth="1"/>
    <col min="524" max="524" width="11.85546875" style="39" customWidth="1"/>
    <col min="525" max="525" width="13.28515625" style="39" customWidth="1"/>
    <col min="526" max="769" width="9.140625" style="39"/>
    <col min="770" max="770" width="17.85546875" style="39" customWidth="1"/>
    <col min="771" max="771" width="12.28515625" style="39" customWidth="1"/>
    <col min="772" max="772" width="13" style="39" customWidth="1"/>
    <col min="773" max="773" width="13.42578125" style="39" customWidth="1"/>
    <col min="774" max="774" width="9.7109375" style="39" customWidth="1"/>
    <col min="775" max="775" width="23.28515625" style="39" customWidth="1"/>
    <col min="776" max="777" width="9.140625" style="39"/>
    <col min="778" max="778" width="16.42578125" style="39" customWidth="1"/>
    <col min="779" max="779" width="16.28515625" style="39" customWidth="1"/>
    <col min="780" max="780" width="11.85546875" style="39" customWidth="1"/>
    <col min="781" max="781" width="13.28515625" style="39" customWidth="1"/>
    <col min="782" max="1025" width="9.140625" style="39"/>
    <col min="1026" max="1026" width="17.85546875" style="39" customWidth="1"/>
    <col min="1027" max="1027" width="12.28515625" style="39" customWidth="1"/>
    <col min="1028" max="1028" width="13" style="39" customWidth="1"/>
    <col min="1029" max="1029" width="13.42578125" style="39" customWidth="1"/>
    <col min="1030" max="1030" width="9.7109375" style="39" customWidth="1"/>
    <col min="1031" max="1031" width="23.28515625" style="39" customWidth="1"/>
    <col min="1032" max="1033" width="9.140625" style="39"/>
    <col min="1034" max="1034" width="16.42578125" style="39" customWidth="1"/>
    <col min="1035" max="1035" width="16.28515625" style="39" customWidth="1"/>
    <col min="1036" max="1036" width="11.85546875" style="39" customWidth="1"/>
    <col min="1037" max="1037" width="13.28515625" style="39" customWidth="1"/>
    <col min="1038" max="1281" width="9.140625" style="39"/>
    <col min="1282" max="1282" width="17.85546875" style="39" customWidth="1"/>
    <col min="1283" max="1283" width="12.28515625" style="39" customWidth="1"/>
    <col min="1284" max="1284" width="13" style="39" customWidth="1"/>
    <col min="1285" max="1285" width="13.42578125" style="39" customWidth="1"/>
    <col min="1286" max="1286" width="9.7109375" style="39" customWidth="1"/>
    <col min="1287" max="1287" width="23.28515625" style="39" customWidth="1"/>
    <col min="1288" max="1289" width="9.140625" style="39"/>
    <col min="1290" max="1290" width="16.42578125" style="39" customWidth="1"/>
    <col min="1291" max="1291" width="16.28515625" style="39" customWidth="1"/>
    <col min="1292" max="1292" width="11.85546875" style="39" customWidth="1"/>
    <col min="1293" max="1293" width="13.28515625" style="39" customWidth="1"/>
    <col min="1294" max="1537" width="9.140625" style="39"/>
    <col min="1538" max="1538" width="17.85546875" style="39" customWidth="1"/>
    <col min="1539" max="1539" width="12.28515625" style="39" customWidth="1"/>
    <col min="1540" max="1540" width="13" style="39" customWidth="1"/>
    <col min="1541" max="1541" width="13.42578125" style="39" customWidth="1"/>
    <col min="1542" max="1542" width="9.7109375" style="39" customWidth="1"/>
    <col min="1543" max="1543" width="23.28515625" style="39" customWidth="1"/>
    <col min="1544" max="1545" width="9.140625" style="39"/>
    <col min="1546" max="1546" width="16.42578125" style="39" customWidth="1"/>
    <col min="1547" max="1547" width="16.28515625" style="39" customWidth="1"/>
    <col min="1548" max="1548" width="11.85546875" style="39" customWidth="1"/>
    <col min="1549" max="1549" width="13.28515625" style="39" customWidth="1"/>
    <col min="1550" max="1793" width="9.140625" style="39"/>
    <col min="1794" max="1794" width="17.85546875" style="39" customWidth="1"/>
    <col min="1795" max="1795" width="12.28515625" style="39" customWidth="1"/>
    <col min="1796" max="1796" width="13" style="39" customWidth="1"/>
    <col min="1797" max="1797" width="13.42578125" style="39" customWidth="1"/>
    <col min="1798" max="1798" width="9.7109375" style="39" customWidth="1"/>
    <col min="1799" max="1799" width="23.28515625" style="39" customWidth="1"/>
    <col min="1800" max="1801" width="9.140625" style="39"/>
    <col min="1802" max="1802" width="16.42578125" style="39" customWidth="1"/>
    <col min="1803" max="1803" width="16.28515625" style="39" customWidth="1"/>
    <col min="1804" max="1804" width="11.85546875" style="39" customWidth="1"/>
    <col min="1805" max="1805" width="13.28515625" style="39" customWidth="1"/>
    <col min="1806" max="2049" width="9.140625" style="39"/>
    <col min="2050" max="2050" width="17.85546875" style="39" customWidth="1"/>
    <col min="2051" max="2051" width="12.28515625" style="39" customWidth="1"/>
    <col min="2052" max="2052" width="13" style="39" customWidth="1"/>
    <col min="2053" max="2053" width="13.42578125" style="39" customWidth="1"/>
    <col min="2054" max="2054" width="9.7109375" style="39" customWidth="1"/>
    <col min="2055" max="2055" width="23.28515625" style="39" customWidth="1"/>
    <col min="2056" max="2057" width="9.140625" style="39"/>
    <col min="2058" max="2058" width="16.42578125" style="39" customWidth="1"/>
    <col min="2059" max="2059" width="16.28515625" style="39" customWidth="1"/>
    <col min="2060" max="2060" width="11.85546875" style="39" customWidth="1"/>
    <col min="2061" max="2061" width="13.28515625" style="39" customWidth="1"/>
    <col min="2062" max="2305" width="9.140625" style="39"/>
    <col min="2306" max="2306" width="17.85546875" style="39" customWidth="1"/>
    <col min="2307" max="2307" width="12.28515625" style="39" customWidth="1"/>
    <col min="2308" max="2308" width="13" style="39" customWidth="1"/>
    <col min="2309" max="2309" width="13.42578125" style="39" customWidth="1"/>
    <col min="2310" max="2310" width="9.7109375" style="39" customWidth="1"/>
    <col min="2311" max="2311" width="23.28515625" style="39" customWidth="1"/>
    <col min="2312" max="2313" width="9.140625" style="39"/>
    <col min="2314" max="2314" width="16.42578125" style="39" customWidth="1"/>
    <col min="2315" max="2315" width="16.28515625" style="39" customWidth="1"/>
    <col min="2316" max="2316" width="11.85546875" style="39" customWidth="1"/>
    <col min="2317" max="2317" width="13.28515625" style="39" customWidth="1"/>
    <col min="2318" max="2561" width="9.140625" style="39"/>
    <col min="2562" max="2562" width="17.85546875" style="39" customWidth="1"/>
    <col min="2563" max="2563" width="12.28515625" style="39" customWidth="1"/>
    <col min="2564" max="2564" width="13" style="39" customWidth="1"/>
    <col min="2565" max="2565" width="13.42578125" style="39" customWidth="1"/>
    <col min="2566" max="2566" width="9.7109375" style="39" customWidth="1"/>
    <col min="2567" max="2567" width="23.28515625" style="39" customWidth="1"/>
    <col min="2568" max="2569" width="9.140625" style="39"/>
    <col min="2570" max="2570" width="16.42578125" style="39" customWidth="1"/>
    <col min="2571" max="2571" width="16.28515625" style="39" customWidth="1"/>
    <col min="2572" max="2572" width="11.85546875" style="39" customWidth="1"/>
    <col min="2573" max="2573" width="13.28515625" style="39" customWidth="1"/>
    <col min="2574" max="2817" width="9.140625" style="39"/>
    <col min="2818" max="2818" width="17.85546875" style="39" customWidth="1"/>
    <col min="2819" max="2819" width="12.28515625" style="39" customWidth="1"/>
    <col min="2820" max="2820" width="13" style="39" customWidth="1"/>
    <col min="2821" max="2821" width="13.42578125" style="39" customWidth="1"/>
    <col min="2822" max="2822" width="9.7109375" style="39" customWidth="1"/>
    <col min="2823" max="2823" width="23.28515625" style="39" customWidth="1"/>
    <col min="2824" max="2825" width="9.140625" style="39"/>
    <col min="2826" max="2826" width="16.42578125" style="39" customWidth="1"/>
    <col min="2827" max="2827" width="16.28515625" style="39" customWidth="1"/>
    <col min="2828" max="2828" width="11.85546875" style="39" customWidth="1"/>
    <col min="2829" max="2829" width="13.28515625" style="39" customWidth="1"/>
    <col min="2830" max="3073" width="9.140625" style="39"/>
    <col min="3074" max="3074" width="17.85546875" style="39" customWidth="1"/>
    <col min="3075" max="3075" width="12.28515625" style="39" customWidth="1"/>
    <col min="3076" max="3076" width="13" style="39" customWidth="1"/>
    <col min="3077" max="3077" width="13.42578125" style="39" customWidth="1"/>
    <col min="3078" max="3078" width="9.7109375" style="39" customWidth="1"/>
    <col min="3079" max="3079" width="23.28515625" style="39" customWidth="1"/>
    <col min="3080" max="3081" width="9.140625" style="39"/>
    <col min="3082" max="3082" width="16.42578125" style="39" customWidth="1"/>
    <col min="3083" max="3083" width="16.28515625" style="39" customWidth="1"/>
    <col min="3084" max="3084" width="11.85546875" style="39" customWidth="1"/>
    <col min="3085" max="3085" width="13.28515625" style="39" customWidth="1"/>
    <col min="3086" max="3329" width="9.140625" style="39"/>
    <col min="3330" max="3330" width="17.85546875" style="39" customWidth="1"/>
    <col min="3331" max="3331" width="12.28515625" style="39" customWidth="1"/>
    <col min="3332" max="3332" width="13" style="39" customWidth="1"/>
    <col min="3333" max="3333" width="13.42578125" style="39" customWidth="1"/>
    <col min="3334" max="3334" width="9.7109375" style="39" customWidth="1"/>
    <col min="3335" max="3335" width="23.28515625" style="39" customWidth="1"/>
    <col min="3336" max="3337" width="9.140625" style="39"/>
    <col min="3338" max="3338" width="16.42578125" style="39" customWidth="1"/>
    <col min="3339" max="3339" width="16.28515625" style="39" customWidth="1"/>
    <col min="3340" max="3340" width="11.85546875" style="39" customWidth="1"/>
    <col min="3341" max="3341" width="13.28515625" style="39" customWidth="1"/>
    <col min="3342" max="3585" width="9.140625" style="39"/>
    <col min="3586" max="3586" width="17.85546875" style="39" customWidth="1"/>
    <col min="3587" max="3587" width="12.28515625" style="39" customWidth="1"/>
    <col min="3588" max="3588" width="13" style="39" customWidth="1"/>
    <col min="3589" max="3589" width="13.42578125" style="39" customWidth="1"/>
    <col min="3590" max="3590" width="9.7109375" style="39" customWidth="1"/>
    <col min="3591" max="3591" width="23.28515625" style="39" customWidth="1"/>
    <col min="3592" max="3593" width="9.140625" style="39"/>
    <col min="3594" max="3594" width="16.42578125" style="39" customWidth="1"/>
    <col min="3595" max="3595" width="16.28515625" style="39" customWidth="1"/>
    <col min="3596" max="3596" width="11.85546875" style="39" customWidth="1"/>
    <col min="3597" max="3597" width="13.28515625" style="39" customWidth="1"/>
    <col min="3598" max="3841" width="9.140625" style="39"/>
    <col min="3842" max="3842" width="17.85546875" style="39" customWidth="1"/>
    <col min="3843" max="3843" width="12.28515625" style="39" customWidth="1"/>
    <col min="3844" max="3844" width="13" style="39" customWidth="1"/>
    <col min="3845" max="3845" width="13.42578125" style="39" customWidth="1"/>
    <col min="3846" max="3846" width="9.7109375" style="39" customWidth="1"/>
    <col min="3847" max="3847" width="23.28515625" style="39" customWidth="1"/>
    <col min="3848" max="3849" width="9.140625" style="39"/>
    <col min="3850" max="3850" width="16.42578125" style="39" customWidth="1"/>
    <col min="3851" max="3851" width="16.28515625" style="39" customWidth="1"/>
    <col min="3852" max="3852" width="11.85546875" style="39" customWidth="1"/>
    <col min="3853" max="3853" width="13.28515625" style="39" customWidth="1"/>
    <col min="3854" max="4097" width="9.140625" style="39"/>
    <col min="4098" max="4098" width="17.85546875" style="39" customWidth="1"/>
    <col min="4099" max="4099" width="12.28515625" style="39" customWidth="1"/>
    <col min="4100" max="4100" width="13" style="39" customWidth="1"/>
    <col min="4101" max="4101" width="13.42578125" style="39" customWidth="1"/>
    <col min="4102" max="4102" width="9.7109375" style="39" customWidth="1"/>
    <col min="4103" max="4103" width="23.28515625" style="39" customWidth="1"/>
    <col min="4104" max="4105" width="9.140625" style="39"/>
    <col min="4106" max="4106" width="16.42578125" style="39" customWidth="1"/>
    <col min="4107" max="4107" width="16.28515625" style="39" customWidth="1"/>
    <col min="4108" max="4108" width="11.85546875" style="39" customWidth="1"/>
    <col min="4109" max="4109" width="13.28515625" style="39" customWidth="1"/>
    <col min="4110" max="4353" width="9.140625" style="39"/>
    <col min="4354" max="4354" width="17.85546875" style="39" customWidth="1"/>
    <col min="4355" max="4355" width="12.28515625" style="39" customWidth="1"/>
    <col min="4356" max="4356" width="13" style="39" customWidth="1"/>
    <col min="4357" max="4357" width="13.42578125" style="39" customWidth="1"/>
    <col min="4358" max="4358" width="9.7109375" style="39" customWidth="1"/>
    <col min="4359" max="4359" width="23.28515625" style="39" customWidth="1"/>
    <col min="4360" max="4361" width="9.140625" style="39"/>
    <col min="4362" max="4362" width="16.42578125" style="39" customWidth="1"/>
    <col min="4363" max="4363" width="16.28515625" style="39" customWidth="1"/>
    <col min="4364" max="4364" width="11.85546875" style="39" customWidth="1"/>
    <col min="4365" max="4365" width="13.28515625" style="39" customWidth="1"/>
    <col min="4366" max="4609" width="9.140625" style="39"/>
    <col min="4610" max="4610" width="17.85546875" style="39" customWidth="1"/>
    <col min="4611" max="4611" width="12.28515625" style="39" customWidth="1"/>
    <col min="4612" max="4612" width="13" style="39" customWidth="1"/>
    <col min="4613" max="4613" width="13.42578125" style="39" customWidth="1"/>
    <col min="4614" max="4614" width="9.7109375" style="39" customWidth="1"/>
    <col min="4615" max="4615" width="23.28515625" style="39" customWidth="1"/>
    <col min="4616" max="4617" width="9.140625" style="39"/>
    <col min="4618" max="4618" width="16.42578125" style="39" customWidth="1"/>
    <col min="4619" max="4619" width="16.28515625" style="39" customWidth="1"/>
    <col min="4620" max="4620" width="11.85546875" style="39" customWidth="1"/>
    <col min="4621" max="4621" width="13.28515625" style="39" customWidth="1"/>
    <col min="4622" max="4865" width="9.140625" style="39"/>
    <col min="4866" max="4866" width="17.85546875" style="39" customWidth="1"/>
    <col min="4867" max="4867" width="12.28515625" style="39" customWidth="1"/>
    <col min="4868" max="4868" width="13" style="39" customWidth="1"/>
    <col min="4869" max="4869" width="13.42578125" style="39" customWidth="1"/>
    <col min="4870" max="4870" width="9.7109375" style="39" customWidth="1"/>
    <col min="4871" max="4871" width="23.28515625" style="39" customWidth="1"/>
    <col min="4872" max="4873" width="9.140625" style="39"/>
    <col min="4874" max="4874" width="16.42578125" style="39" customWidth="1"/>
    <col min="4875" max="4875" width="16.28515625" style="39" customWidth="1"/>
    <col min="4876" max="4876" width="11.85546875" style="39" customWidth="1"/>
    <col min="4877" max="4877" width="13.28515625" style="39" customWidth="1"/>
    <col min="4878" max="5121" width="9.140625" style="39"/>
    <col min="5122" max="5122" width="17.85546875" style="39" customWidth="1"/>
    <col min="5123" max="5123" width="12.28515625" style="39" customWidth="1"/>
    <col min="5124" max="5124" width="13" style="39" customWidth="1"/>
    <col min="5125" max="5125" width="13.42578125" style="39" customWidth="1"/>
    <col min="5126" max="5126" width="9.7109375" style="39" customWidth="1"/>
    <col min="5127" max="5127" width="23.28515625" style="39" customWidth="1"/>
    <col min="5128" max="5129" width="9.140625" style="39"/>
    <col min="5130" max="5130" width="16.42578125" style="39" customWidth="1"/>
    <col min="5131" max="5131" width="16.28515625" style="39" customWidth="1"/>
    <col min="5132" max="5132" width="11.85546875" style="39" customWidth="1"/>
    <col min="5133" max="5133" width="13.28515625" style="39" customWidth="1"/>
    <col min="5134" max="5377" width="9.140625" style="39"/>
    <col min="5378" max="5378" width="17.85546875" style="39" customWidth="1"/>
    <col min="5379" max="5379" width="12.28515625" style="39" customWidth="1"/>
    <col min="5380" max="5380" width="13" style="39" customWidth="1"/>
    <col min="5381" max="5381" width="13.42578125" style="39" customWidth="1"/>
    <col min="5382" max="5382" width="9.7109375" style="39" customWidth="1"/>
    <col min="5383" max="5383" width="23.28515625" style="39" customWidth="1"/>
    <col min="5384" max="5385" width="9.140625" style="39"/>
    <col min="5386" max="5386" width="16.42578125" style="39" customWidth="1"/>
    <col min="5387" max="5387" width="16.28515625" style="39" customWidth="1"/>
    <col min="5388" max="5388" width="11.85546875" style="39" customWidth="1"/>
    <col min="5389" max="5389" width="13.28515625" style="39" customWidth="1"/>
    <col min="5390" max="5633" width="9.140625" style="39"/>
    <col min="5634" max="5634" width="17.85546875" style="39" customWidth="1"/>
    <col min="5635" max="5635" width="12.28515625" style="39" customWidth="1"/>
    <col min="5636" max="5636" width="13" style="39" customWidth="1"/>
    <col min="5637" max="5637" width="13.42578125" style="39" customWidth="1"/>
    <col min="5638" max="5638" width="9.7109375" style="39" customWidth="1"/>
    <col min="5639" max="5639" width="23.28515625" style="39" customWidth="1"/>
    <col min="5640" max="5641" width="9.140625" style="39"/>
    <col min="5642" max="5642" width="16.42578125" style="39" customWidth="1"/>
    <col min="5643" max="5643" width="16.28515625" style="39" customWidth="1"/>
    <col min="5644" max="5644" width="11.85546875" style="39" customWidth="1"/>
    <col min="5645" max="5645" width="13.28515625" style="39" customWidth="1"/>
    <col min="5646" max="5889" width="9.140625" style="39"/>
    <col min="5890" max="5890" width="17.85546875" style="39" customWidth="1"/>
    <col min="5891" max="5891" width="12.28515625" style="39" customWidth="1"/>
    <col min="5892" max="5892" width="13" style="39" customWidth="1"/>
    <col min="5893" max="5893" width="13.42578125" style="39" customWidth="1"/>
    <col min="5894" max="5894" width="9.7109375" style="39" customWidth="1"/>
    <col min="5895" max="5895" width="23.28515625" style="39" customWidth="1"/>
    <col min="5896" max="5897" width="9.140625" style="39"/>
    <col min="5898" max="5898" width="16.42578125" style="39" customWidth="1"/>
    <col min="5899" max="5899" width="16.28515625" style="39" customWidth="1"/>
    <col min="5900" max="5900" width="11.85546875" style="39" customWidth="1"/>
    <col min="5901" max="5901" width="13.28515625" style="39" customWidth="1"/>
    <col min="5902" max="6145" width="9.140625" style="39"/>
    <col min="6146" max="6146" width="17.85546875" style="39" customWidth="1"/>
    <col min="6147" max="6147" width="12.28515625" style="39" customWidth="1"/>
    <col min="6148" max="6148" width="13" style="39" customWidth="1"/>
    <col min="6149" max="6149" width="13.42578125" style="39" customWidth="1"/>
    <col min="6150" max="6150" width="9.7109375" style="39" customWidth="1"/>
    <col min="6151" max="6151" width="23.28515625" style="39" customWidth="1"/>
    <col min="6152" max="6153" width="9.140625" style="39"/>
    <col min="6154" max="6154" width="16.42578125" style="39" customWidth="1"/>
    <col min="6155" max="6155" width="16.28515625" style="39" customWidth="1"/>
    <col min="6156" max="6156" width="11.85546875" style="39" customWidth="1"/>
    <col min="6157" max="6157" width="13.28515625" style="39" customWidth="1"/>
    <col min="6158" max="6401" width="9.140625" style="39"/>
    <col min="6402" max="6402" width="17.85546875" style="39" customWidth="1"/>
    <col min="6403" max="6403" width="12.28515625" style="39" customWidth="1"/>
    <col min="6404" max="6404" width="13" style="39" customWidth="1"/>
    <col min="6405" max="6405" width="13.42578125" style="39" customWidth="1"/>
    <col min="6406" max="6406" width="9.7109375" style="39" customWidth="1"/>
    <col min="6407" max="6407" width="23.28515625" style="39" customWidth="1"/>
    <col min="6408" max="6409" width="9.140625" style="39"/>
    <col min="6410" max="6410" width="16.42578125" style="39" customWidth="1"/>
    <col min="6411" max="6411" width="16.28515625" style="39" customWidth="1"/>
    <col min="6412" max="6412" width="11.85546875" style="39" customWidth="1"/>
    <col min="6413" max="6413" width="13.28515625" style="39" customWidth="1"/>
    <col min="6414" max="6657" width="9.140625" style="39"/>
    <col min="6658" max="6658" width="17.85546875" style="39" customWidth="1"/>
    <col min="6659" max="6659" width="12.28515625" style="39" customWidth="1"/>
    <col min="6660" max="6660" width="13" style="39" customWidth="1"/>
    <col min="6661" max="6661" width="13.42578125" style="39" customWidth="1"/>
    <col min="6662" max="6662" width="9.7109375" style="39" customWidth="1"/>
    <col min="6663" max="6663" width="23.28515625" style="39" customWidth="1"/>
    <col min="6664" max="6665" width="9.140625" style="39"/>
    <col min="6666" max="6666" width="16.42578125" style="39" customWidth="1"/>
    <col min="6667" max="6667" width="16.28515625" style="39" customWidth="1"/>
    <col min="6668" max="6668" width="11.85546875" style="39" customWidth="1"/>
    <col min="6669" max="6669" width="13.28515625" style="39" customWidth="1"/>
    <col min="6670" max="6913" width="9.140625" style="39"/>
    <col min="6914" max="6914" width="17.85546875" style="39" customWidth="1"/>
    <col min="6915" max="6915" width="12.28515625" style="39" customWidth="1"/>
    <col min="6916" max="6916" width="13" style="39" customWidth="1"/>
    <col min="6917" max="6917" width="13.42578125" style="39" customWidth="1"/>
    <col min="6918" max="6918" width="9.7109375" style="39" customWidth="1"/>
    <col min="6919" max="6919" width="23.28515625" style="39" customWidth="1"/>
    <col min="6920" max="6921" width="9.140625" style="39"/>
    <col min="6922" max="6922" width="16.42578125" style="39" customWidth="1"/>
    <col min="6923" max="6923" width="16.28515625" style="39" customWidth="1"/>
    <col min="6924" max="6924" width="11.85546875" style="39" customWidth="1"/>
    <col min="6925" max="6925" width="13.28515625" style="39" customWidth="1"/>
    <col min="6926" max="7169" width="9.140625" style="39"/>
    <col min="7170" max="7170" width="17.85546875" style="39" customWidth="1"/>
    <col min="7171" max="7171" width="12.28515625" style="39" customWidth="1"/>
    <col min="7172" max="7172" width="13" style="39" customWidth="1"/>
    <col min="7173" max="7173" width="13.42578125" style="39" customWidth="1"/>
    <col min="7174" max="7174" width="9.7109375" style="39" customWidth="1"/>
    <col min="7175" max="7175" width="23.28515625" style="39" customWidth="1"/>
    <col min="7176" max="7177" width="9.140625" style="39"/>
    <col min="7178" max="7178" width="16.42578125" style="39" customWidth="1"/>
    <col min="7179" max="7179" width="16.28515625" style="39" customWidth="1"/>
    <col min="7180" max="7180" width="11.85546875" style="39" customWidth="1"/>
    <col min="7181" max="7181" width="13.28515625" style="39" customWidth="1"/>
    <col min="7182" max="7425" width="9.140625" style="39"/>
    <col min="7426" max="7426" width="17.85546875" style="39" customWidth="1"/>
    <col min="7427" max="7427" width="12.28515625" style="39" customWidth="1"/>
    <col min="7428" max="7428" width="13" style="39" customWidth="1"/>
    <col min="7429" max="7429" width="13.42578125" style="39" customWidth="1"/>
    <col min="7430" max="7430" width="9.7109375" style="39" customWidth="1"/>
    <col min="7431" max="7431" width="23.28515625" style="39" customWidth="1"/>
    <col min="7432" max="7433" width="9.140625" style="39"/>
    <col min="7434" max="7434" width="16.42578125" style="39" customWidth="1"/>
    <col min="7435" max="7435" width="16.28515625" style="39" customWidth="1"/>
    <col min="7436" max="7436" width="11.85546875" style="39" customWidth="1"/>
    <col min="7437" max="7437" width="13.28515625" style="39" customWidth="1"/>
    <col min="7438" max="7681" width="9.140625" style="39"/>
    <col min="7682" max="7682" width="17.85546875" style="39" customWidth="1"/>
    <col min="7683" max="7683" width="12.28515625" style="39" customWidth="1"/>
    <col min="7684" max="7684" width="13" style="39" customWidth="1"/>
    <col min="7685" max="7685" width="13.42578125" style="39" customWidth="1"/>
    <col min="7686" max="7686" width="9.7109375" style="39" customWidth="1"/>
    <col min="7687" max="7687" width="23.28515625" style="39" customWidth="1"/>
    <col min="7688" max="7689" width="9.140625" style="39"/>
    <col min="7690" max="7690" width="16.42578125" style="39" customWidth="1"/>
    <col min="7691" max="7691" width="16.28515625" style="39" customWidth="1"/>
    <col min="7692" max="7692" width="11.85546875" style="39" customWidth="1"/>
    <col min="7693" max="7693" width="13.28515625" style="39" customWidth="1"/>
    <col min="7694" max="7937" width="9.140625" style="39"/>
    <col min="7938" max="7938" width="17.85546875" style="39" customWidth="1"/>
    <col min="7939" max="7939" width="12.28515625" style="39" customWidth="1"/>
    <col min="7940" max="7940" width="13" style="39" customWidth="1"/>
    <col min="7941" max="7941" width="13.42578125" style="39" customWidth="1"/>
    <col min="7942" max="7942" width="9.7109375" style="39" customWidth="1"/>
    <col min="7943" max="7943" width="23.28515625" style="39" customWidth="1"/>
    <col min="7944" max="7945" width="9.140625" style="39"/>
    <col min="7946" max="7946" width="16.42578125" style="39" customWidth="1"/>
    <col min="7947" max="7947" width="16.28515625" style="39" customWidth="1"/>
    <col min="7948" max="7948" width="11.85546875" style="39" customWidth="1"/>
    <col min="7949" max="7949" width="13.28515625" style="39" customWidth="1"/>
    <col min="7950" max="8193" width="9.140625" style="39"/>
    <col min="8194" max="8194" width="17.85546875" style="39" customWidth="1"/>
    <col min="8195" max="8195" width="12.28515625" style="39" customWidth="1"/>
    <col min="8196" max="8196" width="13" style="39" customWidth="1"/>
    <col min="8197" max="8197" width="13.42578125" style="39" customWidth="1"/>
    <col min="8198" max="8198" width="9.7109375" style="39" customWidth="1"/>
    <col min="8199" max="8199" width="23.28515625" style="39" customWidth="1"/>
    <col min="8200" max="8201" width="9.140625" style="39"/>
    <col min="8202" max="8202" width="16.42578125" style="39" customWidth="1"/>
    <col min="8203" max="8203" width="16.28515625" style="39" customWidth="1"/>
    <col min="8204" max="8204" width="11.85546875" style="39" customWidth="1"/>
    <col min="8205" max="8205" width="13.28515625" style="39" customWidth="1"/>
    <col min="8206" max="8449" width="9.140625" style="39"/>
    <col min="8450" max="8450" width="17.85546875" style="39" customWidth="1"/>
    <col min="8451" max="8451" width="12.28515625" style="39" customWidth="1"/>
    <col min="8452" max="8452" width="13" style="39" customWidth="1"/>
    <col min="8453" max="8453" width="13.42578125" style="39" customWidth="1"/>
    <col min="8454" max="8454" width="9.7109375" style="39" customWidth="1"/>
    <col min="8455" max="8455" width="23.28515625" style="39" customWidth="1"/>
    <col min="8456" max="8457" width="9.140625" style="39"/>
    <col min="8458" max="8458" width="16.42578125" style="39" customWidth="1"/>
    <col min="8459" max="8459" width="16.28515625" style="39" customWidth="1"/>
    <col min="8460" max="8460" width="11.85546875" style="39" customWidth="1"/>
    <col min="8461" max="8461" width="13.28515625" style="39" customWidth="1"/>
    <col min="8462" max="8705" width="9.140625" style="39"/>
    <col min="8706" max="8706" width="17.85546875" style="39" customWidth="1"/>
    <col min="8707" max="8707" width="12.28515625" style="39" customWidth="1"/>
    <col min="8708" max="8708" width="13" style="39" customWidth="1"/>
    <col min="8709" max="8709" width="13.42578125" style="39" customWidth="1"/>
    <col min="8710" max="8710" width="9.7109375" style="39" customWidth="1"/>
    <col min="8711" max="8711" width="23.28515625" style="39" customWidth="1"/>
    <col min="8712" max="8713" width="9.140625" style="39"/>
    <col min="8714" max="8714" width="16.42578125" style="39" customWidth="1"/>
    <col min="8715" max="8715" width="16.28515625" style="39" customWidth="1"/>
    <col min="8716" max="8716" width="11.85546875" style="39" customWidth="1"/>
    <col min="8717" max="8717" width="13.28515625" style="39" customWidth="1"/>
    <col min="8718" max="8961" width="9.140625" style="39"/>
    <col min="8962" max="8962" width="17.85546875" style="39" customWidth="1"/>
    <col min="8963" max="8963" width="12.28515625" style="39" customWidth="1"/>
    <col min="8964" max="8964" width="13" style="39" customWidth="1"/>
    <col min="8965" max="8965" width="13.42578125" style="39" customWidth="1"/>
    <col min="8966" max="8966" width="9.7109375" style="39" customWidth="1"/>
    <col min="8967" max="8967" width="23.28515625" style="39" customWidth="1"/>
    <col min="8968" max="8969" width="9.140625" style="39"/>
    <col min="8970" max="8970" width="16.42578125" style="39" customWidth="1"/>
    <col min="8971" max="8971" width="16.28515625" style="39" customWidth="1"/>
    <col min="8972" max="8972" width="11.85546875" style="39" customWidth="1"/>
    <col min="8973" max="8973" width="13.28515625" style="39" customWidth="1"/>
    <col min="8974" max="9217" width="9.140625" style="39"/>
    <col min="9218" max="9218" width="17.85546875" style="39" customWidth="1"/>
    <col min="9219" max="9219" width="12.28515625" style="39" customWidth="1"/>
    <col min="9220" max="9220" width="13" style="39" customWidth="1"/>
    <col min="9221" max="9221" width="13.42578125" style="39" customWidth="1"/>
    <col min="9222" max="9222" width="9.7109375" style="39" customWidth="1"/>
    <col min="9223" max="9223" width="23.28515625" style="39" customWidth="1"/>
    <col min="9224" max="9225" width="9.140625" style="39"/>
    <col min="9226" max="9226" width="16.42578125" style="39" customWidth="1"/>
    <col min="9227" max="9227" width="16.28515625" style="39" customWidth="1"/>
    <col min="9228" max="9228" width="11.85546875" style="39" customWidth="1"/>
    <col min="9229" max="9229" width="13.28515625" style="39" customWidth="1"/>
    <col min="9230" max="9473" width="9.140625" style="39"/>
    <col min="9474" max="9474" width="17.85546875" style="39" customWidth="1"/>
    <col min="9475" max="9475" width="12.28515625" style="39" customWidth="1"/>
    <col min="9476" max="9476" width="13" style="39" customWidth="1"/>
    <col min="9477" max="9477" width="13.42578125" style="39" customWidth="1"/>
    <col min="9478" max="9478" width="9.7109375" style="39" customWidth="1"/>
    <col min="9479" max="9479" width="23.28515625" style="39" customWidth="1"/>
    <col min="9480" max="9481" width="9.140625" style="39"/>
    <col min="9482" max="9482" width="16.42578125" style="39" customWidth="1"/>
    <col min="9483" max="9483" width="16.28515625" style="39" customWidth="1"/>
    <col min="9484" max="9484" width="11.85546875" style="39" customWidth="1"/>
    <col min="9485" max="9485" width="13.28515625" style="39" customWidth="1"/>
    <col min="9486" max="9729" width="9.140625" style="39"/>
    <col min="9730" max="9730" width="17.85546875" style="39" customWidth="1"/>
    <col min="9731" max="9731" width="12.28515625" style="39" customWidth="1"/>
    <col min="9732" max="9732" width="13" style="39" customWidth="1"/>
    <col min="9733" max="9733" width="13.42578125" style="39" customWidth="1"/>
    <col min="9734" max="9734" width="9.7109375" style="39" customWidth="1"/>
    <col min="9735" max="9735" width="23.28515625" style="39" customWidth="1"/>
    <col min="9736" max="9737" width="9.140625" style="39"/>
    <col min="9738" max="9738" width="16.42578125" style="39" customWidth="1"/>
    <col min="9739" max="9739" width="16.28515625" style="39" customWidth="1"/>
    <col min="9740" max="9740" width="11.85546875" style="39" customWidth="1"/>
    <col min="9741" max="9741" width="13.28515625" style="39" customWidth="1"/>
    <col min="9742" max="9985" width="9.140625" style="39"/>
    <col min="9986" max="9986" width="17.85546875" style="39" customWidth="1"/>
    <col min="9987" max="9987" width="12.28515625" style="39" customWidth="1"/>
    <col min="9988" max="9988" width="13" style="39" customWidth="1"/>
    <col min="9989" max="9989" width="13.42578125" style="39" customWidth="1"/>
    <col min="9990" max="9990" width="9.7109375" style="39" customWidth="1"/>
    <col min="9991" max="9991" width="23.28515625" style="39" customWidth="1"/>
    <col min="9992" max="9993" width="9.140625" style="39"/>
    <col min="9994" max="9994" width="16.42578125" style="39" customWidth="1"/>
    <col min="9995" max="9995" width="16.28515625" style="39" customWidth="1"/>
    <col min="9996" max="9996" width="11.85546875" style="39" customWidth="1"/>
    <col min="9997" max="9997" width="13.28515625" style="39" customWidth="1"/>
    <col min="9998" max="10241" width="9.140625" style="39"/>
    <col min="10242" max="10242" width="17.85546875" style="39" customWidth="1"/>
    <col min="10243" max="10243" width="12.28515625" style="39" customWidth="1"/>
    <col min="10244" max="10244" width="13" style="39" customWidth="1"/>
    <col min="10245" max="10245" width="13.42578125" style="39" customWidth="1"/>
    <col min="10246" max="10246" width="9.7109375" style="39" customWidth="1"/>
    <col min="10247" max="10247" width="23.28515625" style="39" customWidth="1"/>
    <col min="10248" max="10249" width="9.140625" style="39"/>
    <col min="10250" max="10250" width="16.42578125" style="39" customWidth="1"/>
    <col min="10251" max="10251" width="16.28515625" style="39" customWidth="1"/>
    <col min="10252" max="10252" width="11.85546875" style="39" customWidth="1"/>
    <col min="10253" max="10253" width="13.28515625" style="39" customWidth="1"/>
    <col min="10254" max="10497" width="9.140625" style="39"/>
    <col min="10498" max="10498" width="17.85546875" style="39" customWidth="1"/>
    <col min="10499" max="10499" width="12.28515625" style="39" customWidth="1"/>
    <col min="10500" max="10500" width="13" style="39" customWidth="1"/>
    <col min="10501" max="10501" width="13.42578125" style="39" customWidth="1"/>
    <col min="10502" max="10502" width="9.7109375" style="39" customWidth="1"/>
    <col min="10503" max="10503" width="23.28515625" style="39" customWidth="1"/>
    <col min="10504" max="10505" width="9.140625" style="39"/>
    <col min="10506" max="10506" width="16.42578125" style="39" customWidth="1"/>
    <col min="10507" max="10507" width="16.28515625" style="39" customWidth="1"/>
    <col min="10508" max="10508" width="11.85546875" style="39" customWidth="1"/>
    <col min="10509" max="10509" width="13.28515625" style="39" customWidth="1"/>
    <col min="10510" max="10753" width="9.140625" style="39"/>
    <col min="10754" max="10754" width="17.85546875" style="39" customWidth="1"/>
    <col min="10755" max="10755" width="12.28515625" style="39" customWidth="1"/>
    <col min="10756" max="10756" width="13" style="39" customWidth="1"/>
    <col min="10757" max="10757" width="13.42578125" style="39" customWidth="1"/>
    <col min="10758" max="10758" width="9.7109375" style="39" customWidth="1"/>
    <col min="10759" max="10759" width="23.28515625" style="39" customWidth="1"/>
    <col min="10760" max="10761" width="9.140625" style="39"/>
    <col min="10762" max="10762" width="16.42578125" style="39" customWidth="1"/>
    <col min="10763" max="10763" width="16.28515625" style="39" customWidth="1"/>
    <col min="10764" max="10764" width="11.85546875" style="39" customWidth="1"/>
    <col min="10765" max="10765" width="13.28515625" style="39" customWidth="1"/>
    <col min="10766" max="11009" width="9.140625" style="39"/>
    <col min="11010" max="11010" width="17.85546875" style="39" customWidth="1"/>
    <col min="11011" max="11011" width="12.28515625" style="39" customWidth="1"/>
    <col min="11012" max="11012" width="13" style="39" customWidth="1"/>
    <col min="11013" max="11013" width="13.42578125" style="39" customWidth="1"/>
    <col min="11014" max="11014" width="9.7109375" style="39" customWidth="1"/>
    <col min="11015" max="11015" width="23.28515625" style="39" customWidth="1"/>
    <col min="11016" max="11017" width="9.140625" style="39"/>
    <col min="11018" max="11018" width="16.42578125" style="39" customWidth="1"/>
    <col min="11019" max="11019" width="16.28515625" style="39" customWidth="1"/>
    <col min="11020" max="11020" width="11.85546875" style="39" customWidth="1"/>
    <col min="11021" max="11021" width="13.28515625" style="39" customWidth="1"/>
    <col min="11022" max="11265" width="9.140625" style="39"/>
    <col min="11266" max="11266" width="17.85546875" style="39" customWidth="1"/>
    <col min="11267" max="11267" width="12.28515625" style="39" customWidth="1"/>
    <col min="11268" max="11268" width="13" style="39" customWidth="1"/>
    <col min="11269" max="11269" width="13.42578125" style="39" customWidth="1"/>
    <col min="11270" max="11270" width="9.7109375" style="39" customWidth="1"/>
    <col min="11271" max="11271" width="23.28515625" style="39" customWidth="1"/>
    <col min="11272" max="11273" width="9.140625" style="39"/>
    <col min="11274" max="11274" width="16.42578125" style="39" customWidth="1"/>
    <col min="11275" max="11275" width="16.28515625" style="39" customWidth="1"/>
    <col min="11276" max="11276" width="11.85546875" style="39" customWidth="1"/>
    <col min="11277" max="11277" width="13.28515625" style="39" customWidth="1"/>
    <col min="11278" max="11521" width="9.140625" style="39"/>
    <col min="11522" max="11522" width="17.85546875" style="39" customWidth="1"/>
    <col min="11523" max="11523" width="12.28515625" style="39" customWidth="1"/>
    <col min="11524" max="11524" width="13" style="39" customWidth="1"/>
    <col min="11525" max="11525" width="13.42578125" style="39" customWidth="1"/>
    <col min="11526" max="11526" width="9.7109375" style="39" customWidth="1"/>
    <col min="11527" max="11527" width="23.28515625" style="39" customWidth="1"/>
    <col min="11528" max="11529" width="9.140625" style="39"/>
    <col min="11530" max="11530" width="16.42578125" style="39" customWidth="1"/>
    <col min="11531" max="11531" width="16.28515625" style="39" customWidth="1"/>
    <col min="11532" max="11532" width="11.85546875" style="39" customWidth="1"/>
    <col min="11533" max="11533" width="13.28515625" style="39" customWidth="1"/>
    <col min="11534" max="11777" width="9.140625" style="39"/>
    <col min="11778" max="11778" width="17.85546875" style="39" customWidth="1"/>
    <col min="11779" max="11779" width="12.28515625" style="39" customWidth="1"/>
    <col min="11780" max="11780" width="13" style="39" customWidth="1"/>
    <col min="11781" max="11781" width="13.42578125" style="39" customWidth="1"/>
    <col min="11782" max="11782" width="9.7109375" style="39" customWidth="1"/>
    <col min="11783" max="11783" width="23.28515625" style="39" customWidth="1"/>
    <col min="11784" max="11785" width="9.140625" style="39"/>
    <col min="11786" max="11786" width="16.42578125" style="39" customWidth="1"/>
    <col min="11787" max="11787" width="16.28515625" style="39" customWidth="1"/>
    <col min="11788" max="11788" width="11.85546875" style="39" customWidth="1"/>
    <col min="11789" max="11789" width="13.28515625" style="39" customWidth="1"/>
    <col min="11790" max="12033" width="9.140625" style="39"/>
    <col min="12034" max="12034" width="17.85546875" style="39" customWidth="1"/>
    <col min="12035" max="12035" width="12.28515625" style="39" customWidth="1"/>
    <col min="12036" max="12036" width="13" style="39" customWidth="1"/>
    <col min="12037" max="12037" width="13.42578125" style="39" customWidth="1"/>
    <col min="12038" max="12038" width="9.7109375" style="39" customWidth="1"/>
    <col min="12039" max="12039" width="23.28515625" style="39" customWidth="1"/>
    <col min="12040" max="12041" width="9.140625" style="39"/>
    <col min="12042" max="12042" width="16.42578125" style="39" customWidth="1"/>
    <col min="12043" max="12043" width="16.28515625" style="39" customWidth="1"/>
    <col min="12044" max="12044" width="11.85546875" style="39" customWidth="1"/>
    <col min="12045" max="12045" width="13.28515625" style="39" customWidth="1"/>
    <col min="12046" max="12289" width="9.140625" style="39"/>
    <col min="12290" max="12290" width="17.85546875" style="39" customWidth="1"/>
    <col min="12291" max="12291" width="12.28515625" style="39" customWidth="1"/>
    <col min="12292" max="12292" width="13" style="39" customWidth="1"/>
    <col min="12293" max="12293" width="13.42578125" style="39" customWidth="1"/>
    <col min="12294" max="12294" width="9.7109375" style="39" customWidth="1"/>
    <col min="12295" max="12295" width="23.28515625" style="39" customWidth="1"/>
    <col min="12296" max="12297" width="9.140625" style="39"/>
    <col min="12298" max="12298" width="16.42578125" style="39" customWidth="1"/>
    <col min="12299" max="12299" width="16.28515625" style="39" customWidth="1"/>
    <col min="12300" max="12300" width="11.85546875" style="39" customWidth="1"/>
    <col min="12301" max="12301" width="13.28515625" style="39" customWidth="1"/>
    <col min="12302" max="12545" width="9.140625" style="39"/>
    <col min="12546" max="12546" width="17.85546875" style="39" customWidth="1"/>
    <col min="12547" max="12547" width="12.28515625" style="39" customWidth="1"/>
    <col min="12548" max="12548" width="13" style="39" customWidth="1"/>
    <col min="12549" max="12549" width="13.42578125" style="39" customWidth="1"/>
    <col min="12550" max="12550" width="9.7109375" style="39" customWidth="1"/>
    <col min="12551" max="12551" width="23.28515625" style="39" customWidth="1"/>
    <col min="12552" max="12553" width="9.140625" style="39"/>
    <col min="12554" max="12554" width="16.42578125" style="39" customWidth="1"/>
    <col min="12555" max="12555" width="16.28515625" style="39" customWidth="1"/>
    <col min="12556" max="12556" width="11.85546875" style="39" customWidth="1"/>
    <col min="12557" max="12557" width="13.28515625" style="39" customWidth="1"/>
    <col min="12558" max="12801" width="9.140625" style="39"/>
    <col min="12802" max="12802" width="17.85546875" style="39" customWidth="1"/>
    <col min="12803" max="12803" width="12.28515625" style="39" customWidth="1"/>
    <col min="12804" max="12804" width="13" style="39" customWidth="1"/>
    <col min="12805" max="12805" width="13.42578125" style="39" customWidth="1"/>
    <col min="12806" max="12806" width="9.7109375" style="39" customWidth="1"/>
    <col min="12807" max="12807" width="23.28515625" style="39" customWidth="1"/>
    <col min="12808" max="12809" width="9.140625" style="39"/>
    <col min="12810" max="12810" width="16.42578125" style="39" customWidth="1"/>
    <col min="12811" max="12811" width="16.28515625" style="39" customWidth="1"/>
    <col min="12812" max="12812" width="11.85546875" style="39" customWidth="1"/>
    <col min="12813" max="12813" width="13.28515625" style="39" customWidth="1"/>
    <col min="12814" max="13057" width="9.140625" style="39"/>
    <col min="13058" max="13058" width="17.85546875" style="39" customWidth="1"/>
    <col min="13059" max="13059" width="12.28515625" style="39" customWidth="1"/>
    <col min="13060" max="13060" width="13" style="39" customWidth="1"/>
    <col min="13061" max="13061" width="13.42578125" style="39" customWidth="1"/>
    <col min="13062" max="13062" width="9.7109375" style="39" customWidth="1"/>
    <col min="13063" max="13063" width="23.28515625" style="39" customWidth="1"/>
    <col min="13064" max="13065" width="9.140625" style="39"/>
    <col min="13066" max="13066" width="16.42578125" style="39" customWidth="1"/>
    <col min="13067" max="13067" width="16.28515625" style="39" customWidth="1"/>
    <col min="13068" max="13068" width="11.85546875" style="39" customWidth="1"/>
    <col min="13069" max="13069" width="13.28515625" style="39" customWidth="1"/>
    <col min="13070" max="13313" width="9.140625" style="39"/>
    <col min="13314" max="13314" width="17.85546875" style="39" customWidth="1"/>
    <col min="13315" max="13315" width="12.28515625" style="39" customWidth="1"/>
    <col min="13316" max="13316" width="13" style="39" customWidth="1"/>
    <col min="13317" max="13317" width="13.42578125" style="39" customWidth="1"/>
    <col min="13318" max="13318" width="9.7109375" style="39" customWidth="1"/>
    <col min="13319" max="13319" width="23.28515625" style="39" customWidth="1"/>
    <col min="13320" max="13321" width="9.140625" style="39"/>
    <col min="13322" max="13322" width="16.42578125" style="39" customWidth="1"/>
    <col min="13323" max="13323" width="16.28515625" style="39" customWidth="1"/>
    <col min="13324" max="13324" width="11.85546875" style="39" customWidth="1"/>
    <col min="13325" max="13325" width="13.28515625" style="39" customWidth="1"/>
    <col min="13326" max="13569" width="9.140625" style="39"/>
    <col min="13570" max="13570" width="17.85546875" style="39" customWidth="1"/>
    <col min="13571" max="13571" width="12.28515625" style="39" customWidth="1"/>
    <col min="13572" max="13572" width="13" style="39" customWidth="1"/>
    <col min="13573" max="13573" width="13.42578125" style="39" customWidth="1"/>
    <col min="13574" max="13574" width="9.7109375" style="39" customWidth="1"/>
    <col min="13575" max="13575" width="23.28515625" style="39" customWidth="1"/>
    <col min="13576" max="13577" width="9.140625" style="39"/>
    <col min="13578" max="13578" width="16.42578125" style="39" customWidth="1"/>
    <col min="13579" max="13579" width="16.28515625" style="39" customWidth="1"/>
    <col min="13580" max="13580" width="11.85546875" style="39" customWidth="1"/>
    <col min="13581" max="13581" width="13.28515625" style="39" customWidth="1"/>
    <col min="13582" max="13825" width="9.140625" style="39"/>
    <col min="13826" max="13826" width="17.85546875" style="39" customWidth="1"/>
    <col min="13827" max="13827" width="12.28515625" style="39" customWidth="1"/>
    <col min="13828" max="13828" width="13" style="39" customWidth="1"/>
    <col min="13829" max="13829" width="13.42578125" style="39" customWidth="1"/>
    <col min="13830" max="13830" width="9.7109375" style="39" customWidth="1"/>
    <col min="13831" max="13831" width="23.28515625" style="39" customWidth="1"/>
    <col min="13832" max="13833" width="9.140625" style="39"/>
    <col min="13834" max="13834" width="16.42578125" style="39" customWidth="1"/>
    <col min="13835" max="13835" width="16.28515625" style="39" customWidth="1"/>
    <col min="13836" max="13836" width="11.85546875" style="39" customWidth="1"/>
    <col min="13837" max="13837" width="13.28515625" style="39" customWidth="1"/>
    <col min="13838" max="14081" width="9.140625" style="39"/>
    <col min="14082" max="14082" width="17.85546875" style="39" customWidth="1"/>
    <col min="14083" max="14083" width="12.28515625" style="39" customWidth="1"/>
    <col min="14084" max="14084" width="13" style="39" customWidth="1"/>
    <col min="14085" max="14085" width="13.42578125" style="39" customWidth="1"/>
    <col min="14086" max="14086" width="9.7109375" style="39" customWidth="1"/>
    <col min="14087" max="14087" width="23.28515625" style="39" customWidth="1"/>
    <col min="14088" max="14089" width="9.140625" style="39"/>
    <col min="14090" max="14090" width="16.42578125" style="39" customWidth="1"/>
    <col min="14091" max="14091" width="16.28515625" style="39" customWidth="1"/>
    <col min="14092" max="14092" width="11.85546875" style="39" customWidth="1"/>
    <col min="14093" max="14093" width="13.28515625" style="39" customWidth="1"/>
    <col min="14094" max="14337" width="9.140625" style="39"/>
    <col min="14338" max="14338" width="17.85546875" style="39" customWidth="1"/>
    <col min="14339" max="14339" width="12.28515625" style="39" customWidth="1"/>
    <col min="14340" max="14340" width="13" style="39" customWidth="1"/>
    <col min="14341" max="14341" width="13.42578125" style="39" customWidth="1"/>
    <col min="14342" max="14342" width="9.7109375" style="39" customWidth="1"/>
    <col min="14343" max="14343" width="23.28515625" style="39" customWidth="1"/>
    <col min="14344" max="14345" width="9.140625" style="39"/>
    <col min="14346" max="14346" width="16.42578125" style="39" customWidth="1"/>
    <col min="14347" max="14347" width="16.28515625" style="39" customWidth="1"/>
    <col min="14348" max="14348" width="11.85546875" style="39" customWidth="1"/>
    <col min="14349" max="14349" width="13.28515625" style="39" customWidth="1"/>
    <col min="14350" max="14593" width="9.140625" style="39"/>
    <col min="14594" max="14594" width="17.85546875" style="39" customWidth="1"/>
    <col min="14595" max="14595" width="12.28515625" style="39" customWidth="1"/>
    <col min="14596" max="14596" width="13" style="39" customWidth="1"/>
    <col min="14597" max="14597" width="13.42578125" style="39" customWidth="1"/>
    <col min="14598" max="14598" width="9.7109375" style="39" customWidth="1"/>
    <col min="14599" max="14599" width="23.28515625" style="39" customWidth="1"/>
    <col min="14600" max="14601" width="9.140625" style="39"/>
    <col min="14602" max="14602" width="16.42578125" style="39" customWidth="1"/>
    <col min="14603" max="14603" width="16.28515625" style="39" customWidth="1"/>
    <col min="14604" max="14604" width="11.85546875" style="39" customWidth="1"/>
    <col min="14605" max="14605" width="13.28515625" style="39" customWidth="1"/>
    <col min="14606" max="14849" width="9.140625" style="39"/>
    <col min="14850" max="14850" width="17.85546875" style="39" customWidth="1"/>
    <col min="14851" max="14851" width="12.28515625" style="39" customWidth="1"/>
    <col min="14852" max="14852" width="13" style="39" customWidth="1"/>
    <col min="14853" max="14853" width="13.42578125" style="39" customWidth="1"/>
    <col min="14854" max="14854" width="9.7109375" style="39" customWidth="1"/>
    <col min="14855" max="14855" width="23.28515625" style="39" customWidth="1"/>
    <col min="14856" max="14857" width="9.140625" style="39"/>
    <col min="14858" max="14858" width="16.42578125" style="39" customWidth="1"/>
    <col min="14859" max="14859" width="16.28515625" style="39" customWidth="1"/>
    <col min="14860" max="14860" width="11.85546875" style="39" customWidth="1"/>
    <col min="14861" max="14861" width="13.28515625" style="39" customWidth="1"/>
    <col min="14862" max="15105" width="9.140625" style="39"/>
    <col min="15106" max="15106" width="17.85546875" style="39" customWidth="1"/>
    <col min="15107" max="15107" width="12.28515625" style="39" customWidth="1"/>
    <col min="15108" max="15108" width="13" style="39" customWidth="1"/>
    <col min="15109" max="15109" width="13.42578125" style="39" customWidth="1"/>
    <col min="15110" max="15110" width="9.7109375" style="39" customWidth="1"/>
    <col min="15111" max="15111" width="23.28515625" style="39" customWidth="1"/>
    <col min="15112" max="15113" width="9.140625" style="39"/>
    <col min="15114" max="15114" width="16.42578125" style="39" customWidth="1"/>
    <col min="15115" max="15115" width="16.28515625" style="39" customWidth="1"/>
    <col min="15116" max="15116" width="11.85546875" style="39" customWidth="1"/>
    <col min="15117" max="15117" width="13.28515625" style="39" customWidth="1"/>
    <col min="15118" max="15361" width="9.140625" style="39"/>
    <col min="15362" max="15362" width="17.85546875" style="39" customWidth="1"/>
    <col min="15363" max="15363" width="12.28515625" style="39" customWidth="1"/>
    <col min="15364" max="15364" width="13" style="39" customWidth="1"/>
    <col min="15365" max="15365" width="13.42578125" style="39" customWidth="1"/>
    <col min="15366" max="15366" width="9.7109375" style="39" customWidth="1"/>
    <col min="15367" max="15367" width="23.28515625" style="39" customWidth="1"/>
    <col min="15368" max="15369" width="9.140625" style="39"/>
    <col min="15370" max="15370" width="16.42578125" style="39" customWidth="1"/>
    <col min="15371" max="15371" width="16.28515625" style="39" customWidth="1"/>
    <col min="15372" max="15372" width="11.85546875" style="39" customWidth="1"/>
    <col min="15373" max="15373" width="13.28515625" style="39" customWidth="1"/>
    <col min="15374" max="15617" width="9.140625" style="39"/>
    <col min="15618" max="15618" width="17.85546875" style="39" customWidth="1"/>
    <col min="15619" max="15619" width="12.28515625" style="39" customWidth="1"/>
    <col min="15620" max="15620" width="13" style="39" customWidth="1"/>
    <col min="15621" max="15621" width="13.42578125" style="39" customWidth="1"/>
    <col min="15622" max="15622" width="9.7109375" style="39" customWidth="1"/>
    <col min="15623" max="15623" width="23.28515625" style="39" customWidth="1"/>
    <col min="15624" max="15625" width="9.140625" style="39"/>
    <col min="15626" max="15626" width="16.42578125" style="39" customWidth="1"/>
    <col min="15627" max="15627" width="16.28515625" style="39" customWidth="1"/>
    <col min="15628" max="15628" width="11.85546875" style="39" customWidth="1"/>
    <col min="15629" max="15629" width="13.28515625" style="39" customWidth="1"/>
    <col min="15630" max="15873" width="9.140625" style="39"/>
    <col min="15874" max="15874" width="17.85546875" style="39" customWidth="1"/>
    <col min="15875" max="15875" width="12.28515625" style="39" customWidth="1"/>
    <col min="15876" max="15876" width="13" style="39" customWidth="1"/>
    <col min="15877" max="15877" width="13.42578125" style="39" customWidth="1"/>
    <col min="15878" max="15878" width="9.7109375" style="39" customWidth="1"/>
    <col min="15879" max="15879" width="23.28515625" style="39" customWidth="1"/>
    <col min="15880" max="15881" width="9.140625" style="39"/>
    <col min="15882" max="15882" width="16.42578125" style="39" customWidth="1"/>
    <col min="15883" max="15883" width="16.28515625" style="39" customWidth="1"/>
    <col min="15884" max="15884" width="11.85546875" style="39" customWidth="1"/>
    <col min="15885" max="15885" width="13.28515625" style="39" customWidth="1"/>
    <col min="15886" max="16129" width="9.140625" style="39"/>
    <col min="16130" max="16130" width="17.85546875" style="39" customWidth="1"/>
    <col min="16131" max="16131" width="12.28515625" style="39" customWidth="1"/>
    <col min="16132" max="16132" width="13" style="39" customWidth="1"/>
    <col min="16133" max="16133" width="13.42578125" style="39" customWidth="1"/>
    <col min="16134" max="16134" width="9.7109375" style="39" customWidth="1"/>
    <col min="16135" max="16135" width="23.28515625" style="39" customWidth="1"/>
    <col min="16136" max="16137" width="9.140625" style="39"/>
    <col min="16138" max="16138" width="16.42578125" style="39" customWidth="1"/>
    <col min="16139" max="16139" width="16.28515625" style="39" customWidth="1"/>
    <col min="16140" max="16140" width="11.85546875" style="39" customWidth="1"/>
    <col min="16141" max="16141" width="13.28515625" style="39" customWidth="1"/>
    <col min="16142" max="16384" width="9.140625" style="39"/>
  </cols>
  <sheetData>
    <row r="2" spans="2:10" s="37" customFormat="1">
      <c r="B2" s="14" t="s">
        <v>95</v>
      </c>
      <c r="C2" s="42"/>
      <c r="D2" s="42"/>
      <c r="E2" s="42"/>
      <c r="F2" s="42"/>
      <c r="G2" s="42" t="s">
        <v>58</v>
      </c>
      <c r="H2" s="40"/>
      <c r="I2" s="34"/>
      <c r="J2" s="34"/>
    </row>
    <row r="3" spans="2:10">
      <c r="B3" s="59"/>
      <c r="C3" s="60" t="s">
        <v>44</v>
      </c>
      <c r="D3" s="60" t="s">
        <v>45</v>
      </c>
      <c r="E3" s="60" t="s">
        <v>46</v>
      </c>
      <c r="F3" s="60" t="s">
        <v>47</v>
      </c>
      <c r="G3" s="61" t="s">
        <v>49</v>
      </c>
      <c r="H3" s="40"/>
      <c r="I3" s="34"/>
      <c r="J3" s="35"/>
    </row>
    <row r="4" spans="2:10">
      <c r="B4" s="22" t="s">
        <v>48</v>
      </c>
      <c r="C4" s="17"/>
      <c r="D4" s="17"/>
      <c r="E4" s="17"/>
      <c r="F4" s="17"/>
      <c r="G4" s="19"/>
      <c r="H4" s="38"/>
      <c r="I4" s="35"/>
      <c r="J4" s="35"/>
    </row>
    <row r="5" spans="2:10">
      <c r="B5" s="16" t="s">
        <v>2</v>
      </c>
      <c r="C5" s="17">
        <f>'Proposed Budget'!C5</f>
        <v>2750</v>
      </c>
      <c r="D5" s="17">
        <f>'Proposed Budget'!D5-E5</f>
        <v>0.36000000000012733</v>
      </c>
      <c r="E5" s="17">
        <v>3306</v>
      </c>
      <c r="F5" s="17">
        <f>D5-C5</f>
        <v>-2749.64</v>
      </c>
      <c r="G5" s="19" t="s">
        <v>88</v>
      </c>
      <c r="H5" s="38"/>
      <c r="I5" s="35"/>
      <c r="J5" s="35"/>
    </row>
    <row r="6" spans="2:10">
      <c r="B6" s="16" t="s">
        <v>3</v>
      </c>
      <c r="C6" s="17">
        <f>'Proposed Budget'!C6</f>
        <v>2000</v>
      </c>
      <c r="D6" s="17">
        <f>'Proposed Budget'!D6-E6</f>
        <v>4191.5</v>
      </c>
      <c r="E6" s="17">
        <v>32</v>
      </c>
      <c r="F6" s="17">
        <f>D6-C6</f>
        <v>2191.5</v>
      </c>
      <c r="G6" s="19" t="s">
        <v>41</v>
      </c>
      <c r="H6" s="38"/>
      <c r="I6" s="35"/>
      <c r="J6" s="35"/>
    </row>
    <row r="7" spans="2:10">
      <c r="B7" s="16" t="s">
        <v>5</v>
      </c>
      <c r="C7" s="17">
        <f>'Proposed Budget'!C7</f>
        <v>8000</v>
      </c>
      <c r="D7" s="17">
        <f>'Proposed Budget'!D7-E7</f>
        <v>8000</v>
      </c>
      <c r="E7" s="17">
        <v>0</v>
      </c>
      <c r="F7" s="17">
        <f>D7-C7</f>
        <v>0</v>
      </c>
      <c r="G7" s="19"/>
      <c r="H7" s="38"/>
      <c r="I7" s="35"/>
      <c r="J7" s="35"/>
    </row>
    <row r="8" spans="2:10">
      <c r="B8" s="16" t="s">
        <v>51</v>
      </c>
      <c r="C8" s="17">
        <f>'Proposed Budget'!C51</f>
        <v>7650</v>
      </c>
      <c r="D8" s="17">
        <v>7342.65</v>
      </c>
      <c r="E8" s="17">
        <v>0</v>
      </c>
      <c r="F8" s="17">
        <f>D8-C8</f>
        <v>-307.35000000000036</v>
      </c>
      <c r="G8" s="19"/>
      <c r="H8" s="38"/>
      <c r="I8" s="35"/>
      <c r="J8" s="35"/>
    </row>
    <row r="9" spans="2:10" s="41" customFormat="1">
      <c r="B9" s="22" t="s">
        <v>10</v>
      </c>
      <c r="C9" s="20">
        <f t="shared" ref="C9:E9" si="0">SUM(C5:C8)</f>
        <v>20400</v>
      </c>
      <c r="D9" s="20">
        <f t="shared" si="0"/>
        <v>19534.510000000002</v>
      </c>
      <c r="E9" s="20">
        <f t="shared" si="0"/>
        <v>3338</v>
      </c>
      <c r="F9" s="20">
        <f>SUM(F5:F8)</f>
        <v>-865.49000000000024</v>
      </c>
      <c r="G9" s="56"/>
      <c r="H9" s="51"/>
      <c r="I9" s="36"/>
      <c r="J9" s="36"/>
    </row>
    <row r="10" spans="2:10">
      <c r="B10" s="16"/>
      <c r="C10" s="17"/>
      <c r="D10" s="17"/>
      <c r="E10" s="17"/>
      <c r="F10" s="17"/>
      <c r="G10" s="19"/>
      <c r="H10" s="38"/>
      <c r="I10" s="35"/>
      <c r="J10" s="35"/>
    </row>
    <row r="11" spans="2:10">
      <c r="B11" s="22" t="s">
        <v>53</v>
      </c>
      <c r="C11" s="17"/>
      <c r="D11" s="17"/>
      <c r="E11" s="17"/>
      <c r="F11" s="17"/>
      <c r="G11" s="19"/>
      <c r="H11" s="38"/>
      <c r="I11" s="35"/>
      <c r="J11" s="35"/>
    </row>
    <row r="12" spans="2:10">
      <c r="B12" s="16" t="s">
        <v>11</v>
      </c>
      <c r="C12" s="17">
        <f>'Proposed Budget'!C12</f>
        <v>3500</v>
      </c>
      <c r="D12" s="17">
        <f>'Proposed Budget'!D12-E12</f>
        <v>3332.96</v>
      </c>
      <c r="E12" s="17">
        <v>0</v>
      </c>
      <c r="F12" s="17">
        <f>C12-D12-E12</f>
        <v>167.03999999999996</v>
      </c>
      <c r="G12" s="19"/>
      <c r="H12" s="38"/>
      <c r="I12" s="35"/>
      <c r="J12" s="35"/>
    </row>
    <row r="13" spans="2:10">
      <c r="B13" s="16" t="s">
        <v>12</v>
      </c>
      <c r="C13" s="17">
        <f>'Proposed Budget'!C13</f>
        <v>1100</v>
      </c>
      <c r="D13" s="17">
        <f>'Proposed Budget'!D13-E13</f>
        <v>1157.44</v>
      </c>
      <c r="E13" s="17">
        <v>0</v>
      </c>
      <c r="F13" s="17">
        <f t="shared" ref="F13:F26" si="1">C13-D13-E13</f>
        <v>-57.440000000000055</v>
      </c>
      <c r="G13" s="19"/>
      <c r="H13" s="38"/>
      <c r="I13" s="35"/>
      <c r="J13" s="35"/>
    </row>
    <row r="14" spans="2:10">
      <c r="B14" s="16" t="s">
        <v>13</v>
      </c>
      <c r="C14" s="17">
        <f>'Proposed Budget'!C14</f>
        <v>3900</v>
      </c>
      <c r="D14" s="17">
        <f>'Proposed Budget'!D14-E14</f>
        <v>4236</v>
      </c>
      <c r="E14" s="17">
        <v>0</v>
      </c>
      <c r="F14" s="17">
        <f t="shared" si="1"/>
        <v>-336</v>
      </c>
      <c r="G14" s="19" t="s">
        <v>59</v>
      </c>
      <c r="H14" s="38"/>
      <c r="I14" s="35"/>
      <c r="J14" s="35"/>
    </row>
    <row r="15" spans="2:10">
      <c r="B15" s="16" t="s">
        <v>14</v>
      </c>
      <c r="C15" s="17">
        <f>'Proposed Budget'!C15</f>
        <v>500</v>
      </c>
      <c r="D15" s="17">
        <f>'Proposed Budget'!D15-E15</f>
        <v>180.49</v>
      </c>
      <c r="E15" s="17">
        <v>0</v>
      </c>
      <c r="F15" s="17">
        <f t="shared" si="1"/>
        <v>319.51</v>
      </c>
      <c r="G15" s="19"/>
      <c r="H15" s="38"/>
      <c r="I15" s="35"/>
      <c r="J15" s="35"/>
    </row>
    <row r="16" spans="2:10">
      <c r="B16" s="16" t="s">
        <v>15</v>
      </c>
      <c r="C16" s="17">
        <f>'Proposed Budget'!C16</f>
        <v>500</v>
      </c>
      <c r="D16" s="17">
        <f>'Proposed Budget'!D16-E16</f>
        <v>913.98</v>
      </c>
      <c r="E16" s="17">
        <v>0</v>
      </c>
      <c r="F16" s="17">
        <f t="shared" si="1"/>
        <v>-413.98</v>
      </c>
      <c r="G16" s="19" t="s">
        <v>64</v>
      </c>
      <c r="H16" s="38"/>
      <c r="I16" s="35"/>
      <c r="J16" s="35"/>
    </row>
    <row r="17" spans="2:10">
      <c r="B17" s="16" t="s">
        <v>16</v>
      </c>
      <c r="C17" s="17">
        <f>'Proposed Budget'!C17</f>
        <v>6200</v>
      </c>
      <c r="D17" s="17">
        <f>'Proposed Budget'!D17-E17</f>
        <v>5269.37</v>
      </c>
      <c r="E17" s="17">
        <v>205</v>
      </c>
      <c r="F17" s="17">
        <f t="shared" si="1"/>
        <v>725.63000000000011</v>
      </c>
      <c r="G17" s="19" t="s">
        <v>84</v>
      </c>
      <c r="H17" s="38"/>
      <c r="I17" s="35"/>
      <c r="J17" s="35"/>
    </row>
    <row r="18" spans="2:10">
      <c r="B18" s="16" t="s">
        <v>17</v>
      </c>
      <c r="C18" s="17">
        <f>'Proposed Budget'!C18</f>
        <v>300</v>
      </c>
      <c r="D18" s="17">
        <f>'Proposed Budget'!D18-E18</f>
        <v>214</v>
      </c>
      <c r="E18" s="17">
        <v>0</v>
      </c>
      <c r="F18" s="17">
        <f t="shared" si="1"/>
        <v>86</v>
      </c>
      <c r="G18" s="19"/>
      <c r="H18" s="38"/>
      <c r="I18" s="35"/>
      <c r="J18" s="35"/>
    </row>
    <row r="19" spans="2:10">
      <c r="B19" s="16" t="s">
        <v>18</v>
      </c>
      <c r="C19" s="17">
        <f>'Proposed Budget'!C19</f>
        <v>100</v>
      </c>
      <c r="D19" s="17">
        <f>'Proposed Budget'!D19-E19</f>
        <v>241.77</v>
      </c>
      <c r="E19" s="17">
        <v>0</v>
      </c>
      <c r="F19" s="17">
        <f t="shared" si="1"/>
        <v>-141.77000000000001</v>
      </c>
      <c r="G19" s="19"/>
      <c r="H19" s="38"/>
      <c r="I19" s="35"/>
      <c r="J19" s="35"/>
    </row>
    <row r="20" spans="2:10">
      <c r="B20" s="16" t="s">
        <v>19</v>
      </c>
      <c r="C20" s="17">
        <f>'Proposed Budget'!C20</f>
        <v>0</v>
      </c>
      <c r="D20" s="17">
        <f>'Proposed Budget'!D20-E20</f>
        <v>45.67</v>
      </c>
      <c r="E20" s="17">
        <v>0</v>
      </c>
      <c r="F20" s="17">
        <f t="shared" si="1"/>
        <v>-45.67</v>
      </c>
      <c r="G20" s="19" t="s">
        <v>60</v>
      </c>
      <c r="H20" s="38"/>
      <c r="I20" s="35"/>
      <c r="J20" s="35"/>
    </row>
    <row r="21" spans="2:10">
      <c r="B21" s="16" t="s">
        <v>20</v>
      </c>
      <c r="C21" s="17">
        <f>'Proposed Budget'!C21</f>
        <v>0</v>
      </c>
      <c r="D21" s="17">
        <f>'Proposed Budget'!D21-E21</f>
        <v>133.15</v>
      </c>
      <c r="E21" s="17">
        <v>-130.5</v>
      </c>
      <c r="F21" s="17">
        <f t="shared" si="1"/>
        <v>-2.6500000000000057</v>
      </c>
      <c r="G21" s="19" t="s">
        <v>92</v>
      </c>
      <c r="H21" s="38"/>
      <c r="I21" s="35"/>
      <c r="J21" s="35"/>
    </row>
    <row r="22" spans="2:10">
      <c r="B22" s="16" t="s">
        <v>21</v>
      </c>
      <c r="C22" s="17">
        <f>'Proposed Budget'!C22</f>
        <v>3400</v>
      </c>
      <c r="D22" s="17">
        <f>'Proposed Budget'!D22-E22</f>
        <v>3330.37</v>
      </c>
      <c r="E22" s="17">
        <v>0</v>
      </c>
      <c r="F22" s="17">
        <f t="shared" si="1"/>
        <v>69.630000000000109</v>
      </c>
      <c r="G22" s="19"/>
      <c r="H22" s="38"/>
      <c r="I22" s="35"/>
      <c r="J22" s="35"/>
    </row>
    <row r="23" spans="2:10">
      <c r="B23" s="16" t="s">
        <v>22</v>
      </c>
      <c r="C23" s="17">
        <f>'Proposed Budget'!C23</f>
        <v>400</v>
      </c>
      <c r="D23" s="17">
        <f>'Proposed Budget'!D23-E23</f>
        <v>226.06</v>
      </c>
      <c r="E23" s="17">
        <v>0</v>
      </c>
      <c r="F23" s="17">
        <f t="shared" si="1"/>
        <v>173.94</v>
      </c>
      <c r="G23" s="19" t="s">
        <v>61</v>
      </c>
      <c r="H23" s="38"/>
      <c r="I23" s="35"/>
      <c r="J23" s="35"/>
    </row>
    <row r="24" spans="2:10">
      <c r="B24" s="16" t="s">
        <v>23</v>
      </c>
      <c r="C24" s="17">
        <f>'Proposed Budget'!C24</f>
        <v>0</v>
      </c>
      <c r="D24" s="17">
        <v>0</v>
      </c>
      <c r="E24" s="17">
        <v>0</v>
      </c>
      <c r="F24" s="17">
        <f t="shared" si="1"/>
        <v>0</v>
      </c>
      <c r="G24" s="19" t="s">
        <v>62</v>
      </c>
      <c r="H24" s="38"/>
      <c r="I24" s="35"/>
      <c r="J24" s="35"/>
    </row>
    <row r="25" spans="2:10">
      <c r="B25" s="16" t="s">
        <v>24</v>
      </c>
      <c r="C25" s="17">
        <f>'Proposed Budget'!C25</f>
        <v>0</v>
      </c>
      <c r="D25" s="17">
        <f>'Proposed Budget'!D25-E25</f>
        <v>0</v>
      </c>
      <c r="E25" s="17">
        <v>0</v>
      </c>
      <c r="F25" s="17">
        <f t="shared" si="1"/>
        <v>0</v>
      </c>
      <c r="G25" s="19"/>
      <c r="H25" s="38"/>
      <c r="I25" s="35"/>
      <c r="J25" s="35"/>
    </row>
    <row r="26" spans="2:10">
      <c r="B26" s="16" t="s">
        <v>25</v>
      </c>
      <c r="C26" s="17">
        <f>'Proposed Budget'!C26</f>
        <v>500</v>
      </c>
      <c r="D26" s="17">
        <f>'Proposed Budget'!D26-E26</f>
        <v>250</v>
      </c>
      <c r="E26" s="17">
        <v>0</v>
      </c>
      <c r="F26" s="17">
        <f t="shared" si="1"/>
        <v>250</v>
      </c>
      <c r="G26" s="19" t="s">
        <v>63</v>
      </c>
      <c r="H26" s="38"/>
      <c r="I26" s="35"/>
      <c r="J26" s="35"/>
    </row>
    <row r="27" spans="2:10" s="41" customFormat="1">
      <c r="B27" s="24" t="s">
        <v>10</v>
      </c>
      <c r="C27" s="25">
        <f>SUM(C12:C26)</f>
        <v>20400</v>
      </c>
      <c r="D27" s="25">
        <f>SUM(D12:D26)</f>
        <v>19531.259999999998</v>
      </c>
      <c r="E27" s="25">
        <f>SUM(E12:E26)</f>
        <v>74.5</v>
      </c>
      <c r="F27" s="25">
        <f>SUM(F12:F26)</f>
        <v>794.24</v>
      </c>
      <c r="G27" s="62"/>
      <c r="H27" s="51"/>
      <c r="I27" s="36"/>
      <c r="J27" s="36"/>
    </row>
    <row r="28" spans="2:10" s="41" customFormat="1">
      <c r="B28" s="22"/>
      <c r="C28" s="20"/>
      <c r="D28" s="20"/>
      <c r="E28" s="20"/>
      <c r="F28" s="20"/>
      <c r="G28" s="43"/>
      <c r="H28" s="51"/>
      <c r="I28" s="36"/>
      <c r="J28" s="36"/>
    </row>
    <row r="29" spans="2:10">
      <c r="B29" s="22" t="s">
        <v>43</v>
      </c>
      <c r="C29" s="20">
        <v>890.96</v>
      </c>
      <c r="D29" s="17"/>
      <c r="E29" s="17"/>
      <c r="F29" s="17"/>
      <c r="G29" s="17"/>
      <c r="H29" s="38"/>
      <c r="I29" s="35"/>
      <c r="J29" s="35"/>
    </row>
    <row r="30" spans="2:10">
      <c r="B30" s="44" t="s">
        <v>54</v>
      </c>
      <c r="C30" s="45">
        <v>900.85</v>
      </c>
      <c r="D30" s="46"/>
      <c r="E30" s="47"/>
      <c r="F30" s="17"/>
      <c r="G30" s="17"/>
      <c r="H30" s="38"/>
      <c r="I30" s="35"/>
      <c r="J30" s="35"/>
    </row>
    <row r="31" spans="2:10">
      <c r="B31" s="16"/>
      <c r="C31" s="17"/>
      <c r="D31" s="17"/>
      <c r="E31" s="17"/>
      <c r="F31" s="17"/>
      <c r="G31" s="17"/>
      <c r="H31" s="38"/>
      <c r="I31" s="35"/>
      <c r="J31" s="35"/>
    </row>
    <row r="32" spans="2:10">
      <c r="B32" s="22" t="s">
        <v>55</v>
      </c>
      <c r="C32" s="17"/>
      <c r="D32" s="20"/>
      <c r="E32" s="17"/>
      <c r="F32" s="17"/>
      <c r="G32" s="17"/>
      <c r="H32" s="38"/>
      <c r="I32" s="35"/>
      <c r="J32" s="35"/>
    </row>
    <row r="33" spans="2:10">
      <c r="B33" s="16" t="s">
        <v>90</v>
      </c>
      <c r="C33" s="48">
        <v>0</v>
      </c>
      <c r="D33" s="17"/>
      <c r="E33" s="17"/>
      <c r="F33" s="17"/>
      <c r="G33" s="17"/>
      <c r="H33" s="38"/>
      <c r="I33" s="35"/>
      <c r="J33" s="35"/>
    </row>
    <row r="34" spans="2:10">
      <c r="B34" s="16" t="s">
        <v>91</v>
      </c>
      <c r="C34" s="17">
        <v>3436.5</v>
      </c>
      <c r="D34" s="17" t="s">
        <v>77</v>
      </c>
      <c r="E34" s="17"/>
      <c r="F34" s="17"/>
      <c r="G34" s="17"/>
      <c r="H34" s="38"/>
      <c r="I34" s="35"/>
      <c r="J34" s="35"/>
    </row>
    <row r="35" spans="2:10">
      <c r="B35" s="16" t="s">
        <v>65</v>
      </c>
      <c r="C35" s="17">
        <v>32</v>
      </c>
      <c r="D35" s="17"/>
      <c r="E35" s="17"/>
      <c r="F35" s="17"/>
      <c r="G35" s="17"/>
      <c r="H35" s="38"/>
      <c r="I35" s="35"/>
      <c r="J35" s="35"/>
    </row>
    <row r="36" spans="2:10">
      <c r="B36" s="22" t="s">
        <v>10</v>
      </c>
      <c r="C36" s="20">
        <f>SUM(C33:C35)</f>
        <v>3468.5</v>
      </c>
      <c r="D36" s="17"/>
      <c r="E36" s="17"/>
      <c r="F36" s="17"/>
      <c r="G36" s="17"/>
      <c r="H36" s="38"/>
      <c r="I36" s="35"/>
      <c r="J36" s="35"/>
    </row>
    <row r="37" spans="2:10">
      <c r="B37" s="16"/>
      <c r="C37" s="17"/>
      <c r="D37" s="17"/>
      <c r="E37" s="17"/>
      <c r="F37" s="17"/>
      <c r="G37" s="17"/>
      <c r="H37" s="38"/>
      <c r="I37" s="35"/>
      <c r="J37" s="35"/>
    </row>
    <row r="38" spans="2:10">
      <c r="B38" s="22" t="s">
        <v>66</v>
      </c>
      <c r="C38" s="17"/>
      <c r="D38" s="20"/>
      <c r="E38" s="17"/>
      <c r="F38" s="17"/>
      <c r="G38" s="17"/>
      <c r="H38" s="38"/>
      <c r="I38" s="35"/>
      <c r="J38" s="35"/>
    </row>
    <row r="39" spans="2:10">
      <c r="B39" s="16" t="s">
        <v>89</v>
      </c>
      <c r="C39" s="17">
        <v>0</v>
      </c>
      <c r="D39" s="17"/>
      <c r="E39" s="17"/>
      <c r="F39" s="17"/>
      <c r="G39" s="17"/>
      <c r="H39" s="38"/>
      <c r="I39" s="35"/>
      <c r="J39" s="35"/>
    </row>
    <row r="40" spans="2:10">
      <c r="B40" s="16" t="s">
        <v>57</v>
      </c>
      <c r="C40" s="17">
        <v>0</v>
      </c>
      <c r="D40" s="17"/>
      <c r="E40" s="17"/>
      <c r="F40" s="17"/>
      <c r="G40" s="17"/>
      <c r="H40" s="38"/>
      <c r="I40" s="35"/>
      <c r="J40" s="35"/>
    </row>
    <row r="41" spans="2:10">
      <c r="B41" s="16" t="s">
        <v>67</v>
      </c>
      <c r="C41" s="17">
        <v>205</v>
      </c>
      <c r="D41" s="17" t="s">
        <v>16</v>
      </c>
      <c r="E41" s="17"/>
      <c r="F41" s="17"/>
      <c r="G41" s="17"/>
      <c r="H41" s="38"/>
      <c r="I41" s="35"/>
      <c r="J41" s="35"/>
    </row>
    <row r="42" spans="2:10">
      <c r="B42" s="22" t="s">
        <v>10</v>
      </c>
      <c r="C42" s="20">
        <f>SUM(C39:C41)</f>
        <v>205</v>
      </c>
      <c r="D42" s="17"/>
      <c r="E42" s="17"/>
      <c r="F42" s="17"/>
      <c r="G42" s="17"/>
      <c r="H42" s="38"/>
      <c r="I42" s="35"/>
      <c r="J42" s="35"/>
    </row>
    <row r="43" spans="2:10">
      <c r="B43" s="22"/>
      <c r="C43" s="20"/>
      <c r="D43" s="17"/>
      <c r="E43" s="17"/>
      <c r="F43" s="17"/>
      <c r="G43" s="17"/>
      <c r="H43" s="38"/>
      <c r="I43" s="35"/>
      <c r="J43" s="35"/>
    </row>
    <row r="44" spans="2:10">
      <c r="B44" s="44" t="s">
        <v>56</v>
      </c>
      <c r="C44" s="49">
        <f>C30+C36-C42</f>
        <v>4164.3500000000004</v>
      </c>
      <c r="D44" s="50"/>
      <c r="E44" s="50"/>
      <c r="F44" s="50"/>
      <c r="G44" s="50"/>
      <c r="H44" s="38"/>
      <c r="I44" s="35"/>
      <c r="J44" s="35"/>
    </row>
    <row r="45" spans="2:10">
      <c r="I45" s="35"/>
      <c r="J45" s="35"/>
    </row>
    <row r="46" spans="2:10">
      <c r="I46" s="35"/>
      <c r="J46" s="35"/>
    </row>
    <row r="47" spans="2:10">
      <c r="B47" s="3" t="s">
        <v>96</v>
      </c>
      <c r="C47" s="57"/>
      <c r="D47" s="57"/>
      <c r="E47" s="57"/>
      <c r="F47" s="57"/>
      <c r="G47" s="58" t="s">
        <v>58</v>
      </c>
      <c r="I47" s="35"/>
      <c r="J47" s="35"/>
    </row>
    <row r="48" spans="2:10">
      <c r="B48" s="63"/>
      <c r="C48" s="64" t="s">
        <v>44</v>
      </c>
      <c r="D48" s="64" t="s">
        <v>45</v>
      </c>
      <c r="E48" s="64" t="s">
        <v>50</v>
      </c>
      <c r="F48" s="64" t="s">
        <v>47</v>
      </c>
      <c r="G48" s="58" t="s">
        <v>49</v>
      </c>
      <c r="J48" s="35"/>
    </row>
    <row r="49" spans="2:10">
      <c r="B49" s="9" t="s">
        <v>48</v>
      </c>
      <c r="C49" s="5"/>
      <c r="D49" s="5"/>
      <c r="E49" s="5"/>
      <c r="F49" s="5"/>
      <c r="G49" s="6"/>
      <c r="J49" s="35"/>
    </row>
    <row r="50" spans="2:10">
      <c r="B50" s="4" t="s">
        <v>26</v>
      </c>
      <c r="C50" s="5">
        <f>'Proposed Budget'!C33</f>
        <v>0</v>
      </c>
      <c r="D50" s="5">
        <v>7000</v>
      </c>
      <c r="E50" s="5">
        <v>0</v>
      </c>
      <c r="F50" s="5">
        <f>E50+D50-C50</f>
        <v>7000</v>
      </c>
      <c r="G50" s="6" t="s">
        <v>93</v>
      </c>
      <c r="J50" s="35"/>
    </row>
    <row r="51" spans="2:10">
      <c r="B51" s="4" t="s">
        <v>27</v>
      </c>
      <c r="C51" s="5">
        <f>'Proposed Budget'!C34</f>
        <v>10400</v>
      </c>
      <c r="D51" s="5">
        <f>'Proposed Budget'!D34</f>
        <v>7560.14</v>
      </c>
      <c r="E51" s="5">
        <v>0</v>
      </c>
      <c r="F51" s="5">
        <f>E51+D51-C51</f>
        <v>-2839.8599999999997</v>
      </c>
      <c r="G51" s="6"/>
      <c r="J51" s="35"/>
    </row>
    <row r="52" spans="2:10">
      <c r="B52" s="4" t="s">
        <v>52</v>
      </c>
      <c r="C52" s="5">
        <f>'Proposed Budget'!C35</f>
        <v>5000</v>
      </c>
      <c r="D52" s="5">
        <f>'Proposed Budget'!D35</f>
        <v>5000</v>
      </c>
      <c r="E52" s="5">
        <v>0</v>
      </c>
      <c r="F52" s="5">
        <f>E52+D52-C52</f>
        <v>0</v>
      </c>
      <c r="G52" s="6"/>
      <c r="J52" s="35"/>
    </row>
    <row r="53" spans="2:10">
      <c r="B53" s="9" t="s">
        <v>10</v>
      </c>
      <c r="C53" s="7">
        <f t="shared" ref="C53:D53" si="2">SUM(C50:C52)</f>
        <v>15400</v>
      </c>
      <c r="D53" s="7">
        <f t="shared" si="2"/>
        <v>19560.14</v>
      </c>
      <c r="E53" s="7"/>
      <c r="F53" s="7">
        <f>SUM(F50:F52)</f>
        <v>4160.1400000000003</v>
      </c>
      <c r="G53" s="6"/>
      <c r="J53" s="35"/>
    </row>
    <row r="54" spans="2:10">
      <c r="B54" s="65"/>
      <c r="C54" s="52"/>
      <c r="D54" s="52"/>
      <c r="E54" s="52"/>
      <c r="F54" s="52"/>
      <c r="G54" s="53"/>
      <c r="J54" s="35"/>
    </row>
    <row r="55" spans="2:10">
      <c r="B55" s="4"/>
      <c r="C55" s="5"/>
      <c r="D55" s="5"/>
      <c r="E55" s="5"/>
      <c r="F55" s="5"/>
      <c r="G55" s="6"/>
      <c r="J55" s="35"/>
    </row>
    <row r="56" spans="2:10">
      <c r="B56" s="9" t="s">
        <v>53</v>
      </c>
      <c r="C56" s="5"/>
      <c r="D56" s="5"/>
      <c r="E56" s="5"/>
      <c r="F56" s="5"/>
      <c r="G56" s="6"/>
      <c r="J56" s="35"/>
    </row>
    <row r="57" spans="2:10">
      <c r="B57" s="4" t="s">
        <v>24</v>
      </c>
      <c r="C57" s="5">
        <f>'Proposed Budget'!C39</f>
        <v>0</v>
      </c>
      <c r="D57" s="5">
        <f>'Proposed Budget'!D39-E57</f>
        <v>0</v>
      </c>
      <c r="E57" s="5">
        <v>0</v>
      </c>
      <c r="F57" s="5">
        <f t="shared" ref="F57:F70" si="3">C57-D57-E57</f>
        <v>0</v>
      </c>
      <c r="G57" s="6"/>
      <c r="J57" s="35"/>
    </row>
    <row r="58" spans="2:10">
      <c r="B58" s="4" t="s">
        <v>28</v>
      </c>
      <c r="C58" s="5">
        <f>'Proposed Budget'!C40</f>
        <v>3000</v>
      </c>
      <c r="D58" s="5">
        <f>'Proposed Budget'!D40-E58</f>
        <v>4182.8599999999997</v>
      </c>
      <c r="E58" s="5">
        <v>0</v>
      </c>
      <c r="F58" s="5">
        <f t="shared" si="3"/>
        <v>-1182.8599999999997</v>
      </c>
      <c r="G58" s="6" t="s">
        <v>80</v>
      </c>
      <c r="J58" s="35"/>
    </row>
    <row r="59" spans="2:10">
      <c r="B59" s="4" t="s">
        <v>29</v>
      </c>
      <c r="C59" s="5">
        <f>'Proposed Budget'!C41</f>
        <v>5000</v>
      </c>
      <c r="D59" s="5">
        <f>'Proposed Budget'!D41-E59</f>
        <v>5940</v>
      </c>
      <c r="E59" s="5">
        <v>0</v>
      </c>
      <c r="F59" s="5">
        <f t="shared" si="3"/>
        <v>-940</v>
      </c>
      <c r="G59" s="6"/>
      <c r="J59" s="35"/>
    </row>
    <row r="60" spans="2:10">
      <c r="B60" s="4" t="s">
        <v>30</v>
      </c>
      <c r="C60" s="5">
        <f>'Proposed Budget'!C42</f>
        <v>0</v>
      </c>
      <c r="D60" s="5">
        <f>'Proposed Budget'!D42-E60</f>
        <v>23667.759999999998</v>
      </c>
      <c r="E60" s="5">
        <v>-3650</v>
      </c>
      <c r="F60" s="5">
        <f t="shared" si="3"/>
        <v>-20017.759999999998</v>
      </c>
      <c r="G60" s="6" t="s">
        <v>78</v>
      </c>
      <c r="J60" s="35"/>
    </row>
    <row r="61" spans="2:10">
      <c r="B61" s="4" t="s">
        <v>31</v>
      </c>
      <c r="C61" s="5">
        <f>'Proposed Budget'!C43</f>
        <v>0</v>
      </c>
      <c r="D61" s="5">
        <f>'Proposed Budget'!D43-E61</f>
        <v>0</v>
      </c>
      <c r="E61" s="5">
        <v>0</v>
      </c>
      <c r="F61" s="5">
        <f t="shared" si="3"/>
        <v>0</v>
      </c>
      <c r="G61" s="6"/>
      <c r="J61" s="35"/>
    </row>
    <row r="62" spans="2:10">
      <c r="B62" s="4" t="s">
        <v>32</v>
      </c>
      <c r="C62" s="5">
        <f>'Proposed Budget'!C44</f>
        <v>2000</v>
      </c>
      <c r="D62" s="5">
        <f>'Proposed Budget'!D44-E62</f>
        <v>1261.08</v>
      </c>
      <c r="E62" s="5">
        <v>0</v>
      </c>
      <c r="F62" s="5">
        <f t="shared" si="3"/>
        <v>738.92000000000007</v>
      </c>
      <c r="G62" s="6" t="s">
        <v>79</v>
      </c>
      <c r="J62" s="35"/>
    </row>
    <row r="63" spans="2:10">
      <c r="B63" s="4" t="s">
        <v>33</v>
      </c>
      <c r="C63" s="5">
        <f>'Proposed Budget'!C45</f>
        <v>1000</v>
      </c>
      <c r="D63" s="5">
        <f>'Proposed Budget'!D45-E63</f>
        <v>0</v>
      </c>
      <c r="E63" s="5">
        <v>0</v>
      </c>
      <c r="F63" s="5">
        <f t="shared" si="3"/>
        <v>1000</v>
      </c>
      <c r="G63" s="6"/>
      <c r="J63" s="35"/>
    </row>
    <row r="64" spans="2:10">
      <c r="B64" s="4" t="s">
        <v>25</v>
      </c>
      <c r="C64" s="5">
        <f>'Proposed Budget'!C46</f>
        <v>300</v>
      </c>
      <c r="D64" s="5">
        <f>'Proposed Budget'!D46-E64</f>
        <v>0</v>
      </c>
      <c r="E64" s="5">
        <v>0</v>
      </c>
      <c r="F64" s="5">
        <f t="shared" si="3"/>
        <v>300</v>
      </c>
      <c r="G64" s="6"/>
      <c r="J64" s="35"/>
    </row>
    <row r="65" spans="2:10">
      <c r="B65" s="4" t="s">
        <v>34</v>
      </c>
      <c r="C65" s="5">
        <f>'Proposed Budget'!C47</f>
        <v>250</v>
      </c>
      <c r="D65" s="5">
        <f>'Proposed Budget'!D47-E65</f>
        <v>151.94999999999999</v>
      </c>
      <c r="E65" s="5">
        <v>0</v>
      </c>
      <c r="F65" s="5">
        <f t="shared" si="3"/>
        <v>98.050000000000011</v>
      </c>
      <c r="G65" s="6"/>
      <c r="J65" s="35"/>
    </row>
    <row r="66" spans="2:10">
      <c r="B66" s="4" t="s">
        <v>35</v>
      </c>
      <c r="C66" s="5">
        <f>'Proposed Budget'!C48</f>
        <v>500</v>
      </c>
      <c r="D66" s="5">
        <f>'Proposed Budget'!D48-E66</f>
        <v>0</v>
      </c>
      <c r="E66" s="5">
        <v>0</v>
      </c>
      <c r="F66" s="5">
        <f t="shared" si="3"/>
        <v>500</v>
      </c>
      <c r="G66" s="6"/>
      <c r="J66" s="35"/>
    </row>
    <row r="67" spans="2:10">
      <c r="B67" s="4" t="s">
        <v>36</v>
      </c>
      <c r="C67" s="5">
        <f>'Proposed Budget'!C49</f>
        <v>0</v>
      </c>
      <c r="D67" s="5">
        <f>'Proposed Budget'!D49-E67</f>
        <v>112.95</v>
      </c>
      <c r="E67" s="5">
        <v>0</v>
      </c>
      <c r="F67" s="5">
        <f t="shared" si="3"/>
        <v>-112.95</v>
      </c>
      <c r="G67" s="6" t="s">
        <v>70</v>
      </c>
      <c r="J67" s="35"/>
    </row>
    <row r="68" spans="2:10">
      <c r="B68" s="4" t="s">
        <v>23</v>
      </c>
      <c r="C68" s="5">
        <f>'Proposed Budget'!C50</f>
        <v>4000</v>
      </c>
      <c r="D68" s="5">
        <f>'Proposed Budget'!D50-E68</f>
        <v>2486</v>
      </c>
      <c r="E68" s="5">
        <v>0</v>
      </c>
      <c r="F68" s="5">
        <f t="shared" si="3"/>
        <v>1514</v>
      </c>
      <c r="G68" s="6"/>
      <c r="J68" s="35"/>
    </row>
    <row r="69" spans="2:10">
      <c r="B69" s="4" t="s">
        <v>37</v>
      </c>
      <c r="C69" s="5">
        <f>'Proposed Budget'!C51</f>
        <v>7650</v>
      </c>
      <c r="D69" s="5">
        <v>7342.65</v>
      </c>
      <c r="E69" s="5">
        <v>0</v>
      </c>
      <c r="F69" s="5">
        <f t="shared" si="3"/>
        <v>307.35000000000036</v>
      </c>
      <c r="G69" s="6"/>
      <c r="J69" s="35"/>
    </row>
    <row r="70" spans="2:10">
      <c r="B70" s="4" t="s">
        <v>69</v>
      </c>
      <c r="C70" s="5">
        <f>'Proposed Budget'!C52</f>
        <v>0</v>
      </c>
      <c r="D70" s="5">
        <f>'Proposed Budget'!D52-E70</f>
        <v>0</v>
      </c>
      <c r="E70" s="5">
        <v>0</v>
      </c>
      <c r="F70" s="5">
        <f t="shared" si="3"/>
        <v>0</v>
      </c>
      <c r="G70" s="6"/>
      <c r="J70" s="35"/>
    </row>
    <row r="71" spans="2:10">
      <c r="B71" s="11" t="s">
        <v>10</v>
      </c>
      <c r="C71" s="12">
        <f>SUM(C57:C70)</f>
        <v>23700</v>
      </c>
      <c r="D71" s="12">
        <f>SUM(D57:D70)</f>
        <v>45145.249999999993</v>
      </c>
      <c r="E71" s="12"/>
      <c r="F71" s="12">
        <f>SUM(F57:F70)</f>
        <v>-17795.25</v>
      </c>
      <c r="G71" s="13"/>
      <c r="J71" s="35"/>
    </row>
    <row r="72" spans="2:10">
      <c r="B72" s="65"/>
      <c r="C72" s="52"/>
      <c r="D72" s="52"/>
      <c r="E72" s="52"/>
      <c r="F72" s="52"/>
      <c r="G72" s="53"/>
      <c r="J72" s="35"/>
    </row>
    <row r="73" spans="2:10">
      <c r="B73" s="65"/>
      <c r="C73" s="52"/>
      <c r="D73" s="52"/>
      <c r="E73" s="52"/>
      <c r="F73" s="52"/>
      <c r="G73" s="53"/>
    </row>
    <row r="74" spans="2:10">
      <c r="B74" s="9" t="s">
        <v>43</v>
      </c>
      <c r="C74" s="7">
        <v>44750.8</v>
      </c>
      <c r="D74" s="5"/>
      <c r="E74" s="5"/>
      <c r="F74" s="5"/>
      <c r="G74" s="6"/>
    </row>
    <row r="75" spans="2:10">
      <c r="B75" s="66" t="s">
        <v>54</v>
      </c>
      <c r="C75" s="54">
        <f>C74+D53-D71</f>
        <v>19165.69000000001</v>
      </c>
      <c r="D75" s="10"/>
      <c r="E75" s="5"/>
      <c r="F75" s="5"/>
      <c r="G75" s="6"/>
    </row>
    <row r="76" spans="2:10">
      <c r="B76" s="4"/>
      <c r="C76" s="5"/>
      <c r="D76" s="10"/>
      <c r="E76" s="10"/>
      <c r="F76" s="5"/>
      <c r="G76" s="6"/>
    </row>
    <row r="77" spans="2:10">
      <c r="B77" s="9" t="s">
        <v>55</v>
      </c>
      <c r="C77" s="5"/>
      <c r="D77" s="5"/>
      <c r="E77" s="5"/>
      <c r="F77" s="5"/>
      <c r="G77" s="6"/>
    </row>
    <row r="78" spans="2:10">
      <c r="B78" s="4" t="s">
        <v>71</v>
      </c>
      <c r="C78" s="5">
        <v>0</v>
      </c>
      <c r="D78" s="5"/>
      <c r="E78" s="5"/>
      <c r="F78" s="5"/>
      <c r="G78" s="6"/>
    </row>
    <row r="79" spans="2:10">
      <c r="B79" s="4" t="s">
        <v>75</v>
      </c>
      <c r="C79" s="5">
        <v>0</v>
      </c>
      <c r="D79" s="5"/>
      <c r="E79" s="5"/>
      <c r="F79" s="5"/>
      <c r="G79" s="6"/>
    </row>
    <row r="80" spans="2:10">
      <c r="B80" s="4" t="s">
        <v>76</v>
      </c>
      <c r="C80" s="5">
        <v>3650</v>
      </c>
      <c r="D80" s="5" t="s">
        <v>81</v>
      </c>
      <c r="E80" s="5"/>
      <c r="F80" s="5"/>
      <c r="G80" s="6"/>
    </row>
    <row r="81" spans="2:7">
      <c r="B81" s="9" t="s">
        <v>10</v>
      </c>
      <c r="C81" s="7">
        <f>SUM(C78:C80)</f>
        <v>3650</v>
      </c>
      <c r="D81" s="5"/>
      <c r="E81" s="5"/>
      <c r="F81" s="5"/>
      <c r="G81" s="6"/>
    </row>
    <row r="82" spans="2:7">
      <c r="B82" s="4"/>
      <c r="C82" s="5"/>
      <c r="D82" s="5"/>
      <c r="E82" s="5"/>
      <c r="F82" s="5"/>
      <c r="G82" s="6"/>
    </row>
    <row r="83" spans="2:7">
      <c r="B83" s="9" t="s">
        <v>66</v>
      </c>
      <c r="C83" s="5"/>
      <c r="D83" s="5"/>
      <c r="E83" s="5"/>
      <c r="F83" s="5"/>
      <c r="G83" s="6"/>
    </row>
    <row r="84" spans="2:7">
      <c r="B84" s="4" t="s">
        <v>72</v>
      </c>
      <c r="C84" s="5">
        <v>0</v>
      </c>
      <c r="D84" s="5"/>
      <c r="E84" s="5"/>
      <c r="F84" s="5"/>
      <c r="G84" s="6"/>
    </row>
    <row r="85" spans="2:7">
      <c r="B85" s="4" t="s">
        <v>73</v>
      </c>
      <c r="C85" s="5">
        <v>0</v>
      </c>
      <c r="D85" s="5"/>
      <c r="E85" s="5"/>
      <c r="F85" s="5"/>
      <c r="G85" s="6"/>
    </row>
    <row r="86" spans="2:7">
      <c r="B86" s="4" t="s">
        <v>74</v>
      </c>
      <c r="C86" s="5">
        <v>0</v>
      </c>
      <c r="D86" s="5"/>
      <c r="E86" s="5"/>
      <c r="F86" s="5"/>
      <c r="G86" s="6"/>
    </row>
    <row r="87" spans="2:7">
      <c r="B87" s="9" t="s">
        <v>10</v>
      </c>
      <c r="C87" s="7">
        <f>SUM(C84:C86)</f>
        <v>0</v>
      </c>
      <c r="D87" s="5"/>
      <c r="E87" s="5"/>
      <c r="F87" s="5"/>
      <c r="G87" s="6"/>
    </row>
    <row r="88" spans="2:7">
      <c r="B88" s="9"/>
      <c r="C88" s="7"/>
      <c r="D88" s="5"/>
      <c r="E88" s="5"/>
      <c r="F88" s="5"/>
      <c r="G88" s="6"/>
    </row>
    <row r="89" spans="2:7">
      <c r="B89" s="66" t="s">
        <v>56</v>
      </c>
      <c r="C89" s="54">
        <f>C75+C81-C87</f>
        <v>22815.69000000001</v>
      </c>
      <c r="D89" s="55"/>
      <c r="E89" s="55"/>
      <c r="F89" s="55"/>
      <c r="G89" s="13"/>
    </row>
  </sheetData>
  <pageMargins left="0.7" right="0.7" top="0.75" bottom="0.75" header="0.3" footer="0.3"/>
  <pageSetup paperSize="9" scale="75" orientation="landscape" horizontalDpi="360" verticalDpi="360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Proposed Budget</vt:lpstr>
      <vt:lpstr>LY Review</vt:lpstr>
      <vt:lpstr>Sheet3</vt:lpstr>
      <vt:lpstr>'LY Review'!Print_Area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cp:lastPrinted>2011-10-01T16:15:06Z</cp:lastPrinted>
  <dcterms:created xsi:type="dcterms:W3CDTF">2011-09-28T15:10:48Z</dcterms:created>
  <dcterms:modified xsi:type="dcterms:W3CDTF">2011-10-01T22:28:58Z</dcterms:modified>
</cp:coreProperties>
</file>