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table" localSheetId="0">City!$U$3:$V$73</definedName>
  </definedNames>
  <calcPr calcId="145621"/>
</workbook>
</file>

<file path=xl/calcChain.xml><?xml version="1.0" encoding="utf-8"?>
<calcChain xmlns="http://schemas.openxmlformats.org/spreadsheetml/2006/main">
  <c r="G4" i="1" l="1"/>
  <c r="G3" i="1"/>
  <c r="H133" i="1" l="1"/>
  <c r="J133" i="1"/>
  <c r="K133" i="1"/>
  <c r="L133" i="1"/>
  <c r="M133" i="1"/>
  <c r="N133" i="1"/>
  <c r="H134" i="1"/>
  <c r="J134" i="1"/>
  <c r="K134" i="1"/>
  <c r="L134" i="1"/>
  <c r="M134" i="1"/>
  <c r="N134" i="1"/>
  <c r="H135" i="1"/>
  <c r="J135" i="1"/>
  <c r="K135" i="1"/>
  <c r="L135" i="1"/>
  <c r="M135" i="1"/>
  <c r="N135" i="1"/>
  <c r="H136" i="1"/>
  <c r="J136" i="1"/>
  <c r="K136" i="1"/>
  <c r="L136" i="1"/>
  <c r="M136" i="1"/>
  <c r="N136" i="1"/>
  <c r="H137" i="1"/>
  <c r="J137" i="1"/>
  <c r="K137" i="1"/>
  <c r="L137" i="1"/>
  <c r="M137" i="1"/>
  <c r="N137" i="1"/>
  <c r="H138" i="1"/>
  <c r="J138" i="1"/>
  <c r="K138" i="1"/>
  <c r="L138" i="1"/>
  <c r="M138" i="1"/>
  <c r="N138" i="1"/>
  <c r="H139" i="1"/>
  <c r="J139" i="1"/>
  <c r="K139" i="1"/>
  <c r="L139" i="1"/>
  <c r="M139" i="1"/>
  <c r="N139" i="1"/>
  <c r="H140" i="1"/>
  <c r="J140" i="1"/>
  <c r="K140" i="1"/>
  <c r="L140" i="1"/>
  <c r="M140" i="1"/>
  <c r="N140" i="1"/>
  <c r="H141" i="1"/>
  <c r="J141" i="1"/>
  <c r="K141" i="1"/>
  <c r="L141" i="1"/>
  <c r="M141" i="1"/>
  <c r="N141" i="1"/>
  <c r="H142" i="1"/>
  <c r="J142" i="1"/>
  <c r="K142" i="1"/>
  <c r="L142" i="1"/>
  <c r="M142" i="1"/>
  <c r="N142" i="1"/>
  <c r="H143" i="1"/>
  <c r="O143" i="1" s="1"/>
  <c r="I143" i="1" s="1"/>
  <c r="J143" i="1"/>
  <c r="K143" i="1"/>
  <c r="L143" i="1"/>
  <c r="M143" i="1"/>
  <c r="N143" i="1"/>
  <c r="H144" i="1"/>
  <c r="J144" i="1"/>
  <c r="K144" i="1"/>
  <c r="L144" i="1"/>
  <c r="M144" i="1"/>
  <c r="N144" i="1"/>
  <c r="H145" i="1"/>
  <c r="O145" i="1" s="1"/>
  <c r="I145" i="1" s="1"/>
  <c r="J145" i="1"/>
  <c r="K145" i="1"/>
  <c r="L145" i="1"/>
  <c r="M145" i="1"/>
  <c r="N145" i="1"/>
  <c r="H146" i="1"/>
  <c r="J146" i="1"/>
  <c r="K146" i="1"/>
  <c r="L146" i="1"/>
  <c r="M146" i="1"/>
  <c r="N146" i="1"/>
  <c r="H147" i="1"/>
  <c r="O147" i="1" s="1"/>
  <c r="I147" i="1" s="1"/>
  <c r="J147" i="1"/>
  <c r="K147" i="1"/>
  <c r="L147" i="1"/>
  <c r="M147" i="1"/>
  <c r="N147" i="1"/>
  <c r="H148" i="1"/>
  <c r="J148" i="1"/>
  <c r="K148" i="1"/>
  <c r="L148" i="1"/>
  <c r="M148" i="1"/>
  <c r="N148" i="1"/>
  <c r="H149" i="1"/>
  <c r="O149" i="1" s="1"/>
  <c r="I149" i="1" s="1"/>
  <c r="J149" i="1"/>
  <c r="K149" i="1"/>
  <c r="L149" i="1"/>
  <c r="M149" i="1"/>
  <c r="N149" i="1"/>
  <c r="H150" i="1"/>
  <c r="J150" i="1"/>
  <c r="K150" i="1"/>
  <c r="L150" i="1"/>
  <c r="M150" i="1"/>
  <c r="N150" i="1"/>
  <c r="H151" i="1"/>
  <c r="O151" i="1" s="1"/>
  <c r="I151" i="1" s="1"/>
  <c r="J151" i="1"/>
  <c r="K151" i="1"/>
  <c r="L151" i="1"/>
  <c r="M151" i="1"/>
  <c r="N151" i="1"/>
  <c r="H152" i="1"/>
  <c r="J152" i="1"/>
  <c r="K152" i="1"/>
  <c r="L152" i="1"/>
  <c r="M152" i="1"/>
  <c r="N152" i="1"/>
  <c r="H153" i="1"/>
  <c r="O153" i="1" s="1"/>
  <c r="I153" i="1" s="1"/>
  <c r="J153" i="1"/>
  <c r="K153" i="1"/>
  <c r="L153" i="1"/>
  <c r="M153" i="1"/>
  <c r="N153" i="1"/>
  <c r="H154" i="1"/>
  <c r="J154" i="1"/>
  <c r="K154" i="1"/>
  <c r="L154" i="1"/>
  <c r="M154" i="1"/>
  <c r="N154" i="1"/>
  <c r="H155" i="1"/>
  <c r="O155" i="1" s="1"/>
  <c r="I155" i="1" s="1"/>
  <c r="J155" i="1"/>
  <c r="K155" i="1"/>
  <c r="L155" i="1"/>
  <c r="M155" i="1"/>
  <c r="N155" i="1"/>
  <c r="H156" i="1"/>
  <c r="J156" i="1"/>
  <c r="K156" i="1"/>
  <c r="L156" i="1"/>
  <c r="M156" i="1"/>
  <c r="N156" i="1"/>
  <c r="O141" i="1" l="1"/>
  <c r="I141" i="1" s="1"/>
  <c r="O139" i="1"/>
  <c r="I139" i="1" s="1"/>
  <c r="O137" i="1"/>
  <c r="I137" i="1" s="1"/>
  <c r="O135" i="1"/>
  <c r="I135" i="1" s="1"/>
  <c r="O154" i="1"/>
  <c r="I154" i="1" s="1"/>
  <c r="O142" i="1"/>
  <c r="I142" i="1" s="1"/>
  <c r="O156" i="1"/>
  <c r="I156" i="1" s="1"/>
  <c r="O152" i="1"/>
  <c r="I152" i="1" s="1"/>
  <c r="O150" i="1"/>
  <c r="I150" i="1" s="1"/>
  <c r="O148" i="1"/>
  <c r="I148" i="1" s="1"/>
  <c r="O146" i="1"/>
  <c r="I146" i="1" s="1"/>
  <c r="O144" i="1"/>
  <c r="I144" i="1" s="1"/>
  <c r="O133" i="1"/>
  <c r="I133" i="1" s="1"/>
  <c r="O140" i="1"/>
  <c r="I140" i="1" s="1"/>
  <c r="O138" i="1"/>
  <c r="I138" i="1" s="1"/>
  <c r="O136" i="1"/>
  <c r="I136" i="1" s="1"/>
  <c r="O134" i="1"/>
  <c r="I134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H9" i="1"/>
  <c r="N9" i="1"/>
  <c r="H10" i="1"/>
  <c r="N10" i="1"/>
  <c r="H11" i="1"/>
  <c r="N11" i="1"/>
  <c r="H12" i="1"/>
  <c r="N12" i="1"/>
  <c r="H13" i="1"/>
  <c r="N13" i="1"/>
  <c r="H14" i="1"/>
  <c r="N14" i="1"/>
  <c r="H15" i="1"/>
  <c r="N15" i="1"/>
  <c r="H16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H54" i="1"/>
  <c r="N54" i="1"/>
  <c r="H55" i="1"/>
  <c r="N55" i="1"/>
  <c r="H56" i="1"/>
  <c r="N56" i="1"/>
  <c r="H57" i="1"/>
  <c r="N57" i="1"/>
  <c r="H58" i="1"/>
  <c r="N5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O115" i="1"/>
  <c r="I115" i="1" s="1"/>
  <c r="O110" i="1"/>
  <c r="I110" i="1" s="1"/>
  <c r="O89" i="1"/>
  <c r="I89" i="1" s="1"/>
  <c r="O87" i="1"/>
  <c r="I87" i="1" s="1"/>
  <c r="O101" i="1"/>
  <c r="I101" i="1" s="1"/>
  <c r="O129" i="1"/>
  <c r="I129" i="1" s="1"/>
  <c r="O93" i="1"/>
  <c r="I93" i="1" s="1"/>
  <c r="O83" i="1"/>
  <c r="I83" i="1" s="1"/>
  <c r="O131" i="1"/>
  <c r="I131" i="1" s="1"/>
  <c r="O121" i="1"/>
  <c r="I121" i="1" s="1"/>
  <c r="O113" i="1"/>
  <c r="I113" i="1" s="1"/>
  <c r="O111" i="1"/>
  <c r="I111" i="1" s="1"/>
  <c r="O77" i="1"/>
  <c r="I77" i="1" s="1"/>
  <c r="O73" i="1"/>
  <c r="I73" i="1" s="1"/>
  <c r="O69" i="1"/>
  <c r="I69" i="1" s="1"/>
  <c r="O103" i="1"/>
  <c r="I103" i="1" s="1"/>
  <c r="O95" i="1"/>
  <c r="I95" i="1" s="1"/>
  <c r="O127" i="1"/>
  <c r="I127" i="1" s="1"/>
  <c r="O125" i="1"/>
  <c r="I125" i="1" s="1"/>
  <c r="O109" i="1"/>
  <c r="I109" i="1" s="1"/>
  <c r="O107" i="1"/>
  <c r="I107" i="1" s="1"/>
  <c r="O97" i="1"/>
  <c r="I97" i="1" s="1"/>
  <c r="O91" i="1"/>
  <c r="I91" i="1" s="1"/>
  <c r="O81" i="1"/>
  <c r="I81" i="1" s="1"/>
  <c r="O128" i="1"/>
  <c r="I128" i="1" s="1"/>
  <c r="O119" i="1"/>
  <c r="I119" i="1" s="1"/>
  <c r="O117" i="1"/>
  <c r="I117" i="1" s="1"/>
  <c r="O105" i="1"/>
  <c r="I105" i="1" s="1"/>
  <c r="O99" i="1"/>
  <c r="I99" i="1" s="1"/>
  <c r="O85" i="1"/>
  <c r="I85" i="1" s="1"/>
  <c r="O79" i="1"/>
  <c r="I79" i="1" s="1"/>
  <c r="O71" i="1"/>
  <c r="I71" i="1" s="1"/>
  <c r="O67" i="1"/>
  <c r="I67" i="1" s="1"/>
  <c r="O65" i="1"/>
  <c r="I65" i="1" s="1"/>
  <c r="O63" i="1"/>
  <c r="I63" i="1" s="1"/>
  <c r="O61" i="1"/>
  <c r="I61" i="1" s="1"/>
  <c r="O59" i="1"/>
  <c r="I59" i="1" s="1"/>
  <c r="O57" i="1"/>
  <c r="I57" i="1" s="1"/>
  <c r="O55" i="1"/>
  <c r="I55" i="1" s="1"/>
  <c r="O53" i="1"/>
  <c r="I53" i="1" s="1"/>
  <c r="O51" i="1"/>
  <c r="I51" i="1" s="1"/>
  <c r="O49" i="1"/>
  <c r="I49" i="1" s="1"/>
  <c r="O47" i="1"/>
  <c r="I47" i="1" s="1"/>
  <c r="O45" i="1"/>
  <c r="I45" i="1" s="1"/>
  <c r="O43" i="1"/>
  <c r="I43" i="1" s="1"/>
  <c r="O41" i="1"/>
  <c r="I41" i="1" s="1"/>
  <c r="O39" i="1"/>
  <c r="I39" i="1" s="1"/>
  <c r="O37" i="1"/>
  <c r="I37" i="1" s="1"/>
  <c r="O35" i="1"/>
  <c r="I35" i="1" s="1"/>
  <c r="O33" i="1"/>
  <c r="I33" i="1" s="1"/>
  <c r="O31" i="1"/>
  <c r="I31" i="1" s="1"/>
  <c r="O29" i="1"/>
  <c r="I29" i="1" s="1"/>
  <c r="O27" i="1"/>
  <c r="I27" i="1" s="1"/>
  <c r="O25" i="1"/>
  <c r="I25" i="1" s="1"/>
  <c r="O23" i="1"/>
  <c r="I23" i="1" s="1"/>
  <c r="O21" i="1"/>
  <c r="I21" i="1" s="1"/>
  <c r="O19" i="1"/>
  <c r="I19" i="1" s="1"/>
  <c r="O17" i="1"/>
  <c r="I17" i="1" s="1"/>
  <c r="O15" i="1"/>
  <c r="I15" i="1" s="1"/>
  <c r="O13" i="1"/>
  <c r="I13" i="1" s="1"/>
  <c r="O11" i="1"/>
  <c r="I11" i="1" s="1"/>
  <c r="O9" i="1"/>
  <c r="O75" i="1"/>
  <c r="I75" i="1" s="1"/>
  <c r="O66" i="1"/>
  <c r="I66" i="1" s="1"/>
  <c r="O34" i="1"/>
  <c r="I34" i="1" s="1"/>
  <c r="O122" i="1" l="1"/>
  <c r="I122" i="1" s="1"/>
  <c r="O120" i="1"/>
  <c r="I120" i="1" s="1"/>
  <c r="O116" i="1"/>
  <c r="I116" i="1" s="1"/>
  <c r="O102" i="1"/>
  <c r="I102" i="1" s="1"/>
  <c r="O80" i="1"/>
  <c r="I80" i="1" s="1"/>
  <c r="O74" i="1"/>
  <c r="I74" i="1" s="1"/>
  <c r="O54" i="1"/>
  <c r="I54" i="1" s="1"/>
  <c r="O48" i="1"/>
  <c r="I48" i="1" s="1"/>
  <c r="O42" i="1"/>
  <c r="I42" i="1" s="1"/>
  <c r="O22" i="1"/>
  <c r="I22" i="1" s="1"/>
  <c r="O16" i="1"/>
  <c r="I16" i="1" s="1"/>
  <c r="O10" i="1"/>
  <c r="I10" i="1" s="1"/>
  <c r="O98" i="1"/>
  <c r="I98" i="1" s="1"/>
  <c r="O96" i="1"/>
  <c r="I96" i="1" s="1"/>
  <c r="O94" i="1"/>
  <c r="I94" i="1" s="1"/>
  <c r="O92" i="1"/>
  <c r="I92" i="1" s="1"/>
  <c r="O90" i="1"/>
  <c r="I90" i="1" s="1"/>
  <c r="O88" i="1"/>
  <c r="I88" i="1" s="1"/>
  <c r="O86" i="1"/>
  <c r="I86" i="1" s="1"/>
  <c r="O84" i="1"/>
  <c r="I84" i="1" s="1"/>
  <c r="O82" i="1"/>
  <c r="I82" i="1" s="1"/>
  <c r="O78" i="1"/>
  <c r="I78" i="1" s="1"/>
  <c r="O76" i="1"/>
  <c r="I76" i="1" s="1"/>
  <c r="O72" i="1"/>
  <c r="I72" i="1" s="1"/>
  <c r="O70" i="1"/>
  <c r="I70" i="1" s="1"/>
  <c r="O68" i="1"/>
  <c r="I68" i="1" s="1"/>
  <c r="O64" i="1"/>
  <c r="I64" i="1" s="1"/>
  <c r="O62" i="1"/>
  <c r="I62" i="1" s="1"/>
  <c r="O60" i="1"/>
  <c r="I60" i="1" s="1"/>
  <c r="O58" i="1"/>
  <c r="I58" i="1" s="1"/>
  <c r="O56" i="1"/>
  <c r="I56" i="1" s="1"/>
  <c r="O52" i="1"/>
  <c r="I52" i="1" s="1"/>
  <c r="O50" i="1"/>
  <c r="I50" i="1" s="1"/>
  <c r="O46" i="1"/>
  <c r="I46" i="1" s="1"/>
  <c r="O44" i="1"/>
  <c r="I44" i="1" s="1"/>
  <c r="O40" i="1"/>
  <c r="I40" i="1" s="1"/>
  <c r="O38" i="1"/>
  <c r="I38" i="1" s="1"/>
  <c r="O36" i="1"/>
  <c r="I36" i="1" s="1"/>
  <c r="O32" i="1"/>
  <c r="I32" i="1" s="1"/>
  <c r="O30" i="1"/>
  <c r="I30" i="1" s="1"/>
  <c r="O28" i="1"/>
  <c r="I28" i="1" s="1"/>
  <c r="O26" i="1"/>
  <c r="O24" i="1"/>
  <c r="O20" i="1"/>
  <c r="I20" i="1" s="1"/>
  <c r="O18" i="1"/>
  <c r="I18" i="1" s="1"/>
  <c r="O14" i="1"/>
  <c r="I14" i="1" s="1"/>
  <c r="O12" i="1"/>
  <c r="I12" i="1" s="1"/>
  <c r="J23" i="1"/>
  <c r="J22" i="1"/>
  <c r="J25" i="1"/>
  <c r="I9" i="1"/>
  <c r="O132" i="1"/>
  <c r="I132" i="1" s="1"/>
  <c r="O130" i="1"/>
  <c r="I130" i="1" s="1"/>
  <c r="O126" i="1"/>
  <c r="I126" i="1" s="1"/>
  <c r="O124" i="1"/>
  <c r="I124" i="1" s="1"/>
  <c r="O118" i="1"/>
  <c r="I118" i="1" s="1"/>
  <c r="O114" i="1"/>
  <c r="I114" i="1" s="1"/>
  <c r="O112" i="1"/>
  <c r="I112" i="1" s="1"/>
  <c r="O108" i="1"/>
  <c r="I108" i="1" s="1"/>
  <c r="O104" i="1"/>
  <c r="I104" i="1" s="1"/>
  <c r="O100" i="1"/>
  <c r="I100" i="1" s="1"/>
  <c r="O123" i="1"/>
  <c r="I123" i="1" s="1"/>
  <c r="O106" i="1"/>
  <c r="I106" i="1" s="1"/>
  <c r="I24" i="1" l="1"/>
  <c r="J24" i="1"/>
  <c r="I26" i="1"/>
  <c r="J26" i="1"/>
  <c r="B6" i="1"/>
</calcChain>
</file>

<file path=xl/sharedStrings.xml><?xml version="1.0" encoding="utf-8"?>
<sst xmlns="http://schemas.openxmlformats.org/spreadsheetml/2006/main" count="255" uniqueCount="57">
  <si>
    <t>Ergs</t>
  </si>
  <si>
    <t>0-7</t>
  </si>
  <si>
    <t>Weights</t>
  </si>
  <si>
    <t>8-12</t>
  </si>
  <si>
    <t>£2 per erg/ hour</t>
  </si>
  <si>
    <t>Boats</t>
  </si>
  <si>
    <t>£2 per person/ hour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</si>
  <si>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</si>
  <si>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</si>
  <si>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</si>
  <si>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</si>
  <si>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</si>
  <si>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</si>
  <si>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</si>
  <si>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</si>
  <si>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</si>
  <si>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</si>
  <si>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</si>
  <si>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</si>
  <si>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</si>
  <si>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</si>
  <si>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4/17/2014</t>
  </si>
  <si>
    <t>4/14/2014</t>
  </si>
  <si>
    <t>4/15/2014</t>
  </si>
  <si>
    <t>4/18/2014</t>
  </si>
  <si>
    <t>4/16/2014</t>
  </si>
  <si>
    <t>4/21/2014</t>
  </si>
  <si>
    <t>4/20/2014</t>
  </si>
  <si>
    <t>4/22/2014</t>
  </si>
  <si>
    <t>4/28/2014</t>
  </si>
  <si>
    <t>4/24/2014</t>
  </si>
  <si>
    <t>4/23/2014</t>
  </si>
  <si>
    <t>4/29/2014</t>
  </si>
  <si>
    <t>4/30/2014</t>
  </si>
  <si>
    <t>5/13/2014</t>
  </si>
  <si>
    <t>5/19/2014</t>
  </si>
  <si>
    <t>5/14/2014</t>
  </si>
  <si>
    <t>5/20/2014</t>
  </si>
  <si>
    <t>5/15/2014</t>
  </si>
  <si>
    <t>5/26/2014</t>
  </si>
  <si>
    <t>5/21/2014</t>
  </si>
  <si>
    <t>5/22/2014</t>
  </si>
  <si>
    <t>5/27/2014</t>
  </si>
  <si>
    <t>5/28/2014</t>
  </si>
  <si>
    <t>5/29/2014</t>
  </si>
  <si>
    <t>6/19/2014</t>
  </si>
  <si>
    <t>6/17/2014</t>
  </si>
  <si>
    <t>6/16/2014</t>
  </si>
  <si>
    <t>6/23/2014</t>
  </si>
  <si>
    <t>6/18/2014</t>
  </si>
  <si>
    <t>6/20/2014</t>
  </si>
  <si>
    <t>6/24/2014</t>
  </si>
  <si>
    <t>6/26/2014</t>
  </si>
  <si>
    <t>6/25/2014</t>
  </si>
  <si>
    <t>6/30/2014</t>
  </si>
  <si>
    <t>6/27/2014</t>
  </si>
  <si>
    <t>Ergo Booker Summary: 01-04-14 to 30-06-14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</si>
</sst>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4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22" xfId="0" applyNumberFormat="1" applyFont="1" applyBorder="1"/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24" fillId="0" borderId="0" xfId="42" applyAlignment="1">
      <alignment horizontal="center" vertical="center"/>
    </xf>
    <xf numFmtId="14" fontId="24" fillId="0" borderId="0" xfId="42" applyNumberFormat="1" applyFont="1" applyAlignment="1">
      <alignment horizontal="center" vertical="center"/>
    </xf>
    <xf numFmtId="49" fontId="0" fillId="0" borderId="14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7"/>
  <sheetViews>
    <sheetView tabSelected="1" zoomScale="85" workbookViewId="0">
      <selection activeCell="N6" sqref="N6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7" max="7" width="11.28515625" style="9" bestFit="1" customWidth="1"/>
    <col min="8" max="8" width="0" style="9" hidden="1" customWidth="1"/>
    <col min="9" max="9" width="4.7109375" style="9" bestFit="1" customWidth="1"/>
    <col min="10" max="10" width="8.42578125" style="9" bestFit="1" customWidth="1"/>
    <col min="11" max="11" width="5.85546875" style="9" bestFit="1" customWidth="1"/>
    <col min="12" max="13" width="9.140625" style="9"/>
    <col min="14" max="14" width="11.140625" style="9" bestFit="1" customWidth="1"/>
    <col min="15" max="17" width="9.140625" style="9"/>
    <col min="21" max="23" width="0" hidden="1" customWidth="1"/>
  </cols>
  <sheetData>
    <row r="1" spans="1:25" ht="18.75" x14ac:dyDescent="0.3">
      <c r="A1" s="1" t="s">
        <v>56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5">
        <f>SUM(I9:I156)</f>
        <v>1032.5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10" t="s">
        <v>2</v>
      </c>
      <c r="B4" s="33" t="s">
        <v>3</v>
      </c>
      <c r="C4" s="11" t="s">
        <v>6</v>
      </c>
      <c r="D4" s="11"/>
      <c r="E4" s="11"/>
      <c r="F4" s="11"/>
      <c r="G4" s="26">
        <f>SUM(J9:J156)</f>
        <v>2.5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ht="15.75" thickBot="1" x14ac:dyDescent="0.3">
      <c r="G5"/>
      <c r="H5"/>
      <c r="I5"/>
      <c r="J5"/>
      <c r="K5"/>
      <c r="L5"/>
      <c r="M5"/>
      <c r="N5"/>
      <c r="O5"/>
      <c r="P5"/>
      <c r="Q5"/>
      <c r="U5" s="7">
        <v>3</v>
      </c>
      <c r="V5" s="8">
        <v>0.28125</v>
      </c>
    </row>
    <row r="6" spans="1:25" ht="15.75" thickBot="1" x14ac:dyDescent="0.3">
      <c r="A6" s="27" t="s">
        <v>7</v>
      </c>
      <c r="B6" s="28">
        <f>SUM(O9:O156)</f>
        <v>1035</v>
      </c>
      <c r="C6" s="29"/>
      <c r="D6" s="29"/>
      <c r="E6" s="29"/>
      <c r="F6" s="29"/>
      <c r="G6" s="29"/>
      <c r="H6"/>
      <c r="I6"/>
      <c r="J6"/>
      <c r="K6"/>
      <c r="L6"/>
      <c r="M6"/>
      <c r="N6"/>
      <c r="O6"/>
      <c r="P6"/>
      <c r="Q6"/>
      <c r="U6" s="7">
        <v>4</v>
      </c>
      <c r="V6" s="8">
        <v>0.29166666666666702</v>
      </c>
    </row>
    <row r="7" spans="1:25" x14ac:dyDescent="0.25">
      <c r="A7" s="29"/>
      <c r="B7" s="29"/>
      <c r="C7" s="29"/>
      <c r="D7" s="29"/>
      <c r="E7" s="29"/>
      <c r="F7" s="29"/>
      <c r="G7" s="29"/>
      <c r="H7"/>
      <c r="I7"/>
      <c r="J7"/>
      <c r="K7"/>
      <c r="L7"/>
      <c r="M7"/>
      <c r="N7"/>
      <c r="O7"/>
      <c r="P7"/>
      <c r="Q7"/>
      <c r="U7" s="7">
        <v>5</v>
      </c>
      <c r="V7" s="8">
        <v>0.30208333333333298</v>
      </c>
    </row>
    <row r="8" spans="1:25" s="16" customFormat="1" ht="15.75" thickBot="1" x14ac:dyDescent="0.3">
      <c r="A8" s="30" t="s">
        <v>8</v>
      </c>
      <c r="B8" s="30" t="s">
        <v>9</v>
      </c>
      <c r="C8" s="30" t="s">
        <v>10</v>
      </c>
      <c r="D8" s="30" t="s">
        <v>11</v>
      </c>
      <c r="E8" s="30" t="s">
        <v>12</v>
      </c>
      <c r="F8" s="30" t="s">
        <v>15</v>
      </c>
      <c r="G8" s="30" t="s">
        <v>16</v>
      </c>
      <c r="H8" s="15" t="s">
        <v>17</v>
      </c>
      <c r="I8" s="13" t="s">
        <v>0</v>
      </c>
      <c r="J8" s="12" t="s">
        <v>2</v>
      </c>
      <c r="K8" s="14" t="s">
        <v>5</v>
      </c>
      <c r="L8" s="13" t="s">
        <v>13</v>
      </c>
      <c r="M8" s="14" t="s">
        <v>14</v>
      </c>
      <c r="N8" s="15" t="s">
        <v>19</v>
      </c>
      <c r="O8" s="12" t="s">
        <v>20</v>
      </c>
      <c r="U8" s="7">
        <v>6</v>
      </c>
      <c r="V8" s="8">
        <v>0.3125</v>
      </c>
    </row>
    <row r="9" spans="1:25" x14ac:dyDescent="0.25">
      <c r="A9" s="31">
        <v>16685</v>
      </c>
      <c r="B9" s="31" t="s">
        <v>18</v>
      </c>
      <c r="C9" s="32">
        <v>41643</v>
      </c>
      <c r="D9" s="31">
        <v>50</v>
      </c>
      <c r="E9" s="31">
        <v>53</v>
      </c>
      <c r="F9" s="31">
        <v>0</v>
      </c>
      <c r="G9" s="31">
        <v>7</v>
      </c>
      <c r="H9" s="20">
        <f t="shared" ref="H9:H28" si="0">IF(G9&lt;13,G9-F9+1,IF(F9=G9,0,7-F9+1))</f>
        <v>8</v>
      </c>
      <c r="I9" s="21">
        <f t="shared" ref="I9:I28" si="1">IF(F9&lt;8,O9,0)</f>
        <v>16</v>
      </c>
      <c r="J9" s="22">
        <f t="shared" ref="J9:J28" si="2">IF(F9&gt;7,IF(F9&lt;13,O9,0),0)</f>
        <v>0</v>
      </c>
      <c r="K9" s="23">
        <f t="shared" ref="K9:K28" si="3">IF(F9&gt;12,O9,0)</f>
        <v>0</v>
      </c>
      <c r="L9" s="18">
        <f t="shared" ref="L9:L28" si="4">VLOOKUP(D9,table,2,)</f>
        <v>0.77083333333333404</v>
      </c>
      <c r="M9" s="19">
        <f t="shared" ref="M9:M28" si="5">VLOOKUP(E9+1,table,2,)</f>
        <v>0.812500000000001</v>
      </c>
      <c r="N9" s="20">
        <f t="shared" ref="N9:N28" si="6">(E9-D9+1)/4</f>
        <v>1</v>
      </c>
      <c r="O9" s="17">
        <f t="shared" ref="O9:O28" si="7">IF(G9&lt;13,H9*N9*2,IF(G9&gt;12, 25, 0))</f>
        <v>16</v>
      </c>
      <c r="P9"/>
      <c r="Q9"/>
      <c r="U9" s="7">
        <v>7</v>
      </c>
      <c r="V9" s="8">
        <v>0.32291666666666702</v>
      </c>
    </row>
    <row r="10" spans="1:25" x14ac:dyDescent="0.25">
      <c r="A10" s="31">
        <v>16686</v>
      </c>
      <c r="B10" s="31" t="s">
        <v>18</v>
      </c>
      <c r="C10" s="32">
        <v>41643</v>
      </c>
      <c r="D10" s="31">
        <v>54</v>
      </c>
      <c r="E10" s="31">
        <v>57</v>
      </c>
      <c r="F10" s="31">
        <v>0</v>
      </c>
      <c r="G10" s="31">
        <v>7</v>
      </c>
      <c r="H10" s="20">
        <f t="shared" si="0"/>
        <v>8</v>
      </c>
      <c r="I10" s="21">
        <f t="shared" si="1"/>
        <v>16</v>
      </c>
      <c r="J10" s="22">
        <f t="shared" si="2"/>
        <v>0</v>
      </c>
      <c r="K10" s="23">
        <f t="shared" si="3"/>
        <v>0</v>
      </c>
      <c r="L10" s="18">
        <f t="shared" si="4"/>
        <v>0.812500000000001</v>
      </c>
      <c r="M10" s="19">
        <f t="shared" si="5"/>
        <v>0.85416666666666796</v>
      </c>
      <c r="N10" s="20">
        <f t="shared" si="6"/>
        <v>1</v>
      </c>
      <c r="O10" s="17">
        <f t="shared" si="7"/>
        <v>16</v>
      </c>
      <c r="P10"/>
      <c r="Q10"/>
      <c r="U10" s="7">
        <v>8</v>
      </c>
      <c r="V10" s="8">
        <v>0.33333333333333298</v>
      </c>
    </row>
    <row r="11" spans="1:25" x14ac:dyDescent="0.25">
      <c r="A11" s="31">
        <v>16766</v>
      </c>
      <c r="B11" s="31" t="s">
        <v>18</v>
      </c>
      <c r="C11" s="32">
        <v>41674</v>
      </c>
      <c r="D11" s="31">
        <v>50</v>
      </c>
      <c r="E11" s="31">
        <v>53</v>
      </c>
      <c r="F11" s="31">
        <v>0</v>
      </c>
      <c r="G11" s="31">
        <v>1</v>
      </c>
      <c r="H11" s="20">
        <f t="shared" si="0"/>
        <v>2</v>
      </c>
      <c r="I11" s="21">
        <f t="shared" si="1"/>
        <v>4</v>
      </c>
      <c r="J11" s="22">
        <f t="shared" si="2"/>
        <v>0</v>
      </c>
      <c r="K11" s="23">
        <f t="shared" si="3"/>
        <v>0</v>
      </c>
      <c r="L11" s="18">
        <f t="shared" si="4"/>
        <v>0.77083333333333404</v>
      </c>
      <c r="M11" s="19">
        <f t="shared" si="5"/>
        <v>0.812500000000001</v>
      </c>
      <c r="N11" s="20">
        <f t="shared" si="6"/>
        <v>1</v>
      </c>
      <c r="O11" s="17">
        <f t="shared" si="7"/>
        <v>4</v>
      </c>
      <c r="P11"/>
      <c r="Q11"/>
      <c r="U11" s="7">
        <v>9</v>
      </c>
      <c r="V11" s="8">
        <v>0.34375</v>
      </c>
    </row>
    <row r="12" spans="1:25" x14ac:dyDescent="0.25">
      <c r="A12" s="31">
        <v>16767</v>
      </c>
      <c r="B12" s="31" t="s">
        <v>18</v>
      </c>
      <c r="C12" s="32">
        <v>41674</v>
      </c>
      <c r="D12" s="31">
        <v>54</v>
      </c>
      <c r="E12" s="31">
        <v>57</v>
      </c>
      <c r="F12" s="31">
        <v>0</v>
      </c>
      <c r="G12" s="31">
        <v>1</v>
      </c>
      <c r="H12" s="20">
        <f t="shared" si="0"/>
        <v>2</v>
      </c>
      <c r="I12" s="21">
        <f t="shared" si="1"/>
        <v>4</v>
      </c>
      <c r="J12" s="22">
        <f t="shared" si="2"/>
        <v>0</v>
      </c>
      <c r="K12" s="23">
        <f t="shared" si="3"/>
        <v>0</v>
      </c>
      <c r="L12" s="18">
        <f t="shared" si="4"/>
        <v>0.812500000000001</v>
      </c>
      <c r="M12" s="19">
        <f t="shared" si="5"/>
        <v>0.85416666666666796</v>
      </c>
      <c r="N12" s="20">
        <f t="shared" si="6"/>
        <v>1</v>
      </c>
      <c r="O12" s="17">
        <f t="shared" si="7"/>
        <v>4</v>
      </c>
      <c r="P12"/>
      <c r="Q12"/>
      <c r="U12" s="7">
        <v>10</v>
      </c>
      <c r="V12" s="8">
        <v>0.35416666666666702</v>
      </c>
    </row>
    <row r="13" spans="1:25" x14ac:dyDescent="0.25">
      <c r="A13" s="31">
        <v>16777</v>
      </c>
      <c r="B13" s="31" t="s">
        <v>18</v>
      </c>
      <c r="C13" s="32">
        <v>41702</v>
      </c>
      <c r="D13" s="31">
        <v>54</v>
      </c>
      <c r="E13" s="31">
        <v>57</v>
      </c>
      <c r="F13" s="31">
        <v>0</v>
      </c>
      <c r="G13" s="31">
        <v>7</v>
      </c>
      <c r="H13" s="20">
        <f t="shared" si="0"/>
        <v>8</v>
      </c>
      <c r="I13" s="21">
        <f t="shared" si="1"/>
        <v>16</v>
      </c>
      <c r="J13" s="22">
        <f t="shared" si="2"/>
        <v>0</v>
      </c>
      <c r="K13" s="23">
        <f t="shared" si="3"/>
        <v>0</v>
      </c>
      <c r="L13" s="18">
        <f t="shared" si="4"/>
        <v>0.812500000000001</v>
      </c>
      <c r="M13" s="19">
        <f t="shared" si="5"/>
        <v>0.85416666666666796</v>
      </c>
      <c r="N13" s="20">
        <f t="shared" si="6"/>
        <v>1</v>
      </c>
      <c r="O13" s="17">
        <f t="shared" si="7"/>
        <v>16</v>
      </c>
      <c r="P13"/>
      <c r="Q13"/>
      <c r="U13" s="7">
        <v>11</v>
      </c>
      <c r="V13" s="8">
        <v>0.36458333333333398</v>
      </c>
    </row>
    <row r="14" spans="1:25" x14ac:dyDescent="0.25">
      <c r="A14" s="31">
        <v>16778</v>
      </c>
      <c r="B14" s="31" t="s">
        <v>18</v>
      </c>
      <c r="C14" s="32">
        <v>41702</v>
      </c>
      <c r="D14" s="31">
        <v>50</v>
      </c>
      <c r="E14" s="31">
        <v>53</v>
      </c>
      <c r="F14" s="31">
        <v>0</v>
      </c>
      <c r="G14" s="31">
        <v>3</v>
      </c>
      <c r="H14" s="20">
        <f t="shared" si="0"/>
        <v>4</v>
      </c>
      <c r="I14" s="21">
        <f t="shared" si="1"/>
        <v>8</v>
      </c>
      <c r="J14" s="22">
        <f t="shared" si="2"/>
        <v>0</v>
      </c>
      <c r="K14" s="23">
        <f t="shared" si="3"/>
        <v>0</v>
      </c>
      <c r="L14" s="18">
        <f t="shared" si="4"/>
        <v>0.77083333333333404</v>
      </c>
      <c r="M14" s="19">
        <f t="shared" si="5"/>
        <v>0.812500000000001</v>
      </c>
      <c r="N14" s="20">
        <f t="shared" si="6"/>
        <v>1</v>
      </c>
      <c r="O14" s="17">
        <f t="shared" si="7"/>
        <v>8</v>
      </c>
      <c r="P14"/>
      <c r="Q14"/>
      <c r="U14" s="7">
        <v>12</v>
      </c>
      <c r="V14" s="8">
        <v>0.375</v>
      </c>
    </row>
    <row r="15" spans="1:25" x14ac:dyDescent="0.25">
      <c r="A15" s="31">
        <v>16781</v>
      </c>
      <c r="B15" s="31" t="s">
        <v>18</v>
      </c>
      <c r="C15" s="32">
        <v>41702</v>
      </c>
      <c r="D15" s="31">
        <v>46</v>
      </c>
      <c r="E15" s="31">
        <v>49</v>
      </c>
      <c r="F15" s="31">
        <v>0</v>
      </c>
      <c r="G15" s="31">
        <v>0</v>
      </c>
      <c r="H15" s="20">
        <f t="shared" si="0"/>
        <v>1</v>
      </c>
      <c r="I15" s="21">
        <f t="shared" si="1"/>
        <v>2</v>
      </c>
      <c r="J15" s="22">
        <f t="shared" si="2"/>
        <v>0</v>
      </c>
      <c r="K15" s="23">
        <f t="shared" si="3"/>
        <v>0</v>
      </c>
      <c r="L15" s="18">
        <f t="shared" si="4"/>
        <v>0.72916666666666796</v>
      </c>
      <c r="M15" s="19">
        <f t="shared" si="5"/>
        <v>0.77083333333333404</v>
      </c>
      <c r="N15" s="20">
        <f t="shared" si="6"/>
        <v>1</v>
      </c>
      <c r="O15" s="17">
        <f t="shared" si="7"/>
        <v>2</v>
      </c>
      <c r="P15"/>
      <c r="Q15"/>
      <c r="U15" s="7">
        <v>13</v>
      </c>
      <c r="V15" s="8">
        <v>0.38541666666666702</v>
      </c>
    </row>
    <row r="16" spans="1:25" x14ac:dyDescent="0.25">
      <c r="A16" s="31">
        <v>16783</v>
      </c>
      <c r="B16" s="31" t="s">
        <v>18</v>
      </c>
      <c r="C16" s="32">
        <v>41733</v>
      </c>
      <c r="D16" s="31">
        <v>4</v>
      </c>
      <c r="E16" s="31">
        <v>7</v>
      </c>
      <c r="F16" s="31">
        <v>3</v>
      </c>
      <c r="G16" s="31">
        <v>3</v>
      </c>
      <c r="H16" s="20">
        <f t="shared" si="0"/>
        <v>1</v>
      </c>
      <c r="I16" s="21">
        <f t="shared" si="1"/>
        <v>2</v>
      </c>
      <c r="J16" s="22">
        <f t="shared" si="2"/>
        <v>0</v>
      </c>
      <c r="K16" s="23">
        <f t="shared" si="3"/>
        <v>0</v>
      </c>
      <c r="L16" s="18">
        <f t="shared" si="4"/>
        <v>0.29166666666666702</v>
      </c>
      <c r="M16" s="19">
        <f t="shared" si="5"/>
        <v>0.33333333333333298</v>
      </c>
      <c r="N16" s="20">
        <f t="shared" si="6"/>
        <v>1</v>
      </c>
      <c r="O16" s="17">
        <f t="shared" si="7"/>
        <v>2</v>
      </c>
      <c r="P16"/>
      <c r="Q16"/>
      <c r="U16" s="7">
        <v>14</v>
      </c>
      <c r="V16" s="8">
        <v>0.39583333333333398</v>
      </c>
    </row>
    <row r="17" spans="1:22" x14ac:dyDescent="0.25">
      <c r="A17" s="31">
        <v>16816</v>
      </c>
      <c r="B17" s="31" t="s">
        <v>18</v>
      </c>
      <c r="C17" s="32">
        <v>41824</v>
      </c>
      <c r="D17" s="31">
        <v>46</v>
      </c>
      <c r="E17" s="31">
        <v>49</v>
      </c>
      <c r="F17" s="31">
        <v>0</v>
      </c>
      <c r="G17" s="31">
        <v>0</v>
      </c>
      <c r="H17" s="20">
        <f t="shared" si="0"/>
        <v>1</v>
      </c>
      <c r="I17" s="21">
        <f t="shared" si="1"/>
        <v>2</v>
      </c>
      <c r="J17" s="22">
        <f t="shared" si="2"/>
        <v>0</v>
      </c>
      <c r="K17" s="23">
        <f t="shared" si="3"/>
        <v>0</v>
      </c>
      <c r="L17" s="18">
        <f t="shared" si="4"/>
        <v>0.72916666666666796</v>
      </c>
      <c r="M17" s="19">
        <f t="shared" si="5"/>
        <v>0.77083333333333404</v>
      </c>
      <c r="N17" s="20">
        <f t="shared" si="6"/>
        <v>1</v>
      </c>
      <c r="O17" s="17">
        <f t="shared" si="7"/>
        <v>2</v>
      </c>
      <c r="P17"/>
      <c r="Q17"/>
      <c r="U17" s="7">
        <v>15</v>
      </c>
      <c r="V17" s="8">
        <v>0.40625</v>
      </c>
    </row>
    <row r="18" spans="1:22" x14ac:dyDescent="0.25">
      <c r="A18" s="31">
        <v>16817</v>
      </c>
      <c r="B18" s="31" t="s">
        <v>18</v>
      </c>
      <c r="C18" s="32">
        <v>41824</v>
      </c>
      <c r="D18" s="31">
        <v>50</v>
      </c>
      <c r="E18" s="31">
        <v>53</v>
      </c>
      <c r="F18" s="31">
        <v>0</v>
      </c>
      <c r="G18" s="31">
        <v>1</v>
      </c>
      <c r="H18" s="20">
        <f t="shared" si="0"/>
        <v>2</v>
      </c>
      <c r="I18" s="21">
        <f t="shared" si="1"/>
        <v>4</v>
      </c>
      <c r="J18" s="22">
        <f t="shared" si="2"/>
        <v>0</v>
      </c>
      <c r="K18" s="23">
        <f t="shared" si="3"/>
        <v>0</v>
      </c>
      <c r="L18" s="18">
        <f t="shared" si="4"/>
        <v>0.77083333333333404</v>
      </c>
      <c r="M18" s="19">
        <f t="shared" si="5"/>
        <v>0.812500000000001</v>
      </c>
      <c r="N18" s="20">
        <f t="shared" si="6"/>
        <v>1</v>
      </c>
      <c r="O18" s="17">
        <f t="shared" si="7"/>
        <v>4</v>
      </c>
      <c r="P18"/>
      <c r="Q18"/>
      <c r="U18" s="7">
        <v>16</v>
      </c>
      <c r="V18" s="8">
        <v>0.41666666666666702</v>
      </c>
    </row>
    <row r="19" spans="1:22" x14ac:dyDescent="0.25">
      <c r="A19" s="31">
        <v>16818</v>
      </c>
      <c r="B19" s="31" t="s">
        <v>18</v>
      </c>
      <c r="C19" s="32">
        <v>41824</v>
      </c>
      <c r="D19" s="31">
        <v>56</v>
      </c>
      <c r="E19" s="31">
        <v>59</v>
      </c>
      <c r="F19" s="31">
        <v>0</v>
      </c>
      <c r="G19" s="31">
        <v>0</v>
      </c>
      <c r="H19" s="20">
        <f t="shared" si="0"/>
        <v>1</v>
      </c>
      <c r="I19" s="21">
        <f t="shared" si="1"/>
        <v>2</v>
      </c>
      <c r="J19" s="22">
        <f t="shared" si="2"/>
        <v>0</v>
      </c>
      <c r="K19" s="23">
        <f t="shared" si="3"/>
        <v>0</v>
      </c>
      <c r="L19" s="18">
        <f t="shared" si="4"/>
        <v>0.83333333333333404</v>
      </c>
      <c r="M19" s="19">
        <f t="shared" si="5"/>
        <v>0.875000000000001</v>
      </c>
      <c r="N19" s="20">
        <f t="shared" si="6"/>
        <v>1</v>
      </c>
      <c r="O19" s="17">
        <f t="shared" si="7"/>
        <v>2</v>
      </c>
      <c r="P19"/>
      <c r="Q19"/>
      <c r="U19" s="7">
        <v>17</v>
      </c>
      <c r="V19" s="8">
        <v>0.42708333333333398</v>
      </c>
    </row>
    <row r="20" spans="1:22" x14ac:dyDescent="0.25">
      <c r="A20" s="31">
        <v>16819</v>
      </c>
      <c r="B20" s="31" t="s">
        <v>18</v>
      </c>
      <c r="C20" s="32">
        <v>41855</v>
      </c>
      <c r="D20" s="31">
        <v>50</v>
      </c>
      <c r="E20" s="31">
        <v>53</v>
      </c>
      <c r="F20" s="31">
        <v>0</v>
      </c>
      <c r="G20" s="31">
        <v>1</v>
      </c>
      <c r="H20" s="20">
        <f t="shared" si="0"/>
        <v>2</v>
      </c>
      <c r="I20" s="21">
        <f t="shared" si="1"/>
        <v>4</v>
      </c>
      <c r="J20" s="22">
        <f t="shared" si="2"/>
        <v>0</v>
      </c>
      <c r="K20" s="23">
        <f t="shared" si="3"/>
        <v>0</v>
      </c>
      <c r="L20" s="18">
        <f t="shared" si="4"/>
        <v>0.77083333333333404</v>
      </c>
      <c r="M20" s="19">
        <f t="shared" si="5"/>
        <v>0.812500000000001</v>
      </c>
      <c r="N20" s="20">
        <f t="shared" si="6"/>
        <v>1</v>
      </c>
      <c r="O20" s="17">
        <f t="shared" si="7"/>
        <v>4</v>
      </c>
      <c r="P20"/>
      <c r="Q20"/>
      <c r="U20" s="7">
        <v>18</v>
      </c>
      <c r="V20" s="8">
        <v>0.4375</v>
      </c>
    </row>
    <row r="21" spans="1:22" x14ac:dyDescent="0.25">
      <c r="A21" s="31">
        <v>16820</v>
      </c>
      <c r="B21" s="31" t="s">
        <v>18</v>
      </c>
      <c r="C21" s="32">
        <v>41855</v>
      </c>
      <c r="D21" s="31">
        <v>54</v>
      </c>
      <c r="E21" s="31">
        <v>57</v>
      </c>
      <c r="F21" s="31">
        <v>0</v>
      </c>
      <c r="G21" s="31">
        <v>5</v>
      </c>
      <c r="H21" s="20">
        <f t="shared" si="0"/>
        <v>6</v>
      </c>
      <c r="I21" s="21">
        <f t="shared" si="1"/>
        <v>12</v>
      </c>
      <c r="J21" s="22">
        <f t="shared" si="2"/>
        <v>0</v>
      </c>
      <c r="K21" s="23">
        <f t="shared" si="3"/>
        <v>0</v>
      </c>
      <c r="L21" s="18">
        <f t="shared" si="4"/>
        <v>0.812500000000001</v>
      </c>
      <c r="M21" s="19">
        <f t="shared" si="5"/>
        <v>0.85416666666666796</v>
      </c>
      <c r="N21" s="20">
        <f t="shared" si="6"/>
        <v>1</v>
      </c>
      <c r="O21" s="17">
        <f t="shared" si="7"/>
        <v>12</v>
      </c>
      <c r="P21"/>
      <c r="Q21"/>
      <c r="U21" s="7">
        <v>19</v>
      </c>
      <c r="V21" s="8">
        <v>0.44791666666666702</v>
      </c>
    </row>
    <row r="22" spans="1:22" x14ac:dyDescent="0.25">
      <c r="A22" s="31">
        <v>16866</v>
      </c>
      <c r="B22" s="31" t="s">
        <v>18</v>
      </c>
      <c r="C22" s="32">
        <v>41916</v>
      </c>
      <c r="D22" s="31">
        <v>51</v>
      </c>
      <c r="E22" s="31">
        <v>51</v>
      </c>
      <c r="F22" s="31">
        <v>9</v>
      </c>
      <c r="G22" s="31">
        <v>9</v>
      </c>
      <c r="H22" s="20">
        <f t="shared" si="0"/>
        <v>1</v>
      </c>
      <c r="I22" s="21">
        <f t="shared" si="1"/>
        <v>0</v>
      </c>
      <c r="J22" s="22">
        <f t="shared" si="2"/>
        <v>0.5</v>
      </c>
      <c r="K22" s="23">
        <f t="shared" si="3"/>
        <v>0</v>
      </c>
      <c r="L22" s="18">
        <f t="shared" si="4"/>
        <v>0.781250000000001</v>
      </c>
      <c r="M22" s="19">
        <f t="shared" si="5"/>
        <v>0.79166666666666796</v>
      </c>
      <c r="N22" s="20">
        <f t="shared" si="6"/>
        <v>0.25</v>
      </c>
      <c r="O22" s="17">
        <f t="shared" si="7"/>
        <v>0.5</v>
      </c>
      <c r="P22"/>
      <c r="Q22"/>
      <c r="U22" s="7">
        <v>20</v>
      </c>
      <c r="V22" s="8">
        <v>0.45833333333333398</v>
      </c>
    </row>
    <row r="23" spans="1:22" x14ac:dyDescent="0.25">
      <c r="A23" s="31">
        <v>16867</v>
      </c>
      <c r="B23" s="31" t="s">
        <v>18</v>
      </c>
      <c r="C23" s="32">
        <v>41916</v>
      </c>
      <c r="D23" s="31">
        <v>50</v>
      </c>
      <c r="E23" s="31">
        <v>50</v>
      </c>
      <c r="F23" s="31">
        <v>9</v>
      </c>
      <c r="G23" s="31">
        <v>9</v>
      </c>
      <c r="H23" s="20">
        <f t="shared" si="0"/>
        <v>1</v>
      </c>
      <c r="I23" s="21">
        <f t="shared" si="1"/>
        <v>0</v>
      </c>
      <c r="J23" s="22">
        <f t="shared" si="2"/>
        <v>0.5</v>
      </c>
      <c r="K23" s="23">
        <f t="shared" si="3"/>
        <v>0</v>
      </c>
      <c r="L23" s="18">
        <f t="shared" si="4"/>
        <v>0.77083333333333404</v>
      </c>
      <c r="M23" s="19">
        <f t="shared" si="5"/>
        <v>0.781250000000001</v>
      </c>
      <c r="N23" s="20">
        <f t="shared" si="6"/>
        <v>0.25</v>
      </c>
      <c r="O23" s="17">
        <f t="shared" si="7"/>
        <v>0.5</v>
      </c>
      <c r="P23"/>
      <c r="Q23"/>
      <c r="U23" s="7">
        <v>21</v>
      </c>
      <c r="V23" s="8">
        <v>0.46875</v>
      </c>
    </row>
    <row r="24" spans="1:22" x14ac:dyDescent="0.25">
      <c r="A24" s="31">
        <v>16868</v>
      </c>
      <c r="B24" s="31" t="s">
        <v>18</v>
      </c>
      <c r="C24" s="32">
        <v>41916</v>
      </c>
      <c r="D24" s="31">
        <v>52</v>
      </c>
      <c r="E24" s="31">
        <v>52</v>
      </c>
      <c r="F24" s="31">
        <v>9</v>
      </c>
      <c r="G24" s="31">
        <v>9</v>
      </c>
      <c r="H24" s="20">
        <f t="shared" si="0"/>
        <v>1</v>
      </c>
      <c r="I24" s="21">
        <f t="shared" si="1"/>
        <v>0</v>
      </c>
      <c r="J24" s="22">
        <f t="shared" si="2"/>
        <v>0.5</v>
      </c>
      <c r="K24" s="23">
        <f t="shared" si="3"/>
        <v>0</v>
      </c>
      <c r="L24" s="18">
        <f t="shared" si="4"/>
        <v>0.79166666666666796</v>
      </c>
      <c r="M24" s="19">
        <f t="shared" si="5"/>
        <v>0.80208333333333404</v>
      </c>
      <c r="N24" s="20">
        <f t="shared" si="6"/>
        <v>0.25</v>
      </c>
      <c r="O24" s="17">
        <f t="shared" si="7"/>
        <v>0.5</v>
      </c>
      <c r="P24"/>
      <c r="Q24"/>
      <c r="U24" s="7">
        <v>22</v>
      </c>
      <c r="V24" s="8">
        <v>0.47916666666666702</v>
      </c>
    </row>
    <row r="25" spans="1:22" x14ac:dyDescent="0.25">
      <c r="A25" s="31">
        <v>16869</v>
      </c>
      <c r="B25" s="31" t="s">
        <v>18</v>
      </c>
      <c r="C25" s="32">
        <v>41916</v>
      </c>
      <c r="D25" s="31">
        <v>53</v>
      </c>
      <c r="E25" s="31">
        <v>53</v>
      </c>
      <c r="F25" s="31">
        <v>9</v>
      </c>
      <c r="G25" s="31">
        <v>9</v>
      </c>
      <c r="H25" s="20">
        <f t="shared" si="0"/>
        <v>1</v>
      </c>
      <c r="I25" s="21">
        <f t="shared" si="1"/>
        <v>0</v>
      </c>
      <c r="J25" s="22">
        <f t="shared" si="2"/>
        <v>0.5</v>
      </c>
      <c r="K25" s="23">
        <f t="shared" si="3"/>
        <v>0</v>
      </c>
      <c r="L25" s="18">
        <f t="shared" si="4"/>
        <v>0.80208333333333404</v>
      </c>
      <c r="M25" s="19">
        <f t="shared" si="5"/>
        <v>0.812500000000001</v>
      </c>
      <c r="N25" s="20">
        <f t="shared" si="6"/>
        <v>0.25</v>
      </c>
      <c r="O25" s="17">
        <f t="shared" si="7"/>
        <v>0.5</v>
      </c>
      <c r="P25"/>
      <c r="Q25"/>
      <c r="U25" s="7">
        <v>23</v>
      </c>
      <c r="V25" s="8">
        <v>0.48958333333333398</v>
      </c>
    </row>
    <row r="26" spans="1:22" x14ac:dyDescent="0.25">
      <c r="A26" s="31">
        <v>16870</v>
      </c>
      <c r="B26" s="31" t="s">
        <v>18</v>
      </c>
      <c r="C26" s="32">
        <v>41916</v>
      </c>
      <c r="D26" s="31">
        <v>54</v>
      </c>
      <c r="E26" s="31">
        <v>54</v>
      </c>
      <c r="F26" s="31">
        <v>9</v>
      </c>
      <c r="G26" s="31">
        <v>9</v>
      </c>
      <c r="H26" s="20">
        <f t="shared" si="0"/>
        <v>1</v>
      </c>
      <c r="I26" s="21">
        <f t="shared" si="1"/>
        <v>0</v>
      </c>
      <c r="J26" s="22">
        <f t="shared" si="2"/>
        <v>0.5</v>
      </c>
      <c r="K26" s="23">
        <f t="shared" si="3"/>
        <v>0</v>
      </c>
      <c r="L26" s="18">
        <f t="shared" si="4"/>
        <v>0.812500000000001</v>
      </c>
      <c r="M26" s="19">
        <f t="shared" si="5"/>
        <v>0.82291666666666796</v>
      </c>
      <c r="N26" s="20">
        <f t="shared" si="6"/>
        <v>0.25</v>
      </c>
      <c r="O26" s="17">
        <f t="shared" si="7"/>
        <v>0.5</v>
      </c>
      <c r="P26"/>
      <c r="Q26"/>
      <c r="U26" s="7">
        <v>24</v>
      </c>
      <c r="V26" s="8">
        <v>0.5</v>
      </c>
    </row>
    <row r="27" spans="1:22" x14ac:dyDescent="0.25">
      <c r="A27" s="31">
        <v>16871</v>
      </c>
      <c r="B27" s="31" t="s">
        <v>18</v>
      </c>
      <c r="C27" s="32">
        <v>41886</v>
      </c>
      <c r="D27" s="31">
        <v>50</v>
      </c>
      <c r="E27" s="31">
        <v>53</v>
      </c>
      <c r="F27" s="31">
        <v>0</v>
      </c>
      <c r="G27" s="31">
        <v>1</v>
      </c>
      <c r="H27" s="20">
        <f t="shared" si="0"/>
        <v>2</v>
      </c>
      <c r="I27" s="21">
        <f t="shared" si="1"/>
        <v>4</v>
      </c>
      <c r="J27" s="22">
        <f t="shared" si="2"/>
        <v>0</v>
      </c>
      <c r="K27" s="23">
        <f t="shared" si="3"/>
        <v>0</v>
      </c>
      <c r="L27" s="18">
        <f t="shared" si="4"/>
        <v>0.77083333333333404</v>
      </c>
      <c r="M27" s="19">
        <f t="shared" si="5"/>
        <v>0.812500000000001</v>
      </c>
      <c r="N27" s="20">
        <f t="shared" si="6"/>
        <v>1</v>
      </c>
      <c r="O27" s="17">
        <f t="shared" si="7"/>
        <v>4</v>
      </c>
      <c r="P27"/>
      <c r="Q27"/>
      <c r="U27" s="7">
        <v>25</v>
      </c>
      <c r="V27" s="8">
        <v>0.51041666666666696</v>
      </c>
    </row>
    <row r="28" spans="1:22" x14ac:dyDescent="0.25">
      <c r="A28" s="31">
        <v>16873</v>
      </c>
      <c r="B28" s="31" t="s">
        <v>18</v>
      </c>
      <c r="C28" s="32">
        <v>41886</v>
      </c>
      <c r="D28" s="31">
        <v>54</v>
      </c>
      <c r="E28" s="31">
        <v>57</v>
      </c>
      <c r="F28" s="31">
        <v>0</v>
      </c>
      <c r="G28" s="31">
        <v>2</v>
      </c>
      <c r="H28" s="20">
        <f t="shared" si="0"/>
        <v>3</v>
      </c>
      <c r="I28" s="21">
        <f t="shared" si="1"/>
        <v>6</v>
      </c>
      <c r="J28" s="22">
        <f t="shared" si="2"/>
        <v>0</v>
      </c>
      <c r="K28" s="23">
        <f t="shared" si="3"/>
        <v>0</v>
      </c>
      <c r="L28" s="18">
        <f t="shared" si="4"/>
        <v>0.812500000000001</v>
      </c>
      <c r="M28" s="19">
        <f t="shared" si="5"/>
        <v>0.85416666666666796</v>
      </c>
      <c r="N28" s="20">
        <f t="shared" si="6"/>
        <v>1</v>
      </c>
      <c r="O28" s="17">
        <f t="shared" si="7"/>
        <v>6</v>
      </c>
      <c r="P28"/>
      <c r="Q28"/>
      <c r="U28" s="7">
        <v>26</v>
      </c>
      <c r="V28" s="8">
        <v>0.52083333333333404</v>
      </c>
    </row>
    <row r="29" spans="1:22" x14ac:dyDescent="0.25">
      <c r="A29" s="31">
        <v>16874</v>
      </c>
      <c r="B29" s="31" t="s">
        <v>18</v>
      </c>
      <c r="C29" s="32">
        <v>41916</v>
      </c>
      <c r="D29" s="31">
        <v>50</v>
      </c>
      <c r="E29" s="31">
        <v>53</v>
      </c>
      <c r="F29" s="31">
        <v>0</v>
      </c>
      <c r="G29" s="31">
        <v>2</v>
      </c>
      <c r="H29" s="20">
        <f t="shared" ref="H29:H60" si="8">IF(G29&lt;13,G29-F29+1,IF(F29=G29,0,7-F29+1))</f>
        <v>3</v>
      </c>
      <c r="I29" s="21">
        <f t="shared" ref="I29:I60" si="9">IF(F29&lt;8,O29,0)</f>
        <v>6</v>
      </c>
      <c r="J29" s="22">
        <f t="shared" ref="J29:J60" si="10">IF(F29&gt;7,IF(F29&lt;13,O29,0),0)</f>
        <v>0</v>
      </c>
      <c r="K29" s="23">
        <f t="shared" ref="K29:K60" si="11">IF(F29&gt;12,O29,0)</f>
        <v>0</v>
      </c>
      <c r="L29" s="18">
        <f t="shared" ref="L29:L60" si="12">VLOOKUP(D29,table,2,)</f>
        <v>0.77083333333333404</v>
      </c>
      <c r="M29" s="19">
        <f t="shared" ref="M29:M60" si="13">VLOOKUP(E29+1,table,2,)</f>
        <v>0.812500000000001</v>
      </c>
      <c r="N29" s="20">
        <f t="shared" ref="N29:N60" si="14">(E29-D29+1)/4</f>
        <v>1</v>
      </c>
      <c r="O29" s="17">
        <f t="shared" ref="O29:O60" si="15">IF(G29&lt;13,H29*N29*2,IF(G29&gt;12, 25, 0))</f>
        <v>6</v>
      </c>
      <c r="P29"/>
      <c r="Q29"/>
      <c r="U29" s="7">
        <v>27</v>
      </c>
      <c r="V29" s="8">
        <v>0.53125</v>
      </c>
    </row>
    <row r="30" spans="1:22" x14ac:dyDescent="0.25">
      <c r="A30" s="31">
        <v>16875</v>
      </c>
      <c r="B30" s="31" t="s">
        <v>18</v>
      </c>
      <c r="C30" s="32">
        <v>41916</v>
      </c>
      <c r="D30" s="31">
        <v>54</v>
      </c>
      <c r="E30" s="31">
        <v>57</v>
      </c>
      <c r="F30" s="31">
        <v>0</v>
      </c>
      <c r="G30" s="31">
        <v>4</v>
      </c>
      <c r="H30" s="20">
        <f t="shared" si="8"/>
        <v>5</v>
      </c>
      <c r="I30" s="21">
        <f t="shared" si="9"/>
        <v>10</v>
      </c>
      <c r="J30" s="22">
        <f t="shared" si="10"/>
        <v>0</v>
      </c>
      <c r="K30" s="23">
        <f t="shared" si="11"/>
        <v>0</v>
      </c>
      <c r="L30" s="18">
        <f t="shared" si="12"/>
        <v>0.812500000000001</v>
      </c>
      <c r="M30" s="19">
        <f t="shared" si="13"/>
        <v>0.85416666666666796</v>
      </c>
      <c r="N30" s="20">
        <f t="shared" si="14"/>
        <v>1</v>
      </c>
      <c r="O30" s="17">
        <f t="shared" si="15"/>
        <v>10</v>
      </c>
      <c r="P30"/>
      <c r="Q30"/>
      <c r="U30" s="7">
        <v>28</v>
      </c>
      <c r="V30" s="8">
        <v>0.54166666666666696</v>
      </c>
    </row>
    <row r="31" spans="1:22" x14ac:dyDescent="0.25">
      <c r="A31" s="31">
        <v>16893</v>
      </c>
      <c r="B31" s="31" t="s">
        <v>18</v>
      </c>
      <c r="C31" s="32">
        <v>41947</v>
      </c>
      <c r="D31" s="31">
        <v>4</v>
      </c>
      <c r="E31" s="31">
        <v>7</v>
      </c>
      <c r="F31" s="31">
        <v>0</v>
      </c>
      <c r="G31" s="31">
        <v>1</v>
      </c>
      <c r="H31" s="20">
        <f t="shared" si="8"/>
        <v>2</v>
      </c>
      <c r="I31" s="21">
        <f t="shared" si="9"/>
        <v>4</v>
      </c>
      <c r="J31" s="22">
        <f t="shared" si="10"/>
        <v>0</v>
      </c>
      <c r="K31" s="23">
        <f t="shared" si="11"/>
        <v>0</v>
      </c>
      <c r="L31" s="18">
        <f t="shared" si="12"/>
        <v>0.29166666666666702</v>
      </c>
      <c r="M31" s="19">
        <f t="shared" si="13"/>
        <v>0.33333333333333298</v>
      </c>
      <c r="N31" s="20">
        <f t="shared" si="14"/>
        <v>1</v>
      </c>
      <c r="O31" s="17">
        <f t="shared" si="15"/>
        <v>4</v>
      </c>
      <c r="P31"/>
      <c r="Q31"/>
      <c r="U31" s="7">
        <v>29</v>
      </c>
      <c r="V31" s="8">
        <v>0.55208333333333404</v>
      </c>
    </row>
    <row r="32" spans="1:22" x14ac:dyDescent="0.25">
      <c r="A32" s="31">
        <v>16895</v>
      </c>
      <c r="B32" s="31" t="s">
        <v>18</v>
      </c>
      <c r="C32" s="32" t="s">
        <v>21</v>
      </c>
      <c r="D32" s="31">
        <v>50</v>
      </c>
      <c r="E32" s="31">
        <v>53</v>
      </c>
      <c r="F32" s="31">
        <v>0</v>
      </c>
      <c r="G32" s="31">
        <v>7</v>
      </c>
      <c r="H32" s="20">
        <f t="shared" si="8"/>
        <v>8</v>
      </c>
      <c r="I32" s="21">
        <f t="shared" si="9"/>
        <v>16</v>
      </c>
      <c r="J32" s="22">
        <f t="shared" si="10"/>
        <v>0</v>
      </c>
      <c r="K32" s="23">
        <f t="shared" si="11"/>
        <v>0</v>
      </c>
      <c r="L32" s="18">
        <f t="shared" si="12"/>
        <v>0.77083333333333404</v>
      </c>
      <c r="M32" s="19">
        <f t="shared" si="13"/>
        <v>0.812500000000001</v>
      </c>
      <c r="N32" s="20">
        <f t="shared" si="14"/>
        <v>1</v>
      </c>
      <c r="O32" s="17">
        <f t="shared" si="15"/>
        <v>16</v>
      </c>
      <c r="P32"/>
      <c r="Q32"/>
      <c r="U32" s="7">
        <v>30</v>
      </c>
      <c r="V32" s="8">
        <v>0.562500000000001</v>
      </c>
    </row>
    <row r="33" spans="1:22" x14ac:dyDescent="0.25">
      <c r="A33" s="31">
        <v>16896</v>
      </c>
      <c r="B33" s="31" t="s">
        <v>18</v>
      </c>
      <c r="C33" s="32" t="s">
        <v>21</v>
      </c>
      <c r="D33" s="31">
        <v>54</v>
      </c>
      <c r="E33" s="31">
        <v>57</v>
      </c>
      <c r="F33" s="31">
        <v>0</v>
      </c>
      <c r="G33" s="31">
        <v>7</v>
      </c>
      <c r="H33" s="20">
        <f t="shared" si="8"/>
        <v>8</v>
      </c>
      <c r="I33" s="21">
        <f t="shared" si="9"/>
        <v>16</v>
      </c>
      <c r="J33" s="22">
        <f t="shared" si="10"/>
        <v>0</v>
      </c>
      <c r="K33" s="23">
        <f t="shared" si="11"/>
        <v>0</v>
      </c>
      <c r="L33" s="18">
        <f t="shared" si="12"/>
        <v>0.812500000000001</v>
      </c>
      <c r="M33" s="19">
        <f t="shared" si="13"/>
        <v>0.85416666666666796</v>
      </c>
      <c r="N33" s="20">
        <f t="shared" si="14"/>
        <v>1</v>
      </c>
      <c r="O33" s="17">
        <f t="shared" si="15"/>
        <v>16</v>
      </c>
      <c r="P33"/>
      <c r="Q33"/>
      <c r="U33" s="7">
        <v>31</v>
      </c>
      <c r="V33" s="8">
        <v>0.57291666666666696</v>
      </c>
    </row>
    <row r="34" spans="1:22" x14ac:dyDescent="0.25">
      <c r="A34" s="31">
        <v>16943</v>
      </c>
      <c r="B34" s="31" t="s">
        <v>18</v>
      </c>
      <c r="C34" s="32" t="s">
        <v>22</v>
      </c>
      <c r="D34" s="31">
        <v>46</v>
      </c>
      <c r="E34" s="31">
        <v>49</v>
      </c>
      <c r="F34" s="31">
        <v>0</v>
      </c>
      <c r="G34" s="31">
        <v>2</v>
      </c>
      <c r="H34" s="20">
        <f t="shared" si="8"/>
        <v>3</v>
      </c>
      <c r="I34" s="21">
        <f t="shared" si="9"/>
        <v>6</v>
      </c>
      <c r="J34" s="22">
        <f t="shared" si="10"/>
        <v>0</v>
      </c>
      <c r="K34" s="23">
        <f t="shared" si="11"/>
        <v>0</v>
      </c>
      <c r="L34" s="18">
        <f t="shared" si="12"/>
        <v>0.72916666666666796</v>
      </c>
      <c r="M34" s="19">
        <f t="shared" si="13"/>
        <v>0.77083333333333404</v>
      </c>
      <c r="N34" s="20">
        <f t="shared" si="14"/>
        <v>1</v>
      </c>
      <c r="O34" s="17">
        <f t="shared" si="15"/>
        <v>6</v>
      </c>
      <c r="P34"/>
      <c r="Q34"/>
      <c r="U34" s="7">
        <v>32</v>
      </c>
      <c r="V34" s="8">
        <v>0.58333333333333404</v>
      </c>
    </row>
    <row r="35" spans="1:22" x14ac:dyDescent="0.25">
      <c r="A35" s="31">
        <v>16944</v>
      </c>
      <c r="B35" s="31" t="s">
        <v>18</v>
      </c>
      <c r="C35" s="32" t="s">
        <v>22</v>
      </c>
      <c r="D35" s="31">
        <v>46</v>
      </c>
      <c r="E35" s="31">
        <v>49</v>
      </c>
      <c r="F35" s="31">
        <v>4</v>
      </c>
      <c r="G35" s="31">
        <v>4</v>
      </c>
      <c r="H35" s="20">
        <f t="shared" si="8"/>
        <v>1</v>
      </c>
      <c r="I35" s="21">
        <f t="shared" si="9"/>
        <v>2</v>
      </c>
      <c r="J35" s="22">
        <f t="shared" si="10"/>
        <v>0</v>
      </c>
      <c r="K35" s="23">
        <f t="shared" si="11"/>
        <v>0</v>
      </c>
      <c r="L35" s="18">
        <f t="shared" si="12"/>
        <v>0.72916666666666796</v>
      </c>
      <c r="M35" s="19">
        <f t="shared" si="13"/>
        <v>0.77083333333333404</v>
      </c>
      <c r="N35" s="20">
        <f t="shared" si="14"/>
        <v>1</v>
      </c>
      <c r="O35" s="17">
        <f t="shared" si="15"/>
        <v>2</v>
      </c>
      <c r="P35"/>
      <c r="Q35"/>
      <c r="U35" s="7">
        <v>33</v>
      </c>
      <c r="V35" s="8">
        <v>0.593750000000001</v>
      </c>
    </row>
    <row r="36" spans="1:22" x14ac:dyDescent="0.25">
      <c r="A36" s="31">
        <v>16945</v>
      </c>
      <c r="B36" s="31" t="s">
        <v>18</v>
      </c>
      <c r="C36" s="32" t="s">
        <v>22</v>
      </c>
      <c r="D36" s="31">
        <v>50</v>
      </c>
      <c r="E36" s="31">
        <v>53</v>
      </c>
      <c r="F36" s="31">
        <v>0</v>
      </c>
      <c r="G36" s="31">
        <v>3</v>
      </c>
      <c r="H36" s="20">
        <f t="shared" si="8"/>
        <v>4</v>
      </c>
      <c r="I36" s="21">
        <f t="shared" si="9"/>
        <v>8</v>
      </c>
      <c r="J36" s="22">
        <f t="shared" si="10"/>
        <v>0</v>
      </c>
      <c r="K36" s="23">
        <f t="shared" si="11"/>
        <v>0</v>
      </c>
      <c r="L36" s="18">
        <f t="shared" si="12"/>
        <v>0.77083333333333404</v>
      </c>
      <c r="M36" s="19">
        <f t="shared" si="13"/>
        <v>0.812500000000001</v>
      </c>
      <c r="N36" s="20">
        <f t="shared" si="14"/>
        <v>1</v>
      </c>
      <c r="O36" s="17">
        <f t="shared" si="15"/>
        <v>8</v>
      </c>
      <c r="P36"/>
      <c r="Q36"/>
      <c r="U36" s="7">
        <v>34</v>
      </c>
      <c r="V36" s="8">
        <v>0.60416666666666696</v>
      </c>
    </row>
    <row r="37" spans="1:22" x14ac:dyDescent="0.25">
      <c r="A37" s="31">
        <v>16947</v>
      </c>
      <c r="B37" s="31" t="s">
        <v>18</v>
      </c>
      <c r="C37" s="32" t="s">
        <v>23</v>
      </c>
      <c r="D37" s="31">
        <v>50</v>
      </c>
      <c r="E37" s="31">
        <v>53</v>
      </c>
      <c r="F37" s="31">
        <v>0</v>
      </c>
      <c r="G37" s="31">
        <v>4</v>
      </c>
      <c r="H37" s="20">
        <f t="shared" si="8"/>
        <v>5</v>
      </c>
      <c r="I37" s="21">
        <f t="shared" si="9"/>
        <v>10</v>
      </c>
      <c r="J37" s="22">
        <f t="shared" si="10"/>
        <v>0</v>
      </c>
      <c r="K37" s="23">
        <f t="shared" si="11"/>
        <v>0</v>
      </c>
      <c r="L37" s="18">
        <f t="shared" si="12"/>
        <v>0.77083333333333404</v>
      </c>
      <c r="M37" s="19">
        <f t="shared" si="13"/>
        <v>0.812500000000001</v>
      </c>
      <c r="N37" s="20">
        <f t="shared" si="14"/>
        <v>1</v>
      </c>
      <c r="O37" s="17">
        <f t="shared" si="15"/>
        <v>10</v>
      </c>
      <c r="P37"/>
      <c r="Q37"/>
      <c r="U37" s="7">
        <v>35</v>
      </c>
      <c r="V37" s="8">
        <v>0.61458333333333404</v>
      </c>
    </row>
    <row r="38" spans="1:22" x14ac:dyDescent="0.25">
      <c r="A38" s="31">
        <v>16948</v>
      </c>
      <c r="B38" s="31" t="s">
        <v>18</v>
      </c>
      <c r="C38" s="32" t="s">
        <v>23</v>
      </c>
      <c r="D38" s="31">
        <v>54</v>
      </c>
      <c r="E38" s="31">
        <v>57</v>
      </c>
      <c r="F38" s="31">
        <v>0</v>
      </c>
      <c r="G38" s="31">
        <v>6</v>
      </c>
      <c r="H38" s="20">
        <f t="shared" si="8"/>
        <v>7</v>
      </c>
      <c r="I38" s="21">
        <f t="shared" si="9"/>
        <v>14</v>
      </c>
      <c r="J38" s="22">
        <f t="shared" si="10"/>
        <v>0</v>
      </c>
      <c r="K38" s="23">
        <f t="shared" si="11"/>
        <v>0</v>
      </c>
      <c r="L38" s="18">
        <f t="shared" si="12"/>
        <v>0.812500000000001</v>
      </c>
      <c r="M38" s="19">
        <f t="shared" si="13"/>
        <v>0.85416666666666796</v>
      </c>
      <c r="N38" s="20">
        <f t="shared" si="14"/>
        <v>1</v>
      </c>
      <c r="O38" s="17">
        <f t="shared" si="15"/>
        <v>14</v>
      </c>
      <c r="P38"/>
      <c r="Q38"/>
      <c r="U38" s="7">
        <v>36</v>
      </c>
      <c r="V38" s="8">
        <v>0.625000000000001</v>
      </c>
    </row>
    <row r="39" spans="1:22" x14ac:dyDescent="0.25">
      <c r="A39" s="31">
        <v>16949</v>
      </c>
      <c r="B39" s="31" t="s">
        <v>18</v>
      </c>
      <c r="C39" s="32" t="s">
        <v>24</v>
      </c>
      <c r="D39" s="31">
        <v>4</v>
      </c>
      <c r="E39" s="31">
        <v>7</v>
      </c>
      <c r="F39" s="31">
        <v>0</v>
      </c>
      <c r="G39" s="31">
        <v>1</v>
      </c>
      <c r="H39" s="20">
        <f t="shared" si="8"/>
        <v>2</v>
      </c>
      <c r="I39" s="21">
        <f t="shared" si="9"/>
        <v>4</v>
      </c>
      <c r="J39" s="22">
        <f t="shared" si="10"/>
        <v>0</v>
      </c>
      <c r="K39" s="23">
        <f t="shared" si="11"/>
        <v>0</v>
      </c>
      <c r="L39" s="18">
        <f t="shared" si="12"/>
        <v>0.29166666666666702</v>
      </c>
      <c r="M39" s="19">
        <f t="shared" si="13"/>
        <v>0.33333333333333298</v>
      </c>
      <c r="N39" s="20">
        <f t="shared" si="14"/>
        <v>1</v>
      </c>
      <c r="O39" s="17">
        <f t="shared" si="15"/>
        <v>4</v>
      </c>
      <c r="P39"/>
      <c r="Q39"/>
      <c r="U39" s="7">
        <v>37</v>
      </c>
      <c r="V39" s="8">
        <v>0.63541666666666696</v>
      </c>
    </row>
    <row r="40" spans="1:22" x14ac:dyDescent="0.25">
      <c r="A40" s="31">
        <v>16953</v>
      </c>
      <c r="B40" s="31" t="s">
        <v>18</v>
      </c>
      <c r="C40" s="32" t="s">
        <v>25</v>
      </c>
      <c r="D40" s="31">
        <v>54</v>
      </c>
      <c r="E40" s="31">
        <v>57</v>
      </c>
      <c r="F40" s="31">
        <v>0</v>
      </c>
      <c r="G40" s="31">
        <v>5</v>
      </c>
      <c r="H40" s="20">
        <f t="shared" si="8"/>
        <v>6</v>
      </c>
      <c r="I40" s="21">
        <f t="shared" si="9"/>
        <v>12</v>
      </c>
      <c r="J40" s="22">
        <f t="shared" si="10"/>
        <v>0</v>
      </c>
      <c r="K40" s="23">
        <f t="shared" si="11"/>
        <v>0</v>
      </c>
      <c r="L40" s="18">
        <f t="shared" si="12"/>
        <v>0.812500000000001</v>
      </c>
      <c r="M40" s="19">
        <f t="shared" si="13"/>
        <v>0.85416666666666796</v>
      </c>
      <c r="N40" s="20">
        <f t="shared" si="14"/>
        <v>1</v>
      </c>
      <c r="O40" s="17">
        <f t="shared" si="15"/>
        <v>12</v>
      </c>
      <c r="P40"/>
      <c r="Q40"/>
      <c r="U40" s="7">
        <v>38</v>
      </c>
      <c r="V40" s="8">
        <v>0.64583333333333404</v>
      </c>
    </row>
    <row r="41" spans="1:22" x14ac:dyDescent="0.25">
      <c r="A41" s="31">
        <v>16954</v>
      </c>
      <c r="B41" s="31" t="s">
        <v>18</v>
      </c>
      <c r="C41" s="32" t="s">
        <v>26</v>
      </c>
      <c r="D41" s="31">
        <v>50</v>
      </c>
      <c r="E41" s="31">
        <v>53</v>
      </c>
      <c r="F41" s="31">
        <v>0</v>
      </c>
      <c r="G41" s="31">
        <v>7</v>
      </c>
      <c r="H41" s="20">
        <f t="shared" si="8"/>
        <v>8</v>
      </c>
      <c r="I41" s="21">
        <f t="shared" si="9"/>
        <v>16</v>
      </c>
      <c r="J41" s="22">
        <f t="shared" si="10"/>
        <v>0</v>
      </c>
      <c r="K41" s="23">
        <f t="shared" si="11"/>
        <v>0</v>
      </c>
      <c r="L41" s="18">
        <f t="shared" si="12"/>
        <v>0.77083333333333404</v>
      </c>
      <c r="M41" s="19">
        <f t="shared" si="13"/>
        <v>0.812500000000001</v>
      </c>
      <c r="N41" s="20">
        <f t="shared" si="14"/>
        <v>1</v>
      </c>
      <c r="O41" s="17">
        <f t="shared" si="15"/>
        <v>16</v>
      </c>
      <c r="P41"/>
      <c r="Q41"/>
      <c r="U41" s="7">
        <v>39</v>
      </c>
      <c r="V41" s="8">
        <v>0.656250000000001</v>
      </c>
    </row>
    <row r="42" spans="1:22" x14ac:dyDescent="0.25">
      <c r="A42" s="31">
        <v>16955</v>
      </c>
      <c r="B42" s="31" t="s">
        <v>18</v>
      </c>
      <c r="C42" s="32" t="s">
        <v>26</v>
      </c>
      <c r="D42" s="31">
        <v>54</v>
      </c>
      <c r="E42" s="31">
        <v>57</v>
      </c>
      <c r="F42" s="31">
        <v>0</v>
      </c>
      <c r="G42" s="31">
        <v>7</v>
      </c>
      <c r="H42" s="20">
        <f t="shared" si="8"/>
        <v>8</v>
      </c>
      <c r="I42" s="21">
        <f t="shared" si="9"/>
        <v>16</v>
      </c>
      <c r="J42" s="22">
        <f t="shared" si="10"/>
        <v>0</v>
      </c>
      <c r="K42" s="23">
        <f t="shared" si="11"/>
        <v>0</v>
      </c>
      <c r="L42" s="18">
        <f t="shared" si="12"/>
        <v>0.812500000000001</v>
      </c>
      <c r="M42" s="19">
        <f t="shared" si="13"/>
        <v>0.85416666666666796</v>
      </c>
      <c r="N42" s="20">
        <f t="shared" si="14"/>
        <v>1</v>
      </c>
      <c r="O42" s="17">
        <f t="shared" si="15"/>
        <v>16</v>
      </c>
      <c r="P42"/>
      <c r="Q42"/>
      <c r="U42" s="7">
        <v>40</v>
      </c>
      <c r="V42" s="8">
        <v>0.66666666666666696</v>
      </c>
    </row>
    <row r="43" spans="1:22" x14ac:dyDescent="0.25">
      <c r="A43" s="31">
        <v>17011</v>
      </c>
      <c r="B43" s="31" t="s">
        <v>18</v>
      </c>
      <c r="C43" s="32" t="s">
        <v>27</v>
      </c>
      <c r="D43" s="31">
        <v>12</v>
      </c>
      <c r="E43" s="31">
        <v>15</v>
      </c>
      <c r="F43" s="31">
        <v>0</v>
      </c>
      <c r="G43" s="31">
        <v>1</v>
      </c>
      <c r="H43" s="20">
        <f t="shared" si="8"/>
        <v>2</v>
      </c>
      <c r="I43" s="21">
        <f t="shared" si="9"/>
        <v>4</v>
      </c>
      <c r="J43" s="22">
        <f t="shared" si="10"/>
        <v>0</v>
      </c>
      <c r="K43" s="23">
        <f t="shared" si="11"/>
        <v>0</v>
      </c>
      <c r="L43" s="18">
        <f t="shared" si="12"/>
        <v>0.375</v>
      </c>
      <c r="M43" s="19">
        <f t="shared" si="13"/>
        <v>0.41666666666666702</v>
      </c>
      <c r="N43" s="20">
        <f t="shared" si="14"/>
        <v>1</v>
      </c>
      <c r="O43" s="17">
        <f t="shared" si="15"/>
        <v>4</v>
      </c>
      <c r="P43"/>
      <c r="Q43"/>
      <c r="U43" s="7">
        <v>41</v>
      </c>
      <c r="V43" s="8">
        <v>0.67708333333333404</v>
      </c>
    </row>
    <row r="44" spans="1:22" x14ac:dyDescent="0.25">
      <c r="A44" s="31">
        <v>17022</v>
      </c>
      <c r="B44" s="31" t="s">
        <v>18</v>
      </c>
      <c r="C44" s="32" t="s">
        <v>28</v>
      </c>
      <c r="D44" s="31">
        <v>52</v>
      </c>
      <c r="E44" s="31">
        <v>59</v>
      </c>
      <c r="F44" s="31">
        <v>0</v>
      </c>
      <c r="G44" s="31">
        <v>7</v>
      </c>
      <c r="H44" s="20">
        <f t="shared" si="8"/>
        <v>8</v>
      </c>
      <c r="I44" s="21">
        <f t="shared" si="9"/>
        <v>32</v>
      </c>
      <c r="J44" s="22">
        <f t="shared" si="10"/>
        <v>0</v>
      </c>
      <c r="K44" s="23">
        <f t="shared" si="11"/>
        <v>0</v>
      </c>
      <c r="L44" s="18">
        <f t="shared" si="12"/>
        <v>0.79166666666666796</v>
      </c>
      <c r="M44" s="19">
        <f t="shared" si="13"/>
        <v>0.875000000000001</v>
      </c>
      <c r="N44" s="20">
        <f t="shared" si="14"/>
        <v>2</v>
      </c>
      <c r="O44" s="17">
        <f t="shared" si="15"/>
        <v>32</v>
      </c>
      <c r="P44"/>
      <c r="Q44"/>
      <c r="U44" s="7">
        <v>42</v>
      </c>
      <c r="V44" s="8">
        <v>0.687500000000001</v>
      </c>
    </row>
    <row r="45" spans="1:22" x14ac:dyDescent="0.25">
      <c r="A45" s="31">
        <v>17027</v>
      </c>
      <c r="B45" s="31" t="s">
        <v>18</v>
      </c>
      <c r="C45" s="32" t="s">
        <v>29</v>
      </c>
      <c r="D45" s="31">
        <v>46</v>
      </c>
      <c r="E45" s="31">
        <v>49</v>
      </c>
      <c r="F45" s="31">
        <v>0</v>
      </c>
      <c r="G45" s="31">
        <v>3</v>
      </c>
      <c r="H45" s="20">
        <f t="shared" si="8"/>
        <v>4</v>
      </c>
      <c r="I45" s="21">
        <f t="shared" si="9"/>
        <v>8</v>
      </c>
      <c r="J45" s="22">
        <f t="shared" si="10"/>
        <v>0</v>
      </c>
      <c r="K45" s="23">
        <f t="shared" si="11"/>
        <v>0</v>
      </c>
      <c r="L45" s="18">
        <f t="shared" si="12"/>
        <v>0.72916666666666796</v>
      </c>
      <c r="M45" s="19">
        <f t="shared" si="13"/>
        <v>0.77083333333333404</v>
      </c>
      <c r="N45" s="20">
        <f t="shared" si="14"/>
        <v>1</v>
      </c>
      <c r="O45" s="17">
        <f t="shared" si="15"/>
        <v>8</v>
      </c>
      <c r="P45"/>
      <c r="Q45"/>
      <c r="U45" s="7">
        <v>43</v>
      </c>
      <c r="V45" s="8">
        <v>0.69791666666666696</v>
      </c>
    </row>
    <row r="46" spans="1:22" x14ac:dyDescent="0.25">
      <c r="A46" s="31">
        <v>17031</v>
      </c>
      <c r="B46" s="31" t="s">
        <v>18</v>
      </c>
      <c r="C46" s="32" t="s">
        <v>30</v>
      </c>
      <c r="D46" s="31">
        <v>4</v>
      </c>
      <c r="E46" s="31">
        <v>7</v>
      </c>
      <c r="F46" s="31">
        <v>0</v>
      </c>
      <c r="G46" s="31">
        <v>1</v>
      </c>
      <c r="H46" s="20">
        <f t="shared" si="8"/>
        <v>2</v>
      </c>
      <c r="I46" s="21">
        <f t="shared" si="9"/>
        <v>4</v>
      </c>
      <c r="J46" s="22">
        <f t="shared" si="10"/>
        <v>0</v>
      </c>
      <c r="K46" s="23">
        <f t="shared" si="11"/>
        <v>0</v>
      </c>
      <c r="L46" s="18">
        <f t="shared" si="12"/>
        <v>0.29166666666666702</v>
      </c>
      <c r="M46" s="19">
        <f t="shared" si="13"/>
        <v>0.33333333333333298</v>
      </c>
      <c r="N46" s="20">
        <f t="shared" si="14"/>
        <v>1</v>
      </c>
      <c r="O46" s="17">
        <f t="shared" si="15"/>
        <v>4</v>
      </c>
      <c r="P46"/>
      <c r="Q46"/>
      <c r="U46" s="7">
        <v>44</v>
      </c>
      <c r="V46" s="8">
        <v>0.70833333333333404</v>
      </c>
    </row>
    <row r="47" spans="1:22" x14ac:dyDescent="0.25">
      <c r="A47" s="31">
        <v>17044</v>
      </c>
      <c r="B47" s="31" t="s">
        <v>18</v>
      </c>
      <c r="C47" s="32" t="s">
        <v>31</v>
      </c>
      <c r="D47" s="31">
        <v>50</v>
      </c>
      <c r="E47" s="31">
        <v>53</v>
      </c>
      <c r="F47" s="31">
        <v>0</v>
      </c>
      <c r="G47" s="31">
        <v>2</v>
      </c>
      <c r="H47" s="20">
        <f t="shared" si="8"/>
        <v>3</v>
      </c>
      <c r="I47" s="21">
        <f t="shared" si="9"/>
        <v>6</v>
      </c>
      <c r="J47" s="22">
        <f t="shared" si="10"/>
        <v>0</v>
      </c>
      <c r="K47" s="23">
        <f t="shared" si="11"/>
        <v>0</v>
      </c>
      <c r="L47" s="18">
        <f t="shared" si="12"/>
        <v>0.77083333333333404</v>
      </c>
      <c r="M47" s="19">
        <f t="shared" si="13"/>
        <v>0.812500000000001</v>
      </c>
      <c r="N47" s="20">
        <f t="shared" si="14"/>
        <v>1</v>
      </c>
      <c r="O47" s="17">
        <f t="shared" si="15"/>
        <v>6</v>
      </c>
      <c r="P47"/>
      <c r="Q47"/>
      <c r="U47" s="7">
        <v>45</v>
      </c>
      <c r="V47" s="8">
        <v>0.718750000000001</v>
      </c>
    </row>
    <row r="48" spans="1:22" x14ac:dyDescent="0.25">
      <c r="A48" s="31">
        <v>17045</v>
      </c>
      <c r="B48" s="31" t="s">
        <v>18</v>
      </c>
      <c r="C48" s="32" t="s">
        <v>30</v>
      </c>
      <c r="D48" s="31">
        <v>44</v>
      </c>
      <c r="E48" s="31">
        <v>47</v>
      </c>
      <c r="F48" s="31">
        <v>0</v>
      </c>
      <c r="G48" s="31">
        <v>0</v>
      </c>
      <c r="H48" s="20">
        <f t="shared" si="8"/>
        <v>1</v>
      </c>
      <c r="I48" s="21">
        <f t="shared" si="9"/>
        <v>2</v>
      </c>
      <c r="J48" s="22">
        <f t="shared" si="10"/>
        <v>0</v>
      </c>
      <c r="K48" s="23">
        <f t="shared" si="11"/>
        <v>0</v>
      </c>
      <c r="L48" s="18">
        <f t="shared" si="12"/>
        <v>0.70833333333333404</v>
      </c>
      <c r="M48" s="19">
        <f t="shared" si="13"/>
        <v>0.750000000000001</v>
      </c>
      <c r="N48" s="20">
        <f t="shared" si="14"/>
        <v>1</v>
      </c>
      <c r="O48" s="17">
        <f t="shared" si="15"/>
        <v>2</v>
      </c>
      <c r="P48"/>
      <c r="Q48"/>
      <c r="U48" s="7">
        <v>46</v>
      </c>
      <c r="V48" s="8">
        <v>0.72916666666666796</v>
      </c>
    </row>
    <row r="49" spans="1:22" x14ac:dyDescent="0.25">
      <c r="A49" s="31">
        <v>17046</v>
      </c>
      <c r="B49" s="31" t="s">
        <v>18</v>
      </c>
      <c r="C49" s="32" t="s">
        <v>30</v>
      </c>
      <c r="D49" s="31">
        <v>54</v>
      </c>
      <c r="E49" s="31">
        <v>57</v>
      </c>
      <c r="F49" s="31">
        <v>0</v>
      </c>
      <c r="G49" s="31">
        <v>5</v>
      </c>
      <c r="H49" s="20">
        <f t="shared" si="8"/>
        <v>6</v>
      </c>
      <c r="I49" s="21">
        <f t="shared" si="9"/>
        <v>12</v>
      </c>
      <c r="J49" s="22">
        <f t="shared" si="10"/>
        <v>0</v>
      </c>
      <c r="K49" s="23">
        <f t="shared" si="11"/>
        <v>0</v>
      </c>
      <c r="L49" s="18">
        <f t="shared" si="12"/>
        <v>0.812500000000001</v>
      </c>
      <c r="M49" s="19">
        <f t="shared" si="13"/>
        <v>0.85416666666666796</v>
      </c>
      <c r="N49" s="20">
        <f t="shared" si="14"/>
        <v>1</v>
      </c>
      <c r="O49" s="17">
        <f t="shared" si="15"/>
        <v>12</v>
      </c>
      <c r="P49"/>
      <c r="Q49"/>
      <c r="U49" s="7">
        <v>47</v>
      </c>
      <c r="V49" s="8">
        <v>0.73958333333333404</v>
      </c>
    </row>
    <row r="50" spans="1:22" x14ac:dyDescent="0.25">
      <c r="A50" s="31">
        <v>17048</v>
      </c>
      <c r="B50" s="31" t="s">
        <v>18</v>
      </c>
      <c r="C50" s="32" t="s">
        <v>32</v>
      </c>
      <c r="D50" s="31">
        <v>54</v>
      </c>
      <c r="E50" s="31">
        <v>57</v>
      </c>
      <c r="F50" s="31">
        <v>0</v>
      </c>
      <c r="G50" s="31">
        <v>7</v>
      </c>
      <c r="H50" s="20">
        <f t="shared" si="8"/>
        <v>8</v>
      </c>
      <c r="I50" s="21">
        <f t="shared" si="9"/>
        <v>16</v>
      </c>
      <c r="J50" s="22">
        <f t="shared" si="10"/>
        <v>0</v>
      </c>
      <c r="K50" s="23">
        <f t="shared" si="11"/>
        <v>0</v>
      </c>
      <c r="L50" s="18">
        <f t="shared" si="12"/>
        <v>0.812500000000001</v>
      </c>
      <c r="M50" s="19">
        <f t="shared" si="13"/>
        <v>0.85416666666666796</v>
      </c>
      <c r="N50" s="20">
        <f t="shared" si="14"/>
        <v>1</v>
      </c>
      <c r="O50" s="17">
        <f t="shared" si="15"/>
        <v>16</v>
      </c>
      <c r="P50"/>
      <c r="Q50"/>
      <c r="U50" s="7">
        <v>48</v>
      </c>
      <c r="V50" s="8">
        <v>0.750000000000001</v>
      </c>
    </row>
    <row r="51" spans="1:22" x14ac:dyDescent="0.25">
      <c r="A51" s="31">
        <v>17050</v>
      </c>
      <c r="B51" s="31" t="s">
        <v>18</v>
      </c>
      <c r="C51" s="32" t="s">
        <v>30</v>
      </c>
      <c r="D51" s="31">
        <v>44</v>
      </c>
      <c r="E51" s="31">
        <v>47</v>
      </c>
      <c r="F51" s="31">
        <v>1</v>
      </c>
      <c r="G51" s="31">
        <v>2</v>
      </c>
      <c r="H51" s="20">
        <f t="shared" si="8"/>
        <v>2</v>
      </c>
      <c r="I51" s="21">
        <f t="shared" si="9"/>
        <v>4</v>
      </c>
      <c r="J51" s="22">
        <f t="shared" si="10"/>
        <v>0</v>
      </c>
      <c r="K51" s="23">
        <f t="shared" si="11"/>
        <v>0</v>
      </c>
      <c r="L51" s="18">
        <f t="shared" si="12"/>
        <v>0.70833333333333404</v>
      </c>
      <c r="M51" s="19">
        <f t="shared" si="13"/>
        <v>0.750000000000001</v>
      </c>
      <c r="N51" s="20">
        <f t="shared" si="14"/>
        <v>1</v>
      </c>
      <c r="O51" s="17">
        <f t="shared" si="15"/>
        <v>4</v>
      </c>
      <c r="P51"/>
      <c r="Q51"/>
      <c r="U51" s="7">
        <v>49</v>
      </c>
      <c r="V51" s="8">
        <v>0.76041666666666796</v>
      </c>
    </row>
    <row r="52" spans="1:22" x14ac:dyDescent="0.25">
      <c r="A52" s="31">
        <v>17101</v>
      </c>
      <c r="B52" s="31" t="s">
        <v>18</v>
      </c>
      <c r="C52" s="32" t="s">
        <v>29</v>
      </c>
      <c r="D52" s="31">
        <v>50</v>
      </c>
      <c r="E52" s="31">
        <v>53</v>
      </c>
      <c r="F52" s="31">
        <v>0</v>
      </c>
      <c r="G52" s="31">
        <v>3</v>
      </c>
      <c r="H52" s="20">
        <f t="shared" si="8"/>
        <v>4</v>
      </c>
      <c r="I52" s="21">
        <f t="shared" si="9"/>
        <v>8</v>
      </c>
      <c r="J52" s="22">
        <f t="shared" si="10"/>
        <v>0</v>
      </c>
      <c r="K52" s="23">
        <f t="shared" si="11"/>
        <v>0</v>
      </c>
      <c r="L52" s="18">
        <f t="shared" si="12"/>
        <v>0.77083333333333404</v>
      </c>
      <c r="M52" s="19">
        <f t="shared" si="13"/>
        <v>0.812500000000001</v>
      </c>
      <c r="N52" s="20">
        <f t="shared" si="14"/>
        <v>1</v>
      </c>
      <c r="O52" s="17">
        <f t="shared" si="15"/>
        <v>8</v>
      </c>
      <c r="P52"/>
      <c r="Q52"/>
      <c r="U52" s="7">
        <v>50</v>
      </c>
      <c r="V52" s="8">
        <v>0.77083333333333404</v>
      </c>
    </row>
    <row r="53" spans="1:22" x14ac:dyDescent="0.25">
      <c r="A53" s="31">
        <v>17102</v>
      </c>
      <c r="B53" s="31" t="s">
        <v>18</v>
      </c>
      <c r="C53" s="32" t="s">
        <v>29</v>
      </c>
      <c r="D53" s="31">
        <v>54</v>
      </c>
      <c r="E53" s="31">
        <v>57</v>
      </c>
      <c r="F53" s="31">
        <v>0</v>
      </c>
      <c r="G53" s="31">
        <v>0</v>
      </c>
      <c r="H53" s="20">
        <f t="shared" si="8"/>
        <v>1</v>
      </c>
      <c r="I53" s="21">
        <f t="shared" si="9"/>
        <v>2</v>
      </c>
      <c r="J53" s="22">
        <f t="shared" si="10"/>
        <v>0</v>
      </c>
      <c r="K53" s="23">
        <f t="shared" si="11"/>
        <v>0</v>
      </c>
      <c r="L53" s="18">
        <f t="shared" si="12"/>
        <v>0.812500000000001</v>
      </c>
      <c r="M53" s="19">
        <f t="shared" si="13"/>
        <v>0.85416666666666796</v>
      </c>
      <c r="N53" s="20">
        <f t="shared" si="14"/>
        <v>1</v>
      </c>
      <c r="O53" s="17">
        <f t="shared" si="15"/>
        <v>2</v>
      </c>
      <c r="P53"/>
      <c r="Q53"/>
      <c r="U53" s="7">
        <v>51</v>
      </c>
      <c r="V53" s="8">
        <v>0.781250000000001</v>
      </c>
    </row>
    <row r="54" spans="1:22" x14ac:dyDescent="0.25">
      <c r="A54" s="31">
        <v>17104</v>
      </c>
      <c r="B54" s="31" t="s">
        <v>18</v>
      </c>
      <c r="C54" s="32" t="s">
        <v>32</v>
      </c>
      <c r="D54" s="31">
        <v>50</v>
      </c>
      <c r="E54" s="31">
        <v>53</v>
      </c>
      <c r="F54" s="31">
        <v>0</v>
      </c>
      <c r="G54" s="31">
        <v>2</v>
      </c>
      <c r="H54" s="20">
        <f t="shared" si="8"/>
        <v>3</v>
      </c>
      <c r="I54" s="21">
        <f t="shared" si="9"/>
        <v>6</v>
      </c>
      <c r="J54" s="22">
        <f t="shared" si="10"/>
        <v>0</v>
      </c>
      <c r="K54" s="23">
        <f t="shared" si="11"/>
        <v>0</v>
      </c>
      <c r="L54" s="18">
        <f t="shared" si="12"/>
        <v>0.77083333333333404</v>
      </c>
      <c r="M54" s="19">
        <f t="shared" si="13"/>
        <v>0.812500000000001</v>
      </c>
      <c r="N54" s="20">
        <f t="shared" si="14"/>
        <v>1</v>
      </c>
      <c r="O54" s="17">
        <f t="shared" si="15"/>
        <v>6</v>
      </c>
      <c r="P54"/>
      <c r="Q54"/>
      <c r="U54" s="7">
        <v>52</v>
      </c>
      <c r="V54" s="8">
        <v>0.79166666666666796</v>
      </c>
    </row>
    <row r="55" spans="1:22" x14ac:dyDescent="0.25">
      <c r="A55" s="31">
        <v>17118</v>
      </c>
      <c r="B55" s="31" t="s">
        <v>18</v>
      </c>
      <c r="C55" s="32">
        <v>41734</v>
      </c>
      <c r="D55" s="31">
        <v>50</v>
      </c>
      <c r="E55" s="31">
        <v>53</v>
      </c>
      <c r="F55" s="31">
        <v>0</v>
      </c>
      <c r="G55" s="31">
        <v>7</v>
      </c>
      <c r="H55" s="20">
        <f t="shared" si="8"/>
        <v>8</v>
      </c>
      <c r="I55" s="21">
        <f t="shared" si="9"/>
        <v>16</v>
      </c>
      <c r="J55" s="22">
        <f t="shared" si="10"/>
        <v>0</v>
      </c>
      <c r="K55" s="23">
        <f t="shared" si="11"/>
        <v>0</v>
      </c>
      <c r="L55" s="18">
        <f t="shared" si="12"/>
        <v>0.77083333333333404</v>
      </c>
      <c r="M55" s="19">
        <f t="shared" si="13"/>
        <v>0.812500000000001</v>
      </c>
      <c r="N55" s="20">
        <f t="shared" si="14"/>
        <v>1</v>
      </c>
      <c r="O55" s="17">
        <f t="shared" si="15"/>
        <v>16</v>
      </c>
      <c r="P55"/>
      <c r="Q55"/>
      <c r="U55" s="7">
        <v>53</v>
      </c>
      <c r="V55" s="8">
        <v>0.80208333333333404</v>
      </c>
    </row>
    <row r="56" spans="1:22" x14ac:dyDescent="0.25">
      <c r="A56" s="31">
        <v>17119</v>
      </c>
      <c r="B56" s="31" t="s">
        <v>18</v>
      </c>
      <c r="C56" s="32">
        <v>41734</v>
      </c>
      <c r="D56" s="31">
        <v>54</v>
      </c>
      <c r="E56" s="31">
        <v>57</v>
      </c>
      <c r="F56" s="31">
        <v>0</v>
      </c>
      <c r="G56" s="31">
        <v>7</v>
      </c>
      <c r="H56" s="20">
        <f t="shared" si="8"/>
        <v>8</v>
      </c>
      <c r="I56" s="21">
        <f t="shared" si="9"/>
        <v>16</v>
      </c>
      <c r="J56" s="22">
        <f t="shared" si="10"/>
        <v>0</v>
      </c>
      <c r="K56" s="23">
        <f t="shared" si="11"/>
        <v>0</v>
      </c>
      <c r="L56" s="18">
        <f t="shared" si="12"/>
        <v>0.812500000000001</v>
      </c>
      <c r="M56" s="19">
        <f t="shared" si="13"/>
        <v>0.85416666666666796</v>
      </c>
      <c r="N56" s="20">
        <f t="shared" si="14"/>
        <v>1</v>
      </c>
      <c r="O56" s="17">
        <f t="shared" si="15"/>
        <v>16</v>
      </c>
      <c r="P56"/>
      <c r="Q56"/>
      <c r="U56" s="7">
        <v>54</v>
      </c>
      <c r="V56" s="8">
        <v>0.812500000000001</v>
      </c>
    </row>
    <row r="57" spans="1:22" x14ac:dyDescent="0.25">
      <c r="A57" s="31">
        <v>17120</v>
      </c>
      <c r="B57" s="31" t="s">
        <v>18</v>
      </c>
      <c r="C57" s="32">
        <v>41734</v>
      </c>
      <c r="D57" s="31">
        <v>46</v>
      </c>
      <c r="E57" s="31">
        <v>49</v>
      </c>
      <c r="F57" s="31">
        <v>0</v>
      </c>
      <c r="G57" s="31">
        <v>3</v>
      </c>
      <c r="H57" s="20">
        <f t="shared" si="8"/>
        <v>4</v>
      </c>
      <c r="I57" s="21">
        <f t="shared" si="9"/>
        <v>8</v>
      </c>
      <c r="J57" s="22">
        <f t="shared" si="10"/>
        <v>0</v>
      </c>
      <c r="K57" s="23">
        <f t="shared" si="11"/>
        <v>0</v>
      </c>
      <c r="L57" s="18">
        <f t="shared" si="12"/>
        <v>0.72916666666666796</v>
      </c>
      <c r="M57" s="19">
        <f t="shared" si="13"/>
        <v>0.77083333333333404</v>
      </c>
      <c r="N57" s="20">
        <f t="shared" si="14"/>
        <v>1</v>
      </c>
      <c r="O57" s="17">
        <f t="shared" si="15"/>
        <v>8</v>
      </c>
      <c r="P57"/>
      <c r="Q57"/>
      <c r="U57" s="7">
        <v>55</v>
      </c>
      <c r="V57" s="8">
        <v>0.82291666666666796</v>
      </c>
    </row>
    <row r="58" spans="1:22" x14ac:dyDescent="0.25">
      <c r="A58" s="31">
        <v>17121</v>
      </c>
      <c r="B58" s="31" t="s">
        <v>18</v>
      </c>
      <c r="C58" s="32" t="s">
        <v>33</v>
      </c>
      <c r="D58" s="31">
        <v>44</v>
      </c>
      <c r="E58" s="31">
        <v>47</v>
      </c>
      <c r="F58" s="31">
        <v>0</v>
      </c>
      <c r="G58" s="31">
        <v>0</v>
      </c>
      <c r="H58" s="20">
        <f t="shared" si="8"/>
        <v>1</v>
      </c>
      <c r="I58" s="21">
        <f t="shared" si="9"/>
        <v>2</v>
      </c>
      <c r="J58" s="22">
        <f t="shared" si="10"/>
        <v>0</v>
      </c>
      <c r="K58" s="23">
        <f t="shared" si="11"/>
        <v>0</v>
      </c>
      <c r="L58" s="18">
        <f t="shared" si="12"/>
        <v>0.70833333333333404</v>
      </c>
      <c r="M58" s="19">
        <f t="shared" si="13"/>
        <v>0.750000000000001</v>
      </c>
      <c r="N58" s="20">
        <f t="shared" si="14"/>
        <v>1</v>
      </c>
      <c r="O58" s="17">
        <f t="shared" si="15"/>
        <v>2</v>
      </c>
      <c r="P58"/>
      <c r="Q58"/>
      <c r="U58" s="7">
        <v>56</v>
      </c>
      <c r="V58" s="8">
        <v>0.83333333333333404</v>
      </c>
    </row>
    <row r="59" spans="1:22" x14ac:dyDescent="0.25">
      <c r="A59" s="31">
        <v>17122</v>
      </c>
      <c r="B59" s="31" t="s">
        <v>18</v>
      </c>
      <c r="C59" s="32" t="s">
        <v>33</v>
      </c>
      <c r="D59" s="31">
        <v>50</v>
      </c>
      <c r="E59" s="31">
        <v>53</v>
      </c>
      <c r="F59" s="31">
        <v>0</v>
      </c>
      <c r="G59" s="31">
        <v>2</v>
      </c>
      <c r="H59" s="20">
        <f t="shared" si="8"/>
        <v>3</v>
      </c>
      <c r="I59" s="21">
        <f t="shared" si="9"/>
        <v>6</v>
      </c>
      <c r="J59" s="22">
        <f t="shared" si="10"/>
        <v>0</v>
      </c>
      <c r="K59" s="23">
        <f t="shared" si="11"/>
        <v>0</v>
      </c>
      <c r="L59" s="18">
        <f t="shared" si="12"/>
        <v>0.77083333333333404</v>
      </c>
      <c r="M59" s="19">
        <f t="shared" si="13"/>
        <v>0.812500000000001</v>
      </c>
      <c r="N59" s="20">
        <f t="shared" si="14"/>
        <v>1</v>
      </c>
      <c r="O59" s="17">
        <f t="shared" si="15"/>
        <v>6</v>
      </c>
      <c r="P59"/>
      <c r="Q59"/>
      <c r="U59" s="7">
        <v>57</v>
      </c>
      <c r="V59" s="8">
        <v>0.843750000000001</v>
      </c>
    </row>
    <row r="60" spans="1:22" x14ac:dyDescent="0.25">
      <c r="A60" s="31">
        <v>17123</v>
      </c>
      <c r="B60" s="31" t="s">
        <v>18</v>
      </c>
      <c r="C60" s="32" t="s">
        <v>33</v>
      </c>
      <c r="D60" s="31">
        <v>54</v>
      </c>
      <c r="E60" s="31">
        <v>57</v>
      </c>
      <c r="F60" s="31">
        <v>0</v>
      </c>
      <c r="G60" s="31">
        <v>1</v>
      </c>
      <c r="H60" s="20">
        <f t="shared" si="8"/>
        <v>2</v>
      </c>
      <c r="I60" s="21">
        <f t="shared" si="9"/>
        <v>4</v>
      </c>
      <c r="J60" s="22">
        <f t="shared" si="10"/>
        <v>0</v>
      </c>
      <c r="K60" s="23">
        <f t="shared" si="11"/>
        <v>0</v>
      </c>
      <c r="L60" s="18">
        <f t="shared" si="12"/>
        <v>0.812500000000001</v>
      </c>
      <c r="M60" s="19">
        <f t="shared" si="13"/>
        <v>0.85416666666666796</v>
      </c>
      <c r="N60" s="20">
        <f t="shared" si="14"/>
        <v>1</v>
      </c>
      <c r="O60" s="17">
        <f t="shared" si="15"/>
        <v>4</v>
      </c>
      <c r="P60"/>
      <c r="Q60"/>
      <c r="U60" s="7">
        <v>58</v>
      </c>
      <c r="V60" s="8">
        <v>0.85416666666666796</v>
      </c>
    </row>
    <row r="61" spans="1:22" x14ac:dyDescent="0.25">
      <c r="A61" s="31">
        <v>17124</v>
      </c>
      <c r="B61" s="31" t="s">
        <v>18</v>
      </c>
      <c r="C61" s="32" t="s">
        <v>33</v>
      </c>
      <c r="D61" s="31">
        <v>46</v>
      </c>
      <c r="E61" s="31">
        <v>49</v>
      </c>
      <c r="F61" s="31">
        <v>1</v>
      </c>
      <c r="G61" s="31">
        <v>2</v>
      </c>
      <c r="H61" s="20">
        <f t="shared" ref="H61:H92" si="16">IF(G61&lt;13,G61-F61+1,IF(F61=G61,0,7-F61+1))</f>
        <v>2</v>
      </c>
      <c r="I61" s="21">
        <f t="shared" ref="I61:I92" si="17">IF(F61&lt;8,O61,0)</f>
        <v>4</v>
      </c>
      <c r="J61" s="22">
        <f t="shared" ref="J61:J92" si="18">IF(F61&gt;7,IF(F61&lt;13,O61,0),0)</f>
        <v>0</v>
      </c>
      <c r="K61" s="23">
        <f t="shared" ref="K61:K92" si="19">IF(F61&gt;12,O61,0)</f>
        <v>0</v>
      </c>
      <c r="L61" s="18">
        <f t="shared" ref="L61:L92" si="20">VLOOKUP(D61,table,2,)</f>
        <v>0.72916666666666796</v>
      </c>
      <c r="M61" s="19">
        <f t="shared" ref="M61:M92" si="21">VLOOKUP(E61+1,table,2,)</f>
        <v>0.77083333333333404</v>
      </c>
      <c r="N61" s="20">
        <f t="shared" ref="N61:N92" si="22">(E61-D61+1)/4</f>
        <v>1</v>
      </c>
      <c r="O61" s="17">
        <f t="shared" ref="O61:O92" si="23">IF(G61&lt;13,H61*N61*2,IF(G61&gt;12, 25, 0))</f>
        <v>4</v>
      </c>
      <c r="P61"/>
      <c r="Q61"/>
      <c r="U61" s="7">
        <v>59</v>
      </c>
      <c r="V61" s="8">
        <v>0.86458333333333404</v>
      </c>
    </row>
    <row r="62" spans="1:22" x14ac:dyDescent="0.25">
      <c r="A62" s="31">
        <v>17125</v>
      </c>
      <c r="B62" s="31" t="s">
        <v>18</v>
      </c>
      <c r="C62" s="32" t="s">
        <v>33</v>
      </c>
      <c r="D62" s="31">
        <v>54</v>
      </c>
      <c r="E62" s="31">
        <v>57</v>
      </c>
      <c r="F62" s="31">
        <v>2</v>
      </c>
      <c r="G62" s="31">
        <v>2</v>
      </c>
      <c r="H62" s="20">
        <f t="shared" si="16"/>
        <v>1</v>
      </c>
      <c r="I62" s="21">
        <f t="shared" si="17"/>
        <v>2</v>
      </c>
      <c r="J62" s="22">
        <f t="shared" si="18"/>
        <v>0</v>
      </c>
      <c r="K62" s="23">
        <f t="shared" si="19"/>
        <v>0</v>
      </c>
      <c r="L62" s="18">
        <f t="shared" si="20"/>
        <v>0.812500000000001</v>
      </c>
      <c r="M62" s="19">
        <f t="shared" si="21"/>
        <v>0.85416666666666796</v>
      </c>
      <c r="N62" s="20">
        <f t="shared" si="22"/>
        <v>1</v>
      </c>
      <c r="O62" s="17">
        <f t="shared" si="23"/>
        <v>2</v>
      </c>
      <c r="P62"/>
      <c r="Q62"/>
      <c r="U62" s="7">
        <v>60</v>
      </c>
      <c r="V62" s="8">
        <v>0.875000000000001</v>
      </c>
    </row>
    <row r="63" spans="1:22" x14ac:dyDescent="0.25">
      <c r="A63" s="31">
        <v>17130</v>
      </c>
      <c r="B63" s="31" t="s">
        <v>18</v>
      </c>
      <c r="C63" s="32">
        <v>41764</v>
      </c>
      <c r="D63" s="31">
        <v>50</v>
      </c>
      <c r="E63" s="31">
        <v>53</v>
      </c>
      <c r="F63" s="31">
        <v>0</v>
      </c>
      <c r="G63" s="31">
        <v>7</v>
      </c>
      <c r="H63" s="20">
        <f t="shared" si="16"/>
        <v>8</v>
      </c>
      <c r="I63" s="21">
        <f t="shared" si="17"/>
        <v>16</v>
      </c>
      <c r="J63" s="22">
        <f t="shared" si="18"/>
        <v>0</v>
      </c>
      <c r="K63" s="23">
        <f t="shared" si="19"/>
        <v>0</v>
      </c>
      <c r="L63" s="18">
        <f t="shared" si="20"/>
        <v>0.77083333333333404</v>
      </c>
      <c r="M63" s="19">
        <f t="shared" si="21"/>
        <v>0.812500000000001</v>
      </c>
      <c r="N63" s="20">
        <f t="shared" si="22"/>
        <v>1</v>
      </c>
      <c r="O63" s="17">
        <f t="shared" si="23"/>
        <v>16</v>
      </c>
      <c r="P63"/>
      <c r="Q63"/>
      <c r="U63" s="7">
        <v>61</v>
      </c>
      <c r="V63" s="8">
        <v>0.88541666666666796</v>
      </c>
    </row>
    <row r="64" spans="1:22" x14ac:dyDescent="0.25">
      <c r="A64" s="31">
        <v>17131</v>
      </c>
      <c r="B64" s="31" t="s">
        <v>18</v>
      </c>
      <c r="C64" s="32">
        <v>41764</v>
      </c>
      <c r="D64" s="31">
        <v>54</v>
      </c>
      <c r="E64" s="31">
        <v>57</v>
      </c>
      <c r="F64" s="31">
        <v>0</v>
      </c>
      <c r="G64" s="31">
        <v>7</v>
      </c>
      <c r="H64" s="20">
        <f t="shared" si="16"/>
        <v>8</v>
      </c>
      <c r="I64" s="21">
        <f t="shared" si="17"/>
        <v>16</v>
      </c>
      <c r="J64" s="22">
        <f t="shared" si="18"/>
        <v>0</v>
      </c>
      <c r="K64" s="23">
        <f t="shared" si="19"/>
        <v>0</v>
      </c>
      <c r="L64" s="18">
        <f t="shared" si="20"/>
        <v>0.812500000000001</v>
      </c>
      <c r="M64" s="19">
        <f t="shared" si="21"/>
        <v>0.85416666666666796</v>
      </c>
      <c r="N64" s="20">
        <f t="shared" si="22"/>
        <v>1</v>
      </c>
      <c r="O64" s="17">
        <f t="shared" si="23"/>
        <v>16</v>
      </c>
      <c r="P64"/>
      <c r="Q64"/>
      <c r="U64" s="7">
        <v>62</v>
      </c>
      <c r="V64" s="8">
        <v>0.89583333333333404</v>
      </c>
    </row>
    <row r="65" spans="1:22" x14ac:dyDescent="0.25">
      <c r="A65" s="31">
        <v>17133</v>
      </c>
      <c r="B65" s="31" t="s">
        <v>18</v>
      </c>
      <c r="C65" s="32">
        <v>41644</v>
      </c>
      <c r="D65" s="31">
        <v>54</v>
      </c>
      <c r="E65" s="31">
        <v>57</v>
      </c>
      <c r="F65" s="31">
        <v>0</v>
      </c>
      <c r="G65" s="31">
        <v>0</v>
      </c>
      <c r="H65" s="20">
        <f t="shared" si="16"/>
        <v>1</v>
      </c>
      <c r="I65" s="21">
        <f t="shared" si="17"/>
        <v>2</v>
      </c>
      <c r="J65" s="22">
        <f t="shared" si="18"/>
        <v>0</v>
      </c>
      <c r="K65" s="23">
        <f t="shared" si="19"/>
        <v>0</v>
      </c>
      <c r="L65" s="18">
        <f t="shared" si="20"/>
        <v>0.812500000000001</v>
      </c>
      <c r="M65" s="19">
        <f t="shared" si="21"/>
        <v>0.85416666666666796</v>
      </c>
      <c r="N65" s="20">
        <f t="shared" si="22"/>
        <v>1</v>
      </c>
      <c r="O65" s="17">
        <f t="shared" si="23"/>
        <v>2</v>
      </c>
      <c r="P65"/>
      <c r="Q65"/>
      <c r="U65" s="7">
        <v>63</v>
      </c>
      <c r="V65" s="8">
        <v>0.906250000000001</v>
      </c>
    </row>
    <row r="66" spans="1:22" x14ac:dyDescent="0.25">
      <c r="A66" s="31">
        <v>17134</v>
      </c>
      <c r="B66" s="31" t="s">
        <v>18</v>
      </c>
      <c r="C66" s="32">
        <v>41644</v>
      </c>
      <c r="D66" s="31">
        <v>4</v>
      </c>
      <c r="E66" s="31">
        <v>7</v>
      </c>
      <c r="F66" s="31">
        <v>0</v>
      </c>
      <c r="G66" s="31">
        <v>0</v>
      </c>
      <c r="H66" s="20">
        <f t="shared" si="16"/>
        <v>1</v>
      </c>
      <c r="I66" s="21">
        <f t="shared" si="17"/>
        <v>2</v>
      </c>
      <c r="J66" s="22">
        <f t="shared" si="18"/>
        <v>0</v>
      </c>
      <c r="K66" s="23">
        <f t="shared" si="19"/>
        <v>0</v>
      </c>
      <c r="L66" s="18">
        <f t="shared" si="20"/>
        <v>0.29166666666666702</v>
      </c>
      <c r="M66" s="19">
        <f t="shared" si="21"/>
        <v>0.33333333333333298</v>
      </c>
      <c r="N66" s="20">
        <f t="shared" si="22"/>
        <v>1</v>
      </c>
      <c r="O66" s="17">
        <f t="shared" si="23"/>
        <v>2</v>
      </c>
      <c r="P66"/>
      <c r="Q66"/>
      <c r="U66" s="7">
        <v>64</v>
      </c>
      <c r="V66" s="8">
        <v>0.91666666666666796</v>
      </c>
    </row>
    <row r="67" spans="1:22" x14ac:dyDescent="0.25">
      <c r="A67" s="31">
        <v>17153</v>
      </c>
      <c r="B67" s="31" t="s">
        <v>18</v>
      </c>
      <c r="C67" s="32">
        <v>41644</v>
      </c>
      <c r="D67" s="31">
        <v>50</v>
      </c>
      <c r="E67" s="31">
        <v>53</v>
      </c>
      <c r="F67" s="31">
        <v>0</v>
      </c>
      <c r="G67" s="31">
        <v>5</v>
      </c>
      <c r="H67" s="20">
        <f t="shared" si="16"/>
        <v>6</v>
      </c>
      <c r="I67" s="21">
        <f t="shared" si="17"/>
        <v>12</v>
      </c>
      <c r="J67" s="22">
        <f t="shared" si="18"/>
        <v>0</v>
      </c>
      <c r="K67" s="23">
        <f t="shared" si="19"/>
        <v>0</v>
      </c>
      <c r="L67" s="18">
        <f t="shared" si="20"/>
        <v>0.77083333333333404</v>
      </c>
      <c r="M67" s="19">
        <f t="shared" si="21"/>
        <v>0.812500000000001</v>
      </c>
      <c r="N67" s="20">
        <f t="shared" si="22"/>
        <v>1</v>
      </c>
      <c r="O67" s="17">
        <f t="shared" si="23"/>
        <v>12</v>
      </c>
      <c r="P67"/>
      <c r="Q67"/>
      <c r="U67" s="7">
        <v>65</v>
      </c>
      <c r="V67" s="8">
        <v>0.92708333333333504</v>
      </c>
    </row>
    <row r="68" spans="1:22" x14ac:dyDescent="0.25">
      <c r="A68" s="31">
        <v>17154</v>
      </c>
      <c r="B68" s="31" t="s">
        <v>18</v>
      </c>
      <c r="C68" s="32">
        <v>41795</v>
      </c>
      <c r="D68" s="31">
        <v>50</v>
      </c>
      <c r="E68" s="31">
        <v>53</v>
      </c>
      <c r="F68" s="31">
        <v>0</v>
      </c>
      <c r="G68" s="31">
        <v>7</v>
      </c>
      <c r="H68" s="20">
        <f t="shared" si="16"/>
        <v>8</v>
      </c>
      <c r="I68" s="21">
        <f t="shared" si="17"/>
        <v>16</v>
      </c>
      <c r="J68" s="22">
        <f t="shared" si="18"/>
        <v>0</v>
      </c>
      <c r="K68" s="23">
        <f t="shared" si="19"/>
        <v>0</v>
      </c>
      <c r="L68" s="18">
        <f t="shared" si="20"/>
        <v>0.77083333333333404</v>
      </c>
      <c r="M68" s="19">
        <f t="shared" si="21"/>
        <v>0.812500000000001</v>
      </c>
      <c r="N68" s="20">
        <f t="shared" si="22"/>
        <v>1</v>
      </c>
      <c r="O68" s="17">
        <f t="shared" si="23"/>
        <v>16</v>
      </c>
      <c r="P68"/>
      <c r="Q68"/>
      <c r="U68" s="7">
        <v>66</v>
      </c>
      <c r="V68" s="8">
        <v>0.937500000000001</v>
      </c>
    </row>
    <row r="69" spans="1:22" x14ac:dyDescent="0.25">
      <c r="A69" s="31">
        <v>17155</v>
      </c>
      <c r="B69" s="31" t="s">
        <v>18</v>
      </c>
      <c r="C69" s="32">
        <v>41795</v>
      </c>
      <c r="D69" s="31">
        <v>54</v>
      </c>
      <c r="E69" s="31">
        <v>57</v>
      </c>
      <c r="F69" s="31">
        <v>0</v>
      </c>
      <c r="G69" s="31">
        <v>7</v>
      </c>
      <c r="H69" s="20">
        <f t="shared" si="16"/>
        <v>8</v>
      </c>
      <c r="I69" s="21">
        <f t="shared" si="17"/>
        <v>16</v>
      </c>
      <c r="J69" s="22">
        <f t="shared" si="18"/>
        <v>0</v>
      </c>
      <c r="K69" s="23">
        <f t="shared" si="19"/>
        <v>0</v>
      </c>
      <c r="L69" s="18">
        <f t="shared" si="20"/>
        <v>0.812500000000001</v>
      </c>
      <c r="M69" s="19">
        <f t="shared" si="21"/>
        <v>0.85416666666666796</v>
      </c>
      <c r="N69" s="20">
        <f t="shared" si="22"/>
        <v>1</v>
      </c>
      <c r="O69" s="17">
        <f t="shared" si="23"/>
        <v>16</v>
      </c>
      <c r="P69"/>
      <c r="Q69"/>
      <c r="U69" s="7">
        <v>67</v>
      </c>
      <c r="V69" s="8">
        <v>0.94791666666666796</v>
      </c>
    </row>
    <row r="70" spans="1:22" x14ac:dyDescent="0.25">
      <c r="A70" s="31">
        <v>17264</v>
      </c>
      <c r="B70" s="31" t="s">
        <v>18</v>
      </c>
      <c r="C70" s="32">
        <v>41856</v>
      </c>
      <c r="D70" s="31">
        <v>4</v>
      </c>
      <c r="E70" s="31">
        <v>7</v>
      </c>
      <c r="F70" s="31">
        <v>0</v>
      </c>
      <c r="G70" s="31">
        <v>1</v>
      </c>
      <c r="H70" s="20">
        <f t="shared" si="16"/>
        <v>2</v>
      </c>
      <c r="I70" s="21">
        <f t="shared" si="17"/>
        <v>4</v>
      </c>
      <c r="J70" s="22">
        <f t="shared" si="18"/>
        <v>0</v>
      </c>
      <c r="K70" s="23">
        <f t="shared" si="19"/>
        <v>0</v>
      </c>
      <c r="L70" s="18">
        <f t="shared" si="20"/>
        <v>0.29166666666666702</v>
      </c>
      <c r="M70" s="19">
        <f t="shared" si="21"/>
        <v>0.33333333333333298</v>
      </c>
      <c r="N70" s="20">
        <f t="shared" si="22"/>
        <v>1</v>
      </c>
      <c r="O70" s="17">
        <f t="shared" si="23"/>
        <v>4</v>
      </c>
      <c r="P70"/>
      <c r="Q70"/>
      <c r="U70" s="7">
        <v>68</v>
      </c>
      <c r="V70" s="8">
        <v>0.95833333333333504</v>
      </c>
    </row>
    <row r="71" spans="1:22" x14ac:dyDescent="0.25">
      <c r="A71" s="31">
        <v>17265</v>
      </c>
      <c r="B71" s="31" t="s">
        <v>18</v>
      </c>
      <c r="C71" s="32">
        <v>41978</v>
      </c>
      <c r="D71" s="31">
        <v>46</v>
      </c>
      <c r="E71" s="31">
        <v>49</v>
      </c>
      <c r="F71" s="31">
        <v>0</v>
      </c>
      <c r="G71" s="31">
        <v>3</v>
      </c>
      <c r="H71" s="20">
        <f t="shared" si="16"/>
        <v>4</v>
      </c>
      <c r="I71" s="21">
        <f t="shared" si="17"/>
        <v>8</v>
      </c>
      <c r="J71" s="22">
        <f t="shared" si="18"/>
        <v>0</v>
      </c>
      <c r="K71" s="23">
        <f t="shared" si="19"/>
        <v>0</v>
      </c>
      <c r="L71" s="18">
        <f t="shared" si="20"/>
        <v>0.72916666666666796</v>
      </c>
      <c r="M71" s="19">
        <f t="shared" si="21"/>
        <v>0.77083333333333404</v>
      </c>
      <c r="N71" s="20">
        <f t="shared" si="22"/>
        <v>1</v>
      </c>
      <c r="O71" s="17">
        <f t="shared" si="23"/>
        <v>8</v>
      </c>
      <c r="P71"/>
      <c r="Q71"/>
      <c r="U71" s="7">
        <v>69</v>
      </c>
      <c r="V71" s="8">
        <v>0.968750000000001</v>
      </c>
    </row>
    <row r="72" spans="1:22" x14ac:dyDescent="0.25">
      <c r="A72" s="31">
        <v>17274</v>
      </c>
      <c r="B72" s="31" t="s">
        <v>18</v>
      </c>
      <c r="C72" s="32">
        <v>41856</v>
      </c>
      <c r="D72" s="31">
        <v>46</v>
      </c>
      <c r="E72" s="31">
        <v>49</v>
      </c>
      <c r="F72" s="31">
        <v>0</v>
      </c>
      <c r="G72" s="31">
        <v>1</v>
      </c>
      <c r="H72" s="20">
        <f t="shared" si="16"/>
        <v>2</v>
      </c>
      <c r="I72" s="21">
        <f t="shared" si="17"/>
        <v>4</v>
      </c>
      <c r="J72" s="22">
        <f t="shared" si="18"/>
        <v>0</v>
      </c>
      <c r="K72" s="23">
        <f t="shared" si="19"/>
        <v>0</v>
      </c>
      <c r="L72" s="18">
        <f t="shared" si="20"/>
        <v>0.72916666666666796</v>
      </c>
      <c r="M72" s="19">
        <f t="shared" si="21"/>
        <v>0.77083333333333404</v>
      </c>
      <c r="N72" s="20">
        <f t="shared" si="22"/>
        <v>1</v>
      </c>
      <c r="O72" s="17">
        <f t="shared" si="23"/>
        <v>4</v>
      </c>
      <c r="P72"/>
      <c r="Q72"/>
      <c r="U72" s="7">
        <v>70</v>
      </c>
      <c r="V72" s="8">
        <v>0.97916666666666796</v>
      </c>
    </row>
    <row r="73" spans="1:22" x14ac:dyDescent="0.25">
      <c r="A73" s="31">
        <v>17300</v>
      </c>
      <c r="B73" s="31" t="s">
        <v>18</v>
      </c>
      <c r="C73" s="32">
        <v>41856</v>
      </c>
      <c r="D73" s="31">
        <v>46</v>
      </c>
      <c r="E73" s="31">
        <v>49</v>
      </c>
      <c r="F73" s="31">
        <v>2</v>
      </c>
      <c r="G73" s="31">
        <v>4</v>
      </c>
      <c r="H73" s="20">
        <f t="shared" si="16"/>
        <v>3</v>
      </c>
      <c r="I73" s="21">
        <f t="shared" si="17"/>
        <v>6</v>
      </c>
      <c r="J73" s="22">
        <f t="shared" si="18"/>
        <v>0</v>
      </c>
      <c r="K73" s="23">
        <f t="shared" si="19"/>
        <v>0</v>
      </c>
      <c r="L73" s="18">
        <f t="shared" si="20"/>
        <v>0.72916666666666796</v>
      </c>
      <c r="M73" s="19">
        <f t="shared" si="21"/>
        <v>0.77083333333333404</v>
      </c>
      <c r="N73" s="20">
        <f t="shared" si="22"/>
        <v>1</v>
      </c>
      <c r="O73" s="17">
        <f t="shared" si="23"/>
        <v>6</v>
      </c>
      <c r="P73"/>
      <c r="Q73"/>
      <c r="U73" s="7">
        <v>71</v>
      </c>
      <c r="V73" s="8">
        <v>0.98958333333333504</v>
      </c>
    </row>
    <row r="74" spans="1:22" x14ac:dyDescent="0.25">
      <c r="A74" s="31">
        <v>17301</v>
      </c>
      <c r="B74" s="31" t="s">
        <v>18</v>
      </c>
      <c r="C74" s="32">
        <v>41856</v>
      </c>
      <c r="D74" s="31">
        <v>50</v>
      </c>
      <c r="E74" s="31">
        <v>53</v>
      </c>
      <c r="F74" s="31">
        <v>0</v>
      </c>
      <c r="G74" s="31">
        <v>0</v>
      </c>
      <c r="H74" s="20">
        <f t="shared" si="16"/>
        <v>1</v>
      </c>
      <c r="I74" s="21">
        <f t="shared" si="17"/>
        <v>2</v>
      </c>
      <c r="J74" s="22">
        <f t="shared" si="18"/>
        <v>0</v>
      </c>
      <c r="K74" s="23">
        <f t="shared" si="19"/>
        <v>0</v>
      </c>
      <c r="L74" s="18">
        <f t="shared" si="20"/>
        <v>0.77083333333333404</v>
      </c>
      <c r="M74" s="19">
        <f t="shared" si="21"/>
        <v>0.812500000000001</v>
      </c>
      <c r="N74" s="20">
        <f t="shared" si="22"/>
        <v>1</v>
      </c>
      <c r="O74" s="17">
        <f t="shared" si="23"/>
        <v>2</v>
      </c>
      <c r="P74"/>
      <c r="Q74"/>
    </row>
    <row r="75" spans="1:22" x14ac:dyDescent="0.25">
      <c r="A75" s="31">
        <v>17302</v>
      </c>
      <c r="B75" s="31" t="s">
        <v>18</v>
      </c>
      <c r="C75" s="32">
        <v>41856</v>
      </c>
      <c r="D75" s="31">
        <v>54</v>
      </c>
      <c r="E75" s="31">
        <v>57</v>
      </c>
      <c r="F75" s="31">
        <v>0</v>
      </c>
      <c r="G75" s="31">
        <v>4</v>
      </c>
      <c r="H75" s="20">
        <f t="shared" si="16"/>
        <v>5</v>
      </c>
      <c r="I75" s="21">
        <f t="shared" si="17"/>
        <v>10</v>
      </c>
      <c r="J75" s="22">
        <f t="shared" si="18"/>
        <v>0</v>
      </c>
      <c r="K75" s="23">
        <f t="shared" si="19"/>
        <v>0</v>
      </c>
      <c r="L75" s="18">
        <f t="shared" si="20"/>
        <v>0.812500000000001</v>
      </c>
      <c r="M75" s="19">
        <f t="shared" si="21"/>
        <v>0.85416666666666796</v>
      </c>
      <c r="N75" s="20">
        <f t="shared" si="22"/>
        <v>1</v>
      </c>
      <c r="O75" s="17">
        <f t="shared" si="23"/>
        <v>10</v>
      </c>
      <c r="P75"/>
      <c r="Q75"/>
    </row>
    <row r="76" spans="1:22" x14ac:dyDescent="0.25">
      <c r="A76" s="31">
        <v>17370</v>
      </c>
      <c r="B76" s="31" t="s">
        <v>18</v>
      </c>
      <c r="C76" s="32">
        <v>41978</v>
      </c>
      <c r="D76" s="31">
        <v>46</v>
      </c>
      <c r="E76" s="31">
        <v>49</v>
      </c>
      <c r="F76" s="31">
        <v>5</v>
      </c>
      <c r="G76" s="31">
        <v>6</v>
      </c>
      <c r="H76" s="20">
        <f t="shared" si="16"/>
        <v>2</v>
      </c>
      <c r="I76" s="21">
        <f t="shared" si="17"/>
        <v>4</v>
      </c>
      <c r="J76" s="22">
        <f t="shared" si="18"/>
        <v>0</v>
      </c>
      <c r="K76" s="23">
        <f t="shared" si="19"/>
        <v>0</v>
      </c>
      <c r="L76" s="18">
        <f t="shared" si="20"/>
        <v>0.72916666666666796</v>
      </c>
      <c r="M76" s="19">
        <f t="shared" si="21"/>
        <v>0.77083333333333404</v>
      </c>
      <c r="N76" s="20">
        <f t="shared" si="22"/>
        <v>1</v>
      </c>
      <c r="O76" s="17">
        <f t="shared" si="23"/>
        <v>4</v>
      </c>
      <c r="P76"/>
      <c r="Q76"/>
    </row>
    <row r="77" spans="1:22" x14ac:dyDescent="0.25">
      <c r="A77" s="31">
        <v>17372</v>
      </c>
      <c r="B77" s="31" t="s">
        <v>18</v>
      </c>
      <c r="C77" s="32">
        <v>41978</v>
      </c>
      <c r="D77" s="31">
        <v>50</v>
      </c>
      <c r="E77" s="31">
        <v>53</v>
      </c>
      <c r="F77" s="31">
        <v>0</v>
      </c>
      <c r="G77" s="31">
        <v>2</v>
      </c>
      <c r="H77" s="20">
        <f t="shared" si="16"/>
        <v>3</v>
      </c>
      <c r="I77" s="21">
        <f t="shared" si="17"/>
        <v>6</v>
      </c>
      <c r="J77" s="22">
        <f t="shared" si="18"/>
        <v>0</v>
      </c>
      <c r="K77" s="23">
        <f t="shared" si="19"/>
        <v>0</v>
      </c>
      <c r="L77" s="18">
        <f t="shared" si="20"/>
        <v>0.77083333333333404</v>
      </c>
      <c r="M77" s="19">
        <f t="shared" si="21"/>
        <v>0.812500000000001</v>
      </c>
      <c r="N77" s="20">
        <f t="shared" si="22"/>
        <v>1</v>
      </c>
      <c r="O77" s="17">
        <f t="shared" si="23"/>
        <v>6</v>
      </c>
      <c r="P77"/>
      <c r="Q77"/>
      <c r="S77" s="24"/>
    </row>
    <row r="78" spans="1:22" x14ac:dyDescent="0.25">
      <c r="A78" s="31">
        <v>17373</v>
      </c>
      <c r="B78" s="31" t="s">
        <v>18</v>
      </c>
      <c r="C78" s="32">
        <v>41978</v>
      </c>
      <c r="D78" s="31">
        <v>48</v>
      </c>
      <c r="E78" s="31">
        <v>51</v>
      </c>
      <c r="F78" s="31">
        <v>4</v>
      </c>
      <c r="G78" s="31">
        <v>4</v>
      </c>
      <c r="H78" s="20">
        <f t="shared" si="16"/>
        <v>1</v>
      </c>
      <c r="I78" s="21">
        <f t="shared" si="17"/>
        <v>2</v>
      </c>
      <c r="J78" s="22">
        <f t="shared" si="18"/>
        <v>0</v>
      </c>
      <c r="K78" s="23">
        <f t="shared" si="19"/>
        <v>0</v>
      </c>
      <c r="L78" s="18">
        <f t="shared" si="20"/>
        <v>0.750000000000001</v>
      </c>
      <c r="M78" s="19">
        <f t="shared" si="21"/>
        <v>0.79166666666666796</v>
      </c>
      <c r="N78" s="20">
        <f t="shared" si="22"/>
        <v>1</v>
      </c>
      <c r="O78" s="17">
        <f t="shared" si="23"/>
        <v>2</v>
      </c>
      <c r="P78"/>
      <c r="Q78"/>
      <c r="S78" s="24"/>
    </row>
    <row r="79" spans="1:22" x14ac:dyDescent="0.25">
      <c r="A79" s="31">
        <v>17374</v>
      </c>
      <c r="B79" s="31" t="s">
        <v>18</v>
      </c>
      <c r="C79" s="32">
        <v>41978</v>
      </c>
      <c r="D79" s="31">
        <v>54</v>
      </c>
      <c r="E79" s="31">
        <v>57</v>
      </c>
      <c r="F79" s="31">
        <v>0</v>
      </c>
      <c r="G79" s="31">
        <v>1</v>
      </c>
      <c r="H79" s="20">
        <f t="shared" si="16"/>
        <v>2</v>
      </c>
      <c r="I79" s="21">
        <f t="shared" si="17"/>
        <v>4</v>
      </c>
      <c r="J79" s="22">
        <f t="shared" si="18"/>
        <v>0</v>
      </c>
      <c r="K79" s="23">
        <f t="shared" si="19"/>
        <v>0</v>
      </c>
      <c r="L79" s="18">
        <f t="shared" si="20"/>
        <v>0.812500000000001</v>
      </c>
      <c r="M79" s="19">
        <f t="shared" si="21"/>
        <v>0.85416666666666796</v>
      </c>
      <c r="N79" s="20">
        <f t="shared" si="22"/>
        <v>1</v>
      </c>
      <c r="O79" s="17">
        <f t="shared" si="23"/>
        <v>4</v>
      </c>
      <c r="P79"/>
      <c r="Q79"/>
      <c r="S79" s="24"/>
    </row>
    <row r="80" spans="1:22" x14ac:dyDescent="0.25">
      <c r="A80" s="31">
        <v>17375</v>
      </c>
      <c r="B80" s="31" t="s">
        <v>18</v>
      </c>
      <c r="C80" s="32" t="s">
        <v>34</v>
      </c>
      <c r="D80" s="31">
        <v>50</v>
      </c>
      <c r="E80" s="31">
        <v>53</v>
      </c>
      <c r="F80" s="31">
        <v>0</v>
      </c>
      <c r="G80" s="31">
        <v>3</v>
      </c>
      <c r="H80" s="20">
        <f t="shared" si="16"/>
        <v>4</v>
      </c>
      <c r="I80" s="21">
        <f t="shared" si="17"/>
        <v>8</v>
      </c>
      <c r="J80" s="22">
        <f t="shared" si="18"/>
        <v>0</v>
      </c>
      <c r="K80" s="23">
        <f t="shared" si="19"/>
        <v>0</v>
      </c>
      <c r="L80" s="18">
        <f t="shared" si="20"/>
        <v>0.77083333333333404</v>
      </c>
      <c r="M80" s="19">
        <f t="shared" si="21"/>
        <v>0.812500000000001</v>
      </c>
      <c r="N80" s="20">
        <f t="shared" si="22"/>
        <v>1</v>
      </c>
      <c r="O80" s="17">
        <f t="shared" si="23"/>
        <v>8</v>
      </c>
      <c r="P80"/>
      <c r="Q80"/>
      <c r="S80" s="24"/>
    </row>
    <row r="81" spans="1:19" x14ac:dyDescent="0.25">
      <c r="A81" s="31">
        <v>17376</v>
      </c>
      <c r="B81" s="31" t="s">
        <v>18</v>
      </c>
      <c r="C81" s="32" t="s">
        <v>34</v>
      </c>
      <c r="D81" s="31">
        <v>54</v>
      </c>
      <c r="E81" s="31">
        <v>57</v>
      </c>
      <c r="F81" s="31">
        <v>0</v>
      </c>
      <c r="G81" s="31">
        <v>4</v>
      </c>
      <c r="H81" s="20">
        <f t="shared" si="16"/>
        <v>5</v>
      </c>
      <c r="I81" s="21">
        <f t="shared" si="17"/>
        <v>10</v>
      </c>
      <c r="J81" s="22">
        <f t="shared" si="18"/>
        <v>0</v>
      </c>
      <c r="K81" s="23">
        <f t="shared" si="19"/>
        <v>0</v>
      </c>
      <c r="L81" s="18">
        <f t="shared" si="20"/>
        <v>0.812500000000001</v>
      </c>
      <c r="M81" s="19">
        <f t="shared" si="21"/>
        <v>0.85416666666666796</v>
      </c>
      <c r="N81" s="20">
        <f t="shared" si="22"/>
        <v>1</v>
      </c>
      <c r="O81" s="17">
        <f t="shared" si="23"/>
        <v>10</v>
      </c>
      <c r="P81"/>
      <c r="Q81"/>
      <c r="S81" s="24"/>
    </row>
    <row r="82" spans="1:19" x14ac:dyDescent="0.25">
      <c r="A82" s="31">
        <v>17390</v>
      </c>
      <c r="B82" s="31" t="s">
        <v>18</v>
      </c>
      <c r="C82" s="32" t="s">
        <v>35</v>
      </c>
      <c r="D82" s="31">
        <v>46</v>
      </c>
      <c r="E82" s="31">
        <v>49</v>
      </c>
      <c r="F82" s="31">
        <v>0</v>
      </c>
      <c r="G82" s="31">
        <v>3</v>
      </c>
      <c r="H82" s="20">
        <f t="shared" si="16"/>
        <v>4</v>
      </c>
      <c r="I82" s="21">
        <f t="shared" si="17"/>
        <v>8</v>
      </c>
      <c r="J82" s="22">
        <f t="shared" si="18"/>
        <v>0</v>
      </c>
      <c r="K82" s="23">
        <f t="shared" si="19"/>
        <v>0</v>
      </c>
      <c r="L82" s="18">
        <f t="shared" si="20"/>
        <v>0.72916666666666796</v>
      </c>
      <c r="M82" s="19">
        <f t="shared" si="21"/>
        <v>0.77083333333333404</v>
      </c>
      <c r="N82" s="20">
        <f t="shared" si="22"/>
        <v>1</v>
      </c>
      <c r="O82" s="17">
        <f t="shared" si="23"/>
        <v>8</v>
      </c>
      <c r="P82"/>
      <c r="Q82"/>
      <c r="S82" s="24"/>
    </row>
    <row r="83" spans="1:19" x14ac:dyDescent="0.25">
      <c r="A83" s="31">
        <v>17394</v>
      </c>
      <c r="B83" s="31" t="s">
        <v>18</v>
      </c>
      <c r="C83" s="32" t="s">
        <v>36</v>
      </c>
      <c r="D83" s="31">
        <v>50</v>
      </c>
      <c r="E83" s="31">
        <v>53</v>
      </c>
      <c r="F83" s="31">
        <v>0</v>
      </c>
      <c r="G83" s="31">
        <v>4</v>
      </c>
      <c r="H83" s="20">
        <f t="shared" si="16"/>
        <v>5</v>
      </c>
      <c r="I83" s="21">
        <f t="shared" si="17"/>
        <v>10</v>
      </c>
      <c r="J83" s="22">
        <f t="shared" si="18"/>
        <v>0</v>
      </c>
      <c r="K83" s="23">
        <f t="shared" si="19"/>
        <v>0</v>
      </c>
      <c r="L83" s="18">
        <f t="shared" si="20"/>
        <v>0.77083333333333404</v>
      </c>
      <c r="M83" s="19">
        <f t="shared" si="21"/>
        <v>0.812500000000001</v>
      </c>
      <c r="N83" s="20">
        <f t="shared" si="22"/>
        <v>1</v>
      </c>
      <c r="O83" s="17">
        <f t="shared" si="23"/>
        <v>10</v>
      </c>
      <c r="P83"/>
      <c r="Q83"/>
      <c r="S83" s="24"/>
    </row>
    <row r="84" spans="1:19" x14ac:dyDescent="0.25">
      <c r="A84" s="31">
        <v>17395</v>
      </c>
      <c r="B84" s="31" t="s">
        <v>18</v>
      </c>
      <c r="C84" s="32" t="s">
        <v>34</v>
      </c>
      <c r="D84" s="31">
        <v>50</v>
      </c>
      <c r="E84" s="31">
        <v>53</v>
      </c>
      <c r="F84" s="31">
        <v>4</v>
      </c>
      <c r="G84" s="31">
        <v>4</v>
      </c>
      <c r="H84" s="20">
        <f t="shared" si="16"/>
        <v>1</v>
      </c>
      <c r="I84" s="21">
        <f t="shared" si="17"/>
        <v>2</v>
      </c>
      <c r="J84" s="22">
        <f t="shared" si="18"/>
        <v>0</v>
      </c>
      <c r="K84" s="23">
        <f t="shared" si="19"/>
        <v>0</v>
      </c>
      <c r="L84" s="18">
        <f t="shared" si="20"/>
        <v>0.77083333333333404</v>
      </c>
      <c r="M84" s="19">
        <f t="shared" si="21"/>
        <v>0.812500000000001</v>
      </c>
      <c r="N84" s="20">
        <f t="shared" si="22"/>
        <v>1</v>
      </c>
      <c r="O84" s="17">
        <f t="shared" si="23"/>
        <v>2</v>
      </c>
      <c r="P84"/>
      <c r="Q84"/>
      <c r="S84" s="24"/>
    </row>
    <row r="85" spans="1:19" x14ac:dyDescent="0.25">
      <c r="A85" s="31">
        <v>17396</v>
      </c>
      <c r="B85" s="31" t="s">
        <v>18</v>
      </c>
      <c r="C85" s="32" t="s">
        <v>34</v>
      </c>
      <c r="D85" s="31">
        <v>50</v>
      </c>
      <c r="E85" s="31">
        <v>53</v>
      </c>
      <c r="F85" s="31">
        <v>5</v>
      </c>
      <c r="G85" s="31">
        <v>5</v>
      </c>
      <c r="H85" s="20">
        <f t="shared" si="16"/>
        <v>1</v>
      </c>
      <c r="I85" s="21">
        <f t="shared" si="17"/>
        <v>2</v>
      </c>
      <c r="J85" s="22">
        <f t="shared" si="18"/>
        <v>0</v>
      </c>
      <c r="K85" s="23">
        <f t="shared" si="19"/>
        <v>0</v>
      </c>
      <c r="L85" s="18">
        <f t="shared" si="20"/>
        <v>0.77083333333333404</v>
      </c>
      <c r="M85" s="19">
        <f t="shared" si="21"/>
        <v>0.812500000000001</v>
      </c>
      <c r="N85" s="20">
        <f t="shared" si="22"/>
        <v>1</v>
      </c>
      <c r="O85" s="17">
        <f t="shared" si="23"/>
        <v>2</v>
      </c>
      <c r="P85"/>
      <c r="Q85"/>
      <c r="S85" s="24"/>
    </row>
    <row r="86" spans="1:19" x14ac:dyDescent="0.25">
      <c r="A86" s="31">
        <v>17405</v>
      </c>
      <c r="B86" s="31" t="s">
        <v>18</v>
      </c>
      <c r="C86" s="32" t="s">
        <v>37</v>
      </c>
      <c r="D86" s="31">
        <v>50</v>
      </c>
      <c r="E86" s="31">
        <v>53</v>
      </c>
      <c r="F86" s="31">
        <v>0</v>
      </c>
      <c r="G86" s="31">
        <v>7</v>
      </c>
      <c r="H86" s="20">
        <f t="shared" si="16"/>
        <v>8</v>
      </c>
      <c r="I86" s="21">
        <f t="shared" si="17"/>
        <v>16</v>
      </c>
      <c r="J86" s="22">
        <f t="shared" si="18"/>
        <v>0</v>
      </c>
      <c r="K86" s="23">
        <f t="shared" si="19"/>
        <v>0</v>
      </c>
      <c r="L86" s="18">
        <f t="shared" si="20"/>
        <v>0.77083333333333404</v>
      </c>
      <c r="M86" s="19">
        <f t="shared" si="21"/>
        <v>0.812500000000001</v>
      </c>
      <c r="N86" s="20">
        <f t="shared" si="22"/>
        <v>1</v>
      </c>
      <c r="O86" s="17">
        <f t="shared" si="23"/>
        <v>16</v>
      </c>
      <c r="P86"/>
      <c r="Q86"/>
      <c r="S86" s="24"/>
    </row>
    <row r="87" spans="1:19" x14ac:dyDescent="0.25">
      <c r="A87" s="31">
        <v>17406</v>
      </c>
      <c r="B87" s="31" t="s">
        <v>18</v>
      </c>
      <c r="C87" s="32" t="s">
        <v>37</v>
      </c>
      <c r="D87" s="31">
        <v>54</v>
      </c>
      <c r="E87" s="31">
        <v>57</v>
      </c>
      <c r="F87" s="31">
        <v>0</v>
      </c>
      <c r="G87" s="31">
        <v>7</v>
      </c>
      <c r="H87" s="20">
        <f t="shared" si="16"/>
        <v>8</v>
      </c>
      <c r="I87" s="21">
        <f t="shared" si="17"/>
        <v>16</v>
      </c>
      <c r="J87" s="22">
        <f t="shared" si="18"/>
        <v>0</v>
      </c>
      <c r="K87" s="23">
        <f t="shared" si="19"/>
        <v>0</v>
      </c>
      <c r="L87" s="18">
        <f t="shared" si="20"/>
        <v>0.812500000000001</v>
      </c>
      <c r="M87" s="19">
        <f t="shared" si="21"/>
        <v>0.85416666666666796</v>
      </c>
      <c r="N87" s="20">
        <f t="shared" si="22"/>
        <v>1</v>
      </c>
      <c r="O87" s="17">
        <f t="shared" si="23"/>
        <v>16</v>
      </c>
      <c r="P87"/>
      <c r="Q87"/>
      <c r="S87" s="24"/>
    </row>
    <row r="88" spans="1:19" x14ac:dyDescent="0.25">
      <c r="A88" s="31">
        <v>17407</v>
      </c>
      <c r="B88" s="31" t="s">
        <v>18</v>
      </c>
      <c r="C88" s="32" t="s">
        <v>38</v>
      </c>
      <c r="D88" s="31">
        <v>50</v>
      </c>
      <c r="E88" s="31">
        <v>53</v>
      </c>
      <c r="F88" s="31">
        <v>0</v>
      </c>
      <c r="G88" s="31">
        <v>1</v>
      </c>
      <c r="H88" s="20">
        <f t="shared" si="16"/>
        <v>2</v>
      </c>
      <c r="I88" s="21">
        <f t="shared" si="17"/>
        <v>4</v>
      </c>
      <c r="J88" s="22">
        <f t="shared" si="18"/>
        <v>0</v>
      </c>
      <c r="K88" s="23">
        <f t="shared" si="19"/>
        <v>0</v>
      </c>
      <c r="L88" s="18">
        <f t="shared" si="20"/>
        <v>0.77083333333333404</v>
      </c>
      <c r="M88" s="19">
        <f t="shared" si="21"/>
        <v>0.812500000000001</v>
      </c>
      <c r="N88" s="20">
        <f t="shared" si="22"/>
        <v>1</v>
      </c>
      <c r="O88" s="17">
        <f t="shared" si="23"/>
        <v>4</v>
      </c>
      <c r="P88"/>
      <c r="Q88"/>
      <c r="S88" s="24"/>
    </row>
    <row r="89" spans="1:19" x14ac:dyDescent="0.25">
      <c r="A89" s="31">
        <v>17408</v>
      </c>
      <c r="B89" s="31" t="s">
        <v>18</v>
      </c>
      <c r="C89" s="32" t="s">
        <v>38</v>
      </c>
      <c r="D89" s="31">
        <v>54</v>
      </c>
      <c r="E89" s="31">
        <v>57</v>
      </c>
      <c r="F89" s="31">
        <v>0</v>
      </c>
      <c r="G89" s="31">
        <v>5</v>
      </c>
      <c r="H89" s="20">
        <f t="shared" si="16"/>
        <v>6</v>
      </c>
      <c r="I89" s="21">
        <f t="shared" si="17"/>
        <v>12</v>
      </c>
      <c r="J89" s="22">
        <f t="shared" si="18"/>
        <v>0</v>
      </c>
      <c r="K89" s="23">
        <f t="shared" si="19"/>
        <v>0</v>
      </c>
      <c r="L89" s="18">
        <f t="shared" si="20"/>
        <v>0.812500000000001</v>
      </c>
      <c r="M89" s="19">
        <f t="shared" si="21"/>
        <v>0.85416666666666796</v>
      </c>
      <c r="N89" s="20">
        <f t="shared" si="22"/>
        <v>1</v>
      </c>
      <c r="O89" s="17">
        <f t="shared" si="23"/>
        <v>12</v>
      </c>
      <c r="P89"/>
      <c r="Q89"/>
      <c r="S89" s="24"/>
    </row>
    <row r="90" spans="1:19" x14ac:dyDescent="0.25">
      <c r="A90" s="31">
        <v>17415</v>
      </c>
      <c r="B90" s="31" t="s">
        <v>18</v>
      </c>
      <c r="C90" s="32" t="s">
        <v>38</v>
      </c>
      <c r="D90" s="31">
        <v>50</v>
      </c>
      <c r="E90" s="31">
        <v>53</v>
      </c>
      <c r="F90" s="31">
        <v>2</v>
      </c>
      <c r="G90" s="31">
        <v>3</v>
      </c>
      <c r="H90" s="20">
        <f t="shared" si="16"/>
        <v>2</v>
      </c>
      <c r="I90" s="21">
        <f t="shared" si="17"/>
        <v>4</v>
      </c>
      <c r="J90" s="22">
        <f t="shared" si="18"/>
        <v>0</v>
      </c>
      <c r="K90" s="23">
        <f t="shared" si="19"/>
        <v>0</v>
      </c>
      <c r="L90" s="18">
        <f t="shared" si="20"/>
        <v>0.77083333333333404</v>
      </c>
      <c r="M90" s="19">
        <f t="shared" si="21"/>
        <v>0.812500000000001</v>
      </c>
      <c r="N90" s="20">
        <f t="shared" si="22"/>
        <v>1</v>
      </c>
      <c r="O90" s="17">
        <f t="shared" si="23"/>
        <v>4</v>
      </c>
      <c r="P90"/>
      <c r="Q90"/>
      <c r="S90" s="24"/>
    </row>
    <row r="91" spans="1:19" x14ac:dyDescent="0.25">
      <c r="A91" s="31">
        <v>17513</v>
      </c>
      <c r="B91" s="31" t="s">
        <v>18</v>
      </c>
      <c r="C91" s="32" t="s">
        <v>35</v>
      </c>
      <c r="D91" s="31">
        <v>50</v>
      </c>
      <c r="E91" s="31">
        <v>53</v>
      </c>
      <c r="F91" s="31">
        <v>2</v>
      </c>
      <c r="G91" s="31">
        <v>3</v>
      </c>
      <c r="H91" s="20">
        <f t="shared" si="16"/>
        <v>2</v>
      </c>
      <c r="I91" s="21">
        <f t="shared" si="17"/>
        <v>4</v>
      </c>
      <c r="J91" s="22">
        <f t="shared" si="18"/>
        <v>0</v>
      </c>
      <c r="K91" s="23">
        <f t="shared" si="19"/>
        <v>0</v>
      </c>
      <c r="L91" s="18">
        <f t="shared" si="20"/>
        <v>0.77083333333333404</v>
      </c>
      <c r="M91" s="19">
        <f t="shared" si="21"/>
        <v>0.812500000000001</v>
      </c>
      <c r="N91" s="20">
        <f t="shared" si="22"/>
        <v>1</v>
      </c>
      <c r="O91" s="17">
        <f t="shared" si="23"/>
        <v>4</v>
      </c>
      <c r="P91"/>
      <c r="Q91"/>
      <c r="S91" s="24"/>
    </row>
    <row r="92" spans="1:19" x14ac:dyDescent="0.25">
      <c r="A92" s="31">
        <v>17535</v>
      </c>
      <c r="B92" s="31" t="s">
        <v>18</v>
      </c>
      <c r="C92" s="32" t="s">
        <v>39</v>
      </c>
      <c r="D92" s="31">
        <v>46</v>
      </c>
      <c r="E92" s="31">
        <v>49</v>
      </c>
      <c r="F92" s="31">
        <v>0</v>
      </c>
      <c r="G92" s="31">
        <v>3</v>
      </c>
      <c r="H92" s="20">
        <f t="shared" si="16"/>
        <v>4</v>
      </c>
      <c r="I92" s="21">
        <f t="shared" si="17"/>
        <v>8</v>
      </c>
      <c r="J92" s="22">
        <f t="shared" si="18"/>
        <v>0</v>
      </c>
      <c r="K92" s="23">
        <f t="shared" si="19"/>
        <v>0</v>
      </c>
      <c r="L92" s="18">
        <f t="shared" si="20"/>
        <v>0.72916666666666796</v>
      </c>
      <c r="M92" s="19">
        <f t="shared" si="21"/>
        <v>0.77083333333333404</v>
      </c>
      <c r="N92" s="20">
        <f t="shared" si="22"/>
        <v>1</v>
      </c>
      <c r="O92" s="17">
        <f t="shared" si="23"/>
        <v>8</v>
      </c>
      <c r="P92"/>
      <c r="Q92"/>
      <c r="S92" s="24"/>
    </row>
    <row r="93" spans="1:19" x14ac:dyDescent="0.25">
      <c r="A93" s="31">
        <v>17536</v>
      </c>
      <c r="B93" s="31" t="s">
        <v>18</v>
      </c>
      <c r="C93" s="32" t="s">
        <v>39</v>
      </c>
      <c r="D93" s="31">
        <v>50</v>
      </c>
      <c r="E93" s="31">
        <v>53</v>
      </c>
      <c r="F93" s="31">
        <v>0</v>
      </c>
      <c r="G93" s="31">
        <v>7</v>
      </c>
      <c r="H93" s="20">
        <f t="shared" ref="H93:H124" si="24">IF(G93&lt;13,G93-F93+1,IF(F93=G93,0,7-F93+1))</f>
        <v>8</v>
      </c>
      <c r="I93" s="21">
        <f t="shared" ref="I93:I124" si="25">IF(F93&lt;8,O93,0)</f>
        <v>16</v>
      </c>
      <c r="J93" s="22">
        <f t="shared" ref="J93:J124" si="26">IF(F93&gt;7,IF(F93&lt;13,O93,0),0)</f>
        <v>0</v>
      </c>
      <c r="K93" s="23">
        <f t="shared" ref="K93:K124" si="27">IF(F93&gt;12,O93,0)</f>
        <v>0</v>
      </c>
      <c r="L93" s="18">
        <f t="shared" ref="L93:L124" si="28">VLOOKUP(D93,table,2,)</f>
        <v>0.77083333333333404</v>
      </c>
      <c r="M93" s="19">
        <f t="shared" ref="M93:M124" si="29">VLOOKUP(E93+1,table,2,)</f>
        <v>0.812500000000001</v>
      </c>
      <c r="N93" s="20">
        <f t="shared" ref="N93:N124" si="30">(E93-D93+1)/4</f>
        <v>1</v>
      </c>
      <c r="O93" s="17">
        <f t="shared" ref="O93:O124" si="31">IF(G93&lt;13,H93*N93*2,IF(G93&gt;12, 25, 0))</f>
        <v>16</v>
      </c>
      <c r="P93"/>
      <c r="Q93"/>
      <c r="S93" s="24"/>
    </row>
    <row r="94" spans="1:19" x14ac:dyDescent="0.25">
      <c r="A94" s="31">
        <v>17537</v>
      </c>
      <c r="B94" s="31" t="s">
        <v>18</v>
      </c>
      <c r="C94" s="32" t="s">
        <v>39</v>
      </c>
      <c r="D94" s="31">
        <v>54</v>
      </c>
      <c r="E94" s="31">
        <v>57</v>
      </c>
      <c r="F94" s="31">
        <v>0</v>
      </c>
      <c r="G94" s="31">
        <v>7</v>
      </c>
      <c r="H94" s="20">
        <f t="shared" si="24"/>
        <v>8</v>
      </c>
      <c r="I94" s="21">
        <f t="shared" si="25"/>
        <v>16</v>
      </c>
      <c r="J94" s="22">
        <f t="shared" si="26"/>
        <v>0</v>
      </c>
      <c r="K94" s="23">
        <f t="shared" si="27"/>
        <v>0</v>
      </c>
      <c r="L94" s="18">
        <f t="shared" si="28"/>
        <v>0.812500000000001</v>
      </c>
      <c r="M94" s="19">
        <f t="shared" si="29"/>
        <v>0.85416666666666796</v>
      </c>
      <c r="N94" s="20">
        <f t="shared" si="30"/>
        <v>1</v>
      </c>
      <c r="O94" s="17">
        <f t="shared" si="31"/>
        <v>16</v>
      </c>
      <c r="P94"/>
      <c r="Q94"/>
      <c r="S94" s="24"/>
    </row>
    <row r="95" spans="1:19" x14ac:dyDescent="0.25">
      <c r="A95" s="31">
        <v>17538</v>
      </c>
      <c r="B95" s="31" t="s">
        <v>18</v>
      </c>
      <c r="C95" s="32" t="s">
        <v>40</v>
      </c>
      <c r="D95" s="31">
        <v>50</v>
      </c>
      <c r="E95" s="31">
        <v>53</v>
      </c>
      <c r="F95" s="31">
        <v>0</v>
      </c>
      <c r="G95" s="31">
        <v>2</v>
      </c>
      <c r="H95" s="20">
        <f t="shared" si="24"/>
        <v>3</v>
      </c>
      <c r="I95" s="21">
        <f t="shared" si="25"/>
        <v>6</v>
      </c>
      <c r="J95" s="22">
        <f t="shared" si="26"/>
        <v>0</v>
      </c>
      <c r="K95" s="23">
        <f t="shared" si="27"/>
        <v>0</v>
      </c>
      <c r="L95" s="18">
        <f t="shared" si="28"/>
        <v>0.77083333333333404</v>
      </c>
      <c r="M95" s="19">
        <f t="shared" si="29"/>
        <v>0.812500000000001</v>
      </c>
      <c r="N95" s="20">
        <f t="shared" si="30"/>
        <v>1</v>
      </c>
      <c r="O95" s="17">
        <f t="shared" si="31"/>
        <v>6</v>
      </c>
      <c r="P95"/>
      <c r="Q95"/>
      <c r="S95" s="24"/>
    </row>
    <row r="96" spans="1:19" x14ac:dyDescent="0.25">
      <c r="A96" s="31">
        <v>17539</v>
      </c>
      <c r="B96" s="31" t="s">
        <v>18</v>
      </c>
      <c r="C96" s="32" t="s">
        <v>40</v>
      </c>
      <c r="D96" s="31">
        <v>54</v>
      </c>
      <c r="E96" s="31">
        <v>57</v>
      </c>
      <c r="F96" s="31">
        <v>0</v>
      </c>
      <c r="G96" s="31">
        <v>0</v>
      </c>
      <c r="H96" s="20">
        <f t="shared" si="24"/>
        <v>1</v>
      </c>
      <c r="I96" s="21">
        <f t="shared" si="25"/>
        <v>2</v>
      </c>
      <c r="J96" s="22">
        <f t="shared" si="26"/>
        <v>0</v>
      </c>
      <c r="K96" s="23">
        <f t="shared" si="27"/>
        <v>0</v>
      </c>
      <c r="L96" s="18">
        <f t="shared" si="28"/>
        <v>0.812500000000001</v>
      </c>
      <c r="M96" s="19">
        <f t="shared" si="29"/>
        <v>0.85416666666666796</v>
      </c>
      <c r="N96" s="20">
        <f t="shared" si="30"/>
        <v>1</v>
      </c>
      <c r="O96" s="17">
        <f t="shared" si="31"/>
        <v>2</v>
      </c>
      <c r="P96"/>
      <c r="Q96"/>
      <c r="S96" s="24"/>
    </row>
    <row r="97" spans="1:19" x14ac:dyDescent="0.25">
      <c r="A97" s="31">
        <v>17540</v>
      </c>
      <c r="B97" s="31" t="s">
        <v>18</v>
      </c>
      <c r="C97" s="32" t="s">
        <v>40</v>
      </c>
      <c r="D97" s="31">
        <v>46</v>
      </c>
      <c r="E97" s="31">
        <v>46</v>
      </c>
      <c r="F97" s="31">
        <v>3</v>
      </c>
      <c r="G97" s="31">
        <v>3</v>
      </c>
      <c r="H97" s="20">
        <f t="shared" si="24"/>
        <v>1</v>
      </c>
      <c r="I97" s="21">
        <f t="shared" si="25"/>
        <v>0.5</v>
      </c>
      <c r="J97" s="22">
        <f t="shared" si="26"/>
        <v>0</v>
      </c>
      <c r="K97" s="23">
        <f t="shared" si="27"/>
        <v>0</v>
      </c>
      <c r="L97" s="18">
        <f t="shared" si="28"/>
        <v>0.72916666666666796</v>
      </c>
      <c r="M97" s="19">
        <f t="shared" si="29"/>
        <v>0.73958333333333404</v>
      </c>
      <c r="N97" s="20">
        <f t="shared" si="30"/>
        <v>0.25</v>
      </c>
      <c r="O97" s="17">
        <f t="shared" si="31"/>
        <v>0.5</v>
      </c>
      <c r="P97"/>
      <c r="Q97"/>
      <c r="S97" s="24"/>
    </row>
    <row r="98" spans="1:19" x14ac:dyDescent="0.25">
      <c r="A98" s="31">
        <v>17554</v>
      </c>
      <c r="B98" s="31" t="s">
        <v>18</v>
      </c>
      <c r="C98" s="32" t="s">
        <v>40</v>
      </c>
      <c r="D98" s="31">
        <v>50</v>
      </c>
      <c r="E98" s="31">
        <v>53</v>
      </c>
      <c r="F98" s="31">
        <v>5</v>
      </c>
      <c r="G98" s="31">
        <v>7</v>
      </c>
      <c r="H98" s="20">
        <f t="shared" si="24"/>
        <v>3</v>
      </c>
      <c r="I98" s="21">
        <f t="shared" si="25"/>
        <v>6</v>
      </c>
      <c r="J98" s="22">
        <f t="shared" si="26"/>
        <v>0</v>
      </c>
      <c r="K98" s="23">
        <f t="shared" si="27"/>
        <v>0</v>
      </c>
      <c r="L98" s="18">
        <f t="shared" si="28"/>
        <v>0.77083333333333404</v>
      </c>
      <c r="M98" s="19">
        <f t="shared" si="29"/>
        <v>0.812500000000001</v>
      </c>
      <c r="N98" s="20">
        <f t="shared" si="30"/>
        <v>1</v>
      </c>
      <c r="O98" s="17">
        <f t="shared" si="31"/>
        <v>6</v>
      </c>
      <c r="P98"/>
      <c r="Q98"/>
      <c r="S98" s="24"/>
    </row>
    <row r="99" spans="1:19" x14ac:dyDescent="0.25">
      <c r="A99" s="31">
        <v>17555</v>
      </c>
      <c r="B99" s="31" t="s">
        <v>18</v>
      </c>
      <c r="C99" s="32" t="s">
        <v>41</v>
      </c>
      <c r="D99" s="31">
        <v>4</v>
      </c>
      <c r="E99" s="31">
        <v>7</v>
      </c>
      <c r="F99" s="31">
        <v>0</v>
      </c>
      <c r="G99" s="31">
        <v>0</v>
      </c>
      <c r="H99" s="20">
        <f t="shared" si="24"/>
        <v>1</v>
      </c>
      <c r="I99" s="21">
        <f t="shared" si="25"/>
        <v>2</v>
      </c>
      <c r="J99" s="22">
        <f t="shared" si="26"/>
        <v>0</v>
      </c>
      <c r="K99" s="23">
        <f t="shared" si="27"/>
        <v>0</v>
      </c>
      <c r="L99" s="18">
        <f t="shared" si="28"/>
        <v>0.29166666666666702</v>
      </c>
      <c r="M99" s="19">
        <f t="shared" si="29"/>
        <v>0.33333333333333298</v>
      </c>
      <c r="N99" s="20">
        <f t="shared" si="30"/>
        <v>1</v>
      </c>
      <c r="O99" s="17">
        <f t="shared" si="31"/>
        <v>2</v>
      </c>
      <c r="P99"/>
      <c r="Q99"/>
      <c r="S99" s="24"/>
    </row>
    <row r="100" spans="1:19" x14ac:dyDescent="0.25">
      <c r="A100" s="31">
        <v>17557</v>
      </c>
      <c r="B100" s="31" t="s">
        <v>18</v>
      </c>
      <c r="C100" s="32" t="s">
        <v>42</v>
      </c>
      <c r="D100" s="31">
        <v>50</v>
      </c>
      <c r="E100" s="31">
        <v>53</v>
      </c>
      <c r="F100" s="31">
        <v>0</v>
      </c>
      <c r="G100" s="31">
        <v>7</v>
      </c>
      <c r="H100" s="20">
        <f t="shared" si="24"/>
        <v>8</v>
      </c>
      <c r="I100" s="21">
        <f t="shared" si="25"/>
        <v>16</v>
      </c>
      <c r="J100" s="22">
        <f t="shared" si="26"/>
        <v>0</v>
      </c>
      <c r="K100" s="23">
        <f t="shared" si="27"/>
        <v>0</v>
      </c>
      <c r="L100" s="18">
        <f t="shared" si="28"/>
        <v>0.77083333333333404</v>
      </c>
      <c r="M100" s="19">
        <f t="shared" si="29"/>
        <v>0.812500000000001</v>
      </c>
      <c r="N100" s="20">
        <f t="shared" si="30"/>
        <v>1</v>
      </c>
      <c r="O100" s="17">
        <f t="shared" si="31"/>
        <v>16</v>
      </c>
      <c r="P100"/>
      <c r="Q100"/>
      <c r="S100" s="24"/>
    </row>
    <row r="101" spans="1:19" x14ac:dyDescent="0.25">
      <c r="A101" s="31">
        <v>17563</v>
      </c>
      <c r="B101" s="31" t="s">
        <v>18</v>
      </c>
      <c r="C101" s="32" t="s">
        <v>41</v>
      </c>
      <c r="D101" s="31">
        <v>54</v>
      </c>
      <c r="E101" s="31">
        <v>57</v>
      </c>
      <c r="F101" s="31">
        <v>0</v>
      </c>
      <c r="G101" s="31">
        <v>3</v>
      </c>
      <c r="H101" s="20">
        <f t="shared" si="24"/>
        <v>4</v>
      </c>
      <c r="I101" s="21">
        <f t="shared" si="25"/>
        <v>8</v>
      </c>
      <c r="J101" s="22">
        <f t="shared" si="26"/>
        <v>0</v>
      </c>
      <c r="K101" s="23">
        <f t="shared" si="27"/>
        <v>0</v>
      </c>
      <c r="L101" s="18">
        <f t="shared" si="28"/>
        <v>0.812500000000001</v>
      </c>
      <c r="M101" s="19">
        <f t="shared" si="29"/>
        <v>0.85416666666666796</v>
      </c>
      <c r="N101" s="20">
        <f t="shared" si="30"/>
        <v>1</v>
      </c>
      <c r="O101" s="17">
        <f t="shared" si="31"/>
        <v>8</v>
      </c>
      <c r="P101"/>
      <c r="Q101"/>
      <c r="S101" s="24"/>
    </row>
    <row r="102" spans="1:19" x14ac:dyDescent="0.25">
      <c r="A102" s="31">
        <v>17642</v>
      </c>
      <c r="B102" s="31" t="s">
        <v>18</v>
      </c>
      <c r="C102" s="32" t="s">
        <v>42</v>
      </c>
      <c r="D102" s="31">
        <v>54</v>
      </c>
      <c r="E102" s="31">
        <v>57</v>
      </c>
      <c r="F102" s="31">
        <v>0</v>
      </c>
      <c r="G102" s="31">
        <v>2</v>
      </c>
      <c r="H102" s="20">
        <f t="shared" si="24"/>
        <v>3</v>
      </c>
      <c r="I102" s="21">
        <f t="shared" si="25"/>
        <v>6</v>
      </c>
      <c r="J102" s="22">
        <f t="shared" si="26"/>
        <v>0</v>
      </c>
      <c r="K102" s="23">
        <f t="shared" si="27"/>
        <v>0</v>
      </c>
      <c r="L102" s="18">
        <f t="shared" si="28"/>
        <v>0.812500000000001</v>
      </c>
      <c r="M102" s="19">
        <f t="shared" si="29"/>
        <v>0.85416666666666796</v>
      </c>
      <c r="N102" s="20">
        <f t="shared" si="30"/>
        <v>1</v>
      </c>
      <c r="O102" s="17">
        <f t="shared" si="31"/>
        <v>6</v>
      </c>
      <c r="P102"/>
      <c r="Q102"/>
      <c r="S102" s="24"/>
    </row>
    <row r="103" spans="1:19" x14ac:dyDescent="0.25">
      <c r="A103" s="31">
        <v>17643</v>
      </c>
      <c r="B103" s="31" t="s">
        <v>18</v>
      </c>
      <c r="C103" s="32" t="s">
        <v>43</v>
      </c>
      <c r="D103" s="31">
        <v>50</v>
      </c>
      <c r="E103" s="31">
        <v>53</v>
      </c>
      <c r="F103" s="31">
        <v>0</v>
      </c>
      <c r="G103" s="31">
        <v>1</v>
      </c>
      <c r="H103" s="20">
        <f t="shared" si="24"/>
        <v>2</v>
      </c>
      <c r="I103" s="21">
        <f t="shared" si="25"/>
        <v>4</v>
      </c>
      <c r="J103" s="22">
        <f t="shared" si="26"/>
        <v>0</v>
      </c>
      <c r="K103" s="23">
        <f t="shared" si="27"/>
        <v>0</v>
      </c>
      <c r="L103" s="18">
        <f t="shared" si="28"/>
        <v>0.77083333333333404</v>
      </c>
      <c r="M103" s="19">
        <f t="shared" si="29"/>
        <v>0.812500000000001</v>
      </c>
      <c r="N103" s="20">
        <f t="shared" si="30"/>
        <v>1</v>
      </c>
      <c r="O103" s="17">
        <f t="shared" si="31"/>
        <v>4</v>
      </c>
      <c r="P103"/>
      <c r="Q103"/>
      <c r="S103" s="24"/>
    </row>
    <row r="104" spans="1:19" x14ac:dyDescent="0.25">
      <c r="A104" s="31">
        <v>17678</v>
      </c>
      <c r="B104" s="31" t="s">
        <v>18</v>
      </c>
      <c r="C104" s="32" t="s">
        <v>44</v>
      </c>
      <c r="D104" s="31">
        <v>50</v>
      </c>
      <c r="E104" s="31">
        <v>53</v>
      </c>
      <c r="F104" s="31">
        <v>0</v>
      </c>
      <c r="G104" s="31">
        <v>2</v>
      </c>
      <c r="H104" s="20">
        <f t="shared" si="24"/>
        <v>3</v>
      </c>
      <c r="I104" s="21">
        <f t="shared" si="25"/>
        <v>6</v>
      </c>
      <c r="J104" s="22">
        <f t="shared" si="26"/>
        <v>0</v>
      </c>
      <c r="K104" s="23">
        <f t="shared" si="27"/>
        <v>0</v>
      </c>
      <c r="L104" s="18">
        <f t="shared" si="28"/>
        <v>0.77083333333333404</v>
      </c>
      <c r="M104" s="19">
        <f t="shared" si="29"/>
        <v>0.812500000000001</v>
      </c>
      <c r="N104" s="20">
        <f t="shared" si="30"/>
        <v>1</v>
      </c>
      <c r="O104" s="17">
        <f t="shared" si="31"/>
        <v>6</v>
      </c>
      <c r="P104"/>
      <c r="Q104"/>
      <c r="S104" s="24"/>
    </row>
    <row r="105" spans="1:19" x14ac:dyDescent="0.25">
      <c r="A105" s="31">
        <v>17679</v>
      </c>
      <c r="B105" s="31" t="s">
        <v>18</v>
      </c>
      <c r="C105" s="32" t="s">
        <v>44</v>
      </c>
      <c r="D105" s="31">
        <v>4</v>
      </c>
      <c r="E105" s="31">
        <v>7</v>
      </c>
      <c r="F105" s="31">
        <v>0</v>
      </c>
      <c r="G105" s="31">
        <v>0</v>
      </c>
      <c r="H105" s="20">
        <f t="shared" si="24"/>
        <v>1</v>
      </c>
      <c r="I105" s="21">
        <f t="shared" si="25"/>
        <v>2</v>
      </c>
      <c r="J105" s="22">
        <f t="shared" si="26"/>
        <v>0</v>
      </c>
      <c r="K105" s="23">
        <f t="shared" si="27"/>
        <v>0</v>
      </c>
      <c r="L105" s="18">
        <f t="shared" si="28"/>
        <v>0.29166666666666702</v>
      </c>
      <c r="M105" s="19">
        <f t="shared" si="29"/>
        <v>0.33333333333333298</v>
      </c>
      <c r="N105" s="20">
        <f t="shared" si="30"/>
        <v>1</v>
      </c>
      <c r="O105" s="17">
        <f t="shared" si="31"/>
        <v>2</v>
      </c>
      <c r="P105"/>
      <c r="Q105"/>
      <c r="S105" s="24"/>
    </row>
    <row r="106" spans="1:19" x14ac:dyDescent="0.25">
      <c r="A106" s="31">
        <v>17680</v>
      </c>
      <c r="B106" s="31" t="s">
        <v>18</v>
      </c>
      <c r="C106" s="32" t="s">
        <v>43</v>
      </c>
      <c r="D106" s="31">
        <v>50</v>
      </c>
      <c r="E106" s="31">
        <v>53</v>
      </c>
      <c r="F106" s="31">
        <v>2</v>
      </c>
      <c r="G106" s="31">
        <v>3</v>
      </c>
      <c r="H106" s="20">
        <f t="shared" si="24"/>
        <v>2</v>
      </c>
      <c r="I106" s="21">
        <f t="shared" si="25"/>
        <v>4</v>
      </c>
      <c r="J106" s="22">
        <f t="shared" si="26"/>
        <v>0</v>
      </c>
      <c r="K106" s="23">
        <f t="shared" si="27"/>
        <v>0</v>
      </c>
      <c r="L106" s="18">
        <f t="shared" si="28"/>
        <v>0.77083333333333404</v>
      </c>
      <c r="M106" s="19">
        <f t="shared" si="29"/>
        <v>0.812500000000001</v>
      </c>
      <c r="N106" s="20">
        <f t="shared" si="30"/>
        <v>1</v>
      </c>
      <c r="O106" s="17">
        <f t="shared" si="31"/>
        <v>4</v>
      </c>
      <c r="P106"/>
      <c r="Q106"/>
      <c r="S106" s="24"/>
    </row>
    <row r="107" spans="1:19" x14ac:dyDescent="0.25">
      <c r="A107" s="31">
        <v>17681</v>
      </c>
      <c r="B107" s="31" t="s">
        <v>18</v>
      </c>
      <c r="C107" s="32" t="s">
        <v>43</v>
      </c>
      <c r="D107" s="31">
        <v>50</v>
      </c>
      <c r="E107" s="31">
        <v>53</v>
      </c>
      <c r="F107" s="31">
        <v>4</v>
      </c>
      <c r="G107" s="31">
        <v>4</v>
      </c>
      <c r="H107" s="20">
        <f t="shared" si="24"/>
        <v>1</v>
      </c>
      <c r="I107" s="21">
        <f t="shared" si="25"/>
        <v>2</v>
      </c>
      <c r="J107" s="22">
        <f t="shared" si="26"/>
        <v>0</v>
      </c>
      <c r="K107" s="23">
        <f t="shared" si="27"/>
        <v>0</v>
      </c>
      <c r="L107" s="18">
        <f t="shared" si="28"/>
        <v>0.77083333333333404</v>
      </c>
      <c r="M107" s="19">
        <f t="shared" si="29"/>
        <v>0.812500000000001</v>
      </c>
      <c r="N107" s="20">
        <f t="shared" si="30"/>
        <v>1</v>
      </c>
      <c r="O107" s="17">
        <f t="shared" si="31"/>
        <v>2</v>
      </c>
      <c r="P107"/>
      <c r="Q107"/>
      <c r="S107" s="24"/>
    </row>
    <row r="108" spans="1:19" x14ac:dyDescent="0.25">
      <c r="A108" s="31">
        <v>17707</v>
      </c>
      <c r="B108" s="31" t="s">
        <v>18</v>
      </c>
      <c r="C108" s="32" t="s">
        <v>44</v>
      </c>
      <c r="D108" s="31">
        <v>54</v>
      </c>
      <c r="E108" s="31">
        <v>57</v>
      </c>
      <c r="F108" s="31">
        <v>0</v>
      </c>
      <c r="G108" s="31">
        <v>1</v>
      </c>
      <c r="H108" s="20">
        <f t="shared" si="24"/>
        <v>2</v>
      </c>
      <c r="I108" s="21">
        <f t="shared" si="25"/>
        <v>4</v>
      </c>
      <c r="J108" s="22">
        <f t="shared" si="26"/>
        <v>0</v>
      </c>
      <c r="K108" s="23">
        <f t="shared" si="27"/>
        <v>0</v>
      </c>
      <c r="L108" s="18">
        <f t="shared" si="28"/>
        <v>0.812500000000001</v>
      </c>
      <c r="M108" s="19">
        <f t="shared" si="29"/>
        <v>0.85416666666666796</v>
      </c>
      <c r="N108" s="20">
        <f t="shared" si="30"/>
        <v>1</v>
      </c>
      <c r="O108" s="17">
        <f t="shared" si="31"/>
        <v>4</v>
      </c>
      <c r="P108"/>
      <c r="Q108"/>
      <c r="S108" s="24"/>
    </row>
    <row r="109" spans="1:19" x14ac:dyDescent="0.25">
      <c r="A109" s="31">
        <v>17711</v>
      </c>
      <c r="B109" s="31" t="s">
        <v>18</v>
      </c>
      <c r="C109" s="32">
        <v>41765</v>
      </c>
      <c r="D109" s="31">
        <v>4</v>
      </c>
      <c r="E109" s="31">
        <v>7</v>
      </c>
      <c r="F109" s="31">
        <v>0</v>
      </c>
      <c r="G109" s="31">
        <v>1</v>
      </c>
      <c r="H109" s="20">
        <f t="shared" si="24"/>
        <v>2</v>
      </c>
      <c r="I109" s="21">
        <f t="shared" si="25"/>
        <v>4</v>
      </c>
      <c r="J109" s="22">
        <f t="shared" si="26"/>
        <v>0</v>
      </c>
      <c r="K109" s="23">
        <f t="shared" si="27"/>
        <v>0</v>
      </c>
      <c r="L109" s="18">
        <f t="shared" si="28"/>
        <v>0.29166666666666702</v>
      </c>
      <c r="M109" s="19">
        <f t="shared" si="29"/>
        <v>0.33333333333333298</v>
      </c>
      <c r="N109" s="20">
        <f t="shared" si="30"/>
        <v>1</v>
      </c>
      <c r="O109" s="17">
        <f t="shared" si="31"/>
        <v>4</v>
      </c>
      <c r="P109"/>
      <c r="Q109"/>
      <c r="S109" s="24"/>
    </row>
    <row r="110" spans="1:19" x14ac:dyDescent="0.25">
      <c r="A110" s="31">
        <v>17734</v>
      </c>
      <c r="B110" s="31" t="s">
        <v>18</v>
      </c>
      <c r="C110" s="32">
        <v>41676</v>
      </c>
      <c r="D110" s="31">
        <v>46</v>
      </c>
      <c r="E110" s="31">
        <v>49</v>
      </c>
      <c r="F110" s="31">
        <v>0</v>
      </c>
      <c r="G110" s="31">
        <v>2</v>
      </c>
      <c r="H110" s="20">
        <f t="shared" si="24"/>
        <v>3</v>
      </c>
      <c r="I110" s="21">
        <f t="shared" si="25"/>
        <v>6</v>
      </c>
      <c r="J110" s="22">
        <f t="shared" si="26"/>
        <v>0</v>
      </c>
      <c r="K110" s="23">
        <f t="shared" si="27"/>
        <v>0</v>
      </c>
      <c r="L110" s="18">
        <f t="shared" si="28"/>
        <v>0.72916666666666796</v>
      </c>
      <c r="M110" s="19">
        <f t="shared" si="29"/>
        <v>0.77083333333333404</v>
      </c>
      <c r="N110" s="20">
        <f t="shared" si="30"/>
        <v>1</v>
      </c>
      <c r="O110" s="17">
        <f t="shared" si="31"/>
        <v>6</v>
      </c>
      <c r="P110"/>
      <c r="Q110"/>
      <c r="S110" s="24"/>
    </row>
    <row r="111" spans="1:19" x14ac:dyDescent="0.25">
      <c r="A111" s="31">
        <v>17735</v>
      </c>
      <c r="B111" s="31" t="s">
        <v>18</v>
      </c>
      <c r="C111" s="32">
        <v>41676</v>
      </c>
      <c r="D111" s="31">
        <v>50</v>
      </c>
      <c r="E111" s="31">
        <v>53</v>
      </c>
      <c r="F111" s="31">
        <v>0</v>
      </c>
      <c r="G111" s="31">
        <v>3</v>
      </c>
      <c r="H111" s="20">
        <f t="shared" si="24"/>
        <v>4</v>
      </c>
      <c r="I111" s="21">
        <f t="shared" si="25"/>
        <v>8</v>
      </c>
      <c r="J111" s="22">
        <f t="shared" si="26"/>
        <v>0</v>
      </c>
      <c r="K111" s="23">
        <f t="shared" si="27"/>
        <v>0</v>
      </c>
      <c r="L111" s="18">
        <f t="shared" si="28"/>
        <v>0.77083333333333404</v>
      </c>
      <c r="M111" s="19">
        <f t="shared" si="29"/>
        <v>0.812500000000001</v>
      </c>
      <c r="N111" s="20">
        <f t="shared" si="30"/>
        <v>1</v>
      </c>
      <c r="O111" s="17">
        <f t="shared" si="31"/>
        <v>8</v>
      </c>
      <c r="P111"/>
      <c r="Q111"/>
      <c r="S111" s="24"/>
    </row>
    <row r="112" spans="1:19" x14ac:dyDescent="0.25">
      <c r="A112" s="31">
        <v>17737</v>
      </c>
      <c r="B112" s="31" t="s">
        <v>18</v>
      </c>
      <c r="C112" s="32">
        <v>41704</v>
      </c>
      <c r="D112" s="31">
        <v>54</v>
      </c>
      <c r="E112" s="31">
        <v>57</v>
      </c>
      <c r="F112" s="31">
        <v>0</v>
      </c>
      <c r="G112" s="31">
        <v>1</v>
      </c>
      <c r="H112" s="20">
        <f t="shared" si="24"/>
        <v>2</v>
      </c>
      <c r="I112" s="21">
        <f t="shared" si="25"/>
        <v>4</v>
      </c>
      <c r="J112" s="22">
        <f t="shared" si="26"/>
        <v>0</v>
      </c>
      <c r="K112" s="23">
        <f t="shared" si="27"/>
        <v>0</v>
      </c>
      <c r="L112" s="18">
        <f t="shared" si="28"/>
        <v>0.812500000000001</v>
      </c>
      <c r="M112" s="19">
        <f t="shared" si="29"/>
        <v>0.85416666666666796</v>
      </c>
      <c r="N112" s="20">
        <f t="shared" si="30"/>
        <v>1</v>
      </c>
      <c r="O112" s="17">
        <f t="shared" si="31"/>
        <v>4</v>
      </c>
      <c r="P112"/>
      <c r="Q112"/>
      <c r="S112" s="24"/>
    </row>
    <row r="113" spans="1:19" x14ac:dyDescent="0.25">
      <c r="A113" s="31">
        <v>17745</v>
      </c>
      <c r="B113" s="31" t="s">
        <v>18</v>
      </c>
      <c r="C113" s="32">
        <v>41704</v>
      </c>
      <c r="D113" s="31">
        <v>54</v>
      </c>
      <c r="E113" s="31">
        <v>57</v>
      </c>
      <c r="F113" s="31">
        <v>2</v>
      </c>
      <c r="G113" s="31">
        <v>2</v>
      </c>
      <c r="H113" s="20">
        <f t="shared" si="24"/>
        <v>1</v>
      </c>
      <c r="I113" s="21">
        <f t="shared" si="25"/>
        <v>2</v>
      </c>
      <c r="J113" s="22">
        <f t="shared" si="26"/>
        <v>0</v>
      </c>
      <c r="K113" s="23">
        <f t="shared" si="27"/>
        <v>0</v>
      </c>
      <c r="L113" s="18">
        <f t="shared" si="28"/>
        <v>0.812500000000001</v>
      </c>
      <c r="M113" s="19">
        <f t="shared" si="29"/>
        <v>0.85416666666666796</v>
      </c>
      <c r="N113" s="20">
        <f t="shared" si="30"/>
        <v>1</v>
      </c>
      <c r="O113" s="17">
        <f t="shared" si="31"/>
        <v>2</v>
      </c>
      <c r="P113"/>
      <c r="Q113"/>
      <c r="S113" s="24"/>
    </row>
    <row r="114" spans="1:19" x14ac:dyDescent="0.25">
      <c r="A114" s="31">
        <v>17746</v>
      </c>
      <c r="B114" s="31" t="s">
        <v>18</v>
      </c>
      <c r="C114" s="32">
        <v>41735</v>
      </c>
      <c r="D114" s="31">
        <v>50</v>
      </c>
      <c r="E114" s="31">
        <v>53</v>
      </c>
      <c r="F114" s="31">
        <v>0</v>
      </c>
      <c r="G114" s="31">
        <v>3</v>
      </c>
      <c r="H114" s="20">
        <f t="shared" si="24"/>
        <v>4</v>
      </c>
      <c r="I114" s="21">
        <f t="shared" si="25"/>
        <v>8</v>
      </c>
      <c r="J114" s="22">
        <f t="shared" si="26"/>
        <v>0</v>
      </c>
      <c r="K114" s="23">
        <f t="shared" si="27"/>
        <v>0</v>
      </c>
      <c r="L114" s="18">
        <f t="shared" si="28"/>
        <v>0.77083333333333404</v>
      </c>
      <c r="M114" s="19">
        <f t="shared" si="29"/>
        <v>0.812500000000001</v>
      </c>
      <c r="N114" s="20">
        <f t="shared" si="30"/>
        <v>1</v>
      </c>
      <c r="O114" s="17">
        <f t="shared" si="31"/>
        <v>8</v>
      </c>
      <c r="P114"/>
      <c r="Q114"/>
      <c r="S114" s="24"/>
    </row>
    <row r="115" spans="1:19" x14ac:dyDescent="0.25">
      <c r="A115" s="31">
        <v>17748</v>
      </c>
      <c r="B115" s="31" t="s">
        <v>18</v>
      </c>
      <c r="C115" s="32">
        <v>41888</v>
      </c>
      <c r="D115" s="31">
        <v>46</v>
      </c>
      <c r="E115" s="31">
        <v>49</v>
      </c>
      <c r="F115" s="31">
        <v>0</v>
      </c>
      <c r="G115" s="31">
        <v>3</v>
      </c>
      <c r="H115" s="20">
        <f t="shared" si="24"/>
        <v>4</v>
      </c>
      <c r="I115" s="21">
        <f t="shared" si="25"/>
        <v>8</v>
      </c>
      <c r="J115" s="22">
        <f t="shared" si="26"/>
        <v>0</v>
      </c>
      <c r="K115" s="23">
        <f t="shared" si="27"/>
        <v>0</v>
      </c>
      <c r="L115" s="18">
        <f t="shared" si="28"/>
        <v>0.72916666666666796</v>
      </c>
      <c r="M115" s="19">
        <f t="shared" si="29"/>
        <v>0.77083333333333404</v>
      </c>
      <c r="N115" s="20">
        <f t="shared" si="30"/>
        <v>1</v>
      </c>
      <c r="O115" s="17">
        <f t="shared" si="31"/>
        <v>8</v>
      </c>
      <c r="P115"/>
      <c r="Q115"/>
      <c r="S115" s="24"/>
    </row>
    <row r="116" spans="1:19" x14ac:dyDescent="0.25">
      <c r="A116" s="31">
        <v>17749</v>
      </c>
      <c r="B116" s="31" t="s">
        <v>18</v>
      </c>
      <c r="C116" s="32">
        <v>41888</v>
      </c>
      <c r="D116" s="31">
        <v>50</v>
      </c>
      <c r="E116" s="31">
        <v>53</v>
      </c>
      <c r="F116" s="31">
        <v>0</v>
      </c>
      <c r="G116" s="31">
        <v>7</v>
      </c>
      <c r="H116" s="20">
        <f t="shared" si="24"/>
        <v>8</v>
      </c>
      <c r="I116" s="21">
        <f t="shared" si="25"/>
        <v>16</v>
      </c>
      <c r="J116" s="22">
        <f t="shared" si="26"/>
        <v>0</v>
      </c>
      <c r="K116" s="23">
        <f t="shared" si="27"/>
        <v>0</v>
      </c>
      <c r="L116" s="18">
        <f t="shared" si="28"/>
        <v>0.77083333333333404</v>
      </c>
      <c r="M116" s="19">
        <f t="shared" si="29"/>
        <v>0.812500000000001</v>
      </c>
      <c r="N116" s="20">
        <f t="shared" si="30"/>
        <v>1</v>
      </c>
      <c r="O116" s="17">
        <f t="shared" si="31"/>
        <v>16</v>
      </c>
      <c r="P116"/>
      <c r="Q116"/>
      <c r="S116" s="24"/>
    </row>
    <row r="117" spans="1:19" x14ac:dyDescent="0.25">
      <c r="A117" s="31">
        <v>17750</v>
      </c>
      <c r="B117" s="31" t="s">
        <v>18</v>
      </c>
      <c r="C117" s="32">
        <v>41888</v>
      </c>
      <c r="D117" s="31">
        <v>54</v>
      </c>
      <c r="E117" s="31">
        <v>57</v>
      </c>
      <c r="F117" s="31">
        <v>0</v>
      </c>
      <c r="G117" s="31">
        <v>7</v>
      </c>
      <c r="H117" s="20">
        <f t="shared" si="24"/>
        <v>8</v>
      </c>
      <c r="I117" s="21">
        <f t="shared" si="25"/>
        <v>16</v>
      </c>
      <c r="J117" s="22">
        <f t="shared" si="26"/>
        <v>0</v>
      </c>
      <c r="K117" s="23">
        <f t="shared" si="27"/>
        <v>0</v>
      </c>
      <c r="L117" s="18">
        <f t="shared" si="28"/>
        <v>0.812500000000001</v>
      </c>
      <c r="M117" s="19">
        <f t="shared" si="29"/>
        <v>0.85416666666666796</v>
      </c>
      <c r="N117" s="20">
        <f t="shared" si="30"/>
        <v>1</v>
      </c>
      <c r="O117" s="17">
        <f t="shared" si="31"/>
        <v>16</v>
      </c>
      <c r="P117"/>
      <c r="Q117"/>
      <c r="S117" s="24"/>
    </row>
    <row r="118" spans="1:19" x14ac:dyDescent="0.25">
      <c r="A118" s="31">
        <v>17752</v>
      </c>
      <c r="B118" s="31" t="s">
        <v>18</v>
      </c>
      <c r="C118" s="32">
        <v>41704</v>
      </c>
      <c r="D118" s="31">
        <v>48</v>
      </c>
      <c r="E118" s="31">
        <v>49</v>
      </c>
      <c r="F118" s="31">
        <v>0</v>
      </c>
      <c r="G118" s="31">
        <v>7</v>
      </c>
      <c r="H118" s="20">
        <f t="shared" si="24"/>
        <v>8</v>
      </c>
      <c r="I118" s="21">
        <f t="shared" si="25"/>
        <v>8</v>
      </c>
      <c r="J118" s="22">
        <f t="shared" si="26"/>
        <v>0</v>
      </c>
      <c r="K118" s="23">
        <f t="shared" si="27"/>
        <v>0</v>
      </c>
      <c r="L118" s="18">
        <f t="shared" si="28"/>
        <v>0.750000000000001</v>
      </c>
      <c r="M118" s="19">
        <f t="shared" si="29"/>
        <v>0.77083333333333404</v>
      </c>
      <c r="N118" s="20">
        <f t="shared" si="30"/>
        <v>0.5</v>
      </c>
      <c r="O118" s="17">
        <f t="shared" si="31"/>
        <v>8</v>
      </c>
      <c r="P118"/>
      <c r="Q118"/>
      <c r="S118" s="24"/>
    </row>
    <row r="119" spans="1:19" x14ac:dyDescent="0.25">
      <c r="A119" s="31">
        <v>17754</v>
      </c>
      <c r="B119" s="31" t="s">
        <v>18</v>
      </c>
      <c r="C119" s="32">
        <v>41704</v>
      </c>
      <c r="D119" s="31">
        <v>50</v>
      </c>
      <c r="E119" s="31">
        <v>53</v>
      </c>
      <c r="F119" s="31">
        <v>0</v>
      </c>
      <c r="G119" s="31">
        <v>3</v>
      </c>
      <c r="H119" s="20">
        <f t="shared" si="24"/>
        <v>4</v>
      </c>
      <c r="I119" s="21">
        <f t="shared" si="25"/>
        <v>8</v>
      </c>
      <c r="J119" s="22">
        <f t="shared" si="26"/>
        <v>0</v>
      </c>
      <c r="K119" s="23">
        <f t="shared" si="27"/>
        <v>0</v>
      </c>
      <c r="L119" s="18">
        <f t="shared" si="28"/>
        <v>0.77083333333333404</v>
      </c>
      <c r="M119" s="19">
        <f t="shared" si="29"/>
        <v>0.812500000000001</v>
      </c>
      <c r="N119" s="20">
        <f t="shared" si="30"/>
        <v>1</v>
      </c>
      <c r="O119" s="17">
        <f t="shared" si="31"/>
        <v>8</v>
      </c>
      <c r="P119"/>
      <c r="Q119"/>
      <c r="S119" s="24"/>
    </row>
    <row r="120" spans="1:19" x14ac:dyDescent="0.25">
      <c r="A120" s="31">
        <v>17755</v>
      </c>
      <c r="B120" s="31" t="s">
        <v>18</v>
      </c>
      <c r="C120" s="32">
        <v>41704</v>
      </c>
      <c r="D120" s="31">
        <v>50</v>
      </c>
      <c r="E120" s="31">
        <v>53</v>
      </c>
      <c r="F120" s="31">
        <v>4</v>
      </c>
      <c r="G120" s="31">
        <v>5</v>
      </c>
      <c r="H120" s="20">
        <f t="shared" si="24"/>
        <v>2</v>
      </c>
      <c r="I120" s="21">
        <f t="shared" si="25"/>
        <v>4</v>
      </c>
      <c r="J120" s="22">
        <f t="shared" si="26"/>
        <v>0</v>
      </c>
      <c r="K120" s="23">
        <f t="shared" si="27"/>
        <v>0</v>
      </c>
      <c r="L120" s="18">
        <f t="shared" si="28"/>
        <v>0.77083333333333404</v>
      </c>
      <c r="M120" s="19">
        <f t="shared" si="29"/>
        <v>0.812500000000001</v>
      </c>
      <c r="N120" s="20">
        <f t="shared" si="30"/>
        <v>1</v>
      </c>
      <c r="O120" s="17">
        <f t="shared" si="31"/>
        <v>4</v>
      </c>
      <c r="P120"/>
      <c r="Q120"/>
      <c r="S120" s="24"/>
    </row>
    <row r="121" spans="1:19" x14ac:dyDescent="0.25">
      <c r="A121" s="31">
        <v>17768</v>
      </c>
      <c r="B121" s="31" t="s">
        <v>18</v>
      </c>
      <c r="C121" s="32">
        <v>41735</v>
      </c>
      <c r="D121" s="31">
        <v>50</v>
      </c>
      <c r="E121" s="31">
        <v>53</v>
      </c>
      <c r="F121" s="31">
        <v>4</v>
      </c>
      <c r="G121" s="31">
        <v>4</v>
      </c>
      <c r="H121" s="20">
        <f t="shared" si="24"/>
        <v>1</v>
      </c>
      <c r="I121" s="21">
        <f t="shared" si="25"/>
        <v>2</v>
      </c>
      <c r="J121" s="22">
        <f t="shared" si="26"/>
        <v>0</v>
      </c>
      <c r="K121" s="23">
        <f t="shared" si="27"/>
        <v>0</v>
      </c>
      <c r="L121" s="18">
        <f t="shared" si="28"/>
        <v>0.77083333333333404</v>
      </c>
      <c r="M121" s="19">
        <f t="shared" si="29"/>
        <v>0.812500000000001</v>
      </c>
      <c r="N121" s="20">
        <f t="shared" si="30"/>
        <v>1</v>
      </c>
      <c r="O121" s="17">
        <f t="shared" si="31"/>
        <v>2</v>
      </c>
      <c r="P121"/>
      <c r="Q121"/>
      <c r="S121" s="24"/>
    </row>
    <row r="122" spans="1:19" x14ac:dyDescent="0.25">
      <c r="A122" s="31">
        <v>17769</v>
      </c>
      <c r="B122" s="31" t="s">
        <v>18</v>
      </c>
      <c r="C122" s="32">
        <v>41765</v>
      </c>
      <c r="D122" s="31">
        <v>4</v>
      </c>
      <c r="E122" s="31">
        <v>7</v>
      </c>
      <c r="F122" s="31">
        <v>2</v>
      </c>
      <c r="G122" s="31">
        <v>2</v>
      </c>
      <c r="H122" s="20">
        <f t="shared" si="24"/>
        <v>1</v>
      </c>
      <c r="I122" s="21">
        <f t="shared" si="25"/>
        <v>2</v>
      </c>
      <c r="J122" s="22">
        <f t="shared" si="26"/>
        <v>0</v>
      </c>
      <c r="K122" s="23">
        <f t="shared" si="27"/>
        <v>0</v>
      </c>
      <c r="L122" s="18">
        <f t="shared" si="28"/>
        <v>0.29166666666666702</v>
      </c>
      <c r="M122" s="19">
        <f t="shared" si="29"/>
        <v>0.33333333333333298</v>
      </c>
      <c r="N122" s="20">
        <f t="shared" si="30"/>
        <v>1</v>
      </c>
      <c r="O122" s="17">
        <f t="shared" si="31"/>
        <v>2</v>
      </c>
      <c r="P122"/>
      <c r="Q122"/>
      <c r="S122" s="24"/>
    </row>
    <row r="123" spans="1:19" x14ac:dyDescent="0.25">
      <c r="A123" s="31">
        <v>17770</v>
      </c>
      <c r="B123" s="31" t="s">
        <v>18</v>
      </c>
      <c r="C123" s="32">
        <v>41918</v>
      </c>
      <c r="D123" s="31">
        <v>50</v>
      </c>
      <c r="E123" s="31">
        <v>53</v>
      </c>
      <c r="F123" s="31">
        <v>0</v>
      </c>
      <c r="G123" s="31">
        <v>7</v>
      </c>
      <c r="H123" s="20">
        <f t="shared" si="24"/>
        <v>8</v>
      </c>
      <c r="I123" s="21">
        <f t="shared" si="25"/>
        <v>16</v>
      </c>
      <c r="J123" s="22">
        <f t="shared" si="26"/>
        <v>0</v>
      </c>
      <c r="K123" s="23">
        <f t="shared" si="27"/>
        <v>0</v>
      </c>
      <c r="L123" s="18">
        <f t="shared" si="28"/>
        <v>0.77083333333333404</v>
      </c>
      <c r="M123" s="19">
        <f t="shared" si="29"/>
        <v>0.812500000000001</v>
      </c>
      <c r="N123" s="20">
        <f t="shared" si="30"/>
        <v>1</v>
      </c>
      <c r="O123" s="17">
        <f t="shared" si="31"/>
        <v>16</v>
      </c>
      <c r="P123"/>
      <c r="Q123"/>
      <c r="S123" s="24"/>
    </row>
    <row r="124" spans="1:19" x14ac:dyDescent="0.25">
      <c r="A124" s="31">
        <v>17771</v>
      </c>
      <c r="B124" s="31" t="s">
        <v>18</v>
      </c>
      <c r="C124" s="32">
        <v>41918</v>
      </c>
      <c r="D124" s="31">
        <v>54</v>
      </c>
      <c r="E124" s="31">
        <v>57</v>
      </c>
      <c r="F124" s="31">
        <v>0</v>
      </c>
      <c r="G124" s="31">
        <v>7</v>
      </c>
      <c r="H124" s="20">
        <f t="shared" si="24"/>
        <v>8</v>
      </c>
      <c r="I124" s="21">
        <f t="shared" si="25"/>
        <v>16</v>
      </c>
      <c r="J124" s="22">
        <f t="shared" si="26"/>
        <v>0</v>
      </c>
      <c r="K124" s="23">
        <f t="shared" si="27"/>
        <v>0</v>
      </c>
      <c r="L124" s="18">
        <f t="shared" si="28"/>
        <v>0.812500000000001</v>
      </c>
      <c r="M124" s="19">
        <f t="shared" si="29"/>
        <v>0.85416666666666796</v>
      </c>
      <c r="N124" s="20">
        <f t="shared" si="30"/>
        <v>1</v>
      </c>
      <c r="O124" s="17">
        <f t="shared" si="31"/>
        <v>16</v>
      </c>
      <c r="P124"/>
      <c r="Q124"/>
      <c r="S124" s="24"/>
    </row>
    <row r="125" spans="1:19" x14ac:dyDescent="0.25">
      <c r="A125" s="31">
        <v>17777</v>
      </c>
      <c r="B125" s="31" t="s">
        <v>18</v>
      </c>
      <c r="C125" s="32">
        <v>41949</v>
      </c>
      <c r="D125" s="31">
        <v>54</v>
      </c>
      <c r="E125" s="31">
        <v>57</v>
      </c>
      <c r="F125" s="31">
        <v>0</v>
      </c>
      <c r="G125" s="31">
        <v>7</v>
      </c>
      <c r="H125" s="20">
        <f t="shared" ref="H125:H132" si="32">IF(G125&lt;13,G125-F125+1,IF(F125=G125,0,7-F125+1))</f>
        <v>8</v>
      </c>
      <c r="I125" s="21">
        <f t="shared" ref="I125:I132" si="33">IF(F125&lt;8,O125,0)</f>
        <v>16</v>
      </c>
      <c r="J125" s="22">
        <f t="shared" ref="J125:J132" si="34">IF(F125&gt;7,IF(F125&lt;13,O125,0),0)</f>
        <v>0</v>
      </c>
      <c r="K125" s="23">
        <f t="shared" ref="K125:K132" si="35">IF(F125&gt;12,O125,0)</f>
        <v>0</v>
      </c>
      <c r="L125" s="18">
        <f t="shared" ref="L125:L132" si="36">VLOOKUP(D125,table,2,)</f>
        <v>0.812500000000001</v>
      </c>
      <c r="M125" s="19">
        <f t="shared" ref="M125:M132" si="37">VLOOKUP(E125+1,table,2,)</f>
        <v>0.85416666666666796</v>
      </c>
      <c r="N125" s="20">
        <f t="shared" ref="N125:N132" si="38">(E125-D125+1)/4</f>
        <v>1</v>
      </c>
      <c r="O125" s="17">
        <f t="shared" ref="O125:O132" si="39">IF(G125&lt;13,H125*N125*2,IF(G125&gt;12, 25, 0))</f>
        <v>16</v>
      </c>
      <c r="P125"/>
      <c r="Q125"/>
      <c r="S125" s="24"/>
    </row>
    <row r="126" spans="1:19" x14ac:dyDescent="0.25">
      <c r="A126" s="31">
        <v>17778</v>
      </c>
      <c r="B126" s="31" t="s">
        <v>18</v>
      </c>
      <c r="C126" s="32">
        <v>41765</v>
      </c>
      <c r="D126" s="31">
        <v>50</v>
      </c>
      <c r="E126" s="31">
        <v>53</v>
      </c>
      <c r="F126" s="31">
        <v>0</v>
      </c>
      <c r="G126" s="31">
        <v>1</v>
      </c>
      <c r="H126" s="20">
        <f t="shared" si="32"/>
        <v>2</v>
      </c>
      <c r="I126" s="21">
        <f t="shared" si="33"/>
        <v>4</v>
      </c>
      <c r="J126" s="22">
        <f t="shared" si="34"/>
        <v>0</v>
      </c>
      <c r="K126" s="23">
        <f t="shared" si="35"/>
        <v>0</v>
      </c>
      <c r="L126" s="18">
        <f t="shared" si="36"/>
        <v>0.77083333333333404</v>
      </c>
      <c r="M126" s="19">
        <f t="shared" si="37"/>
        <v>0.812500000000001</v>
      </c>
      <c r="N126" s="20">
        <f t="shared" si="38"/>
        <v>1</v>
      </c>
      <c r="O126" s="17">
        <f t="shared" si="39"/>
        <v>4</v>
      </c>
      <c r="P126"/>
      <c r="Q126"/>
      <c r="S126" s="24"/>
    </row>
    <row r="127" spans="1:19" x14ac:dyDescent="0.25">
      <c r="A127" s="31">
        <v>17779</v>
      </c>
      <c r="B127" s="31" t="s">
        <v>18</v>
      </c>
      <c r="C127" s="32">
        <v>41765</v>
      </c>
      <c r="D127" s="31">
        <v>54</v>
      </c>
      <c r="E127" s="31">
        <v>57</v>
      </c>
      <c r="F127" s="31">
        <v>0</v>
      </c>
      <c r="G127" s="31">
        <v>4</v>
      </c>
      <c r="H127" s="20">
        <f t="shared" si="32"/>
        <v>5</v>
      </c>
      <c r="I127" s="21">
        <f t="shared" si="33"/>
        <v>10</v>
      </c>
      <c r="J127" s="22">
        <f t="shared" si="34"/>
        <v>0</v>
      </c>
      <c r="K127" s="23">
        <f t="shared" si="35"/>
        <v>0</v>
      </c>
      <c r="L127" s="18">
        <f t="shared" si="36"/>
        <v>0.812500000000001</v>
      </c>
      <c r="M127" s="19">
        <f t="shared" si="37"/>
        <v>0.85416666666666796</v>
      </c>
      <c r="N127" s="20">
        <f t="shared" si="38"/>
        <v>1</v>
      </c>
      <c r="O127" s="17">
        <f t="shared" si="39"/>
        <v>10</v>
      </c>
      <c r="P127"/>
      <c r="Q127"/>
      <c r="S127" s="24"/>
    </row>
    <row r="128" spans="1:19" x14ac:dyDescent="0.25">
      <c r="A128" s="31">
        <v>17784</v>
      </c>
      <c r="B128" s="31" t="s">
        <v>18</v>
      </c>
      <c r="C128" s="32">
        <v>41979</v>
      </c>
      <c r="D128" s="31">
        <v>54</v>
      </c>
      <c r="E128" s="31">
        <v>57</v>
      </c>
      <c r="F128" s="31">
        <v>0</v>
      </c>
      <c r="G128" s="31">
        <v>7</v>
      </c>
      <c r="H128" s="20">
        <f t="shared" si="32"/>
        <v>8</v>
      </c>
      <c r="I128" s="21">
        <f t="shared" si="33"/>
        <v>16</v>
      </c>
      <c r="J128" s="22">
        <f t="shared" si="34"/>
        <v>0</v>
      </c>
      <c r="K128" s="23">
        <f t="shared" si="35"/>
        <v>0</v>
      </c>
      <c r="L128" s="18">
        <f t="shared" si="36"/>
        <v>0.812500000000001</v>
      </c>
      <c r="M128" s="19">
        <f t="shared" si="37"/>
        <v>0.85416666666666796</v>
      </c>
      <c r="N128" s="20">
        <f t="shared" si="38"/>
        <v>1</v>
      </c>
      <c r="O128" s="17">
        <f t="shared" si="39"/>
        <v>16</v>
      </c>
      <c r="P128"/>
      <c r="Q128"/>
      <c r="S128" s="24"/>
    </row>
    <row r="129" spans="1:19" x14ac:dyDescent="0.25">
      <c r="A129" s="31">
        <v>17785</v>
      </c>
      <c r="B129" s="31" t="s">
        <v>18</v>
      </c>
      <c r="C129" s="32">
        <v>41979</v>
      </c>
      <c r="D129" s="31">
        <v>4</v>
      </c>
      <c r="E129" s="31">
        <v>7</v>
      </c>
      <c r="F129" s="31">
        <v>0</v>
      </c>
      <c r="G129" s="31">
        <v>1</v>
      </c>
      <c r="H129" s="20">
        <f t="shared" si="32"/>
        <v>2</v>
      </c>
      <c r="I129" s="21">
        <f t="shared" si="33"/>
        <v>4</v>
      </c>
      <c r="J129" s="22">
        <f t="shared" si="34"/>
        <v>0</v>
      </c>
      <c r="K129" s="23">
        <f t="shared" si="35"/>
        <v>0</v>
      </c>
      <c r="L129" s="18">
        <f t="shared" si="36"/>
        <v>0.29166666666666702</v>
      </c>
      <c r="M129" s="19">
        <f t="shared" si="37"/>
        <v>0.33333333333333298</v>
      </c>
      <c r="N129" s="20">
        <f t="shared" si="38"/>
        <v>1</v>
      </c>
      <c r="O129" s="17">
        <f t="shared" si="39"/>
        <v>4</v>
      </c>
      <c r="P129"/>
      <c r="Q129"/>
      <c r="S129" s="24"/>
    </row>
    <row r="130" spans="1:19" x14ac:dyDescent="0.25">
      <c r="A130" s="31">
        <v>17868</v>
      </c>
      <c r="B130" s="31" t="s">
        <v>18</v>
      </c>
      <c r="C130" s="32" t="s">
        <v>45</v>
      </c>
      <c r="D130" s="31">
        <v>54</v>
      </c>
      <c r="E130" s="31">
        <v>57</v>
      </c>
      <c r="F130" s="31">
        <v>0</v>
      </c>
      <c r="G130" s="31">
        <v>3</v>
      </c>
      <c r="H130" s="20">
        <f t="shared" si="32"/>
        <v>4</v>
      </c>
      <c r="I130" s="21">
        <f t="shared" si="33"/>
        <v>8</v>
      </c>
      <c r="J130" s="22">
        <f t="shared" si="34"/>
        <v>0</v>
      </c>
      <c r="K130" s="23">
        <f t="shared" si="35"/>
        <v>0</v>
      </c>
      <c r="L130" s="18">
        <f t="shared" si="36"/>
        <v>0.812500000000001</v>
      </c>
      <c r="M130" s="19">
        <f t="shared" si="37"/>
        <v>0.85416666666666796</v>
      </c>
      <c r="N130" s="20">
        <f t="shared" si="38"/>
        <v>1</v>
      </c>
      <c r="O130" s="17">
        <f t="shared" si="39"/>
        <v>8</v>
      </c>
      <c r="P130"/>
      <c r="Q130"/>
      <c r="S130" s="24"/>
    </row>
    <row r="131" spans="1:19" x14ac:dyDescent="0.25">
      <c r="A131" s="31">
        <v>17870</v>
      </c>
      <c r="B131" s="31" t="s">
        <v>18</v>
      </c>
      <c r="C131" s="32" t="s">
        <v>46</v>
      </c>
      <c r="D131" s="31">
        <v>50</v>
      </c>
      <c r="E131" s="31">
        <v>53</v>
      </c>
      <c r="F131" s="31">
        <v>0</v>
      </c>
      <c r="G131" s="31">
        <v>1</v>
      </c>
      <c r="H131" s="20">
        <f t="shared" si="32"/>
        <v>2</v>
      </c>
      <c r="I131" s="21">
        <f t="shared" si="33"/>
        <v>4</v>
      </c>
      <c r="J131" s="22">
        <f t="shared" si="34"/>
        <v>0</v>
      </c>
      <c r="K131" s="23">
        <f t="shared" si="35"/>
        <v>0</v>
      </c>
      <c r="L131" s="18">
        <f t="shared" si="36"/>
        <v>0.77083333333333404</v>
      </c>
      <c r="M131" s="19">
        <f t="shared" si="37"/>
        <v>0.812500000000001</v>
      </c>
      <c r="N131" s="20">
        <f t="shared" si="38"/>
        <v>1</v>
      </c>
      <c r="O131" s="17">
        <f t="shared" si="39"/>
        <v>4</v>
      </c>
      <c r="P131"/>
      <c r="Q131"/>
      <c r="S131" s="24"/>
    </row>
    <row r="132" spans="1:19" x14ac:dyDescent="0.25">
      <c r="A132" s="31">
        <v>17871</v>
      </c>
      <c r="B132" s="31" t="s">
        <v>18</v>
      </c>
      <c r="C132" s="32" t="s">
        <v>47</v>
      </c>
      <c r="D132" s="31">
        <v>50</v>
      </c>
      <c r="E132" s="31">
        <v>53</v>
      </c>
      <c r="F132" s="31">
        <v>0</v>
      </c>
      <c r="G132" s="31">
        <v>0</v>
      </c>
      <c r="H132" s="20">
        <f t="shared" si="32"/>
        <v>1</v>
      </c>
      <c r="I132" s="21">
        <f t="shared" si="33"/>
        <v>2</v>
      </c>
      <c r="J132" s="22">
        <f t="shared" si="34"/>
        <v>0</v>
      </c>
      <c r="K132" s="23">
        <f t="shared" si="35"/>
        <v>0</v>
      </c>
      <c r="L132" s="18">
        <f t="shared" si="36"/>
        <v>0.77083333333333404</v>
      </c>
      <c r="M132" s="19">
        <f t="shared" si="37"/>
        <v>0.812500000000001</v>
      </c>
      <c r="N132" s="20">
        <f t="shared" si="38"/>
        <v>1</v>
      </c>
      <c r="O132" s="17">
        <f t="shared" si="39"/>
        <v>2</v>
      </c>
      <c r="P132"/>
      <c r="Q132"/>
      <c r="S132" s="24"/>
    </row>
    <row r="133" spans="1:19" x14ac:dyDescent="0.25">
      <c r="A133" s="31">
        <v>17884</v>
      </c>
      <c r="B133" s="31" t="s">
        <v>18</v>
      </c>
      <c r="C133" s="32" t="s">
        <v>48</v>
      </c>
      <c r="D133" s="31">
        <v>46</v>
      </c>
      <c r="E133" s="31">
        <v>49</v>
      </c>
      <c r="F133" s="31">
        <v>0</v>
      </c>
      <c r="G133" s="31">
        <v>3</v>
      </c>
      <c r="H133" s="20">
        <f t="shared" ref="H133:H156" si="40">IF(G133&lt;13,G133-F133+1,IF(F133=G133,0,7-F133+1))</f>
        <v>4</v>
      </c>
      <c r="I133" s="21">
        <f t="shared" ref="I133:I156" si="41">IF(F133&lt;8,O133,0)</f>
        <v>8</v>
      </c>
      <c r="J133" s="22">
        <f t="shared" ref="J133:J156" si="42">IF(F133&gt;7,IF(F133&lt;13,O133,0),0)</f>
        <v>0</v>
      </c>
      <c r="K133" s="23">
        <f t="shared" ref="K133:K156" si="43">IF(F133&gt;12,O133,0)</f>
        <v>0</v>
      </c>
      <c r="L133" s="18">
        <f t="shared" ref="L133:L156" si="44">VLOOKUP(D133,table,2,)</f>
        <v>0.72916666666666796</v>
      </c>
      <c r="M133" s="19">
        <f t="shared" ref="M133:M156" si="45">VLOOKUP(E133+1,table,2,)</f>
        <v>0.77083333333333404</v>
      </c>
      <c r="N133" s="20">
        <f t="shared" ref="N133:N156" si="46">(E133-D133+1)/4</f>
        <v>1</v>
      </c>
      <c r="O133" s="17">
        <f t="shared" ref="O133:O156" si="47">IF(G133&lt;13,H133*N133*2,IF(G133&gt;12, 25, 0))</f>
        <v>8</v>
      </c>
      <c r="P133"/>
      <c r="Q133"/>
      <c r="S133" s="24"/>
    </row>
    <row r="134" spans="1:19" x14ac:dyDescent="0.25">
      <c r="A134" s="31">
        <v>17888</v>
      </c>
      <c r="B134" s="31" t="s">
        <v>18</v>
      </c>
      <c r="C134" s="32" t="s">
        <v>49</v>
      </c>
      <c r="D134" s="31">
        <v>50</v>
      </c>
      <c r="E134" s="31">
        <v>53</v>
      </c>
      <c r="F134" s="31">
        <v>0</v>
      </c>
      <c r="G134" s="31">
        <v>2</v>
      </c>
      <c r="H134" s="20">
        <f t="shared" si="40"/>
        <v>3</v>
      </c>
      <c r="I134" s="21">
        <f t="shared" si="41"/>
        <v>6</v>
      </c>
      <c r="J134" s="22">
        <f t="shared" si="42"/>
        <v>0</v>
      </c>
      <c r="K134" s="23">
        <f t="shared" si="43"/>
        <v>0</v>
      </c>
      <c r="L134" s="18">
        <f t="shared" si="44"/>
        <v>0.77083333333333404</v>
      </c>
      <c r="M134" s="19">
        <f t="shared" si="45"/>
        <v>0.812500000000001</v>
      </c>
      <c r="N134" s="20">
        <f t="shared" si="46"/>
        <v>1</v>
      </c>
      <c r="O134" s="17">
        <f t="shared" si="47"/>
        <v>6</v>
      </c>
      <c r="P134"/>
      <c r="Q134"/>
      <c r="S134" s="24"/>
    </row>
    <row r="135" spans="1:19" x14ac:dyDescent="0.25">
      <c r="A135" s="31">
        <v>17892</v>
      </c>
      <c r="B135" s="31" t="s">
        <v>18</v>
      </c>
      <c r="C135" s="32" t="s">
        <v>50</v>
      </c>
      <c r="D135" s="31">
        <v>4</v>
      </c>
      <c r="E135" s="31">
        <v>7</v>
      </c>
      <c r="F135" s="31">
        <v>0</v>
      </c>
      <c r="G135" s="31">
        <v>0</v>
      </c>
      <c r="H135" s="20">
        <f t="shared" si="40"/>
        <v>1</v>
      </c>
      <c r="I135" s="21">
        <f t="shared" si="41"/>
        <v>2</v>
      </c>
      <c r="J135" s="22">
        <f t="shared" si="42"/>
        <v>0</v>
      </c>
      <c r="K135" s="23">
        <f t="shared" si="43"/>
        <v>0</v>
      </c>
      <c r="L135" s="18">
        <f t="shared" si="44"/>
        <v>0.29166666666666702</v>
      </c>
      <c r="M135" s="19">
        <f t="shared" si="45"/>
        <v>0.33333333333333298</v>
      </c>
      <c r="N135" s="20">
        <f t="shared" si="46"/>
        <v>1</v>
      </c>
      <c r="O135" s="17">
        <f t="shared" si="47"/>
        <v>2</v>
      </c>
      <c r="P135"/>
      <c r="Q135"/>
      <c r="S135" s="24"/>
    </row>
    <row r="136" spans="1:19" x14ac:dyDescent="0.25">
      <c r="A136" s="31">
        <v>17893</v>
      </c>
      <c r="B136" s="31" t="s">
        <v>18</v>
      </c>
      <c r="C136" s="32" t="s">
        <v>49</v>
      </c>
      <c r="D136" s="31">
        <v>44</v>
      </c>
      <c r="E136" s="31">
        <v>47</v>
      </c>
      <c r="F136" s="31">
        <v>0</v>
      </c>
      <c r="G136" s="31">
        <v>0</v>
      </c>
      <c r="H136" s="20">
        <f t="shared" si="40"/>
        <v>1</v>
      </c>
      <c r="I136" s="21">
        <f t="shared" si="41"/>
        <v>2</v>
      </c>
      <c r="J136" s="22">
        <f t="shared" si="42"/>
        <v>0</v>
      </c>
      <c r="K136" s="23">
        <f t="shared" si="43"/>
        <v>0</v>
      </c>
      <c r="L136" s="18">
        <f t="shared" si="44"/>
        <v>0.70833333333333404</v>
      </c>
      <c r="M136" s="19">
        <f t="shared" si="45"/>
        <v>0.750000000000001</v>
      </c>
      <c r="N136" s="20">
        <f t="shared" si="46"/>
        <v>1</v>
      </c>
      <c r="O136" s="17">
        <f t="shared" si="47"/>
        <v>2</v>
      </c>
      <c r="P136"/>
      <c r="Q136"/>
      <c r="S136" s="24"/>
    </row>
    <row r="137" spans="1:19" x14ac:dyDescent="0.25">
      <c r="A137" s="31">
        <v>17896</v>
      </c>
      <c r="B137" s="31" t="s">
        <v>18</v>
      </c>
      <c r="C137" s="32" t="s">
        <v>45</v>
      </c>
      <c r="D137" s="31">
        <v>54</v>
      </c>
      <c r="E137" s="31">
        <v>57</v>
      </c>
      <c r="F137" s="31">
        <v>4</v>
      </c>
      <c r="G137" s="31">
        <v>4</v>
      </c>
      <c r="H137" s="20">
        <f t="shared" si="40"/>
        <v>1</v>
      </c>
      <c r="I137" s="21">
        <f t="shared" si="41"/>
        <v>2</v>
      </c>
      <c r="J137" s="22">
        <f t="shared" si="42"/>
        <v>0</v>
      </c>
      <c r="K137" s="23">
        <f t="shared" si="43"/>
        <v>0</v>
      </c>
      <c r="L137" s="18">
        <f t="shared" si="44"/>
        <v>0.812500000000001</v>
      </c>
      <c r="M137" s="19">
        <f t="shared" si="45"/>
        <v>0.85416666666666796</v>
      </c>
      <c r="N137" s="20">
        <f t="shared" si="46"/>
        <v>1</v>
      </c>
      <c r="O137" s="17">
        <f t="shared" si="47"/>
        <v>2</v>
      </c>
      <c r="P137"/>
      <c r="Q137"/>
      <c r="S137" s="24"/>
    </row>
    <row r="138" spans="1:19" x14ac:dyDescent="0.25">
      <c r="A138" s="31">
        <v>17904</v>
      </c>
      <c r="B138" s="31" t="s">
        <v>18</v>
      </c>
      <c r="C138" s="32" t="s">
        <v>50</v>
      </c>
      <c r="D138" s="31">
        <v>40</v>
      </c>
      <c r="E138" s="31">
        <v>43</v>
      </c>
      <c r="F138" s="31">
        <v>0</v>
      </c>
      <c r="G138" s="31">
        <v>1</v>
      </c>
      <c r="H138" s="20">
        <f t="shared" si="40"/>
        <v>2</v>
      </c>
      <c r="I138" s="21">
        <f t="shared" si="41"/>
        <v>4</v>
      </c>
      <c r="J138" s="22">
        <f t="shared" si="42"/>
        <v>0</v>
      </c>
      <c r="K138" s="23">
        <f t="shared" si="43"/>
        <v>0</v>
      </c>
      <c r="L138" s="18">
        <f t="shared" si="44"/>
        <v>0.66666666666666696</v>
      </c>
      <c r="M138" s="19">
        <f t="shared" si="45"/>
        <v>0.70833333333333404</v>
      </c>
      <c r="N138" s="20">
        <f t="shared" si="46"/>
        <v>1</v>
      </c>
      <c r="O138" s="17">
        <f t="shared" si="47"/>
        <v>4</v>
      </c>
      <c r="P138"/>
      <c r="Q138"/>
      <c r="S138" s="24"/>
    </row>
    <row r="139" spans="1:19" x14ac:dyDescent="0.25">
      <c r="A139" s="31">
        <v>17907</v>
      </c>
      <c r="B139" s="31" t="s">
        <v>18</v>
      </c>
      <c r="C139" s="32" t="s">
        <v>45</v>
      </c>
      <c r="D139" s="31">
        <v>50</v>
      </c>
      <c r="E139" s="31">
        <v>53</v>
      </c>
      <c r="F139" s="31">
        <v>0</v>
      </c>
      <c r="G139" s="31">
        <v>1</v>
      </c>
      <c r="H139" s="20">
        <f t="shared" si="40"/>
        <v>2</v>
      </c>
      <c r="I139" s="21">
        <f t="shared" si="41"/>
        <v>4</v>
      </c>
      <c r="J139" s="22">
        <f t="shared" si="42"/>
        <v>0</v>
      </c>
      <c r="K139" s="23">
        <f t="shared" si="43"/>
        <v>0</v>
      </c>
      <c r="L139" s="18">
        <f t="shared" si="44"/>
        <v>0.77083333333333404</v>
      </c>
      <c r="M139" s="19">
        <f t="shared" si="45"/>
        <v>0.812500000000001</v>
      </c>
      <c r="N139" s="20">
        <f t="shared" si="46"/>
        <v>1</v>
      </c>
      <c r="O139" s="17">
        <f t="shared" si="47"/>
        <v>4</v>
      </c>
      <c r="P139"/>
      <c r="Q139"/>
      <c r="S139" s="24"/>
    </row>
    <row r="140" spans="1:19" x14ac:dyDescent="0.25">
      <c r="A140" s="31">
        <v>17917</v>
      </c>
      <c r="B140" s="31" t="s">
        <v>18</v>
      </c>
      <c r="C140" s="32" t="s">
        <v>48</v>
      </c>
      <c r="D140" s="31">
        <v>50</v>
      </c>
      <c r="E140" s="31">
        <v>53</v>
      </c>
      <c r="F140" s="31">
        <v>0</v>
      </c>
      <c r="G140" s="31">
        <v>5</v>
      </c>
      <c r="H140" s="20">
        <f t="shared" si="40"/>
        <v>6</v>
      </c>
      <c r="I140" s="21">
        <f t="shared" si="41"/>
        <v>12</v>
      </c>
      <c r="J140" s="22">
        <f t="shared" si="42"/>
        <v>0</v>
      </c>
      <c r="K140" s="23">
        <f t="shared" si="43"/>
        <v>0</v>
      </c>
      <c r="L140" s="18">
        <f t="shared" si="44"/>
        <v>0.77083333333333404</v>
      </c>
      <c r="M140" s="19">
        <f t="shared" si="45"/>
        <v>0.812500000000001</v>
      </c>
      <c r="N140" s="20">
        <f t="shared" si="46"/>
        <v>1</v>
      </c>
      <c r="O140" s="17">
        <f t="shared" si="47"/>
        <v>12</v>
      </c>
      <c r="P140"/>
      <c r="Q140"/>
      <c r="S140" s="24"/>
    </row>
    <row r="141" spans="1:19" x14ac:dyDescent="0.25">
      <c r="A141" s="31">
        <v>17918</v>
      </c>
      <c r="B141" s="31" t="s">
        <v>18</v>
      </c>
      <c r="C141" s="32" t="s">
        <v>51</v>
      </c>
      <c r="D141" s="31">
        <v>50</v>
      </c>
      <c r="E141" s="31">
        <v>53</v>
      </c>
      <c r="F141" s="31">
        <v>0</v>
      </c>
      <c r="G141" s="31">
        <v>0</v>
      </c>
      <c r="H141" s="20">
        <f t="shared" si="40"/>
        <v>1</v>
      </c>
      <c r="I141" s="21">
        <f t="shared" si="41"/>
        <v>2</v>
      </c>
      <c r="J141" s="22">
        <f t="shared" si="42"/>
        <v>0</v>
      </c>
      <c r="K141" s="23">
        <f t="shared" si="43"/>
        <v>0</v>
      </c>
      <c r="L141" s="18">
        <f t="shared" si="44"/>
        <v>0.77083333333333404</v>
      </c>
      <c r="M141" s="19">
        <f t="shared" si="45"/>
        <v>0.812500000000001</v>
      </c>
      <c r="N141" s="20">
        <f t="shared" si="46"/>
        <v>1</v>
      </c>
      <c r="O141" s="17">
        <f t="shared" si="47"/>
        <v>2</v>
      </c>
      <c r="P141"/>
      <c r="Q141"/>
      <c r="S141" s="24"/>
    </row>
    <row r="142" spans="1:19" x14ac:dyDescent="0.25">
      <c r="A142" s="31">
        <v>17920</v>
      </c>
      <c r="B142" s="31" t="s">
        <v>18</v>
      </c>
      <c r="C142" s="32" t="s">
        <v>52</v>
      </c>
      <c r="D142" s="31">
        <v>4</v>
      </c>
      <c r="E142" s="31">
        <v>7</v>
      </c>
      <c r="F142" s="31">
        <v>0</v>
      </c>
      <c r="G142" s="31">
        <v>0</v>
      </c>
      <c r="H142" s="20">
        <f t="shared" si="40"/>
        <v>1</v>
      </c>
      <c r="I142" s="21">
        <f t="shared" si="41"/>
        <v>2</v>
      </c>
      <c r="J142" s="22">
        <f t="shared" si="42"/>
        <v>0</v>
      </c>
      <c r="K142" s="23">
        <f t="shared" si="43"/>
        <v>0</v>
      </c>
      <c r="L142" s="18">
        <f t="shared" si="44"/>
        <v>0.29166666666666702</v>
      </c>
      <c r="M142" s="19">
        <f t="shared" si="45"/>
        <v>0.33333333333333298</v>
      </c>
      <c r="N142" s="20">
        <f t="shared" si="46"/>
        <v>1</v>
      </c>
      <c r="O142" s="17">
        <f t="shared" si="47"/>
        <v>2</v>
      </c>
      <c r="P142"/>
      <c r="Q142"/>
      <c r="S142" s="24"/>
    </row>
    <row r="143" spans="1:19" x14ac:dyDescent="0.25">
      <c r="A143" s="31">
        <v>17932</v>
      </c>
      <c r="B143" s="31" t="s">
        <v>18</v>
      </c>
      <c r="C143" s="32" t="s">
        <v>51</v>
      </c>
      <c r="D143" s="31">
        <v>46</v>
      </c>
      <c r="E143" s="31">
        <v>49</v>
      </c>
      <c r="F143" s="31">
        <v>0</v>
      </c>
      <c r="G143" s="31">
        <v>0</v>
      </c>
      <c r="H143" s="20">
        <f t="shared" si="40"/>
        <v>1</v>
      </c>
      <c r="I143" s="21">
        <f t="shared" si="41"/>
        <v>2</v>
      </c>
      <c r="J143" s="22">
        <f t="shared" si="42"/>
        <v>0</v>
      </c>
      <c r="K143" s="23">
        <f t="shared" si="43"/>
        <v>0</v>
      </c>
      <c r="L143" s="18">
        <f t="shared" si="44"/>
        <v>0.72916666666666796</v>
      </c>
      <c r="M143" s="19">
        <f t="shared" si="45"/>
        <v>0.77083333333333404</v>
      </c>
      <c r="N143" s="20">
        <f t="shared" si="46"/>
        <v>1</v>
      </c>
      <c r="O143" s="17">
        <f t="shared" si="47"/>
        <v>2</v>
      </c>
      <c r="P143"/>
      <c r="Q143"/>
      <c r="S143" s="24"/>
    </row>
    <row r="144" spans="1:19" x14ac:dyDescent="0.25">
      <c r="A144" s="31">
        <v>17933</v>
      </c>
      <c r="B144" s="31" t="s">
        <v>18</v>
      </c>
      <c r="C144" s="32" t="s">
        <v>53</v>
      </c>
      <c r="D144" s="31">
        <v>54</v>
      </c>
      <c r="E144" s="31">
        <v>57</v>
      </c>
      <c r="F144" s="31">
        <v>0</v>
      </c>
      <c r="G144" s="31">
        <v>0</v>
      </c>
      <c r="H144" s="20">
        <f t="shared" si="40"/>
        <v>1</v>
      </c>
      <c r="I144" s="21">
        <f t="shared" si="41"/>
        <v>2</v>
      </c>
      <c r="J144" s="22">
        <f t="shared" si="42"/>
        <v>0</v>
      </c>
      <c r="K144" s="23">
        <f t="shared" si="43"/>
        <v>0</v>
      </c>
      <c r="L144" s="18">
        <f t="shared" si="44"/>
        <v>0.812500000000001</v>
      </c>
      <c r="M144" s="19">
        <f t="shared" si="45"/>
        <v>0.85416666666666796</v>
      </c>
      <c r="N144" s="20">
        <f t="shared" si="46"/>
        <v>1</v>
      </c>
      <c r="O144" s="17">
        <f t="shared" si="47"/>
        <v>2</v>
      </c>
      <c r="P144"/>
      <c r="Q144"/>
      <c r="S144" s="24"/>
    </row>
    <row r="145" spans="1:19" x14ac:dyDescent="0.25">
      <c r="A145" s="31">
        <v>17934</v>
      </c>
      <c r="B145" s="31" t="s">
        <v>18</v>
      </c>
      <c r="C145" s="32" t="s">
        <v>53</v>
      </c>
      <c r="D145" s="31">
        <v>50</v>
      </c>
      <c r="E145" s="31">
        <v>53</v>
      </c>
      <c r="F145" s="31">
        <v>0</v>
      </c>
      <c r="G145" s="31">
        <v>4</v>
      </c>
      <c r="H145" s="20">
        <f t="shared" si="40"/>
        <v>5</v>
      </c>
      <c r="I145" s="21">
        <f t="shared" si="41"/>
        <v>10</v>
      </c>
      <c r="J145" s="22">
        <f t="shared" si="42"/>
        <v>0</v>
      </c>
      <c r="K145" s="23">
        <f t="shared" si="43"/>
        <v>0</v>
      </c>
      <c r="L145" s="18">
        <f t="shared" si="44"/>
        <v>0.77083333333333404</v>
      </c>
      <c r="M145" s="19">
        <f t="shared" si="45"/>
        <v>0.812500000000001</v>
      </c>
      <c r="N145" s="20">
        <f t="shared" si="46"/>
        <v>1</v>
      </c>
      <c r="O145" s="17">
        <f t="shared" si="47"/>
        <v>10</v>
      </c>
      <c r="P145"/>
      <c r="Q145"/>
      <c r="S145" s="24"/>
    </row>
    <row r="146" spans="1:19" x14ac:dyDescent="0.25">
      <c r="A146" s="31">
        <v>17935</v>
      </c>
      <c r="B146" s="31" t="s">
        <v>18</v>
      </c>
      <c r="C146" s="32" t="s">
        <v>54</v>
      </c>
      <c r="D146" s="31">
        <v>46</v>
      </c>
      <c r="E146" s="31">
        <v>49</v>
      </c>
      <c r="F146" s="31">
        <v>0</v>
      </c>
      <c r="G146" s="31">
        <v>3</v>
      </c>
      <c r="H146" s="20">
        <f t="shared" si="40"/>
        <v>4</v>
      </c>
      <c r="I146" s="21">
        <f t="shared" si="41"/>
        <v>8</v>
      </c>
      <c r="J146" s="22">
        <f t="shared" si="42"/>
        <v>0</v>
      </c>
      <c r="K146" s="23">
        <f t="shared" si="43"/>
        <v>0</v>
      </c>
      <c r="L146" s="18">
        <f t="shared" si="44"/>
        <v>0.72916666666666796</v>
      </c>
      <c r="M146" s="19">
        <f t="shared" si="45"/>
        <v>0.77083333333333404</v>
      </c>
      <c r="N146" s="20">
        <f t="shared" si="46"/>
        <v>1</v>
      </c>
      <c r="O146" s="17">
        <f t="shared" si="47"/>
        <v>8</v>
      </c>
      <c r="P146"/>
      <c r="Q146"/>
      <c r="S146" s="24"/>
    </row>
    <row r="147" spans="1:19" x14ac:dyDescent="0.25">
      <c r="A147" s="31">
        <v>17938</v>
      </c>
      <c r="B147" s="31" t="s">
        <v>18</v>
      </c>
      <c r="C147" s="32" t="s">
        <v>51</v>
      </c>
      <c r="D147" s="31">
        <v>46</v>
      </c>
      <c r="E147" s="31">
        <v>49</v>
      </c>
      <c r="F147" s="31">
        <v>1</v>
      </c>
      <c r="G147" s="31">
        <v>1</v>
      </c>
      <c r="H147" s="20">
        <f t="shared" si="40"/>
        <v>1</v>
      </c>
      <c r="I147" s="21">
        <f t="shared" si="41"/>
        <v>2</v>
      </c>
      <c r="J147" s="22">
        <f t="shared" si="42"/>
        <v>0</v>
      </c>
      <c r="K147" s="23">
        <f t="shared" si="43"/>
        <v>0</v>
      </c>
      <c r="L147" s="18">
        <f t="shared" si="44"/>
        <v>0.72916666666666796</v>
      </c>
      <c r="M147" s="19">
        <f t="shared" si="45"/>
        <v>0.77083333333333404</v>
      </c>
      <c r="N147" s="20">
        <f t="shared" si="46"/>
        <v>1</v>
      </c>
      <c r="O147" s="17">
        <f t="shared" si="47"/>
        <v>2</v>
      </c>
      <c r="P147"/>
      <c r="Q147"/>
      <c r="S147" s="24"/>
    </row>
    <row r="148" spans="1:19" x14ac:dyDescent="0.25">
      <c r="A148" s="31">
        <v>17939</v>
      </c>
      <c r="B148" s="31" t="s">
        <v>18</v>
      </c>
      <c r="C148" s="32" t="s">
        <v>51</v>
      </c>
      <c r="D148" s="31">
        <v>50</v>
      </c>
      <c r="E148" s="31">
        <v>53</v>
      </c>
      <c r="F148" s="31">
        <v>1</v>
      </c>
      <c r="G148" s="31">
        <v>1</v>
      </c>
      <c r="H148" s="20">
        <f t="shared" si="40"/>
        <v>1</v>
      </c>
      <c r="I148" s="21">
        <f t="shared" si="41"/>
        <v>2</v>
      </c>
      <c r="J148" s="22">
        <f t="shared" si="42"/>
        <v>0</v>
      </c>
      <c r="K148" s="23">
        <f t="shared" si="43"/>
        <v>0</v>
      </c>
      <c r="L148" s="18">
        <f t="shared" si="44"/>
        <v>0.77083333333333404</v>
      </c>
      <c r="M148" s="19">
        <f t="shared" si="45"/>
        <v>0.812500000000001</v>
      </c>
      <c r="N148" s="20">
        <f t="shared" si="46"/>
        <v>1</v>
      </c>
      <c r="O148" s="17">
        <f t="shared" si="47"/>
        <v>2</v>
      </c>
      <c r="P148"/>
      <c r="Q148"/>
      <c r="S148" s="24"/>
    </row>
    <row r="149" spans="1:19" x14ac:dyDescent="0.25">
      <c r="A149" s="31">
        <v>17940</v>
      </c>
      <c r="B149" s="31" t="s">
        <v>18</v>
      </c>
      <c r="C149" s="32" t="s">
        <v>51</v>
      </c>
      <c r="D149" s="31">
        <v>54</v>
      </c>
      <c r="E149" s="31">
        <v>57</v>
      </c>
      <c r="F149" s="31">
        <v>0</v>
      </c>
      <c r="G149" s="31">
        <v>1</v>
      </c>
      <c r="H149" s="20">
        <f t="shared" si="40"/>
        <v>2</v>
      </c>
      <c r="I149" s="21">
        <f t="shared" si="41"/>
        <v>4</v>
      </c>
      <c r="J149" s="22">
        <f t="shared" si="42"/>
        <v>0</v>
      </c>
      <c r="K149" s="23">
        <f t="shared" si="43"/>
        <v>0</v>
      </c>
      <c r="L149" s="18">
        <f t="shared" si="44"/>
        <v>0.812500000000001</v>
      </c>
      <c r="M149" s="19">
        <f t="shared" si="45"/>
        <v>0.85416666666666796</v>
      </c>
      <c r="N149" s="20">
        <f t="shared" si="46"/>
        <v>1</v>
      </c>
      <c r="O149" s="17">
        <f t="shared" si="47"/>
        <v>4</v>
      </c>
      <c r="P149"/>
      <c r="Q149"/>
      <c r="S149" s="24"/>
    </row>
    <row r="150" spans="1:19" x14ac:dyDescent="0.25">
      <c r="A150" s="31">
        <v>17941</v>
      </c>
      <c r="B150" s="31" t="s">
        <v>18</v>
      </c>
      <c r="C150" s="32" t="s">
        <v>52</v>
      </c>
      <c r="D150" s="31">
        <v>50</v>
      </c>
      <c r="E150" s="31">
        <v>53</v>
      </c>
      <c r="F150" s="31">
        <v>0</v>
      </c>
      <c r="G150" s="31">
        <v>0</v>
      </c>
      <c r="H150" s="20">
        <f t="shared" si="40"/>
        <v>1</v>
      </c>
      <c r="I150" s="21">
        <f t="shared" si="41"/>
        <v>2</v>
      </c>
      <c r="J150" s="22">
        <f t="shared" si="42"/>
        <v>0</v>
      </c>
      <c r="K150" s="23">
        <f t="shared" si="43"/>
        <v>0</v>
      </c>
      <c r="L150" s="18">
        <f t="shared" si="44"/>
        <v>0.77083333333333404</v>
      </c>
      <c r="M150" s="19">
        <f t="shared" si="45"/>
        <v>0.812500000000001</v>
      </c>
      <c r="N150" s="20">
        <f t="shared" si="46"/>
        <v>1</v>
      </c>
      <c r="O150" s="17">
        <f t="shared" si="47"/>
        <v>2</v>
      </c>
      <c r="P150"/>
      <c r="Q150"/>
      <c r="S150" s="24"/>
    </row>
    <row r="151" spans="1:19" x14ac:dyDescent="0.25">
      <c r="A151" s="31">
        <v>17942</v>
      </c>
      <c r="B151" s="31" t="s">
        <v>18</v>
      </c>
      <c r="C151" s="32" t="s">
        <v>52</v>
      </c>
      <c r="D151" s="31">
        <v>54</v>
      </c>
      <c r="E151" s="31">
        <v>57</v>
      </c>
      <c r="F151" s="31">
        <v>0</v>
      </c>
      <c r="G151" s="31">
        <v>5</v>
      </c>
      <c r="H151" s="20">
        <f t="shared" si="40"/>
        <v>6</v>
      </c>
      <c r="I151" s="21">
        <f t="shared" si="41"/>
        <v>12</v>
      </c>
      <c r="J151" s="22">
        <f t="shared" si="42"/>
        <v>0</v>
      </c>
      <c r="K151" s="23">
        <f t="shared" si="43"/>
        <v>0</v>
      </c>
      <c r="L151" s="18">
        <f t="shared" si="44"/>
        <v>0.812500000000001</v>
      </c>
      <c r="M151" s="19">
        <f t="shared" si="45"/>
        <v>0.85416666666666796</v>
      </c>
      <c r="N151" s="20">
        <f t="shared" si="46"/>
        <v>1</v>
      </c>
      <c r="O151" s="17">
        <f t="shared" si="47"/>
        <v>12</v>
      </c>
      <c r="P151"/>
      <c r="Q151"/>
      <c r="S151" s="24"/>
    </row>
    <row r="152" spans="1:19" x14ac:dyDescent="0.25">
      <c r="A152" s="31">
        <v>17945</v>
      </c>
      <c r="B152" s="31" t="s">
        <v>18</v>
      </c>
      <c r="C152" s="32" t="s">
        <v>52</v>
      </c>
      <c r="D152" s="31">
        <v>46</v>
      </c>
      <c r="E152" s="31">
        <v>49</v>
      </c>
      <c r="F152" s="31">
        <v>0</v>
      </c>
      <c r="G152" s="31">
        <v>0</v>
      </c>
      <c r="H152" s="20">
        <f t="shared" si="40"/>
        <v>1</v>
      </c>
      <c r="I152" s="21">
        <f t="shared" si="41"/>
        <v>2</v>
      </c>
      <c r="J152" s="22">
        <f t="shared" si="42"/>
        <v>0</v>
      </c>
      <c r="K152" s="23">
        <f t="shared" si="43"/>
        <v>0</v>
      </c>
      <c r="L152" s="18">
        <f t="shared" si="44"/>
        <v>0.72916666666666796</v>
      </c>
      <c r="M152" s="19">
        <f t="shared" si="45"/>
        <v>0.77083333333333404</v>
      </c>
      <c r="N152" s="20">
        <f t="shared" si="46"/>
        <v>1</v>
      </c>
      <c r="O152" s="17">
        <f t="shared" si="47"/>
        <v>2</v>
      </c>
      <c r="P152"/>
      <c r="Q152"/>
      <c r="S152" s="24"/>
    </row>
    <row r="153" spans="1:19" x14ac:dyDescent="0.25">
      <c r="A153" s="31">
        <v>17946</v>
      </c>
      <c r="B153" s="31" t="s">
        <v>18</v>
      </c>
      <c r="C153" s="32" t="s">
        <v>53</v>
      </c>
      <c r="D153" s="31">
        <v>50</v>
      </c>
      <c r="E153" s="31">
        <v>53</v>
      </c>
      <c r="F153" s="31">
        <v>5</v>
      </c>
      <c r="G153" s="31">
        <v>5</v>
      </c>
      <c r="H153" s="20">
        <f t="shared" si="40"/>
        <v>1</v>
      </c>
      <c r="I153" s="21">
        <f t="shared" si="41"/>
        <v>2</v>
      </c>
      <c r="J153" s="22">
        <f t="shared" si="42"/>
        <v>0</v>
      </c>
      <c r="K153" s="23">
        <f t="shared" si="43"/>
        <v>0</v>
      </c>
      <c r="L153" s="18">
        <f t="shared" si="44"/>
        <v>0.77083333333333404</v>
      </c>
      <c r="M153" s="19">
        <f t="shared" si="45"/>
        <v>0.812500000000001</v>
      </c>
      <c r="N153" s="20">
        <f t="shared" si="46"/>
        <v>1</v>
      </c>
      <c r="O153" s="17">
        <f t="shared" si="47"/>
        <v>2</v>
      </c>
      <c r="P153"/>
      <c r="Q153"/>
      <c r="S153" s="24"/>
    </row>
    <row r="154" spans="1:19" x14ac:dyDescent="0.25">
      <c r="A154" s="31">
        <v>17952</v>
      </c>
      <c r="B154" s="31" t="s">
        <v>18</v>
      </c>
      <c r="C154" s="32" t="s">
        <v>55</v>
      </c>
      <c r="D154" s="31">
        <v>40</v>
      </c>
      <c r="E154" s="31">
        <v>43</v>
      </c>
      <c r="F154" s="31">
        <v>0</v>
      </c>
      <c r="G154" s="31">
        <v>0</v>
      </c>
      <c r="H154" s="20">
        <f t="shared" si="40"/>
        <v>1</v>
      </c>
      <c r="I154" s="21">
        <f t="shared" si="41"/>
        <v>2</v>
      </c>
      <c r="J154" s="22">
        <f t="shared" si="42"/>
        <v>0</v>
      </c>
      <c r="K154" s="23">
        <f t="shared" si="43"/>
        <v>0</v>
      </c>
      <c r="L154" s="18">
        <f t="shared" si="44"/>
        <v>0.66666666666666696</v>
      </c>
      <c r="M154" s="19">
        <f t="shared" si="45"/>
        <v>0.70833333333333404</v>
      </c>
      <c r="N154" s="20">
        <f t="shared" si="46"/>
        <v>1</v>
      </c>
      <c r="O154" s="17">
        <f t="shared" si="47"/>
        <v>2</v>
      </c>
      <c r="P154"/>
      <c r="Q154"/>
      <c r="S154" s="24"/>
    </row>
    <row r="155" spans="1:19" x14ac:dyDescent="0.25">
      <c r="A155" s="31">
        <v>17953</v>
      </c>
      <c r="B155" s="31" t="s">
        <v>18</v>
      </c>
      <c r="C155" s="32" t="s">
        <v>55</v>
      </c>
      <c r="D155" s="31">
        <v>46</v>
      </c>
      <c r="E155" s="31">
        <v>49</v>
      </c>
      <c r="F155" s="31">
        <v>0</v>
      </c>
      <c r="G155" s="31">
        <v>1</v>
      </c>
      <c r="H155" s="20">
        <f t="shared" si="40"/>
        <v>2</v>
      </c>
      <c r="I155" s="21">
        <f t="shared" si="41"/>
        <v>4</v>
      </c>
      <c r="J155" s="22">
        <f t="shared" si="42"/>
        <v>0</v>
      </c>
      <c r="K155" s="23">
        <f t="shared" si="43"/>
        <v>0</v>
      </c>
      <c r="L155" s="18">
        <f t="shared" si="44"/>
        <v>0.72916666666666796</v>
      </c>
      <c r="M155" s="19">
        <f t="shared" si="45"/>
        <v>0.77083333333333404</v>
      </c>
      <c r="N155" s="20">
        <f t="shared" si="46"/>
        <v>1</v>
      </c>
      <c r="O155" s="17">
        <f t="shared" si="47"/>
        <v>4</v>
      </c>
      <c r="P155"/>
      <c r="Q155"/>
      <c r="S155" s="24"/>
    </row>
    <row r="156" spans="1:19" x14ac:dyDescent="0.25">
      <c r="A156" s="31">
        <v>17967</v>
      </c>
      <c r="B156" s="31" t="s">
        <v>18</v>
      </c>
      <c r="C156" s="32" t="s">
        <v>54</v>
      </c>
      <c r="D156" s="31">
        <v>50</v>
      </c>
      <c r="E156" s="31">
        <v>57</v>
      </c>
      <c r="F156" s="31">
        <v>0</v>
      </c>
      <c r="G156" s="31">
        <v>0</v>
      </c>
      <c r="H156" s="20">
        <f t="shared" si="40"/>
        <v>1</v>
      </c>
      <c r="I156" s="21">
        <f t="shared" si="41"/>
        <v>4</v>
      </c>
      <c r="J156" s="22">
        <f t="shared" si="42"/>
        <v>0</v>
      </c>
      <c r="K156" s="23">
        <f t="shared" si="43"/>
        <v>0</v>
      </c>
      <c r="L156" s="18">
        <f t="shared" si="44"/>
        <v>0.77083333333333404</v>
      </c>
      <c r="M156" s="19">
        <f t="shared" si="45"/>
        <v>0.85416666666666796</v>
      </c>
      <c r="N156" s="20">
        <f t="shared" si="46"/>
        <v>2</v>
      </c>
      <c r="O156" s="17">
        <f t="shared" si="47"/>
        <v>4</v>
      </c>
      <c r="P156"/>
      <c r="Q156"/>
      <c r="S156" s="24"/>
    </row>
    <row r="157" spans="1:19" x14ac:dyDescent="0.25">
      <c r="S157" s="24"/>
    </row>
    <row r="158" spans="1:19" x14ac:dyDescent="0.25">
      <c r="S158" s="24"/>
    </row>
    <row r="159" spans="1:19" x14ac:dyDescent="0.25">
      <c r="S159" s="24"/>
    </row>
    <row r="160" spans="1:19" x14ac:dyDescent="0.25">
      <c r="S160" s="24"/>
    </row>
    <row r="161" spans="19:19" x14ac:dyDescent="0.25">
      <c r="S161" s="24"/>
    </row>
    <row r="162" spans="19:19" x14ac:dyDescent="0.25">
      <c r="S162" s="24"/>
    </row>
    <row r="163" spans="19:19" x14ac:dyDescent="0.25">
      <c r="S163" s="24"/>
    </row>
    <row r="164" spans="19:19" x14ac:dyDescent="0.25">
      <c r="S164" s="24"/>
    </row>
    <row r="165" spans="19:19" x14ac:dyDescent="0.25">
      <c r="S165" s="24"/>
    </row>
    <row r="166" spans="19:19" x14ac:dyDescent="0.25">
      <c r="S166" s="24"/>
    </row>
    <row r="167" spans="19:19" x14ac:dyDescent="0.25">
      <c r="S167" s="24"/>
    </row>
    <row r="168" spans="19:19" x14ac:dyDescent="0.25">
      <c r="S168" s="24"/>
    </row>
    <row r="169" spans="19:19" x14ac:dyDescent="0.25">
      <c r="S169" s="24"/>
    </row>
    <row r="170" spans="19:19" x14ac:dyDescent="0.25">
      <c r="S170" s="24"/>
    </row>
    <row r="171" spans="19:19" x14ac:dyDescent="0.25">
      <c r="S171" s="24"/>
    </row>
    <row r="172" spans="19:19" x14ac:dyDescent="0.25">
      <c r="S172" s="24"/>
    </row>
    <row r="173" spans="19:19" x14ac:dyDescent="0.25">
      <c r="S173" s="24"/>
    </row>
    <row r="174" spans="19:19" x14ac:dyDescent="0.25">
      <c r="S174" s="24"/>
    </row>
    <row r="175" spans="19:19" x14ac:dyDescent="0.25">
      <c r="S175" s="24"/>
    </row>
    <row r="176" spans="19:19" x14ac:dyDescent="0.25">
      <c r="S176" s="24"/>
    </row>
    <row r="177" spans="19:19" x14ac:dyDescent="0.25">
      <c r="S177" s="24"/>
    </row>
    <row r="178" spans="19:19" x14ac:dyDescent="0.25">
      <c r="S178" s="24"/>
    </row>
    <row r="179" spans="19:19" x14ac:dyDescent="0.25">
      <c r="S179" s="24"/>
    </row>
    <row r="180" spans="19:19" x14ac:dyDescent="0.25">
      <c r="S180" s="24"/>
    </row>
    <row r="181" spans="19:19" x14ac:dyDescent="0.25">
      <c r="S181" s="24"/>
    </row>
    <row r="182" spans="19:19" x14ac:dyDescent="0.25">
      <c r="S182" s="24"/>
    </row>
    <row r="183" spans="19:19" x14ac:dyDescent="0.25">
      <c r="S183" s="24"/>
    </row>
    <row r="184" spans="19:19" x14ac:dyDescent="0.25">
      <c r="S184" s="24"/>
    </row>
    <row r="185" spans="19:19" x14ac:dyDescent="0.25">
      <c r="S185" s="24"/>
    </row>
    <row r="186" spans="19:19" x14ac:dyDescent="0.25">
      <c r="S186" s="24"/>
    </row>
    <row r="187" spans="19:19" x14ac:dyDescent="0.25">
      <c r="S187" s="24"/>
    </row>
    <row r="188" spans="19:19" x14ac:dyDescent="0.25">
      <c r="S188" s="24"/>
    </row>
    <row r="189" spans="19:19" x14ac:dyDescent="0.25">
      <c r="S189" s="24"/>
    </row>
    <row r="190" spans="19:19" x14ac:dyDescent="0.25">
      <c r="S190" s="24"/>
    </row>
    <row r="191" spans="19:19" x14ac:dyDescent="0.25">
      <c r="S191" s="24"/>
    </row>
    <row r="192" spans="19:19" x14ac:dyDescent="0.25">
      <c r="S192" s="24"/>
    </row>
    <row r="193" spans="19:19" x14ac:dyDescent="0.25">
      <c r="S193" s="24"/>
    </row>
    <row r="194" spans="19:19" x14ac:dyDescent="0.25">
      <c r="S194" s="24"/>
    </row>
    <row r="195" spans="19:19" x14ac:dyDescent="0.25">
      <c r="S195" s="24"/>
    </row>
    <row r="196" spans="19:19" x14ac:dyDescent="0.25">
      <c r="S196" s="24"/>
    </row>
    <row r="197" spans="19:19" x14ac:dyDescent="0.25">
      <c r="S197" s="24"/>
    </row>
    <row r="198" spans="19:19" x14ac:dyDescent="0.25">
      <c r="S198" s="24"/>
    </row>
    <row r="199" spans="19:19" x14ac:dyDescent="0.25">
      <c r="S199" s="24"/>
    </row>
    <row r="200" spans="19:19" x14ac:dyDescent="0.25">
      <c r="S200" s="24"/>
    </row>
    <row r="201" spans="19:19" x14ac:dyDescent="0.25">
      <c r="S201" s="24"/>
    </row>
    <row r="202" spans="19:19" x14ac:dyDescent="0.25">
      <c r="S202" s="24"/>
    </row>
    <row r="203" spans="19:19" x14ac:dyDescent="0.25">
      <c r="S203" s="24"/>
    </row>
    <row r="204" spans="19:19" x14ac:dyDescent="0.25">
      <c r="S204" s="24"/>
    </row>
    <row r="205" spans="19:19" x14ac:dyDescent="0.25">
      <c r="S205" s="24"/>
    </row>
    <row r="206" spans="19:19" x14ac:dyDescent="0.25">
      <c r="S206" s="24"/>
    </row>
    <row r="207" spans="19:19" x14ac:dyDescent="0.25">
      <c r="S207" s="24"/>
    </row>
    <row r="208" spans="19:19" x14ac:dyDescent="0.25">
      <c r="S208" s="24"/>
    </row>
    <row r="209" spans="19:19" x14ac:dyDescent="0.25">
      <c r="S209" s="24"/>
    </row>
    <row r="210" spans="19:19" x14ac:dyDescent="0.25">
      <c r="S210" s="24"/>
    </row>
    <row r="211" spans="19:19" x14ac:dyDescent="0.25">
      <c r="S211" s="24"/>
    </row>
    <row r="212" spans="19:19" x14ac:dyDescent="0.25">
      <c r="S212" s="24"/>
    </row>
    <row r="213" spans="19:19" x14ac:dyDescent="0.25">
      <c r="S213" s="24"/>
    </row>
    <row r="214" spans="19:19" x14ac:dyDescent="0.25">
      <c r="S214" s="24"/>
    </row>
    <row r="215" spans="19:19" x14ac:dyDescent="0.25">
      <c r="S215" s="24"/>
    </row>
    <row r="216" spans="19:19" x14ac:dyDescent="0.25">
      <c r="S216" s="24"/>
    </row>
    <row r="217" spans="19:19" x14ac:dyDescent="0.25">
      <c r="S217" s="24"/>
    </row>
    <row r="218" spans="19:19" x14ac:dyDescent="0.25">
      <c r="S218" s="24"/>
    </row>
    <row r="219" spans="19:19" x14ac:dyDescent="0.25">
      <c r="S219" s="24"/>
    </row>
    <row r="220" spans="19:19" x14ac:dyDescent="0.25">
      <c r="S220" s="24"/>
    </row>
    <row r="221" spans="19:19" x14ac:dyDescent="0.25">
      <c r="S221" s="24"/>
    </row>
    <row r="222" spans="19:19" x14ac:dyDescent="0.25">
      <c r="S222" s="24"/>
    </row>
    <row r="223" spans="19:19" x14ac:dyDescent="0.25">
      <c r="S223" s="24"/>
    </row>
    <row r="224" spans="19:19" x14ac:dyDescent="0.25">
      <c r="S224" s="24"/>
    </row>
    <row r="225" spans="19:19" x14ac:dyDescent="0.25">
      <c r="S225" s="24"/>
    </row>
    <row r="226" spans="19:19" x14ac:dyDescent="0.25">
      <c r="S226" s="24"/>
    </row>
    <row r="227" spans="19:19" x14ac:dyDescent="0.25">
      <c r="S227" s="24"/>
    </row>
    <row r="228" spans="19:19" x14ac:dyDescent="0.25">
      <c r="S228" s="24"/>
    </row>
    <row r="229" spans="19:19" x14ac:dyDescent="0.25">
      <c r="S229" s="24"/>
    </row>
    <row r="230" spans="19:19" x14ac:dyDescent="0.25">
      <c r="S230" s="24"/>
    </row>
    <row r="231" spans="19:19" x14ac:dyDescent="0.25">
      <c r="S231" s="24"/>
    </row>
    <row r="232" spans="19:19" x14ac:dyDescent="0.25">
      <c r="S232" s="24"/>
    </row>
    <row r="233" spans="19:19" x14ac:dyDescent="0.25">
      <c r="S233" s="24"/>
    </row>
    <row r="234" spans="19:19" x14ac:dyDescent="0.25">
      <c r="S234" s="24"/>
    </row>
    <row r="235" spans="19:19" x14ac:dyDescent="0.25">
      <c r="S235" s="24"/>
    </row>
    <row r="236" spans="19:19" x14ac:dyDescent="0.25">
      <c r="S236" s="24"/>
    </row>
    <row r="237" spans="19:19" x14ac:dyDescent="0.25">
      <c r="S237" s="24"/>
    </row>
    <row r="238" spans="19:19" x14ac:dyDescent="0.25">
      <c r="S238" s="24"/>
    </row>
    <row r="239" spans="19:19" x14ac:dyDescent="0.25">
      <c r="S239" s="24"/>
    </row>
    <row r="240" spans="19:19" x14ac:dyDescent="0.25">
      <c r="S240" s="24"/>
    </row>
    <row r="241" spans="19:19" x14ac:dyDescent="0.25">
      <c r="S241" s="24"/>
    </row>
    <row r="242" spans="19:19" x14ac:dyDescent="0.25">
      <c r="S242" s="24"/>
    </row>
    <row r="243" spans="19:19" x14ac:dyDescent="0.25">
      <c r="S243" s="24"/>
    </row>
    <row r="244" spans="19:19" x14ac:dyDescent="0.25">
      <c r="S244" s="24"/>
    </row>
    <row r="245" spans="19:19" x14ac:dyDescent="0.25">
      <c r="S245" s="24"/>
    </row>
    <row r="246" spans="19:19" x14ac:dyDescent="0.25">
      <c r="S246" s="24"/>
    </row>
    <row r="247" spans="19:19" x14ac:dyDescent="0.25">
      <c r="S247" s="24"/>
    </row>
    <row r="248" spans="19:19" x14ac:dyDescent="0.25">
      <c r="S248" s="24"/>
    </row>
    <row r="249" spans="19:19" x14ac:dyDescent="0.25">
      <c r="S249" s="24"/>
    </row>
    <row r="250" spans="19:19" x14ac:dyDescent="0.25">
      <c r="S250" s="24"/>
    </row>
    <row r="251" spans="19:19" x14ac:dyDescent="0.25">
      <c r="S251" s="24"/>
    </row>
    <row r="252" spans="19:19" x14ac:dyDescent="0.25">
      <c r="S252" s="24"/>
    </row>
    <row r="253" spans="19:19" x14ac:dyDescent="0.25">
      <c r="S253" s="24"/>
    </row>
    <row r="254" spans="19:19" x14ac:dyDescent="0.25">
      <c r="S254" s="24"/>
    </row>
    <row r="255" spans="19:19" x14ac:dyDescent="0.25">
      <c r="S255" s="24"/>
    </row>
    <row r="256" spans="19:19" x14ac:dyDescent="0.25">
      <c r="S256" s="24"/>
    </row>
    <row r="257" spans="19:19" x14ac:dyDescent="0.25">
      <c r="S257" s="24"/>
    </row>
  </sheetData>
  <phoneticPr fontId="18" type="noConversion"/>
  <pageMargins left="0.7" right="0.7" top="0.75" bottom="0.75" header="0.3" footer="0.3"/>
  <pageSetup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2014-04-09T08:10:20Z</cp:lastPrinted>
  <dcterms:created xsi:type="dcterms:W3CDTF">2013-10-12T09:49:55Z</dcterms:created>
  <dcterms:modified xsi:type="dcterms:W3CDTF">2014-07-23T19:59:55Z</dcterms:modified>
</cp:coreProperties>
</file>